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codeName="DieseArbeitsmappe" defaultThemeVersion="166925"/>
  <mc:AlternateContent xmlns:mc="http://schemas.openxmlformats.org/markup-compatibility/2006">
    <mc:Choice Requires="x15">
      <x15ac:absPath xmlns:x15ac="http://schemas.microsoft.com/office/spreadsheetml/2010/11/ac" url="/Users/christopherstrasser/Downloads/"/>
    </mc:Choice>
  </mc:AlternateContent>
  <xr:revisionPtr revIDLastSave="0" documentId="13_ncr:1_{349FBE43-DB3E-264A-8CBD-C618669A7DE9}" xr6:coauthVersionLast="43" xr6:coauthVersionMax="43" xr10:uidLastSave="{00000000-0000-0000-0000-000000000000}"/>
  <bookViews>
    <workbookView xWindow="0" yWindow="460" windowWidth="33600" windowHeight="19440" xr2:uid="{9793AF81-B377-994B-A7DC-73E06EB0FAC0}"/>
  </bookViews>
  <sheets>
    <sheet name="Tabelle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30" i="1" l="1"/>
  <c r="AI30" i="1" s="1"/>
  <c r="T7" i="1" s="1"/>
  <c r="AG30" i="1" l="1"/>
  <c r="R7" i="1" s="1"/>
  <c r="AH30" i="1"/>
  <c r="S7" i="1" s="1"/>
  <c r="AF33" i="1"/>
  <c r="AH33" i="1" s="1"/>
  <c r="F22" i="1" s="1"/>
  <c r="AG33" i="1" l="1"/>
  <c r="E22" i="1" s="1"/>
  <c r="AF45" i="1"/>
  <c r="C23" i="1" s="1"/>
  <c r="AF48" i="1"/>
  <c r="H23" i="1" s="1"/>
  <c r="AF47" i="1"/>
  <c r="AG47" i="1" s="1"/>
  <c r="F23" i="1" s="1"/>
  <c r="AF46" i="1"/>
  <c r="AG46" i="1" s="1"/>
  <c r="D23" i="1" s="1"/>
  <c r="AF44" i="1"/>
  <c r="AG44" i="1" s="1"/>
  <c r="A23" i="1" s="1"/>
  <c r="AF43" i="1"/>
  <c r="AH43" i="1" s="1"/>
  <c r="AB22" i="1" s="1"/>
  <c r="AF42" i="1"/>
  <c r="AH42" i="1" s="1"/>
  <c r="Z22" i="1" s="1"/>
  <c r="AF41" i="1"/>
  <c r="AH41" i="1" s="1"/>
  <c r="X22" i="1" s="1"/>
  <c r="AF40" i="1"/>
  <c r="AG40" i="1" s="1"/>
  <c r="U22" i="1" s="1"/>
  <c r="AF39" i="1"/>
  <c r="AG39" i="1" s="1"/>
  <c r="S22" i="1" s="1"/>
  <c r="AF38" i="1"/>
  <c r="AG38" i="1" s="1"/>
  <c r="Q22" i="1" s="1"/>
  <c r="AF37" i="1"/>
  <c r="AG37" i="1" s="1"/>
  <c r="O22" i="1" s="1"/>
  <c r="AF36" i="1"/>
  <c r="AH36" i="1" s="1"/>
  <c r="N22" i="1" s="1"/>
  <c r="AF3" i="1"/>
  <c r="J23" i="1" s="1"/>
  <c r="AF2" i="1"/>
  <c r="I23" i="1" s="1"/>
  <c r="AF35" i="1"/>
  <c r="AH35" i="1" s="1"/>
  <c r="J22" i="1" s="1"/>
  <c r="AF34" i="1"/>
  <c r="AG34" i="1" s="1"/>
  <c r="G22" i="1" s="1"/>
  <c r="AG41" i="1" l="1"/>
  <c r="W22" i="1" s="1"/>
  <c r="AG43" i="1"/>
  <c r="AA22" i="1" s="1"/>
  <c r="AG42" i="1"/>
  <c r="Y22" i="1" s="1"/>
  <c r="AH40" i="1"/>
  <c r="V22" i="1" s="1"/>
  <c r="AH39" i="1"/>
  <c r="T22" i="1" s="1"/>
  <c r="AH38" i="1"/>
  <c r="R22" i="1" s="1"/>
  <c r="AG36" i="1"/>
  <c r="M22" i="1" s="1"/>
  <c r="AH44" i="1"/>
  <c r="B23" i="1" s="1"/>
  <c r="AH37" i="1"/>
  <c r="P22" i="1" s="1"/>
  <c r="AG35" i="1"/>
  <c r="I22" i="1" s="1"/>
  <c r="AH34" i="1"/>
  <c r="H22" i="1" s="1"/>
  <c r="AH47" i="1"/>
  <c r="G23" i="1" s="1"/>
  <c r="AH46" i="1"/>
  <c r="E23" i="1" s="1"/>
  <c r="AF28" i="1" l="1"/>
  <c r="AG28" i="1" s="1"/>
  <c r="D11" i="1" s="1"/>
  <c r="AF26" i="1"/>
  <c r="AI26" i="1" s="1"/>
  <c r="U10" i="1" s="1"/>
  <c r="AF24" i="1"/>
  <c r="AH24" i="1" s="1"/>
  <c r="G10" i="1" s="1"/>
  <c r="AF22" i="1"/>
  <c r="AI22" i="1" s="1"/>
  <c r="W9" i="1" s="1"/>
  <c r="AF20" i="1"/>
  <c r="AH20" i="1" s="1"/>
  <c r="I9" i="1" s="1"/>
  <c r="AF18" i="1"/>
  <c r="AI18" i="1" s="1"/>
  <c r="Y8" i="1" s="1"/>
  <c r="AF16" i="1"/>
  <c r="AG16" i="1" s="1"/>
  <c r="J8" i="1" s="1"/>
  <c r="AF14" i="1"/>
  <c r="AI14" i="1" s="1"/>
  <c r="AA7" i="1" s="1"/>
  <c r="AF29" i="1"/>
  <c r="AG29" i="1" s="1"/>
  <c r="AA5" i="1" s="1"/>
  <c r="AF27" i="1"/>
  <c r="AH27" i="1" s="1"/>
  <c r="Z5" i="1" s="1"/>
  <c r="AF25" i="1"/>
  <c r="AH25" i="1" s="1"/>
  <c r="X5" i="1" s="1"/>
  <c r="AF23" i="1"/>
  <c r="AG23" i="1" s="1"/>
  <c r="U5" i="1" s="1"/>
  <c r="AF21" i="1"/>
  <c r="AH21" i="1" s="1"/>
  <c r="T5" i="1" s="1"/>
  <c r="AF19" i="1"/>
  <c r="AH19" i="1" s="1"/>
  <c r="R5" i="1" s="1"/>
  <c r="AF17" i="1"/>
  <c r="AH17" i="1" s="1"/>
  <c r="P5" i="1" s="1"/>
  <c r="AF15" i="1"/>
  <c r="AH15" i="1" s="1"/>
  <c r="N5" i="1" s="1"/>
  <c r="AF12" i="1"/>
  <c r="AH12" i="1" s="1"/>
  <c r="S23" i="1" s="1"/>
  <c r="AF11" i="1"/>
  <c r="AG11" i="1" s="1"/>
  <c r="AF10" i="1"/>
  <c r="AH10" i="1" s="1"/>
  <c r="C2" i="1" s="1"/>
  <c r="AF8" i="1"/>
  <c r="AG8" i="1" s="1"/>
  <c r="C6" i="1" s="1"/>
  <c r="AF7" i="1"/>
  <c r="AG7" i="1" s="1"/>
  <c r="R16" i="1" s="1"/>
  <c r="AF5" i="1"/>
  <c r="AH5" i="1" s="1"/>
  <c r="T24" i="1" s="1"/>
  <c r="AF4" i="1"/>
  <c r="AG4" i="1" s="1"/>
  <c r="K22" i="1" s="1"/>
  <c r="AG12" i="1" l="1"/>
  <c r="R23" i="1" s="1"/>
  <c r="AG15" i="1"/>
  <c r="M5" i="1" s="1"/>
  <c r="L23" i="1"/>
  <c r="P23" i="1"/>
  <c r="N23" i="1"/>
  <c r="AH11" i="1"/>
  <c r="AG10" i="1"/>
  <c r="B2" i="1" s="1"/>
  <c r="AG24" i="1"/>
  <c r="F10" i="1" s="1"/>
  <c r="AI24" i="1"/>
  <c r="H10" i="1" s="1"/>
  <c r="AI28" i="1"/>
  <c r="F11" i="1" s="1"/>
  <c r="AH28" i="1"/>
  <c r="E11" i="1" s="1"/>
  <c r="AG26" i="1"/>
  <c r="S10" i="1" s="1"/>
  <c r="AH26" i="1"/>
  <c r="T10" i="1" s="1"/>
  <c r="AG17" i="1"/>
  <c r="O5" i="1" s="1"/>
  <c r="AG5" i="1"/>
  <c r="S24" i="1" s="1"/>
  <c r="AH23" i="1"/>
  <c r="V5" i="1" s="1"/>
  <c r="AG19" i="1"/>
  <c r="Q5" i="1" s="1"/>
  <c r="AH4" i="1"/>
  <c r="L22" i="1" s="1"/>
  <c r="AH22" i="1"/>
  <c r="V9" i="1" s="1"/>
  <c r="AG22" i="1"/>
  <c r="U9" i="1" s="1"/>
  <c r="AI20" i="1"/>
  <c r="J9" i="1" s="1"/>
  <c r="AG20" i="1"/>
  <c r="H9" i="1" s="1"/>
  <c r="AH18" i="1"/>
  <c r="X8" i="1" s="1"/>
  <c r="AG18" i="1"/>
  <c r="W8" i="1" s="1"/>
  <c r="AI16" i="1"/>
  <c r="L8" i="1" s="1"/>
  <c r="AH16" i="1"/>
  <c r="K8" i="1" s="1"/>
  <c r="AG14" i="1"/>
  <c r="Y7" i="1" s="1"/>
  <c r="AH14" i="1"/>
  <c r="Z7" i="1" s="1"/>
  <c r="AH7" i="1"/>
  <c r="S16" i="1" s="1"/>
  <c r="AI7" i="1"/>
  <c r="T16" i="1" s="1"/>
  <c r="AH29" i="1"/>
  <c r="AB5" i="1" s="1"/>
  <c r="AG27" i="1"/>
  <c r="Y5" i="1" s="1"/>
  <c r="AG25" i="1"/>
  <c r="W5" i="1" s="1"/>
  <c r="AG21" i="1"/>
  <c r="S5" i="1" s="1"/>
  <c r="AH8" i="1"/>
  <c r="D6" i="1" s="1"/>
  <c r="Q23" i="1" l="1"/>
  <c r="O23" i="1"/>
  <c r="M23" i="1"/>
  <c r="H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Strasser</author>
  </authors>
  <commentList>
    <comment ref="B2" authorId="0" shapeId="0" xr:uid="{0887A026-73D1-974B-BF07-91750EF358B5}">
      <text>
        <r>
          <rPr>
            <b/>
            <sz val="10"/>
            <color rgb="FF000000"/>
            <rFont val="Tahoma"/>
            <family val="2"/>
          </rPr>
          <t>Power Limit %</t>
        </r>
        <r>
          <rPr>
            <sz val="10"/>
            <color rgb="FF000000"/>
            <rFont val="Tahoma"/>
            <family val="2"/>
          </rPr>
          <t xml:space="preserve">
</t>
        </r>
      </text>
    </comment>
    <comment ref="C2" authorId="0" shapeId="0" xr:uid="{6BAD1E33-4496-7043-8A81-8681C9F4A9FA}">
      <text>
        <r>
          <rPr>
            <b/>
            <sz val="10"/>
            <color rgb="FF000000"/>
            <rFont val="Tahoma"/>
            <family val="2"/>
          </rPr>
          <t>Power Limit %</t>
        </r>
        <r>
          <rPr>
            <sz val="10"/>
            <color rgb="FF000000"/>
            <rFont val="Tahoma"/>
            <family val="2"/>
          </rPr>
          <t xml:space="preserve">
</t>
        </r>
      </text>
    </comment>
    <comment ref="M5" authorId="0" shapeId="0" xr:uid="{2634434D-F264-C14B-A530-EC506CC191A0}">
      <text>
        <r>
          <rPr>
            <b/>
            <sz val="10"/>
            <color rgb="FF000000"/>
            <rFont val="Tahoma"/>
            <family val="2"/>
          </rPr>
          <t>P0 Core V</t>
        </r>
        <r>
          <rPr>
            <sz val="10"/>
            <color rgb="FF000000"/>
            <rFont val="Tahoma"/>
            <family val="2"/>
          </rPr>
          <t xml:space="preserve">
</t>
        </r>
      </text>
    </comment>
    <comment ref="N5" authorId="0" shapeId="0" xr:uid="{FC412C62-C45F-8F44-8E63-CFA1A145E0E9}">
      <text>
        <r>
          <rPr>
            <b/>
            <sz val="10"/>
            <color rgb="FF000000"/>
            <rFont val="Tahoma"/>
            <family val="2"/>
          </rPr>
          <t>P0 Core V</t>
        </r>
        <r>
          <rPr>
            <sz val="10"/>
            <color rgb="FF000000"/>
            <rFont val="Tahoma"/>
            <family val="2"/>
          </rPr>
          <t xml:space="preserve">
</t>
        </r>
      </text>
    </comment>
    <comment ref="O5" authorId="0" shapeId="0" xr:uid="{FAD62823-7305-064E-8F41-C2FE8AF19255}">
      <text>
        <r>
          <rPr>
            <b/>
            <sz val="10"/>
            <color rgb="FF000000"/>
            <rFont val="Tahoma"/>
            <family val="2"/>
          </rPr>
          <t>P1 Core V</t>
        </r>
        <r>
          <rPr>
            <sz val="10"/>
            <color rgb="FF000000"/>
            <rFont val="Tahoma"/>
            <family val="2"/>
          </rPr>
          <t xml:space="preserve">
</t>
        </r>
      </text>
    </comment>
    <comment ref="P5" authorId="0" shapeId="0" xr:uid="{37158778-EAD6-1C45-BB5E-CC45F9DC02A0}">
      <text>
        <r>
          <rPr>
            <b/>
            <sz val="10"/>
            <color rgb="FF000000"/>
            <rFont val="Tahoma"/>
            <family val="2"/>
          </rPr>
          <t>P1 Core V</t>
        </r>
        <r>
          <rPr>
            <sz val="10"/>
            <color rgb="FF000000"/>
            <rFont val="Tahoma"/>
            <family val="2"/>
          </rPr>
          <t xml:space="preserve">
</t>
        </r>
      </text>
    </comment>
    <comment ref="Q5" authorId="0" shapeId="0" xr:uid="{C7E49B09-A473-2949-B1E1-476C70297EE6}">
      <text>
        <r>
          <rPr>
            <b/>
            <sz val="10"/>
            <color rgb="FF000000"/>
            <rFont val="Tahoma"/>
            <family val="2"/>
          </rPr>
          <t>P2 Core V</t>
        </r>
        <r>
          <rPr>
            <sz val="10"/>
            <color rgb="FF000000"/>
            <rFont val="Tahoma"/>
            <family val="2"/>
          </rPr>
          <t xml:space="preserve">
</t>
        </r>
      </text>
    </comment>
    <comment ref="R5" authorId="0" shapeId="0" xr:uid="{02C32982-76A6-2B4C-BCB5-41414083730F}">
      <text>
        <r>
          <rPr>
            <b/>
            <sz val="10"/>
            <color rgb="FF000000"/>
            <rFont val="Tahoma"/>
            <family val="2"/>
          </rPr>
          <t>P2 Core V</t>
        </r>
        <r>
          <rPr>
            <sz val="10"/>
            <color rgb="FF000000"/>
            <rFont val="Tahoma"/>
            <family val="2"/>
          </rPr>
          <t xml:space="preserve">
</t>
        </r>
      </text>
    </comment>
    <comment ref="S5" authorId="0" shapeId="0" xr:uid="{F89EB4DC-D123-F94A-9FDB-88FBDFC153C9}">
      <text>
        <r>
          <rPr>
            <b/>
            <sz val="10"/>
            <color rgb="FF000000"/>
            <rFont val="Tahoma"/>
            <family val="2"/>
          </rPr>
          <t>P3 Core V</t>
        </r>
        <r>
          <rPr>
            <sz val="10"/>
            <color rgb="FF000000"/>
            <rFont val="Tahoma"/>
            <family val="2"/>
          </rPr>
          <t xml:space="preserve">
</t>
        </r>
      </text>
    </comment>
    <comment ref="T5" authorId="0" shapeId="0" xr:uid="{941369EE-AB11-B246-B3DC-F3FF0115A24C}">
      <text>
        <r>
          <rPr>
            <b/>
            <sz val="10"/>
            <color rgb="FF000000"/>
            <rFont val="Tahoma"/>
            <family val="2"/>
          </rPr>
          <t>P3 Core V</t>
        </r>
        <r>
          <rPr>
            <sz val="10"/>
            <color rgb="FF000000"/>
            <rFont val="Tahoma"/>
            <family val="2"/>
          </rPr>
          <t xml:space="preserve">
</t>
        </r>
      </text>
    </comment>
    <comment ref="U5" authorId="0" shapeId="0" xr:uid="{37949E8A-BD4D-2D42-9935-C0243858AEAA}">
      <text>
        <r>
          <rPr>
            <b/>
            <sz val="10"/>
            <color rgb="FF000000"/>
            <rFont val="Tahoma"/>
            <family val="2"/>
          </rPr>
          <t>P4 Core V</t>
        </r>
        <r>
          <rPr>
            <sz val="10"/>
            <color rgb="FF000000"/>
            <rFont val="Tahoma"/>
            <family val="2"/>
          </rPr>
          <t xml:space="preserve">
</t>
        </r>
      </text>
    </comment>
    <comment ref="V5" authorId="0" shapeId="0" xr:uid="{6CF7FEEE-A3DF-0045-BA5B-50B6D67F68A8}">
      <text>
        <r>
          <rPr>
            <b/>
            <sz val="10"/>
            <color rgb="FF000000"/>
            <rFont val="Tahoma"/>
            <family val="2"/>
          </rPr>
          <t>P4 Core V</t>
        </r>
        <r>
          <rPr>
            <sz val="10"/>
            <color rgb="FF000000"/>
            <rFont val="Tahoma"/>
            <family val="2"/>
          </rPr>
          <t xml:space="preserve">
</t>
        </r>
      </text>
    </comment>
    <comment ref="W5" authorId="0" shapeId="0" xr:uid="{1076F8AA-6857-5346-ADDB-43E934B61A07}">
      <text>
        <r>
          <rPr>
            <b/>
            <sz val="10"/>
            <color rgb="FF000000"/>
            <rFont val="Tahoma"/>
            <family val="2"/>
          </rPr>
          <t>P5 Core V</t>
        </r>
      </text>
    </comment>
    <comment ref="X5" authorId="0" shapeId="0" xr:uid="{9736D57A-1201-DA4C-AD56-71AEEBB81CE2}">
      <text>
        <r>
          <rPr>
            <b/>
            <sz val="10"/>
            <color rgb="FF000000"/>
            <rFont val="Tahoma"/>
            <family val="2"/>
          </rPr>
          <t>P5 Core V</t>
        </r>
        <r>
          <rPr>
            <sz val="10"/>
            <color rgb="FF000000"/>
            <rFont val="Tahoma"/>
            <family val="2"/>
          </rPr>
          <t xml:space="preserve">
</t>
        </r>
      </text>
    </comment>
    <comment ref="Y5" authorId="0" shapeId="0" xr:uid="{B1A9CF1F-ED24-6F48-99DA-8B4363BC4A65}">
      <text>
        <r>
          <rPr>
            <b/>
            <sz val="10"/>
            <color rgb="FF000000"/>
            <rFont val="Tahoma"/>
            <family val="2"/>
          </rPr>
          <t>P6 Core V</t>
        </r>
        <r>
          <rPr>
            <sz val="10"/>
            <color rgb="FF000000"/>
            <rFont val="Tahoma"/>
            <family val="2"/>
          </rPr>
          <t xml:space="preserve">
</t>
        </r>
      </text>
    </comment>
    <comment ref="Z5" authorId="0" shapeId="0" xr:uid="{ACFAE096-F9BA-614E-A47C-B523AD775B28}">
      <text>
        <r>
          <rPr>
            <b/>
            <sz val="10"/>
            <color rgb="FF000000"/>
            <rFont val="Tahoma"/>
            <family val="2"/>
          </rPr>
          <t>P6 Core V</t>
        </r>
        <r>
          <rPr>
            <sz val="10"/>
            <color rgb="FF000000"/>
            <rFont val="Tahoma"/>
            <family val="2"/>
          </rPr>
          <t xml:space="preserve">
</t>
        </r>
      </text>
    </comment>
    <comment ref="AA5" authorId="0" shapeId="0" xr:uid="{185F8734-303C-B04C-8B7B-282855BBB2C5}">
      <text>
        <r>
          <rPr>
            <b/>
            <sz val="10"/>
            <color rgb="FF000000"/>
            <rFont val="Tahoma"/>
            <family val="2"/>
          </rPr>
          <t>P7 Core V</t>
        </r>
        <r>
          <rPr>
            <sz val="10"/>
            <color rgb="FF000000"/>
            <rFont val="Tahoma"/>
            <family val="2"/>
          </rPr>
          <t xml:space="preserve">
</t>
        </r>
      </text>
    </comment>
    <comment ref="AB5" authorId="0" shapeId="0" xr:uid="{CDCFBAA7-0223-3742-8DFD-3342FBF94A56}">
      <text>
        <r>
          <rPr>
            <b/>
            <sz val="10"/>
            <color rgb="FF000000"/>
            <rFont val="Tahoma"/>
            <family val="2"/>
          </rPr>
          <t>P7 Core V</t>
        </r>
        <r>
          <rPr>
            <sz val="10"/>
            <color rgb="FF000000"/>
            <rFont val="Tahoma"/>
            <family val="2"/>
          </rPr>
          <t xml:space="preserve">
</t>
        </r>
      </text>
    </comment>
    <comment ref="C6" authorId="0" shapeId="0" xr:uid="{7199DA8F-DF19-0048-BABB-03A443D244ED}">
      <text>
        <r>
          <rPr>
            <b/>
            <sz val="10"/>
            <color rgb="FF000000"/>
            <rFont val="Tahoma"/>
            <family val="2"/>
          </rPr>
          <t>Memory Voltage</t>
        </r>
        <r>
          <rPr>
            <sz val="10"/>
            <color rgb="FF000000"/>
            <rFont val="Tahoma"/>
            <family val="2"/>
          </rPr>
          <t xml:space="preserve">
</t>
        </r>
      </text>
    </comment>
    <comment ref="D6" authorId="0" shapeId="0" xr:uid="{E8537EEC-5841-4A43-9A0A-90CB8D4D41D5}">
      <text>
        <r>
          <rPr>
            <b/>
            <sz val="10"/>
            <color rgb="FF000000"/>
            <rFont val="Tahoma"/>
            <family val="2"/>
          </rPr>
          <t>Memory Voltage</t>
        </r>
        <r>
          <rPr>
            <sz val="10"/>
            <color rgb="FF000000"/>
            <rFont val="Tahoma"/>
            <family val="2"/>
          </rPr>
          <t xml:space="preserve">
</t>
        </r>
      </text>
    </comment>
    <comment ref="R7" authorId="0" shapeId="0" xr:uid="{AF496CAE-0F25-E940-A54D-8527A9E816FC}">
      <text>
        <r>
          <rPr>
            <b/>
            <sz val="10"/>
            <color rgb="FF000000"/>
            <rFont val="Tahoma"/>
            <family val="2"/>
          </rPr>
          <t>SoC Clock</t>
        </r>
        <r>
          <rPr>
            <sz val="10"/>
            <color rgb="FF000000"/>
            <rFont val="Tahoma"/>
            <family val="2"/>
          </rPr>
          <t xml:space="preserve">
</t>
        </r>
      </text>
    </comment>
    <comment ref="S7" authorId="0" shapeId="0" xr:uid="{6904DC93-D5E8-B84F-8DFE-845413917E6E}">
      <text>
        <r>
          <rPr>
            <b/>
            <sz val="10"/>
            <color rgb="FF000000"/>
            <rFont val="Tahoma"/>
            <family val="2"/>
          </rPr>
          <t>SoC Clock</t>
        </r>
        <r>
          <rPr>
            <sz val="10"/>
            <color rgb="FF000000"/>
            <rFont val="Tahoma"/>
            <family val="2"/>
          </rPr>
          <t xml:space="preserve">
</t>
        </r>
      </text>
    </comment>
    <comment ref="T7" authorId="0" shapeId="0" xr:uid="{71FDD2AC-C6A9-5146-BC3A-7B251137DA46}">
      <text>
        <r>
          <rPr>
            <b/>
            <sz val="10"/>
            <color rgb="FF000000"/>
            <rFont val="Tahoma"/>
            <family val="2"/>
          </rPr>
          <t>SoC Clock</t>
        </r>
        <r>
          <rPr>
            <sz val="10"/>
            <color rgb="FF000000"/>
            <rFont val="Tahoma"/>
            <family val="2"/>
          </rPr>
          <t xml:space="preserve">
</t>
        </r>
      </text>
    </comment>
    <comment ref="Y7" authorId="0" shapeId="0" xr:uid="{44248D8C-D89D-7843-BB2C-0B5461E54153}">
      <text>
        <r>
          <rPr>
            <b/>
            <sz val="10"/>
            <color rgb="FF000000"/>
            <rFont val="Tahoma"/>
            <family val="2"/>
          </rPr>
          <t>P0 Core MHz</t>
        </r>
        <r>
          <rPr>
            <sz val="10"/>
            <color rgb="FF000000"/>
            <rFont val="Tahoma"/>
            <family val="2"/>
          </rPr>
          <t xml:space="preserve">
</t>
        </r>
      </text>
    </comment>
    <comment ref="Z7" authorId="0" shapeId="0" xr:uid="{C337D796-AD98-8543-87E9-97A37935C202}">
      <text>
        <r>
          <rPr>
            <b/>
            <sz val="10"/>
            <color rgb="FF000000"/>
            <rFont val="Tahoma"/>
            <family val="2"/>
          </rPr>
          <t>P0 Core MHz</t>
        </r>
        <r>
          <rPr>
            <sz val="10"/>
            <color rgb="FF000000"/>
            <rFont val="Tahoma"/>
            <family val="2"/>
          </rPr>
          <t xml:space="preserve">
</t>
        </r>
      </text>
    </comment>
    <comment ref="AA7" authorId="0" shapeId="0" xr:uid="{F6525B3B-6A71-2642-BFBD-CCA7ABAE12A9}">
      <text>
        <r>
          <rPr>
            <b/>
            <sz val="10"/>
            <color rgb="FF000000"/>
            <rFont val="Tahoma"/>
            <family val="2"/>
          </rPr>
          <t>P0 Core MHz</t>
        </r>
        <r>
          <rPr>
            <sz val="10"/>
            <color rgb="FF000000"/>
            <rFont val="Tahoma"/>
            <family val="2"/>
          </rPr>
          <t xml:space="preserve">
</t>
        </r>
      </text>
    </comment>
    <comment ref="J8" authorId="0" shapeId="0" xr:uid="{8F29113F-7B34-F048-A0F5-3C851ADA6A2D}">
      <text>
        <r>
          <rPr>
            <b/>
            <sz val="10"/>
            <color rgb="FF000000"/>
            <rFont val="Tahoma"/>
            <family val="2"/>
          </rPr>
          <t>P1 Core MHz</t>
        </r>
        <r>
          <rPr>
            <sz val="10"/>
            <color rgb="FF000000"/>
            <rFont val="Tahoma"/>
            <family val="2"/>
          </rPr>
          <t xml:space="preserve">
</t>
        </r>
      </text>
    </comment>
    <comment ref="K8" authorId="0" shapeId="0" xr:uid="{12A3DD60-698E-5A45-B976-AE39A6F0C511}">
      <text>
        <r>
          <rPr>
            <b/>
            <sz val="10"/>
            <color rgb="FF000000"/>
            <rFont val="Tahoma"/>
            <family val="2"/>
          </rPr>
          <t>P1 Core MHz</t>
        </r>
        <r>
          <rPr>
            <sz val="10"/>
            <color rgb="FF000000"/>
            <rFont val="Tahoma"/>
            <family val="2"/>
          </rPr>
          <t xml:space="preserve">
</t>
        </r>
      </text>
    </comment>
    <comment ref="L8" authorId="0" shapeId="0" xr:uid="{670C20DF-157A-8247-AAA6-06E3606DD048}">
      <text>
        <r>
          <rPr>
            <b/>
            <sz val="10"/>
            <color rgb="FF000000"/>
            <rFont val="Tahoma"/>
            <family val="2"/>
          </rPr>
          <t>P1 Core MHz</t>
        </r>
        <r>
          <rPr>
            <sz val="10"/>
            <color rgb="FF000000"/>
            <rFont val="Tahoma"/>
            <family val="2"/>
          </rPr>
          <t xml:space="preserve">
</t>
        </r>
      </text>
    </comment>
    <comment ref="W8" authorId="0" shapeId="0" xr:uid="{D05F359D-788E-034E-922E-7D4643A581D8}">
      <text>
        <r>
          <rPr>
            <b/>
            <sz val="10"/>
            <color rgb="FF000000"/>
            <rFont val="Tahoma"/>
            <family val="2"/>
          </rPr>
          <t>P2 Core MHz</t>
        </r>
        <r>
          <rPr>
            <sz val="10"/>
            <color rgb="FF000000"/>
            <rFont val="Tahoma"/>
            <family val="2"/>
          </rPr>
          <t xml:space="preserve">
</t>
        </r>
      </text>
    </comment>
    <comment ref="X8" authorId="0" shapeId="0" xr:uid="{48F985C4-7350-274F-AD7A-BD36EE047CB4}">
      <text>
        <r>
          <rPr>
            <b/>
            <sz val="10"/>
            <color rgb="FF000000"/>
            <rFont val="Tahoma"/>
            <family val="2"/>
          </rPr>
          <t>P2 Core MHz</t>
        </r>
        <r>
          <rPr>
            <sz val="10"/>
            <color rgb="FF000000"/>
            <rFont val="Tahoma"/>
            <family val="2"/>
          </rPr>
          <t xml:space="preserve">
</t>
        </r>
      </text>
    </comment>
    <comment ref="Y8" authorId="0" shapeId="0" xr:uid="{625FBC2B-E0A2-2D47-A6EB-A4EFAF3C7E5B}">
      <text>
        <r>
          <rPr>
            <b/>
            <sz val="10"/>
            <color rgb="FF000000"/>
            <rFont val="Tahoma"/>
            <family val="2"/>
          </rPr>
          <t>P2 Core MHz</t>
        </r>
        <r>
          <rPr>
            <sz val="10"/>
            <color rgb="FF000000"/>
            <rFont val="Tahoma"/>
            <family val="2"/>
          </rPr>
          <t xml:space="preserve">
</t>
        </r>
      </text>
    </comment>
    <comment ref="H9" authorId="0" shapeId="0" xr:uid="{5D89C54B-6F5E-3E44-B043-4DB61AAB6BBD}">
      <text>
        <r>
          <rPr>
            <b/>
            <sz val="10"/>
            <color rgb="FF000000"/>
            <rFont val="Tahoma"/>
            <family val="2"/>
          </rPr>
          <t>P3 Core MHz</t>
        </r>
        <r>
          <rPr>
            <sz val="10"/>
            <color rgb="FF000000"/>
            <rFont val="Tahoma"/>
            <family val="2"/>
          </rPr>
          <t xml:space="preserve">
</t>
        </r>
      </text>
    </comment>
    <comment ref="I9" authorId="0" shapeId="0" xr:uid="{62ADC0E2-0C3C-074D-9CFE-FF744A7DCC31}">
      <text>
        <r>
          <rPr>
            <b/>
            <sz val="10"/>
            <color rgb="FF000000"/>
            <rFont val="Tahoma"/>
            <family val="2"/>
          </rPr>
          <t>P3 Core MHz</t>
        </r>
        <r>
          <rPr>
            <sz val="10"/>
            <color rgb="FF000000"/>
            <rFont val="Tahoma"/>
            <family val="2"/>
          </rPr>
          <t xml:space="preserve">
</t>
        </r>
      </text>
    </comment>
    <comment ref="J9" authorId="0" shapeId="0" xr:uid="{2B6F1EDD-96B4-F249-9557-6DD0A480EDAA}">
      <text>
        <r>
          <rPr>
            <b/>
            <sz val="10"/>
            <color rgb="FF000000"/>
            <rFont val="Tahoma"/>
            <family val="2"/>
          </rPr>
          <t>P3 Core MHz</t>
        </r>
        <r>
          <rPr>
            <sz val="10"/>
            <color rgb="FF000000"/>
            <rFont val="Tahoma"/>
            <family val="2"/>
          </rPr>
          <t xml:space="preserve">
</t>
        </r>
      </text>
    </comment>
    <comment ref="U9" authorId="0" shapeId="0" xr:uid="{8EECBE50-52A4-DE43-A0AD-70E9D28969A9}">
      <text>
        <r>
          <rPr>
            <b/>
            <sz val="10"/>
            <color rgb="FF000000"/>
            <rFont val="Tahoma"/>
            <family val="2"/>
          </rPr>
          <t>P4 Core MHz</t>
        </r>
        <r>
          <rPr>
            <sz val="10"/>
            <color rgb="FF000000"/>
            <rFont val="Tahoma"/>
            <family val="2"/>
          </rPr>
          <t xml:space="preserve">
</t>
        </r>
      </text>
    </comment>
    <comment ref="V9" authorId="0" shapeId="0" xr:uid="{98360C37-1262-3A48-B71B-128DC2711FB1}">
      <text>
        <r>
          <rPr>
            <b/>
            <sz val="10"/>
            <color rgb="FF000000"/>
            <rFont val="Tahoma"/>
            <family val="2"/>
          </rPr>
          <t>P4 Core MHz</t>
        </r>
        <r>
          <rPr>
            <sz val="10"/>
            <color rgb="FF000000"/>
            <rFont val="Tahoma"/>
            <family val="2"/>
          </rPr>
          <t xml:space="preserve">
</t>
        </r>
      </text>
    </comment>
    <comment ref="W9" authorId="0" shapeId="0" xr:uid="{A1E24D2D-BBAB-844C-AE28-7C36C770BF6D}">
      <text>
        <r>
          <rPr>
            <b/>
            <sz val="10"/>
            <color rgb="FF000000"/>
            <rFont val="Tahoma"/>
            <family val="2"/>
          </rPr>
          <t>P4 Core MHz</t>
        </r>
        <r>
          <rPr>
            <sz val="10"/>
            <color rgb="FF000000"/>
            <rFont val="Tahoma"/>
            <family val="2"/>
          </rPr>
          <t xml:space="preserve">
</t>
        </r>
      </text>
    </comment>
    <comment ref="F10" authorId="0" shapeId="0" xr:uid="{CC735F8B-3549-7F45-B5F3-8DEDA3DD96C6}">
      <text>
        <r>
          <rPr>
            <b/>
            <sz val="10"/>
            <color rgb="FF000000"/>
            <rFont val="Tahoma"/>
            <family val="2"/>
          </rPr>
          <t>P5 Core MHz</t>
        </r>
        <r>
          <rPr>
            <sz val="10"/>
            <color rgb="FF000000"/>
            <rFont val="Tahoma"/>
            <family val="2"/>
          </rPr>
          <t xml:space="preserve">
</t>
        </r>
      </text>
    </comment>
    <comment ref="G10" authorId="0" shapeId="0" xr:uid="{0F4E1DCE-305F-4844-8360-BABCFCB455B8}">
      <text>
        <r>
          <rPr>
            <b/>
            <sz val="10"/>
            <color rgb="FF000000"/>
            <rFont val="Tahoma"/>
            <family val="2"/>
          </rPr>
          <t>P5 Core MHz</t>
        </r>
        <r>
          <rPr>
            <sz val="10"/>
            <color rgb="FF000000"/>
            <rFont val="Tahoma"/>
            <family val="2"/>
          </rPr>
          <t xml:space="preserve">
</t>
        </r>
      </text>
    </comment>
    <comment ref="H10" authorId="0" shapeId="0" xr:uid="{112108FB-A2A8-0341-ADC3-C99226E4E23F}">
      <text>
        <r>
          <rPr>
            <b/>
            <sz val="10"/>
            <color rgb="FF000000"/>
            <rFont val="Tahoma"/>
            <family val="2"/>
          </rPr>
          <t>P5 Core MHz</t>
        </r>
        <r>
          <rPr>
            <sz val="10"/>
            <color rgb="FF000000"/>
            <rFont val="Tahoma"/>
            <family val="2"/>
          </rPr>
          <t xml:space="preserve">
</t>
        </r>
      </text>
    </comment>
    <comment ref="S10" authorId="0" shapeId="0" xr:uid="{40D35544-C41D-2941-AC52-9E2DDBBB86F7}">
      <text>
        <r>
          <rPr>
            <b/>
            <sz val="10"/>
            <color rgb="FF000000"/>
            <rFont val="Tahoma"/>
            <family val="2"/>
          </rPr>
          <t>P6 Core MHz</t>
        </r>
        <r>
          <rPr>
            <sz val="10"/>
            <color rgb="FF000000"/>
            <rFont val="Tahoma"/>
            <family val="2"/>
          </rPr>
          <t xml:space="preserve">
</t>
        </r>
      </text>
    </comment>
    <comment ref="T10" authorId="0" shapeId="0" xr:uid="{5F8860F2-505C-C94A-B962-761AE3E4327C}">
      <text>
        <r>
          <rPr>
            <b/>
            <sz val="10"/>
            <color rgb="FF000000"/>
            <rFont val="Tahoma"/>
            <family val="2"/>
          </rPr>
          <t>P6 Core MHz</t>
        </r>
        <r>
          <rPr>
            <sz val="10"/>
            <color rgb="FF000000"/>
            <rFont val="Tahoma"/>
            <family val="2"/>
          </rPr>
          <t xml:space="preserve">
</t>
        </r>
      </text>
    </comment>
    <comment ref="U10" authorId="0" shapeId="0" xr:uid="{1F0F3333-412F-D046-8B81-54B774FA9A1E}">
      <text>
        <r>
          <rPr>
            <b/>
            <sz val="10"/>
            <color rgb="FF000000"/>
            <rFont val="Tahoma"/>
            <family val="2"/>
          </rPr>
          <t>P6 Core MHz</t>
        </r>
        <r>
          <rPr>
            <sz val="10"/>
            <color rgb="FF000000"/>
            <rFont val="Tahoma"/>
            <family val="2"/>
          </rPr>
          <t xml:space="preserve">
</t>
        </r>
      </text>
    </comment>
    <comment ref="D11" authorId="0" shapeId="0" xr:uid="{3975CD6C-0FE2-8D4C-BE3F-10D4E668A89F}">
      <text>
        <r>
          <rPr>
            <b/>
            <sz val="10"/>
            <color rgb="FF000000"/>
            <rFont val="Tahoma"/>
            <family val="2"/>
          </rPr>
          <t>P7 Core MHz</t>
        </r>
        <r>
          <rPr>
            <sz val="10"/>
            <color rgb="FF000000"/>
            <rFont val="Tahoma"/>
            <family val="2"/>
          </rPr>
          <t xml:space="preserve">
</t>
        </r>
      </text>
    </comment>
    <comment ref="E11" authorId="0" shapeId="0" xr:uid="{2CB59DF5-F8A3-7946-B007-D6A1AFBE2694}">
      <text>
        <r>
          <rPr>
            <b/>
            <sz val="10"/>
            <color rgb="FF000000"/>
            <rFont val="Tahoma"/>
            <family val="2"/>
          </rPr>
          <t>P7 Core MHz</t>
        </r>
        <r>
          <rPr>
            <sz val="10"/>
            <color rgb="FF000000"/>
            <rFont val="Tahoma"/>
            <family val="2"/>
          </rPr>
          <t xml:space="preserve">
</t>
        </r>
      </text>
    </comment>
    <comment ref="F11" authorId="0" shapeId="0" xr:uid="{58ECF202-F4C1-1E43-87F6-BCFA97BA60DD}">
      <text>
        <r>
          <rPr>
            <b/>
            <sz val="10"/>
            <color rgb="FF000000"/>
            <rFont val="Tahoma"/>
            <family val="2"/>
          </rPr>
          <t>P7 Core MHz</t>
        </r>
        <r>
          <rPr>
            <sz val="10"/>
            <color rgb="FF000000"/>
            <rFont val="Tahoma"/>
            <family val="2"/>
          </rPr>
          <t xml:space="preserve">
</t>
        </r>
      </text>
    </comment>
    <comment ref="R16" authorId="0" shapeId="0" xr:uid="{B695E413-63AE-6940-855B-C969CE59211B}">
      <text>
        <r>
          <rPr>
            <b/>
            <sz val="10"/>
            <color rgb="FF000000"/>
            <rFont val="Tahoma"/>
            <family val="2"/>
          </rPr>
          <t>Memory Clock (MHz)</t>
        </r>
        <r>
          <rPr>
            <sz val="10"/>
            <color rgb="FF000000"/>
            <rFont val="Tahoma"/>
            <family val="2"/>
          </rPr>
          <t xml:space="preserve">
</t>
        </r>
      </text>
    </comment>
    <comment ref="S16" authorId="0" shapeId="0" xr:uid="{5CCE7869-91C5-B647-AA88-0825F8EE03A0}">
      <text>
        <r>
          <rPr>
            <b/>
            <sz val="10"/>
            <color rgb="FF000000"/>
            <rFont val="Tahoma"/>
            <family val="2"/>
          </rPr>
          <t>Memory Clock (MHz)</t>
        </r>
        <r>
          <rPr>
            <sz val="10"/>
            <color rgb="FF000000"/>
            <rFont val="Tahoma"/>
            <family val="2"/>
          </rPr>
          <t xml:space="preserve">
</t>
        </r>
      </text>
    </comment>
    <comment ref="T16" authorId="0" shapeId="0" xr:uid="{40107754-3683-5340-8CA4-0E9D01372979}">
      <text>
        <r>
          <rPr>
            <b/>
            <sz val="10"/>
            <color rgb="FF000000"/>
            <rFont val="Tahoma"/>
            <family val="2"/>
          </rPr>
          <t>Memory Clock (MHz)</t>
        </r>
        <r>
          <rPr>
            <sz val="10"/>
            <color rgb="FF000000"/>
            <rFont val="Tahoma"/>
            <family val="2"/>
          </rPr>
          <t xml:space="preserve">
</t>
        </r>
      </text>
    </comment>
    <comment ref="E22" authorId="0" shapeId="0" xr:uid="{AC4AE48D-FE63-4F4D-96AA-25528C7AF680}">
      <text>
        <r>
          <rPr>
            <b/>
            <sz val="10"/>
            <color rgb="FF000000"/>
            <rFont val="Tahoma"/>
            <family val="2"/>
          </rPr>
          <t>Fan Sensitivity</t>
        </r>
      </text>
    </comment>
    <comment ref="F22" authorId="0" shapeId="0" xr:uid="{D28E4DAA-2B5E-3241-B41E-759030103D8B}">
      <text>
        <r>
          <rPr>
            <b/>
            <sz val="10"/>
            <color rgb="FF000000"/>
            <rFont val="Tahoma"/>
            <family val="2"/>
          </rPr>
          <t>Fan Sensitivity</t>
        </r>
        <r>
          <rPr>
            <sz val="10"/>
            <color rgb="FF000000"/>
            <rFont val="Tahoma"/>
            <family val="2"/>
          </rPr>
          <t xml:space="preserve">
</t>
        </r>
      </text>
    </comment>
    <comment ref="G22" authorId="0" shapeId="0" xr:uid="{C19A451D-E454-1A4A-840B-BDF3452C8104}">
      <text>
        <r>
          <rPr>
            <b/>
            <sz val="10"/>
            <color rgb="FF000000"/>
            <rFont val="Tahoma"/>
            <family val="2"/>
          </rPr>
          <t>Accoustic Limit (RPM)</t>
        </r>
        <r>
          <rPr>
            <sz val="10"/>
            <color rgb="FF000000"/>
            <rFont val="Tahoma"/>
            <family val="2"/>
          </rPr>
          <t xml:space="preserve">
</t>
        </r>
      </text>
    </comment>
    <comment ref="H22" authorId="0" shapeId="0" xr:uid="{E6449F1E-538A-DB4B-9BA4-79016034EA60}">
      <text>
        <r>
          <rPr>
            <b/>
            <sz val="10"/>
            <color rgb="FF000000"/>
            <rFont val="Tahoma"/>
            <family val="2"/>
          </rPr>
          <t>Accoustic Limit (RPM</t>
        </r>
        <r>
          <rPr>
            <sz val="10"/>
            <color rgb="FF000000"/>
            <rFont val="Tahoma"/>
            <family val="2"/>
          </rPr>
          <t xml:space="preserve">
</t>
        </r>
      </text>
    </comment>
    <comment ref="I22" authorId="0" shapeId="0" xr:uid="{B64EB22A-DAA8-164E-BEE2-923788987760}">
      <text>
        <r>
          <rPr>
            <b/>
            <sz val="10"/>
            <color rgb="FF000000"/>
            <rFont val="Tahoma"/>
            <family val="2"/>
          </rPr>
          <t>Throttling (RPM)</t>
        </r>
        <r>
          <rPr>
            <sz val="10"/>
            <color rgb="FF000000"/>
            <rFont val="Tahoma"/>
            <family val="2"/>
          </rPr>
          <t xml:space="preserve">
</t>
        </r>
      </text>
    </comment>
    <comment ref="J22" authorId="0" shapeId="0" xr:uid="{3419699E-7552-E848-BFC3-DFEAC7EFEA39}">
      <text>
        <r>
          <rPr>
            <b/>
            <sz val="10"/>
            <color rgb="FF000000"/>
            <rFont val="Tahoma"/>
            <family val="2"/>
          </rPr>
          <t>Throttling (RPM)</t>
        </r>
        <r>
          <rPr>
            <sz val="10"/>
            <color rgb="FF000000"/>
            <rFont val="Tahoma"/>
            <family val="2"/>
          </rPr>
          <t xml:space="preserve">
</t>
        </r>
      </text>
    </comment>
    <comment ref="K22" authorId="0" shapeId="0" xr:uid="{FB141D56-B3C0-C44E-93E4-9CC1E7E5F73E}">
      <text>
        <r>
          <rPr>
            <b/>
            <sz val="10"/>
            <color rgb="FF000000"/>
            <rFont val="Tahoma"/>
            <family val="2"/>
          </rPr>
          <t>Target Temp (</t>
        </r>
        <r>
          <rPr>
            <b/>
            <sz val="10"/>
            <color rgb="FF000000"/>
            <rFont val="Tahoma"/>
            <family val="2"/>
          </rPr>
          <t>°</t>
        </r>
        <r>
          <rPr>
            <b/>
            <sz val="10"/>
            <color rgb="FF000000"/>
            <rFont val="Tahoma"/>
            <family val="2"/>
          </rPr>
          <t>C)</t>
        </r>
        <r>
          <rPr>
            <sz val="10"/>
            <color rgb="FF000000"/>
            <rFont val="Tahoma"/>
            <family val="2"/>
          </rPr>
          <t xml:space="preserve">
</t>
        </r>
      </text>
    </comment>
    <comment ref="L22" authorId="0" shapeId="0" xr:uid="{0D20758D-EA4A-374F-A5D3-F071F57608DC}">
      <text>
        <r>
          <rPr>
            <b/>
            <sz val="10"/>
            <color rgb="FF000000"/>
            <rFont val="Tahoma"/>
            <family val="2"/>
          </rPr>
          <t>Target Temp (</t>
        </r>
        <r>
          <rPr>
            <b/>
            <sz val="10"/>
            <color rgb="FF000000"/>
            <rFont val="Tahoma"/>
            <family val="2"/>
          </rPr>
          <t>°</t>
        </r>
        <r>
          <rPr>
            <b/>
            <sz val="10"/>
            <color rgb="FF000000"/>
            <rFont val="Tahoma"/>
            <family val="2"/>
          </rPr>
          <t>C)</t>
        </r>
        <r>
          <rPr>
            <sz val="10"/>
            <color rgb="FF000000"/>
            <rFont val="Tahoma"/>
            <family val="2"/>
          </rPr>
          <t xml:space="preserve">
</t>
        </r>
      </text>
    </comment>
    <comment ref="M22" authorId="0" shapeId="0" xr:uid="{7E43AF35-01E8-D74F-AFAE-93A83BC6E6F6}">
      <text>
        <r>
          <rPr>
            <b/>
            <sz val="10"/>
            <color rgb="FF000000"/>
            <rFont val="Tahoma"/>
            <family val="2"/>
          </rPr>
          <t>Minimum PWM Limit</t>
        </r>
        <r>
          <rPr>
            <sz val="10"/>
            <color rgb="FF000000"/>
            <rFont val="Tahoma"/>
            <family val="2"/>
          </rPr>
          <t xml:space="preserve">
</t>
        </r>
      </text>
    </comment>
    <comment ref="N22" authorId="0" shapeId="0" xr:uid="{4011C8E0-7D32-1B41-8D03-9F3DE77F67B0}">
      <text>
        <r>
          <rPr>
            <b/>
            <sz val="10"/>
            <color rgb="FF000000"/>
            <rFont val="Tahoma"/>
            <family val="2"/>
          </rPr>
          <t>Minimum PWM Limit</t>
        </r>
        <r>
          <rPr>
            <sz val="10"/>
            <color rgb="FF000000"/>
            <rFont val="Tahoma"/>
            <family val="2"/>
          </rPr>
          <t xml:space="preserve">
</t>
        </r>
      </text>
    </comment>
    <comment ref="O22" authorId="0" shapeId="0" xr:uid="{C78008BF-E06B-FC41-82E2-C2A8FAD13F40}">
      <text>
        <r>
          <rPr>
            <b/>
            <sz val="10"/>
            <color rgb="FF000000"/>
            <rFont val="Tahoma"/>
            <family val="2"/>
          </rPr>
          <t>TargetGfxClk</t>
        </r>
        <r>
          <rPr>
            <sz val="10"/>
            <color rgb="FF000000"/>
            <rFont val="Tahoma"/>
            <family val="2"/>
          </rPr>
          <t xml:space="preserve">
</t>
        </r>
      </text>
    </comment>
    <comment ref="P22" authorId="0" shapeId="0" xr:uid="{011270D7-C80B-964B-AA10-C96272C0463F}">
      <text>
        <r>
          <rPr>
            <b/>
            <sz val="10"/>
            <color rgb="FF000000"/>
            <rFont val="Tahoma"/>
            <family val="2"/>
          </rPr>
          <t>TargetGfxClk</t>
        </r>
        <r>
          <rPr>
            <sz val="10"/>
            <color rgb="FF000000"/>
            <rFont val="Tahoma"/>
            <family val="2"/>
          </rPr>
          <t xml:space="preserve">
</t>
        </r>
      </text>
    </comment>
    <comment ref="Q22" authorId="0" shapeId="0" xr:uid="{A4AAE0BB-F9B4-B94A-9880-19C85BEF8AD9}">
      <text>
        <r>
          <rPr>
            <b/>
            <sz val="10"/>
            <color rgb="FF000000"/>
            <rFont val="Tahoma"/>
            <family val="2"/>
          </rPr>
          <t>FanGainEdge</t>
        </r>
        <r>
          <rPr>
            <sz val="10"/>
            <color rgb="FF000000"/>
            <rFont val="Tahoma"/>
            <family val="2"/>
          </rPr>
          <t xml:space="preserve">
</t>
        </r>
      </text>
    </comment>
    <comment ref="R22" authorId="0" shapeId="0" xr:uid="{2657136F-31B6-8A4B-B9CE-BB8FF19D7427}">
      <text>
        <r>
          <rPr>
            <b/>
            <sz val="10"/>
            <color rgb="FF000000"/>
            <rFont val="Tahoma"/>
            <family val="2"/>
          </rPr>
          <t>FanGainEdge</t>
        </r>
        <r>
          <rPr>
            <sz val="10"/>
            <color rgb="FF000000"/>
            <rFont val="Tahoma"/>
            <family val="2"/>
          </rPr>
          <t xml:space="preserve">
</t>
        </r>
      </text>
    </comment>
    <comment ref="S22" authorId="0" shapeId="0" xr:uid="{633032EA-7B37-CA46-ABCE-59F8ECFFA855}">
      <text>
        <r>
          <rPr>
            <b/>
            <sz val="10"/>
            <color rgb="FF000000"/>
            <rFont val="Tahoma"/>
            <family val="2"/>
          </rPr>
          <t>FanGainHotspot</t>
        </r>
        <r>
          <rPr>
            <sz val="10"/>
            <color rgb="FF000000"/>
            <rFont val="Tahoma"/>
            <family val="2"/>
          </rPr>
          <t xml:space="preserve">
</t>
        </r>
      </text>
    </comment>
    <comment ref="T22" authorId="0" shapeId="0" xr:uid="{F500E0F9-A67F-6948-B84B-C994A6364B40}">
      <text>
        <r>
          <rPr>
            <b/>
            <sz val="10"/>
            <color rgb="FF000000"/>
            <rFont val="Tahoma"/>
            <family val="2"/>
          </rPr>
          <t>FanGainHotspot</t>
        </r>
        <r>
          <rPr>
            <sz val="10"/>
            <color rgb="FF000000"/>
            <rFont val="Tahoma"/>
            <family val="2"/>
          </rPr>
          <t xml:space="preserve">
</t>
        </r>
      </text>
    </comment>
    <comment ref="U22" authorId="0" shapeId="0" xr:uid="{56D3B8C1-6595-1B4C-9876-5F9B1E0D61D1}">
      <text>
        <r>
          <rPr>
            <b/>
            <sz val="10"/>
            <color rgb="FF000000"/>
            <rFont val="Tahoma"/>
            <family val="2"/>
          </rPr>
          <t>FanGainLiquid</t>
        </r>
        <r>
          <rPr>
            <sz val="10"/>
            <color rgb="FF000000"/>
            <rFont val="Tahoma"/>
            <family val="2"/>
          </rPr>
          <t xml:space="preserve">
</t>
        </r>
      </text>
    </comment>
    <comment ref="V22" authorId="0" shapeId="0" xr:uid="{2269794E-C344-9841-BABD-B0E3FF5D25E9}">
      <text>
        <r>
          <rPr>
            <b/>
            <sz val="10"/>
            <color rgb="FF000000"/>
            <rFont val="Tahoma"/>
            <family val="2"/>
          </rPr>
          <t>FanGainLiquid</t>
        </r>
        <r>
          <rPr>
            <sz val="10"/>
            <color rgb="FF000000"/>
            <rFont val="Tahoma"/>
            <family val="2"/>
          </rPr>
          <t xml:space="preserve">
</t>
        </r>
      </text>
    </comment>
    <comment ref="W22" authorId="0" shapeId="0" xr:uid="{E2B5501B-D89D-5E43-A189-0F8C7F833F0C}">
      <text>
        <r>
          <rPr>
            <b/>
            <sz val="10"/>
            <color rgb="FF000000"/>
            <rFont val="Tahoma"/>
            <family val="2"/>
          </rPr>
          <t>FanGainVrVddc</t>
        </r>
        <r>
          <rPr>
            <sz val="10"/>
            <color rgb="FF000000"/>
            <rFont val="Tahoma"/>
            <family val="2"/>
          </rPr>
          <t xml:space="preserve">
</t>
        </r>
      </text>
    </comment>
    <comment ref="X22" authorId="0" shapeId="0" xr:uid="{1D299D7F-38C3-D348-8DC4-F2A13CB53B44}">
      <text>
        <r>
          <rPr>
            <b/>
            <sz val="10"/>
            <color rgb="FF000000"/>
            <rFont val="Tahoma"/>
            <family val="2"/>
          </rPr>
          <t>FanGainVrVddc</t>
        </r>
        <r>
          <rPr>
            <sz val="10"/>
            <color rgb="FF000000"/>
            <rFont val="Tahoma"/>
            <family val="2"/>
          </rPr>
          <t xml:space="preserve">
</t>
        </r>
      </text>
    </comment>
    <comment ref="Y22" authorId="0" shapeId="0" xr:uid="{99BABBD6-5763-8A4C-B201-EF264A7867C3}">
      <text>
        <r>
          <rPr>
            <b/>
            <sz val="10"/>
            <color rgb="FF000000"/>
            <rFont val="Tahoma"/>
            <family val="2"/>
          </rPr>
          <t>FanGainVrMvdd</t>
        </r>
        <r>
          <rPr>
            <sz val="10"/>
            <color rgb="FF000000"/>
            <rFont val="Tahoma"/>
            <family val="2"/>
          </rPr>
          <t xml:space="preserve">
</t>
        </r>
      </text>
    </comment>
    <comment ref="Z22" authorId="0" shapeId="0" xr:uid="{1F5DE3B5-917D-7D49-8A67-06561F57A38F}">
      <text>
        <r>
          <rPr>
            <b/>
            <sz val="10"/>
            <color rgb="FF000000"/>
            <rFont val="Tahoma"/>
            <family val="2"/>
          </rPr>
          <t>FanGainVrMvdd</t>
        </r>
        <r>
          <rPr>
            <sz val="10"/>
            <color rgb="FF000000"/>
            <rFont val="Tahoma"/>
            <family val="2"/>
          </rPr>
          <t xml:space="preserve">
</t>
        </r>
      </text>
    </comment>
    <comment ref="AA22" authorId="0" shapeId="0" xr:uid="{2966F07D-5445-0C45-87E2-7A0929C9B68D}">
      <text>
        <r>
          <rPr>
            <b/>
            <sz val="10"/>
            <color rgb="FF000000"/>
            <rFont val="Tahoma"/>
            <family val="2"/>
          </rPr>
          <t>FanGainPlx</t>
        </r>
        <r>
          <rPr>
            <sz val="10"/>
            <color rgb="FF000000"/>
            <rFont val="Tahoma"/>
            <family val="2"/>
          </rPr>
          <t xml:space="preserve">
</t>
        </r>
      </text>
    </comment>
    <comment ref="AB22" authorId="0" shapeId="0" xr:uid="{29F041EF-7117-954D-BDB5-EF8F1D0D93A7}">
      <text>
        <r>
          <rPr>
            <b/>
            <sz val="10"/>
            <color rgb="FF000000"/>
            <rFont val="Tahoma"/>
            <family val="2"/>
          </rPr>
          <t>FanGainPlx</t>
        </r>
        <r>
          <rPr>
            <sz val="10"/>
            <color rgb="FF000000"/>
            <rFont val="Tahoma"/>
            <family val="2"/>
          </rPr>
          <t xml:space="preserve">
</t>
        </r>
      </text>
    </comment>
    <comment ref="A23" authorId="0" shapeId="0" xr:uid="{32415D3B-F45E-6246-A4B0-C2D3BC6474B7}">
      <text>
        <r>
          <rPr>
            <b/>
            <sz val="10"/>
            <color rgb="FF000000"/>
            <rFont val="Tahoma"/>
            <family val="2"/>
          </rPr>
          <t>FanGainHbm</t>
        </r>
        <r>
          <rPr>
            <sz val="10"/>
            <color rgb="FF000000"/>
            <rFont val="Tahoma"/>
            <family val="2"/>
          </rPr>
          <t xml:space="preserve">
</t>
        </r>
      </text>
    </comment>
    <comment ref="B23" authorId="0" shapeId="0" xr:uid="{EE232851-1854-1044-A4DC-4535F0C12EBB}">
      <text>
        <r>
          <rPr>
            <b/>
            <sz val="10"/>
            <color rgb="FF000000"/>
            <rFont val="Tahoma"/>
            <family val="2"/>
          </rPr>
          <t>FanGainHbm</t>
        </r>
        <r>
          <rPr>
            <sz val="10"/>
            <color rgb="FF000000"/>
            <rFont val="Tahoma"/>
            <family val="2"/>
          </rPr>
          <t xml:space="preserve">
</t>
        </r>
      </text>
    </comment>
    <comment ref="C23" authorId="0" shapeId="0" xr:uid="{6B6C4EF6-8A10-E04D-A700-229F9F3AA27F}">
      <text>
        <r>
          <rPr>
            <b/>
            <sz val="10"/>
            <color rgb="FF000000"/>
            <rFont val="Tahoma"/>
            <family val="2"/>
          </rPr>
          <t>EnableZeroRPM</t>
        </r>
        <r>
          <rPr>
            <sz val="10"/>
            <color rgb="FF000000"/>
            <rFont val="Tahoma"/>
            <family val="2"/>
          </rPr>
          <t xml:space="preserve">
</t>
        </r>
      </text>
    </comment>
    <comment ref="D23" authorId="0" shapeId="0" xr:uid="{5CEF95F1-0FE9-0342-86E5-5000B0DFE329}">
      <text>
        <r>
          <rPr>
            <b/>
            <sz val="10"/>
            <color rgb="FF000000"/>
            <rFont val="Tahoma"/>
            <family val="2"/>
          </rPr>
          <t>FanStopTemperature</t>
        </r>
        <r>
          <rPr>
            <sz val="10"/>
            <color rgb="FF000000"/>
            <rFont val="Tahoma"/>
            <family val="2"/>
          </rPr>
          <t xml:space="preserve">
</t>
        </r>
      </text>
    </comment>
    <comment ref="E23" authorId="0" shapeId="0" xr:uid="{523E5A69-0CE9-CB4C-A81A-D6045B910768}">
      <text>
        <r>
          <rPr>
            <b/>
            <sz val="10"/>
            <color rgb="FF000000"/>
            <rFont val="Tahoma"/>
            <family val="2"/>
          </rPr>
          <t>FanStopTemperature</t>
        </r>
        <r>
          <rPr>
            <sz val="10"/>
            <color rgb="FF000000"/>
            <rFont val="Tahoma"/>
            <family val="2"/>
          </rPr>
          <t xml:space="preserve">
</t>
        </r>
      </text>
    </comment>
    <comment ref="F23" authorId="0" shapeId="0" xr:uid="{5DE47D2F-C284-B643-9D1D-C4ECBBE2CC3B}">
      <text>
        <r>
          <rPr>
            <b/>
            <sz val="10"/>
            <color rgb="FF000000"/>
            <rFont val="Tahoma"/>
            <family val="2"/>
          </rPr>
          <t>FanStartTemperature</t>
        </r>
        <r>
          <rPr>
            <sz val="10"/>
            <color rgb="FF000000"/>
            <rFont val="Tahoma"/>
            <family val="2"/>
          </rPr>
          <t xml:space="preserve">
</t>
        </r>
      </text>
    </comment>
    <comment ref="G23" authorId="0" shapeId="0" xr:uid="{2BF0E3E1-0E8C-9D4F-8F17-82856DE6A384}">
      <text>
        <r>
          <rPr>
            <b/>
            <sz val="10"/>
            <color rgb="FF000000"/>
            <rFont val="Tahoma"/>
            <family val="2"/>
          </rPr>
          <t>FanStartTemperature</t>
        </r>
        <r>
          <rPr>
            <sz val="10"/>
            <color rgb="FF000000"/>
            <rFont val="Tahoma"/>
            <family val="2"/>
          </rPr>
          <t xml:space="preserve">
</t>
        </r>
      </text>
    </comment>
    <comment ref="H23" authorId="0" shapeId="0" xr:uid="{50EE963D-9F6F-6044-81E9-A14EC205093C}">
      <text>
        <r>
          <rPr>
            <b/>
            <sz val="10"/>
            <color rgb="FF000000"/>
            <rFont val="Tahoma"/>
            <family val="2"/>
          </rPr>
          <t>FanControlParameters</t>
        </r>
        <r>
          <rPr>
            <sz val="10"/>
            <color rgb="FF000000"/>
            <rFont val="Tahoma"/>
            <family val="2"/>
          </rPr>
          <t xml:space="preserve">
</t>
        </r>
      </text>
    </comment>
    <comment ref="I23" authorId="0" shapeId="0" xr:uid="{9B4A55B0-2B98-5546-AB0A-A5C853E3EE55}">
      <text>
        <r>
          <rPr>
            <b/>
            <sz val="10"/>
            <color rgb="FF000000"/>
            <rFont val="Tahoma"/>
            <family val="2"/>
          </rPr>
          <t>Min Fan (RPM)</t>
        </r>
        <r>
          <rPr>
            <sz val="10"/>
            <color rgb="FF000000"/>
            <rFont val="Tahoma"/>
            <family val="2"/>
          </rPr>
          <t xml:space="preserve">
</t>
        </r>
      </text>
    </comment>
    <comment ref="J23" authorId="0" shapeId="0" xr:uid="{CA488CC7-8547-A34C-9A31-D9FD325315A1}">
      <text>
        <r>
          <rPr>
            <b/>
            <sz val="10"/>
            <color rgb="FF000000"/>
            <rFont val="Tahoma"/>
            <family val="2"/>
          </rPr>
          <t>Max Fan (RPM)</t>
        </r>
        <r>
          <rPr>
            <sz val="10"/>
            <color rgb="FF000000"/>
            <rFont val="Tahoma"/>
            <family val="2"/>
          </rPr>
          <t xml:space="preserve">
</t>
        </r>
      </text>
    </comment>
    <comment ref="L23" authorId="0" shapeId="0" xr:uid="{0E4981DB-8150-844F-B577-952F1B00E101}">
      <text>
        <r>
          <rPr>
            <b/>
            <sz val="10"/>
            <color rgb="FF000000"/>
            <rFont val="Tahoma"/>
            <family val="2"/>
          </rPr>
          <t>Socket Power Limit (W)</t>
        </r>
        <r>
          <rPr>
            <sz val="10"/>
            <color rgb="FF000000"/>
            <rFont val="Tahoma"/>
            <family val="2"/>
          </rPr>
          <t xml:space="preserve">
</t>
        </r>
      </text>
    </comment>
    <comment ref="M23" authorId="0" shapeId="0" xr:uid="{01903A81-570A-054F-9637-F4D3DFE7912E}">
      <text>
        <r>
          <rPr>
            <b/>
            <sz val="10"/>
            <color rgb="FF000000"/>
            <rFont val="Tahoma"/>
            <family val="2"/>
          </rPr>
          <t>Socket Power Limit (W)</t>
        </r>
        <r>
          <rPr>
            <sz val="10"/>
            <color rgb="FF000000"/>
            <rFont val="Tahoma"/>
            <family val="2"/>
          </rPr>
          <t xml:space="preserve">
</t>
        </r>
      </text>
    </comment>
    <comment ref="N23" authorId="0" shapeId="0" xr:uid="{54190541-9C2B-BE4B-8C3A-8D90D1A7AA9E}">
      <text>
        <r>
          <rPr>
            <b/>
            <sz val="10"/>
            <color rgb="FF000000"/>
            <rFont val="Tahoma"/>
            <family val="2"/>
          </rPr>
          <t>Battery Power Limit (W)</t>
        </r>
        <r>
          <rPr>
            <sz val="10"/>
            <color rgb="FF000000"/>
            <rFont val="Tahoma"/>
            <family val="2"/>
          </rPr>
          <t xml:space="preserve">
</t>
        </r>
      </text>
    </comment>
    <comment ref="O23" authorId="0" shapeId="0" xr:uid="{95F71C2E-E2BB-E043-8C48-350ACBC52C70}">
      <text>
        <r>
          <rPr>
            <b/>
            <sz val="10"/>
            <color rgb="FF000000"/>
            <rFont val="Tahoma"/>
            <family val="2"/>
          </rPr>
          <t>Battery Power Limit (W)</t>
        </r>
        <r>
          <rPr>
            <sz val="10"/>
            <color rgb="FF000000"/>
            <rFont val="Tahoma"/>
            <family val="2"/>
          </rPr>
          <t xml:space="preserve">
</t>
        </r>
      </text>
    </comment>
    <comment ref="P23" authorId="0" shapeId="0" xr:uid="{ADF23FBB-D78C-5C4B-A4C7-368F67C7AB88}">
      <text>
        <r>
          <rPr>
            <b/>
            <sz val="10"/>
            <color rgb="FF000000"/>
            <rFont val="Tahoma"/>
            <family val="2"/>
          </rPr>
          <t>Small Power Limit (W)</t>
        </r>
        <r>
          <rPr>
            <sz val="10"/>
            <color rgb="FF000000"/>
            <rFont val="Tahoma"/>
            <family val="2"/>
          </rPr>
          <t xml:space="preserve">
</t>
        </r>
      </text>
    </comment>
    <comment ref="Q23" authorId="0" shapeId="0" xr:uid="{E791003A-1EFB-CB4C-AAAF-D6A684AC3E45}">
      <text>
        <r>
          <rPr>
            <b/>
            <sz val="10"/>
            <color rgb="FF000000"/>
            <rFont val="Tahoma"/>
            <family val="2"/>
          </rPr>
          <t>Small Power Limit (W)</t>
        </r>
        <r>
          <rPr>
            <sz val="10"/>
            <color rgb="FF000000"/>
            <rFont val="Tahoma"/>
            <family val="2"/>
          </rPr>
          <t xml:space="preserve">
</t>
        </r>
      </text>
    </comment>
    <comment ref="R23" authorId="0" shapeId="0" xr:uid="{CCE4C074-94E1-0C4D-AB79-AD1E99C1903B}">
      <text>
        <r>
          <rPr>
            <b/>
            <sz val="10"/>
            <color rgb="FF000000"/>
            <rFont val="Tahoma"/>
            <family val="2"/>
          </rPr>
          <t>Current Limit (A)</t>
        </r>
        <r>
          <rPr>
            <sz val="10"/>
            <color rgb="FF000000"/>
            <rFont val="Tahoma"/>
            <family val="2"/>
          </rPr>
          <t xml:space="preserve">
</t>
        </r>
      </text>
    </comment>
    <comment ref="S23" authorId="0" shapeId="0" xr:uid="{24FDA4D2-2947-2B45-BFE8-10C2269D5427}">
      <text>
        <r>
          <rPr>
            <b/>
            <sz val="10"/>
            <color rgb="FF000000"/>
            <rFont val="Tahoma"/>
            <family val="2"/>
          </rPr>
          <t>Current Limit (A)</t>
        </r>
        <r>
          <rPr>
            <sz val="10"/>
            <color rgb="FF000000"/>
            <rFont val="Tahoma"/>
            <family val="2"/>
          </rPr>
          <t xml:space="preserve">
</t>
        </r>
      </text>
    </comment>
    <comment ref="T23" authorId="0" shapeId="0" xr:uid="{9CEA7949-ED8A-D840-A6BD-B27CA1D37BE6}">
      <text>
        <r>
          <rPr>
            <b/>
            <sz val="10"/>
            <color rgb="FF000000"/>
            <rFont val="Tahoma"/>
            <family val="2"/>
          </rPr>
          <t>usEdcLimit</t>
        </r>
        <r>
          <rPr>
            <sz val="10"/>
            <color rgb="FF000000"/>
            <rFont val="Tahoma"/>
            <family val="2"/>
          </rPr>
          <t xml:space="preserve">
</t>
        </r>
      </text>
    </comment>
    <comment ref="U23" authorId="0" shapeId="0" xr:uid="{FA00653B-D5FA-A742-B921-AA033EA51AB4}">
      <text>
        <r>
          <rPr>
            <b/>
            <sz val="10"/>
            <color rgb="FF000000"/>
            <rFont val="Tahoma"/>
            <family val="2"/>
          </rPr>
          <t>usEdcLimit</t>
        </r>
        <r>
          <rPr>
            <sz val="10"/>
            <color rgb="FF000000"/>
            <rFont val="Tahoma"/>
            <family val="2"/>
          </rPr>
          <t xml:space="preserve">
</t>
        </r>
      </text>
    </comment>
    <comment ref="V23" authorId="0" shapeId="0" xr:uid="{56073EA4-B2F2-B74B-A57D-04FB45C66149}">
      <text>
        <r>
          <rPr>
            <b/>
            <sz val="10"/>
            <color rgb="FF000000"/>
            <rFont val="Tahoma"/>
            <family val="2"/>
          </rPr>
          <t>usSoftwareShutdownTemp</t>
        </r>
        <r>
          <rPr>
            <sz val="10"/>
            <color rgb="FF000000"/>
            <rFont val="Tahoma"/>
            <family val="2"/>
          </rPr>
          <t xml:space="preserve">
</t>
        </r>
      </text>
    </comment>
    <comment ref="W23" authorId="0" shapeId="0" xr:uid="{3A383E80-1095-BF45-8953-B3928BF131C1}">
      <text>
        <r>
          <rPr>
            <b/>
            <sz val="10"/>
            <color rgb="FF000000"/>
            <rFont val="Tahoma"/>
            <family val="2"/>
          </rPr>
          <t>usSoftwareShutdownTemp</t>
        </r>
        <r>
          <rPr>
            <sz val="10"/>
            <color rgb="FF000000"/>
            <rFont val="Tahoma"/>
            <family val="2"/>
          </rPr>
          <t xml:space="preserve">
</t>
        </r>
      </text>
    </comment>
    <comment ref="X23" authorId="0" shapeId="0" xr:uid="{DF5BE6BC-3DC0-504A-939A-2DC51832DE34}">
      <text>
        <r>
          <rPr>
            <b/>
            <sz val="10"/>
            <color rgb="FF000000"/>
            <rFont val="Tahoma"/>
            <family val="2"/>
          </rPr>
          <t>usTemperaturLimitHotSpot</t>
        </r>
        <r>
          <rPr>
            <sz val="10"/>
            <color rgb="FF000000"/>
            <rFont val="Tahoma"/>
            <family val="2"/>
          </rPr>
          <t xml:space="preserve">
</t>
        </r>
      </text>
    </comment>
    <comment ref="Y23" authorId="0" shapeId="0" xr:uid="{9A1CA805-30E9-ED46-8024-CE654B3EED0E}">
      <text>
        <r>
          <rPr>
            <b/>
            <sz val="10"/>
            <color rgb="FF000000"/>
            <rFont val="Tahoma"/>
            <family val="2"/>
          </rPr>
          <t>usTemperatureLimitHotSpot</t>
        </r>
        <r>
          <rPr>
            <sz val="10"/>
            <color rgb="FF000000"/>
            <rFont val="Tahoma"/>
            <family val="2"/>
          </rPr>
          <t xml:space="preserve">
</t>
        </r>
      </text>
    </comment>
    <comment ref="Z23" authorId="0" shapeId="0" xr:uid="{984F2BD4-D862-CE4A-84CB-758C5545DAB0}">
      <text>
        <r>
          <rPr>
            <sz val="10"/>
            <color rgb="FF000000"/>
            <rFont val="Calibri"/>
            <family val="2"/>
          </rPr>
          <t>usTemperatureLimitLiquid1</t>
        </r>
      </text>
    </comment>
    <comment ref="AA23" authorId="0" shapeId="0" xr:uid="{8CD0B610-7CCB-BC45-9C6E-D8FDACA4367C}">
      <text>
        <r>
          <rPr>
            <sz val="10"/>
            <color rgb="FF000000"/>
            <rFont val="Calibri"/>
            <family val="2"/>
          </rPr>
          <t>usTemperatureLimitLiquid1</t>
        </r>
      </text>
    </comment>
    <comment ref="AB23" authorId="0" shapeId="0" xr:uid="{6E2813F2-5CB1-2247-BFF8-52619F37242A}">
      <text>
        <r>
          <rPr>
            <sz val="10"/>
            <color rgb="FF000000"/>
            <rFont val="Calibri"/>
            <family val="2"/>
          </rPr>
          <t>usTemperatureLimitLiquid2</t>
        </r>
      </text>
    </comment>
    <comment ref="A24" authorId="0" shapeId="0" xr:uid="{6824131C-F1D6-C940-BA77-51CAB4FDFF09}">
      <text>
        <r>
          <rPr>
            <sz val="10"/>
            <color rgb="FF000000"/>
            <rFont val="Calibri"/>
            <family val="2"/>
          </rPr>
          <t>usTemperatureLimitLiquid2</t>
        </r>
      </text>
    </comment>
    <comment ref="B24" authorId="0" shapeId="0" xr:uid="{74466129-B62D-2B47-B32C-EA2B55F7F511}">
      <text>
        <r>
          <rPr>
            <sz val="10"/>
            <color rgb="FF000000"/>
            <rFont val="Calibri"/>
            <family val="2"/>
          </rPr>
          <t>usTemperatureLimitHBM</t>
        </r>
      </text>
    </comment>
    <comment ref="C24" authorId="0" shapeId="0" xr:uid="{097694AF-3DB8-4548-B6FF-AE88691C6C45}">
      <text>
        <r>
          <rPr>
            <sz val="10"/>
            <color rgb="FF000000"/>
            <rFont val="Calibri"/>
            <family val="2"/>
          </rPr>
          <t>usTemperatureLimitHBM</t>
        </r>
      </text>
    </comment>
    <comment ref="D24" authorId="0" shapeId="0" xr:uid="{1C8C10AE-981F-9645-8CA1-105D1002F1B5}">
      <text>
        <r>
          <rPr>
            <sz val="10"/>
            <color rgb="FF000000"/>
            <rFont val="Calibri"/>
            <family val="2"/>
            <scheme val="minor"/>
          </rPr>
          <t>usTemperatureLimitVrSoc</t>
        </r>
      </text>
    </comment>
    <comment ref="E24" authorId="0" shapeId="0" xr:uid="{0FAAB4BD-CED7-EA4E-87A4-D44122CAC134}">
      <text>
        <r>
          <rPr>
            <sz val="10"/>
            <color rgb="FF000000"/>
            <rFont val="Calibri"/>
            <family val="2"/>
          </rPr>
          <t>usTemperatureLimitVrSoc</t>
        </r>
      </text>
    </comment>
    <comment ref="F24" authorId="0" shapeId="0" xr:uid="{2C2FB77B-6177-694C-9C9B-BA902AC27542}">
      <text>
        <r>
          <rPr>
            <sz val="10"/>
            <color rgb="FF000000"/>
            <rFont val="Calibri"/>
            <family val="2"/>
            <scheme val="minor"/>
          </rPr>
          <t>usTemperatureLimitVrMem</t>
        </r>
      </text>
    </comment>
    <comment ref="G24" authorId="0" shapeId="0" xr:uid="{ED905CBB-559D-0E46-B980-7E064B56EDE9}">
      <text>
        <r>
          <rPr>
            <sz val="10"/>
            <color rgb="FF000000"/>
            <rFont val="Calibri"/>
            <family val="2"/>
          </rPr>
          <t>usTemperatureLimitVrMem</t>
        </r>
      </text>
    </comment>
    <comment ref="H24" authorId="0" shapeId="0" xr:uid="{E9549112-3CD2-A144-8098-B8F502A1C623}">
      <text>
        <r>
          <rPr>
            <sz val="10"/>
            <color rgb="FF000000"/>
            <rFont val="Calibri"/>
            <family val="2"/>
            <scheme val="minor"/>
          </rPr>
          <t>usTemperatureLimitPlx</t>
        </r>
      </text>
    </comment>
    <comment ref="I24" authorId="0" shapeId="0" xr:uid="{212BF766-9347-3C4B-B7A6-A48484B024E0}">
      <text>
        <r>
          <rPr>
            <sz val="10"/>
            <color rgb="FF000000"/>
            <rFont val="Calibri"/>
            <family val="2"/>
            <scheme val="minor"/>
          </rPr>
          <t>usTemperatureLimitPlx</t>
        </r>
      </text>
    </comment>
    <comment ref="J24" authorId="0" shapeId="0" xr:uid="{7918D535-27AF-D14D-BD3B-C5730A1E54F1}">
      <text>
        <r>
          <rPr>
            <sz val="10"/>
            <color rgb="FF000000"/>
            <rFont val="Calibri"/>
            <family val="2"/>
          </rPr>
          <t>usLoadLineResistance</t>
        </r>
      </text>
    </comment>
    <comment ref="K24" authorId="0" shapeId="0" xr:uid="{D9C6A7AF-3A8E-7941-A295-2181157DACA4}">
      <text>
        <r>
          <rPr>
            <sz val="10"/>
            <color rgb="FF000000"/>
            <rFont val="Calibri"/>
            <family val="2"/>
          </rPr>
          <t>usLoadLineResistance</t>
        </r>
      </text>
    </comment>
    <comment ref="S24" authorId="0" shapeId="0" xr:uid="{E57F098D-61E7-BA4E-B04A-EC7257FB8C7E}">
      <text>
        <r>
          <rPr>
            <b/>
            <sz val="10"/>
            <color rgb="FF000000"/>
            <rFont val="Tahoma"/>
            <family val="2"/>
          </rPr>
          <t>Max Temp (</t>
        </r>
        <r>
          <rPr>
            <b/>
            <sz val="10"/>
            <color rgb="FF000000"/>
            <rFont val="Tahoma"/>
            <family val="2"/>
          </rPr>
          <t>°</t>
        </r>
        <r>
          <rPr>
            <b/>
            <sz val="10"/>
            <color rgb="FF000000"/>
            <rFont val="Tahoma"/>
            <family val="2"/>
          </rPr>
          <t>C)</t>
        </r>
        <r>
          <rPr>
            <sz val="10"/>
            <color rgb="FF000000"/>
            <rFont val="Tahoma"/>
            <family val="2"/>
          </rPr>
          <t xml:space="preserve">
</t>
        </r>
      </text>
    </comment>
    <comment ref="T24" authorId="0" shapeId="0" xr:uid="{95C7C516-536C-7445-BE9A-EAC341D89FEF}">
      <text>
        <r>
          <rPr>
            <b/>
            <sz val="10"/>
            <color rgb="FF000000"/>
            <rFont val="Tahoma"/>
            <family val="2"/>
          </rPr>
          <t>Max Temp (</t>
        </r>
        <r>
          <rPr>
            <b/>
            <sz val="10"/>
            <color rgb="FF000000"/>
            <rFont val="Tahoma"/>
            <family val="2"/>
          </rPr>
          <t>°</t>
        </r>
        <r>
          <rPr>
            <b/>
            <sz val="10"/>
            <color rgb="FF000000"/>
            <rFont val="Tahoma"/>
            <family val="2"/>
          </rPr>
          <t>C)</t>
        </r>
        <r>
          <rPr>
            <sz val="10"/>
            <color rgb="FF000000"/>
            <rFont val="Tahoma"/>
            <family val="2"/>
          </rPr>
          <t xml:space="preserve">
</t>
        </r>
      </text>
    </comment>
  </commentList>
</comments>
</file>

<file path=xl/sharedStrings.xml><?xml version="1.0" encoding="utf-8"?>
<sst xmlns="http://schemas.openxmlformats.org/spreadsheetml/2006/main" count="594" uniqueCount="136">
  <si>
    <t>B6</t>
  </si>
  <si>
    <t>5C</t>
  </si>
  <si>
    <t>E1</t>
  </si>
  <si>
    <t>2C</t>
  </si>
  <si>
    <t>1B</t>
  </si>
  <si>
    <t>A9</t>
  </si>
  <si>
    <t>F0</t>
  </si>
  <si>
    <t>4F</t>
  </si>
  <si>
    <t>9E</t>
  </si>
  <si>
    <t>BE</t>
  </si>
  <si>
    <t>7A</t>
  </si>
  <si>
    <t>8C</t>
  </si>
  <si>
    <t>BC</t>
  </si>
  <si>
    <t>A8</t>
  </si>
  <si>
    <t>6D</t>
  </si>
  <si>
    <t>B0</t>
  </si>
  <si>
    <t>EA</t>
  </si>
  <si>
    <t>DC</t>
  </si>
  <si>
    <t>4A</t>
  </si>
  <si>
    <t>5F</t>
  </si>
  <si>
    <t>6C</t>
  </si>
  <si>
    <t>D0</t>
  </si>
  <si>
    <t>C0</t>
  </si>
  <si>
    <t>D4</t>
  </si>
  <si>
    <t>6E</t>
  </si>
  <si>
    <t>C9</t>
  </si>
  <si>
    <t>F8</t>
  </si>
  <si>
    <t>0B</t>
  </si>
  <si>
    <t>F4</t>
  </si>
  <si>
    <t>5E</t>
  </si>
  <si>
    <t>FC</t>
  </si>
  <si>
    <t>AC</t>
  </si>
  <si>
    <t>EC</t>
  </si>
  <si>
    <t>A3</t>
  </si>
  <si>
    <t>3C</t>
  </si>
  <si>
    <t>C3</t>
  </si>
  <si>
    <t>Value</t>
  </si>
  <si>
    <t>Hex</t>
  </si>
  <si>
    <t>Parameter</t>
  </si>
  <si>
    <t>B5</t>
  </si>
  <si>
    <t>BB</t>
  </si>
  <si>
    <t>FF</t>
  </si>
  <si>
    <t>Memory Clock (MHz)</t>
  </si>
  <si>
    <t>Memory Voltage (mV)</t>
  </si>
  <si>
    <t>Min Fan (RPM)</t>
  </si>
  <si>
    <t>Max Fan (RPM)</t>
  </si>
  <si>
    <t>Target Temp (°C)</t>
  </si>
  <si>
    <t>Max Temp (°C)</t>
  </si>
  <si>
    <t>5B</t>
  </si>
  <si>
    <t>Power Limit (%)</t>
  </si>
  <si>
    <t>Power Limit (W)</t>
  </si>
  <si>
    <t>Current Limit (A)</t>
  </si>
  <si>
    <t>P0 Core (MHz)</t>
  </si>
  <si>
    <t>P0 Core (V)</t>
  </si>
  <si>
    <t>P1 Core (MHz)</t>
  </si>
  <si>
    <t>P1 Core (V)</t>
  </si>
  <si>
    <t>P2 Core (V)</t>
  </si>
  <si>
    <t>P3 Core (MHz)</t>
  </si>
  <si>
    <t>P2 Core (MHz)</t>
  </si>
  <si>
    <t>P3 Core (V)</t>
  </si>
  <si>
    <t>P4 Core (V)</t>
  </si>
  <si>
    <t>P4 Core (MHz)</t>
  </si>
  <si>
    <t>P5 Core (MHz)</t>
  </si>
  <si>
    <t>P5 Core (V)</t>
  </si>
  <si>
    <t>P6 Core (MHz)</t>
  </si>
  <si>
    <t>P6 Core (V)</t>
  </si>
  <si>
    <t>P7 Core (MHz)</t>
  </si>
  <si>
    <t>P7 Core (V)</t>
  </si>
  <si>
    <t>© Christopher Straßer</t>
  </si>
  <si>
    <t>www.chinamobilemag.de</t>
  </si>
  <si>
    <t>Additional Settings</t>
  </si>
  <si>
    <t>Fan Sensitivity</t>
  </si>
  <si>
    <t>Accoustic Limit (RPM)</t>
  </si>
  <si>
    <t>Throttling (RPM)</t>
  </si>
  <si>
    <t>Minimum PWM Limit</t>
  </si>
  <si>
    <t>TargetGfxClk (MHz)</t>
  </si>
  <si>
    <t>FanGainEdge (RPM)</t>
  </si>
  <si>
    <t>FanGainHotspot (RPM)</t>
  </si>
  <si>
    <t>FanGainLiquid (RPM)</t>
  </si>
  <si>
    <t>FanGainVrVddc (RPM)</t>
  </si>
  <si>
    <t>FanGainVrMvdd (RPM)</t>
  </si>
  <si>
    <t>FanGainHbm (RPM)</t>
  </si>
  <si>
    <t>FanGainPlx (RPM)</t>
  </si>
  <si>
    <t>EnableZeroRPM (1/0)</t>
  </si>
  <si>
    <t>FanStopTemperature (°C)</t>
  </si>
  <si>
    <t>FanStartTemperature (°C)</t>
  </si>
  <si>
    <t>FanControlParameters</t>
  </si>
  <si>
    <t>Credits: https://www.overclock.net/forum/67-amd/1633446-preliminary-view-amd-vega-bios-26.html#post_26297003 and the developers of the AMD Vega Linux drivers.</t>
  </si>
  <si>
    <t>02</t>
  </si>
  <si>
    <t>00</t>
  </si>
  <si>
    <t>01</t>
  </si>
  <si>
    <t>08</t>
  </si>
  <si>
    <t>06</t>
  </si>
  <si>
    <t>03</t>
  </si>
  <si>
    <t>05</t>
  </si>
  <si>
    <t>07</t>
  </si>
  <si>
    <t>04</t>
  </si>
  <si>
    <t>Clover Inject Output:</t>
  </si>
  <si>
    <t>SoC Clock</t>
  </si>
  <si>
    <t>Vega Gaming OC Defaults + Description</t>
  </si>
  <si>
    <t>945 (HBM Memory clock, for very high clocks you need to rise SoC clock as well)</t>
  </si>
  <si>
    <t>1350 (Controls voltage floor, not memory voltage)</t>
  </si>
  <si>
    <t>247 (Maximum wattage the card can draw)</t>
  </si>
  <si>
    <t>337 (Maximum ampereage the card can draw)</t>
  </si>
  <si>
    <t>852 (Power State 0 GPU Clock)</t>
  </si>
  <si>
    <t>991 (Power State 1 GPU Clock)</t>
  </si>
  <si>
    <t>1084 (Power State 2 GPU Clock)</t>
  </si>
  <si>
    <t>1138 (Power State 3 GPU Clock)</t>
  </si>
  <si>
    <t>1200 (Power State 4 GPU Clock)</t>
  </si>
  <si>
    <t>1401 (Power State 5 GPU Clock)</t>
  </si>
  <si>
    <t>1536 (Power State 6 GPU Clock)</t>
  </si>
  <si>
    <t>1630 (Power State 7 GPU Clock)</t>
  </si>
  <si>
    <t>1107 (SoC clock, the 1199 overclock allows for higher HBM clocks)</t>
  </si>
  <si>
    <t>4836 (This has no effect on macOS)</t>
  </si>
  <si>
    <t>35 (Controls the PWM (Pulse Width Modulation) limit) //If your cards fans spin slower or faster than the set RPM, make sure to adjust this value up or down</t>
  </si>
  <si>
    <t>852 (Target frequency during thermal throttling)</t>
  </si>
  <si>
    <t>55 (Sets the target temperature the fans are allowed to start spinning)</t>
  </si>
  <si>
    <t>2 (Parameter for fan control, 2 is right for most cards)</t>
  </si>
  <si>
    <t>100 (Minimum RPM for Fan Speed % display of IOReg)</t>
  </si>
  <si>
    <t>2400 (Maximum RPM for Fan Speed % display of IOReg )</t>
  </si>
  <si>
    <t>75 (Controls the fan curve steepness on macOS)</t>
  </si>
  <si>
    <t>80 (Maximum temperature allowed, once exceeded, GPU will start throttling)</t>
  </si>
  <si>
    <t>50 (Power Limit in %)</t>
  </si>
  <si>
    <t>800 (Power State 0 GPU Voltage)</t>
  </si>
  <si>
    <t>900 (Power State 1 GPU Voltage)</t>
  </si>
  <si>
    <t>950 (Power State 2 GPU Voltage)</t>
  </si>
  <si>
    <t>1000 (Power State 3 GPU Voltage)</t>
  </si>
  <si>
    <t>1050 (Power State 4 GPU Voltage, impact on HBM voltage)</t>
  </si>
  <si>
    <t>1100 (Power State 5 GPU Voltage)</t>
  </si>
  <si>
    <t>1150 (Power State 6 GPU Voltage)</t>
  </si>
  <si>
    <t>1200 (Power State 7 GPU Voltage)</t>
  </si>
  <si>
    <t>3500 (Maximum Fan Speed)</t>
  </si>
  <si>
    <t>3500 (Maximum Fan Speed during Throttling)</t>
  </si>
  <si>
    <t>400 (Fan curve adjustments for different thermal zones)</t>
  </si>
  <si>
    <t>1 (Enables or disables 0 RPM)</t>
  </si>
  <si>
    <t>50 (Sets the target temperature the fans are allowed to stop)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</si>
</sst>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Calibri"/>
      <family val="2"/>
      <scheme val="minor"/>
    </font>
    <font>
      <b/>
      <sz val="12"/>
      <color theme="1"/>
      <name val="Calibri"/>
      <family val="2"/>
      <scheme val="minor"/>
    </font>
    <font>
      <b/>
      <u/>
      <sz val="12"/>
      <color theme="1"/>
      <name val="Calibri"/>
      <family val="2"/>
      <scheme val="minor"/>
    </font>
    <font>
      <u/>
      <sz val="12"/>
      <color theme="10"/>
      <name val="Calibri"/>
      <family val="2"/>
      <scheme val="minor"/>
    </font>
    <font>
      <sz val="10"/>
      <color theme="1"/>
      <name val="Calibri"/>
      <family val="2"/>
      <scheme val="minor"/>
    </font>
    <font>
      <u/>
      <sz val="10"/>
      <color theme="10"/>
      <name val="Calibri"/>
      <family val="2"/>
      <scheme val="minor"/>
    </font>
    <font>
      <sz val="12"/>
      <color theme="0"/>
      <name val="Calibri"/>
      <family val="2"/>
      <scheme val="minor"/>
    </font>
    <font>
      <u/>
      <sz val="12"/>
      <color theme="0"/>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s>
  <fills count="6">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1"/>
        <bgColor indexed="64"/>
      </patternFill>
    </fill>
    <fill>
      <patternFill patternType="solid">
        <fgColor theme="0"/>
        <bgColor indexed="64"/>
      </patternFill>
    </fill>
  </fills>
  <borders count="127">
    <border>
      <left/>
      <right/>
      <top/>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ck">
        <color theme="9" tint="-0.24994659260841701"/>
      </left>
      <right/>
      <top style="thick">
        <color theme="9" tint="-0.24994659260841701"/>
      </top>
      <bottom style="thick">
        <color theme="9" tint="-0.24994659260841701"/>
      </bottom>
      <diagonal/>
    </border>
    <border>
      <left style="thick">
        <color theme="9" tint="0.59996337778862885"/>
      </left>
      <right/>
      <top style="thick">
        <color theme="9" tint="0.59996337778862885"/>
      </top>
      <bottom/>
      <diagonal/>
    </border>
    <border>
      <left/>
      <right/>
      <top style="thick">
        <color theme="9" tint="0.59996337778862885"/>
      </top>
      <bottom/>
      <diagonal/>
    </border>
    <border>
      <left/>
      <right style="thick">
        <color theme="9" tint="0.59996337778862885"/>
      </right>
      <top style="thick">
        <color theme="9" tint="0.59996337778862885"/>
      </top>
      <bottom/>
      <diagonal/>
    </border>
    <border>
      <left/>
      <right/>
      <top style="thick">
        <color theme="9" tint="-0.24994659260841701"/>
      </top>
      <bottom style="thick">
        <color theme="9" tint="-0.24994659260841701"/>
      </bottom>
      <diagonal/>
    </border>
    <border>
      <left style="thick">
        <color theme="9" tint="-0.24994659260841701"/>
      </left>
      <right/>
      <top style="thick">
        <color theme="9" tint="-0.24994659260841701"/>
      </top>
      <bottom/>
      <diagonal/>
    </border>
    <border>
      <left/>
      <right/>
      <top style="thick">
        <color theme="9" tint="-0.24994659260841701"/>
      </top>
      <bottom/>
      <diagonal/>
    </border>
    <border>
      <left/>
      <right style="thick">
        <color theme="9" tint="-0.24994659260841701"/>
      </right>
      <top style="thick">
        <color theme="9" tint="-0.24994659260841701"/>
      </top>
      <bottom/>
      <diagonal/>
    </border>
    <border>
      <left style="thick">
        <color rgb="FFC00000"/>
      </left>
      <right/>
      <top style="thick">
        <color rgb="FFC00000"/>
      </top>
      <bottom style="thick">
        <color rgb="FFC00000"/>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right/>
      <top style="thick">
        <color theme="1"/>
      </top>
      <bottom style="thick">
        <color theme="1"/>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theme="7" tint="0.59996337778862885"/>
      </left>
      <right/>
      <top style="thick">
        <color theme="7" tint="0.59996337778862885"/>
      </top>
      <bottom style="thick">
        <color theme="7" tint="0.59996337778862885"/>
      </bottom>
      <diagonal/>
    </border>
    <border>
      <left/>
      <right/>
      <top style="thick">
        <color theme="7" tint="0.59996337778862885"/>
      </top>
      <bottom style="thick">
        <color theme="7" tint="0.59996337778862885"/>
      </bottom>
      <diagonal/>
    </border>
    <border>
      <left/>
      <right style="thick">
        <color theme="7" tint="0.59996337778862885"/>
      </right>
      <top style="thick">
        <color theme="7" tint="0.59996337778862885"/>
      </top>
      <bottom style="thick">
        <color theme="7" tint="0.59996337778862885"/>
      </bottom>
      <diagonal/>
    </border>
    <border>
      <left style="thick">
        <color theme="8" tint="0.39994506668294322"/>
      </left>
      <right/>
      <top style="thick">
        <color theme="8" tint="0.39994506668294322"/>
      </top>
      <bottom/>
      <diagonal/>
    </border>
    <border>
      <left/>
      <right/>
      <top style="thick">
        <color theme="8" tint="0.39994506668294322"/>
      </top>
      <bottom/>
      <diagonal/>
    </border>
    <border>
      <left/>
      <right style="thick">
        <color theme="8" tint="0.39994506668294322"/>
      </right>
      <top style="thick">
        <color theme="8" tint="0.39994506668294322"/>
      </top>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thick">
        <color rgb="FF7030A0"/>
      </left>
      <right/>
      <top style="thick">
        <color rgb="FF7030A0"/>
      </top>
      <bottom style="thick">
        <color rgb="FF7030A0"/>
      </bottom>
      <diagonal/>
    </border>
    <border>
      <left/>
      <right/>
      <top style="thick">
        <color rgb="FF7030A0"/>
      </top>
      <bottom style="thick">
        <color rgb="FF7030A0"/>
      </bottom>
      <diagonal/>
    </border>
    <border>
      <left/>
      <right style="thick">
        <color rgb="FF7030A0"/>
      </right>
      <top style="thick">
        <color rgb="FF7030A0"/>
      </top>
      <bottom style="thick">
        <color rgb="FF7030A0"/>
      </bottom>
      <diagonal/>
    </border>
    <border>
      <left style="thick">
        <color theme="0" tint="-0.499984740745262"/>
      </left>
      <right/>
      <top style="thick">
        <color theme="0" tint="-0.499984740745262"/>
      </top>
      <bottom style="thick">
        <color theme="0" tint="-0.499984740745262"/>
      </bottom>
      <diagonal/>
    </border>
    <border>
      <left/>
      <right/>
      <top style="thick">
        <color theme="0" tint="-0.499984740745262"/>
      </top>
      <bottom style="thick">
        <color theme="0" tint="-0.499984740745262"/>
      </bottom>
      <diagonal/>
    </border>
    <border>
      <left/>
      <right style="thick">
        <color theme="0" tint="-0.499984740745262"/>
      </right>
      <top style="thick">
        <color theme="0" tint="-0.499984740745262"/>
      </top>
      <bottom style="thick">
        <color theme="0" tint="-0.499984740745262"/>
      </bottom>
      <diagonal/>
    </border>
    <border>
      <left style="thick">
        <color theme="0" tint="-0.499984740745262"/>
      </left>
      <right/>
      <top style="thick">
        <color theme="0" tint="-0.499984740745262"/>
      </top>
      <bottom/>
      <diagonal/>
    </border>
    <border>
      <left/>
      <right/>
      <top style="thick">
        <color theme="0" tint="-0.499984740745262"/>
      </top>
      <bottom/>
      <diagonal/>
    </border>
    <border>
      <left/>
      <right style="thick">
        <color theme="0" tint="-0.499984740745262"/>
      </right>
      <top style="thick">
        <color theme="0" tint="-0.499984740745262"/>
      </top>
      <bottom/>
      <diagonal/>
    </border>
    <border>
      <left style="thick">
        <color theme="1" tint="4.9989318521683403E-2"/>
      </left>
      <right/>
      <top style="thick">
        <color theme="1" tint="4.9989318521683403E-2"/>
      </top>
      <bottom style="thick">
        <color theme="1" tint="4.9989318521683403E-2"/>
      </bottom>
      <diagonal/>
    </border>
    <border>
      <left/>
      <right/>
      <top style="thick">
        <color theme="1" tint="4.9989318521683403E-2"/>
      </top>
      <bottom style="thick">
        <color theme="1" tint="4.9989318521683403E-2"/>
      </bottom>
      <diagonal/>
    </border>
    <border>
      <left/>
      <right style="thick">
        <color theme="1" tint="4.9989318521683403E-2"/>
      </right>
      <top style="thick">
        <color theme="1" tint="4.9989318521683403E-2"/>
      </top>
      <bottom style="thick">
        <color theme="1" tint="4.9989318521683403E-2"/>
      </bottom>
      <diagonal/>
    </border>
    <border>
      <left style="thick">
        <color theme="1" tint="4.9989318521683403E-2"/>
      </left>
      <right/>
      <top style="thick">
        <color theme="1" tint="4.9989318521683403E-2"/>
      </top>
      <bottom/>
      <diagonal/>
    </border>
    <border>
      <left/>
      <right/>
      <top style="thick">
        <color theme="1" tint="4.9989318521683403E-2"/>
      </top>
      <bottom/>
      <diagonal/>
    </border>
    <border>
      <left/>
      <right style="thick">
        <color theme="1" tint="4.9989318521683403E-2"/>
      </right>
      <top style="thick">
        <color theme="1" tint="4.9989318521683403E-2"/>
      </top>
      <bottom/>
      <diagonal/>
    </border>
    <border>
      <left style="thick">
        <color rgb="FF0070C0"/>
      </left>
      <right/>
      <top style="thick">
        <color rgb="FF0070C0"/>
      </top>
      <bottom style="thick">
        <color rgb="FF0070C0"/>
      </bottom>
      <diagonal/>
    </border>
    <border>
      <left/>
      <right/>
      <top style="thick">
        <color rgb="FF0070C0"/>
      </top>
      <bottom style="thick">
        <color rgb="FF0070C0"/>
      </bottom>
      <diagonal/>
    </border>
    <border>
      <left/>
      <right style="thick">
        <color rgb="FF0070C0"/>
      </right>
      <top style="thick">
        <color rgb="FF0070C0"/>
      </top>
      <bottom style="thick">
        <color rgb="FF0070C0"/>
      </bottom>
      <diagonal/>
    </border>
    <border>
      <left/>
      <right/>
      <top style="thick">
        <color rgb="FF0070C0"/>
      </top>
      <bottom/>
      <diagonal/>
    </border>
    <border>
      <left style="thick">
        <color rgb="FF0070C0"/>
      </left>
      <right/>
      <top style="thick">
        <color rgb="FF0070C0"/>
      </top>
      <bottom/>
      <diagonal/>
    </border>
    <border>
      <left/>
      <right style="thick">
        <color rgb="FF0070C0"/>
      </right>
      <top style="thick">
        <color rgb="FF0070C0"/>
      </top>
      <bottom/>
      <diagonal/>
    </border>
    <border>
      <left style="thick">
        <color theme="7" tint="-0.24994659260841701"/>
      </left>
      <right/>
      <top style="thick">
        <color theme="7" tint="-0.24994659260841701"/>
      </top>
      <bottom style="thick">
        <color theme="7" tint="-0.24994659260841701"/>
      </bottom>
      <diagonal/>
    </border>
    <border>
      <left/>
      <right/>
      <top style="thick">
        <color theme="7" tint="-0.24994659260841701"/>
      </top>
      <bottom style="thick">
        <color theme="7" tint="-0.24994659260841701"/>
      </bottom>
      <diagonal/>
    </border>
    <border>
      <left/>
      <right style="thick">
        <color theme="7" tint="-0.24994659260841701"/>
      </right>
      <top style="thick">
        <color theme="7" tint="-0.24994659260841701"/>
      </top>
      <bottom style="thick">
        <color theme="7" tint="-0.24994659260841701"/>
      </bottom>
      <diagonal/>
    </border>
    <border>
      <left style="thick">
        <color theme="7" tint="-0.24994659260841701"/>
      </left>
      <right/>
      <top style="thick">
        <color theme="7" tint="-0.24994659260841701"/>
      </top>
      <bottom/>
      <diagonal/>
    </border>
    <border>
      <left/>
      <right/>
      <top style="thick">
        <color theme="7" tint="-0.24994659260841701"/>
      </top>
      <bottom/>
      <diagonal/>
    </border>
    <border>
      <left/>
      <right style="thick">
        <color theme="7" tint="-0.24994659260841701"/>
      </right>
      <top style="thick">
        <color theme="7" tint="-0.24994659260841701"/>
      </top>
      <bottom/>
      <diagonal/>
    </border>
    <border>
      <left style="thick">
        <color rgb="FF00B0F0"/>
      </left>
      <right/>
      <top style="thick">
        <color rgb="FF00B0F0"/>
      </top>
      <bottom style="thick">
        <color rgb="FF00B0F0"/>
      </bottom>
      <diagonal/>
    </border>
    <border>
      <left/>
      <right/>
      <top style="thick">
        <color rgb="FF00B0F0"/>
      </top>
      <bottom style="thick">
        <color rgb="FF00B0F0"/>
      </bottom>
      <diagonal/>
    </border>
    <border>
      <left/>
      <right style="thick">
        <color rgb="FF00B0F0"/>
      </right>
      <top style="thick">
        <color rgb="FF00B0F0"/>
      </top>
      <bottom style="thick">
        <color rgb="FF00B0F0"/>
      </bottom>
      <diagonal/>
    </border>
    <border>
      <left style="thick">
        <color rgb="FF00B0F0"/>
      </left>
      <right/>
      <top style="thick">
        <color rgb="FF00B0F0"/>
      </top>
      <bottom/>
      <diagonal/>
    </border>
    <border>
      <left/>
      <right/>
      <top style="thick">
        <color rgb="FF00B0F0"/>
      </top>
      <bottom/>
      <diagonal/>
    </border>
    <border>
      <left/>
      <right style="thick">
        <color rgb="FF00B0F0"/>
      </right>
      <top style="thick">
        <color rgb="FF00B0F0"/>
      </top>
      <bottom/>
      <diagonal/>
    </border>
    <border>
      <left style="thick">
        <color rgb="FF7030A0"/>
      </left>
      <right/>
      <top style="thick">
        <color rgb="FF7030A0"/>
      </top>
      <bottom/>
      <diagonal/>
    </border>
    <border>
      <left/>
      <right/>
      <top style="thick">
        <color rgb="FF7030A0"/>
      </top>
      <bottom/>
      <diagonal/>
    </border>
    <border>
      <left/>
      <right style="thick">
        <color rgb="FF7030A0"/>
      </right>
      <top style="thick">
        <color rgb="FF7030A0"/>
      </top>
      <bottom/>
      <diagonal/>
    </border>
    <border>
      <left style="thick">
        <color rgb="FF00B050"/>
      </left>
      <right/>
      <top style="thick">
        <color rgb="FF00B050"/>
      </top>
      <bottom style="thick">
        <color rgb="FF00B050"/>
      </bottom>
      <diagonal/>
    </border>
    <border>
      <left/>
      <right/>
      <top style="thick">
        <color rgb="FF00B050"/>
      </top>
      <bottom style="thick">
        <color rgb="FF00B050"/>
      </bottom>
      <diagonal/>
    </border>
    <border>
      <left/>
      <right style="thick">
        <color rgb="FF00B050"/>
      </right>
      <top style="thick">
        <color rgb="FF00B050"/>
      </top>
      <bottom style="thick">
        <color rgb="FF00B050"/>
      </bottom>
      <diagonal/>
    </border>
    <border>
      <left style="thick">
        <color theme="8" tint="0.39991454817346722"/>
      </left>
      <right/>
      <top style="thick">
        <color theme="8" tint="0.39991454817346722"/>
      </top>
      <bottom style="thick">
        <color theme="8" tint="0.39991454817346722"/>
      </bottom>
      <diagonal/>
    </border>
    <border>
      <left/>
      <right style="thick">
        <color theme="8" tint="0.39991454817346722"/>
      </right>
      <top style="thick">
        <color theme="8" tint="0.39991454817346722"/>
      </top>
      <bottom style="thick">
        <color theme="8" tint="0.39991454817346722"/>
      </bottom>
      <diagonal/>
    </border>
    <border>
      <left style="thick">
        <color theme="1"/>
      </left>
      <right/>
      <top/>
      <bottom style="thick">
        <color theme="1"/>
      </bottom>
      <diagonal/>
    </border>
    <border>
      <left style="thick">
        <color theme="4"/>
      </left>
      <right/>
      <top style="thick">
        <color theme="4"/>
      </top>
      <bottom style="thick">
        <color theme="4"/>
      </bottom>
      <diagonal/>
    </border>
    <border>
      <left/>
      <right style="thick">
        <color theme="4"/>
      </right>
      <top style="thick">
        <color theme="4"/>
      </top>
      <bottom style="thick">
        <color theme="4"/>
      </bottom>
      <diagonal/>
    </border>
    <border>
      <left/>
      <right/>
      <top style="thick">
        <color theme="4"/>
      </top>
      <bottom style="thick">
        <color theme="4"/>
      </bottom>
      <diagonal/>
    </border>
    <border>
      <left style="thick">
        <color theme="1"/>
      </left>
      <right/>
      <top style="thick">
        <color theme="1"/>
      </top>
      <bottom/>
      <diagonal/>
    </border>
    <border>
      <left style="thick">
        <color theme="4"/>
      </left>
      <right/>
      <top style="thick">
        <color theme="4"/>
      </top>
      <bottom/>
      <diagonal/>
    </border>
    <border>
      <left style="thick">
        <color theme="8" tint="-0.24994659260841701"/>
      </left>
      <right/>
      <top style="thick">
        <color theme="8" tint="-0.24994659260841701"/>
      </top>
      <bottom style="thick">
        <color theme="8" tint="-0.24994659260841701"/>
      </bottom>
      <diagonal/>
    </border>
    <border>
      <left style="thick">
        <color theme="6"/>
      </left>
      <right/>
      <top style="thick">
        <color theme="6"/>
      </top>
      <bottom/>
      <diagonal/>
    </border>
    <border>
      <left/>
      <right/>
      <top style="thick">
        <color theme="6"/>
      </top>
      <bottom/>
      <diagonal/>
    </border>
    <border>
      <left/>
      <right style="thick">
        <color theme="6"/>
      </right>
      <top style="thick">
        <color theme="6"/>
      </top>
      <bottom/>
      <diagonal/>
    </border>
    <border>
      <left style="thick">
        <color theme="9" tint="0.59996337778862885"/>
      </left>
      <right/>
      <top style="thick">
        <color theme="9" tint="0.59996337778862885"/>
      </top>
      <bottom style="thick">
        <color theme="9" tint="-0.24994659260841701"/>
      </bottom>
      <diagonal/>
    </border>
    <border>
      <left/>
      <right/>
      <top style="thick">
        <color theme="9" tint="0.59996337778862885"/>
      </top>
      <bottom style="thick">
        <color theme="9" tint="-0.24994659260841701"/>
      </bottom>
      <diagonal/>
    </border>
    <border>
      <left/>
      <right style="thick">
        <color theme="9" tint="0.59996337778862885"/>
      </right>
      <top style="thick">
        <color theme="9" tint="0.59996337778862885"/>
      </top>
      <bottom style="thick">
        <color theme="9" tint="-0.24994659260841701"/>
      </bottom>
      <diagonal/>
    </border>
    <border>
      <left style="thick">
        <color theme="9" tint="0.59996337778862885"/>
      </left>
      <right style="thick">
        <color theme="9" tint="0.59996337778862885"/>
      </right>
      <top style="thick">
        <color theme="9" tint="0.59996337778862885"/>
      </top>
      <bottom style="thick">
        <color theme="9" tint="0.59996337778862885"/>
      </bottom>
      <diagonal/>
    </border>
    <border>
      <left/>
      <right/>
      <top/>
      <bottom style="thick">
        <color theme="8" tint="-0.24994659260841701"/>
      </bottom>
      <diagonal/>
    </border>
    <border>
      <left style="thick">
        <color rgb="FFFFFF00"/>
      </left>
      <right style="thick">
        <color rgb="FFFFFF00"/>
      </right>
      <top style="thick">
        <color rgb="FFFFFF00"/>
      </top>
      <bottom style="thick">
        <color rgb="FFFFFF00"/>
      </bottom>
      <diagonal/>
    </border>
    <border>
      <left style="thick">
        <color rgb="FFFFFF00"/>
      </left>
      <right/>
      <top style="thick">
        <color rgb="FFFFFF00"/>
      </top>
      <bottom/>
      <diagonal/>
    </border>
    <border>
      <left/>
      <right/>
      <top style="thick">
        <color rgb="FFFFFF00"/>
      </top>
      <bottom/>
      <diagonal/>
    </border>
    <border>
      <left/>
      <right style="thick">
        <color rgb="FFFFFF00"/>
      </right>
      <top style="thick">
        <color rgb="FFFFFF00"/>
      </top>
      <bottom/>
      <diagonal/>
    </border>
    <border>
      <left style="thick">
        <color rgb="FFFFFF00"/>
      </left>
      <right/>
      <top/>
      <bottom/>
      <diagonal/>
    </border>
    <border>
      <left/>
      <right style="thick">
        <color rgb="FFFFFF00"/>
      </right>
      <top/>
      <bottom/>
      <diagonal/>
    </border>
    <border>
      <left style="thick">
        <color rgb="FFFFFF00"/>
      </left>
      <right/>
      <top/>
      <bottom style="thick">
        <color rgb="FFFFFF00"/>
      </bottom>
      <diagonal/>
    </border>
    <border>
      <left/>
      <right/>
      <top/>
      <bottom style="thick">
        <color rgb="FFFFFF00"/>
      </bottom>
      <diagonal/>
    </border>
    <border>
      <left/>
      <right style="thick">
        <color rgb="FFFFFF00"/>
      </right>
      <top/>
      <bottom style="thick">
        <color rgb="FFFFFF00"/>
      </bottom>
      <diagonal/>
    </border>
    <border>
      <left style="thick">
        <color rgb="FF7030A0"/>
      </left>
      <right/>
      <top/>
      <bottom style="thick">
        <color rgb="FF7030A0"/>
      </bottom>
      <diagonal/>
    </border>
    <border>
      <left/>
      <right style="thick">
        <color rgb="FF7030A0"/>
      </right>
      <top/>
      <bottom style="thick">
        <color rgb="FF7030A0"/>
      </bottom>
      <diagonal/>
    </border>
    <border>
      <left style="thick">
        <color rgb="FFFFFF00"/>
      </left>
      <right/>
      <top style="thick">
        <color rgb="FFFFFF00"/>
      </top>
      <bottom style="thick">
        <color rgb="FFFFFF00"/>
      </bottom>
      <diagonal/>
    </border>
    <border>
      <left/>
      <right/>
      <top style="thick">
        <color rgb="FFFFFF00"/>
      </top>
      <bottom style="thick">
        <color rgb="FFFFFF00"/>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theme="5"/>
      </left>
      <right/>
      <top style="thick">
        <color theme="5"/>
      </top>
      <bottom style="thick">
        <color theme="5"/>
      </bottom>
      <diagonal/>
    </border>
    <border>
      <left/>
      <right/>
      <top style="thick">
        <color theme="5"/>
      </top>
      <bottom style="thick">
        <color theme="5"/>
      </bottom>
      <diagonal/>
    </border>
    <border>
      <left/>
      <right style="thick">
        <color theme="5"/>
      </right>
      <top style="thick">
        <color theme="5"/>
      </top>
      <bottom style="thick">
        <color theme="5"/>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top/>
      <bottom/>
      <diagonal/>
    </border>
    <border>
      <left/>
      <right style="thick">
        <color auto="1"/>
      </right>
      <top/>
      <bottom/>
      <diagonal/>
    </border>
    <border>
      <left/>
      <right style="thick">
        <color auto="1"/>
      </right>
      <top style="thick">
        <color rgb="FF00B050"/>
      </top>
      <bottom style="thick">
        <color rgb="FF00B050"/>
      </bottom>
      <diagonal/>
    </border>
    <border>
      <left/>
      <right style="thick">
        <color auto="1"/>
      </right>
      <top/>
      <bottom style="thin">
        <color theme="0" tint="-0.14999847407452621"/>
      </bottom>
      <diagonal/>
    </border>
    <border>
      <left/>
      <right style="thick">
        <color auto="1"/>
      </right>
      <top style="thick">
        <color rgb="FFFFFF00"/>
      </top>
      <bottom style="thick">
        <color rgb="FFFFFF00"/>
      </bottom>
      <diagonal/>
    </border>
    <border>
      <left style="thick">
        <color auto="1"/>
      </left>
      <right style="thick">
        <color rgb="FFFFFF00"/>
      </right>
      <top style="thick">
        <color rgb="FFFFFF00"/>
      </top>
      <bottom style="thick">
        <color rgb="FFFFFF00"/>
      </bottom>
      <diagonal/>
    </border>
    <border>
      <left/>
      <right/>
      <top style="thick">
        <color theme="1" tint="0.499984740745262"/>
      </top>
      <bottom style="thick">
        <color theme="1" tint="0.499984740745262"/>
      </bottom>
      <diagonal/>
    </border>
    <border>
      <left/>
      <right style="thick">
        <color theme="1" tint="0.499984740745262"/>
      </right>
      <top style="thick">
        <color theme="1" tint="0.499984740745262"/>
      </top>
      <bottom style="thick">
        <color theme="1" tint="0.499984740745262"/>
      </bottom>
      <diagonal/>
    </border>
    <border>
      <left style="thick">
        <color theme="7" tint="-0.24994659260841701"/>
      </left>
      <right/>
      <top/>
      <bottom/>
      <diagonal/>
    </border>
    <border>
      <left/>
      <right style="thick">
        <color theme="7" tint="-0.24994659260841701"/>
      </right>
      <top/>
      <bottom/>
      <diagonal/>
    </border>
    <border>
      <left style="thick">
        <color theme="5"/>
      </left>
      <right/>
      <top/>
      <bottom style="thick">
        <color theme="5"/>
      </bottom>
      <diagonal/>
    </border>
    <border>
      <left/>
      <right/>
      <top/>
      <bottom style="thick">
        <color theme="5"/>
      </bottom>
      <diagonal/>
    </border>
    <border>
      <left/>
      <right style="thick">
        <color theme="5"/>
      </right>
      <top/>
      <bottom style="thick">
        <color theme="5"/>
      </bottom>
      <diagonal/>
    </border>
  </borders>
  <cellStyleXfs count="2">
    <xf numFmtId="0" fontId="0" fillId="0" borderId="0"/>
    <xf numFmtId="0" fontId="3" fillId="0" borderId="0" applyNumberFormat="0" applyFill="0" applyBorder="0" applyAlignment="0" applyProtection="0"/>
  </cellStyleXfs>
  <cellXfs count="236">
    <xf numFmtId="0" fontId="0" fillId="0" borderId="0" xfId="0"/>
    <xf numFmtId="0" fontId="1" fillId="0" borderId="5" xfId="0" applyFont="1" applyBorder="1"/>
    <xf numFmtId="0" fontId="0" fillId="0" borderId="6" xfId="0" applyBorder="1"/>
    <xf numFmtId="0" fontId="0" fillId="0" borderId="7" xfId="0" applyBorder="1"/>
    <xf numFmtId="0" fontId="1" fillId="0" borderId="9" xfId="0" applyFont="1" applyBorder="1"/>
    <xf numFmtId="0" fontId="0" fillId="0" borderId="10" xfId="0" applyBorder="1"/>
    <xf numFmtId="0" fontId="0" fillId="0" borderId="11" xfId="0" applyBorder="1"/>
    <xf numFmtId="0" fontId="1" fillId="0" borderId="15" xfId="0" applyFont="1" applyBorder="1"/>
    <xf numFmtId="0" fontId="0" fillId="0" borderId="16" xfId="0" applyBorder="1"/>
    <xf numFmtId="0" fontId="0" fillId="0" borderId="17" xfId="0" applyBorder="1"/>
    <xf numFmtId="0" fontId="1" fillId="0" borderId="13" xfId="0" applyFont="1" applyFill="1" applyBorder="1"/>
    <xf numFmtId="0" fontId="0" fillId="0" borderId="18" xfId="0" applyBorder="1"/>
    <xf numFmtId="0" fontId="0" fillId="0" borderId="14" xfId="0" applyBorder="1"/>
    <xf numFmtId="0" fontId="1" fillId="0" borderId="19" xfId="0" applyFont="1" applyFill="1" applyBorder="1"/>
    <xf numFmtId="0" fontId="0" fillId="0" borderId="20" xfId="0" applyBorder="1"/>
    <xf numFmtId="0" fontId="0" fillId="0" borderId="21" xfId="0" applyBorder="1"/>
    <xf numFmtId="0" fontId="1" fillId="0" borderId="22" xfId="0" applyFont="1" applyFill="1" applyBorder="1"/>
    <xf numFmtId="0" fontId="0" fillId="0" borderId="23" xfId="0" applyBorder="1"/>
    <xf numFmtId="0" fontId="0" fillId="0" borderId="24" xfId="0" applyBorder="1"/>
    <xf numFmtId="0" fontId="1" fillId="0" borderId="25" xfId="0" applyFont="1" applyFill="1" applyBorder="1"/>
    <xf numFmtId="0" fontId="0" fillId="0" borderId="26" xfId="0" applyBorder="1"/>
    <xf numFmtId="0" fontId="0" fillId="0" borderId="27" xfId="0" applyBorder="1"/>
    <xf numFmtId="0" fontId="1" fillId="0" borderId="28" xfId="0" applyFont="1" applyFill="1" applyBorder="1"/>
    <xf numFmtId="0" fontId="0" fillId="0" borderId="29" xfId="0" applyBorder="1"/>
    <xf numFmtId="0" fontId="0" fillId="0" borderId="30" xfId="0" applyBorder="1"/>
    <xf numFmtId="0" fontId="1" fillId="0" borderId="31" xfId="0" applyFont="1" applyFill="1" applyBorder="1"/>
    <xf numFmtId="0" fontId="0" fillId="0" borderId="32" xfId="0" applyBorder="1"/>
    <xf numFmtId="0" fontId="0" fillId="0" borderId="33" xfId="0" applyBorder="1"/>
    <xf numFmtId="0" fontId="1" fillId="2" borderId="34" xfId="0" applyFont="1" applyFill="1" applyBorder="1"/>
    <xf numFmtId="0" fontId="0" fillId="2" borderId="35" xfId="0" applyFill="1" applyBorder="1"/>
    <xf numFmtId="0" fontId="0" fillId="2" borderId="36" xfId="0" applyFill="1" applyBorder="1"/>
    <xf numFmtId="0" fontId="1" fillId="2" borderId="40" xfId="0" applyFont="1" applyFill="1" applyBorder="1"/>
    <xf numFmtId="0" fontId="0" fillId="2" borderId="41" xfId="0" applyFill="1" applyBorder="1"/>
    <xf numFmtId="0" fontId="0" fillId="2" borderId="42" xfId="0" applyFill="1" applyBorder="1"/>
    <xf numFmtId="0" fontId="1" fillId="3" borderId="37" xfId="0" applyFont="1" applyFill="1" applyBorder="1"/>
    <xf numFmtId="0" fontId="0" fillId="3" borderId="38" xfId="0" applyFill="1" applyBorder="1"/>
    <xf numFmtId="0" fontId="0" fillId="3" borderId="39" xfId="0" applyFill="1" applyBorder="1"/>
    <xf numFmtId="0" fontId="1" fillId="3" borderId="43" xfId="0" applyFont="1" applyFill="1" applyBorder="1"/>
    <xf numFmtId="0" fontId="0" fillId="3" borderId="44" xfId="0" applyFill="1" applyBorder="1"/>
    <xf numFmtId="0" fontId="0" fillId="3" borderId="45" xfId="0" applyFill="1" applyBorder="1"/>
    <xf numFmtId="0" fontId="1" fillId="2" borderId="46" xfId="0" applyFont="1" applyFill="1" applyBorder="1"/>
    <xf numFmtId="0" fontId="0" fillId="2" borderId="47" xfId="0" applyFill="1" applyBorder="1"/>
    <xf numFmtId="0" fontId="0" fillId="2" borderId="48" xfId="0" applyFill="1" applyBorder="1"/>
    <xf numFmtId="0" fontId="1" fillId="3" borderId="50" xfId="0" applyFont="1" applyFill="1" applyBorder="1"/>
    <xf numFmtId="0" fontId="0" fillId="3" borderId="49" xfId="0" applyFill="1" applyBorder="1"/>
    <xf numFmtId="0" fontId="0" fillId="3" borderId="51" xfId="0" applyFill="1" applyBorder="1"/>
    <xf numFmtId="0" fontId="1" fillId="2" borderId="1" xfId="0" applyFont="1" applyFill="1" applyBorder="1"/>
    <xf numFmtId="0" fontId="0" fillId="2" borderId="2" xfId="0" applyFill="1" applyBorder="1"/>
    <xf numFmtId="0" fontId="0" fillId="2" borderId="3" xfId="0" applyFill="1" applyBorder="1"/>
    <xf numFmtId="0" fontId="1" fillId="3" borderId="19" xfId="0" applyFont="1" applyFill="1" applyBorder="1"/>
    <xf numFmtId="0" fontId="0" fillId="3" borderId="20" xfId="0" applyFill="1" applyBorder="1"/>
    <xf numFmtId="0" fontId="0" fillId="3" borderId="21" xfId="0" applyFill="1" applyBorder="1"/>
    <xf numFmtId="0" fontId="1" fillId="2" borderId="52" xfId="0" applyFont="1" applyFill="1" applyBorder="1"/>
    <xf numFmtId="0" fontId="0" fillId="2" borderId="53" xfId="0" applyFill="1" applyBorder="1"/>
    <xf numFmtId="0" fontId="0" fillId="2" borderId="54" xfId="0" applyFill="1" applyBorder="1"/>
    <xf numFmtId="0" fontId="1" fillId="2" borderId="58" xfId="0" applyFont="1" applyFill="1" applyBorder="1"/>
    <xf numFmtId="0" fontId="0" fillId="2" borderId="59" xfId="0" applyFill="1" applyBorder="1"/>
    <xf numFmtId="0" fontId="0" fillId="2" borderId="60" xfId="0" applyFill="1" applyBorder="1"/>
    <xf numFmtId="0" fontId="1" fillId="3" borderId="61" xfId="0" applyFont="1" applyFill="1" applyBorder="1"/>
    <xf numFmtId="0" fontId="0" fillId="3" borderId="62" xfId="0" applyFill="1" applyBorder="1"/>
    <xf numFmtId="0" fontId="0" fillId="3" borderId="63" xfId="0" applyFill="1" applyBorder="1"/>
    <xf numFmtId="0" fontId="1" fillId="2" borderId="31" xfId="0" applyFont="1" applyFill="1" applyBorder="1"/>
    <xf numFmtId="0" fontId="0" fillId="2" borderId="32" xfId="0" applyFill="1" applyBorder="1"/>
    <xf numFmtId="0" fontId="0" fillId="2" borderId="33" xfId="0" applyFill="1" applyBorder="1"/>
    <xf numFmtId="0" fontId="1" fillId="2" borderId="67" xfId="0" applyFont="1" applyFill="1" applyBorder="1"/>
    <xf numFmtId="0" fontId="0" fillId="2" borderId="68" xfId="0" applyFill="1" applyBorder="1"/>
    <xf numFmtId="0" fontId="0" fillId="2" borderId="69" xfId="0" applyFill="1" applyBorder="1"/>
    <xf numFmtId="0" fontId="1" fillId="3" borderId="64" xfId="0" applyFont="1" applyFill="1" applyBorder="1"/>
    <xf numFmtId="0" fontId="0" fillId="3" borderId="65" xfId="0" applyFill="1" applyBorder="1"/>
    <xf numFmtId="0" fontId="0" fillId="3" borderId="66" xfId="0" applyFill="1" applyBorder="1"/>
    <xf numFmtId="0" fontId="7" fillId="4" borderId="0" xfId="0" applyFont="1" applyFill="1"/>
    <xf numFmtId="49" fontId="6" fillId="4" borderId="0" xfId="0" applyNumberFormat="1" applyFont="1" applyFill="1"/>
    <xf numFmtId="0" fontId="0" fillId="0" borderId="0" xfId="0" applyBorder="1"/>
    <xf numFmtId="0" fontId="0" fillId="0" borderId="0" xfId="0" applyFill="1" applyBorder="1"/>
    <xf numFmtId="0" fontId="1" fillId="0" borderId="79" xfId="0" applyFont="1" applyBorder="1"/>
    <xf numFmtId="0" fontId="0" fillId="0" borderId="80" xfId="0" applyBorder="1"/>
    <xf numFmtId="0" fontId="0" fillId="0" borderId="81" xfId="0" applyBorder="1"/>
    <xf numFmtId="0" fontId="1" fillId="0" borderId="82" xfId="0" applyFont="1" applyBorder="1"/>
    <xf numFmtId="0" fontId="0" fillId="0" borderId="83" xfId="0" applyBorder="1"/>
    <xf numFmtId="0" fontId="0" fillId="0" borderId="84" xfId="0" applyBorder="1"/>
    <xf numFmtId="0" fontId="1" fillId="0" borderId="55" xfId="0" applyFont="1" applyFill="1" applyBorder="1"/>
    <xf numFmtId="0" fontId="0" fillId="0" borderId="56" xfId="0" applyBorder="1"/>
    <xf numFmtId="0" fontId="0" fillId="0" borderId="57" xfId="0" applyBorder="1"/>
    <xf numFmtId="0" fontId="1" fillId="0" borderId="88" xfId="0" applyFont="1" applyFill="1" applyBorder="1"/>
    <xf numFmtId="0" fontId="0" fillId="0" borderId="89" xfId="0" applyBorder="1"/>
    <xf numFmtId="0" fontId="0" fillId="0" borderId="90" xfId="0" applyBorder="1"/>
    <xf numFmtId="0" fontId="1" fillId="0" borderId="91" xfId="0" applyFont="1" applyFill="1" applyBorder="1"/>
    <xf numFmtId="0" fontId="0" fillId="0" borderId="92" xfId="0" applyBorder="1"/>
    <xf numFmtId="0" fontId="1" fillId="0" borderId="93" xfId="0" applyFont="1" applyFill="1" applyBorder="1"/>
    <xf numFmtId="0" fontId="0" fillId="0" borderId="94" xfId="0" applyFill="1" applyBorder="1"/>
    <xf numFmtId="0" fontId="0" fillId="0" borderId="95" xfId="0" applyBorder="1"/>
    <xf numFmtId="1" fontId="0" fillId="2" borderId="35" xfId="0" applyNumberFormat="1" applyFill="1" applyBorder="1"/>
    <xf numFmtId="1" fontId="0" fillId="3" borderId="38" xfId="0" applyNumberFormat="1" applyFill="1" applyBorder="1"/>
    <xf numFmtId="1" fontId="0" fillId="2" borderId="41" xfId="0" applyNumberFormat="1" applyFill="1" applyBorder="1"/>
    <xf numFmtId="1" fontId="0" fillId="2" borderId="47" xfId="0" applyNumberFormat="1" applyFill="1" applyBorder="1"/>
    <xf numFmtId="1" fontId="0" fillId="2" borderId="2" xfId="0" applyNumberFormat="1" applyFill="1" applyBorder="1"/>
    <xf numFmtId="1" fontId="0" fillId="2" borderId="53" xfId="0" applyNumberFormat="1" applyFill="1" applyBorder="1"/>
    <xf numFmtId="1" fontId="0" fillId="2" borderId="59" xfId="0" applyNumberFormat="1" applyFill="1" applyBorder="1"/>
    <xf numFmtId="1" fontId="0" fillId="2" borderId="32" xfId="0" applyNumberFormat="1" applyFill="1" applyBorder="1"/>
    <xf numFmtId="1" fontId="0" fillId="2" borderId="68" xfId="0" applyNumberFormat="1" applyFill="1" applyBorder="1"/>
    <xf numFmtId="1" fontId="0" fillId="0" borderId="6" xfId="0" applyNumberFormat="1" applyBorder="1"/>
    <xf numFmtId="1" fontId="0" fillId="0" borderId="10" xfId="0" applyNumberFormat="1" applyBorder="1"/>
    <xf numFmtId="1" fontId="0" fillId="0" borderId="16" xfId="0" applyNumberFormat="1" applyBorder="1"/>
    <xf numFmtId="1" fontId="0" fillId="0" borderId="18" xfId="0" applyNumberFormat="1" applyBorder="1"/>
    <xf numFmtId="1" fontId="0" fillId="0" borderId="20" xfId="0" applyNumberFormat="1" applyBorder="1"/>
    <xf numFmtId="1" fontId="0" fillId="0" borderId="23" xfId="0" applyNumberFormat="1" applyBorder="1"/>
    <xf numFmtId="1" fontId="0" fillId="0" borderId="26" xfId="0" applyNumberFormat="1" applyBorder="1"/>
    <xf numFmtId="1" fontId="0" fillId="0" borderId="29" xfId="0" applyNumberFormat="1" applyBorder="1"/>
    <xf numFmtId="1" fontId="0" fillId="0" borderId="32" xfId="0" applyNumberFormat="1" applyBorder="1"/>
    <xf numFmtId="1" fontId="0" fillId="0" borderId="80" xfId="0" applyNumberFormat="1" applyBorder="1"/>
    <xf numFmtId="1" fontId="0" fillId="0" borderId="83" xfId="0" applyNumberFormat="1" applyBorder="1"/>
    <xf numFmtId="1" fontId="0" fillId="0" borderId="56" xfId="0" applyNumberFormat="1" applyFill="1" applyBorder="1"/>
    <xf numFmtId="1" fontId="0" fillId="0" borderId="89" xfId="0" applyNumberFormat="1" applyFill="1" applyBorder="1"/>
    <xf numFmtId="1" fontId="0" fillId="0" borderId="0" xfId="0" applyNumberFormat="1" applyFill="1" applyBorder="1"/>
    <xf numFmtId="1" fontId="0" fillId="0" borderId="94" xfId="0" applyNumberFormat="1" applyFill="1" applyBorder="1"/>
    <xf numFmtId="49" fontId="0" fillId="0" borderId="70" xfId="0" applyNumberFormat="1" applyFont="1" applyFill="1" applyBorder="1"/>
    <xf numFmtId="49" fontId="0" fillId="0" borderId="71" xfId="0" applyNumberFormat="1" applyFont="1" applyFill="1" applyBorder="1"/>
    <xf numFmtId="49" fontId="0" fillId="3" borderId="34" xfId="0" applyNumberFormat="1" applyFill="1" applyBorder="1"/>
    <xf numFmtId="49" fontId="0" fillId="3" borderId="35" xfId="0" applyNumberFormat="1" applyFill="1" applyBorder="1"/>
    <xf numFmtId="49" fontId="0" fillId="3" borderId="13" xfId="0" applyNumberFormat="1" applyFill="1" applyBorder="1"/>
    <xf numFmtId="49" fontId="0" fillId="3" borderId="18" xfId="0" applyNumberFormat="1" applyFill="1" applyBorder="1"/>
    <xf numFmtId="49" fontId="0" fillId="3" borderId="73" xfId="0" applyNumberFormat="1" applyFill="1" applyBorder="1"/>
    <xf numFmtId="49" fontId="0" fillId="3" borderId="75" xfId="0" applyNumberFormat="1" applyFill="1" applyBorder="1"/>
    <xf numFmtId="49" fontId="0" fillId="3" borderId="1" xfId="0" applyNumberFormat="1" applyFill="1" applyBorder="1"/>
    <xf numFmtId="49" fontId="0" fillId="3" borderId="2" xfId="0" applyNumberFormat="1" applyFill="1" applyBorder="1"/>
    <xf numFmtId="49" fontId="0" fillId="3" borderId="52" xfId="0" applyNumberFormat="1" applyFill="1" applyBorder="1"/>
    <xf numFmtId="49" fontId="0" fillId="3" borderId="53" xfId="0" applyNumberFormat="1" applyFill="1" applyBorder="1"/>
    <xf numFmtId="49" fontId="0" fillId="3" borderId="58" xfId="0" applyNumberFormat="1" applyFill="1" applyBorder="1"/>
    <xf numFmtId="49" fontId="0" fillId="3" borderId="59" xfId="0" applyNumberFormat="1" applyFill="1" applyBorder="1"/>
    <xf numFmtId="49" fontId="0" fillId="3" borderId="31" xfId="0" applyNumberFormat="1" applyFill="1" applyBorder="1"/>
    <xf numFmtId="49" fontId="0" fillId="3" borderId="32" xfId="0" applyNumberFormat="1" applyFill="1" applyBorder="1"/>
    <xf numFmtId="49" fontId="0" fillId="3" borderId="67" xfId="0" applyNumberFormat="1" applyFill="1" applyBorder="1"/>
    <xf numFmtId="49" fontId="0" fillId="0" borderId="22" xfId="0" applyNumberFormat="1" applyBorder="1"/>
    <xf numFmtId="49" fontId="0" fillId="0" borderId="24" xfId="0" applyNumberFormat="1" applyBorder="1"/>
    <xf numFmtId="49" fontId="0" fillId="2" borderId="34" xfId="0" applyNumberFormat="1" applyFill="1" applyBorder="1"/>
    <xf numFmtId="49" fontId="0" fillId="2" borderId="35" xfId="0" applyNumberFormat="1" applyFill="1" applyBorder="1"/>
    <xf numFmtId="49" fontId="0" fillId="2" borderId="36" xfId="0" applyNumberFormat="1" applyFill="1" applyBorder="1"/>
    <xf numFmtId="49" fontId="0" fillId="2" borderId="76" xfId="0" applyNumberFormat="1" applyFill="1" applyBorder="1"/>
    <xf numFmtId="49" fontId="0" fillId="2" borderId="18" xfId="0" applyNumberFormat="1" applyFill="1" applyBorder="1"/>
    <xf numFmtId="49" fontId="0" fillId="2" borderId="14" xfId="0" applyNumberFormat="1" applyFill="1" applyBorder="1"/>
    <xf numFmtId="49" fontId="0" fillId="2" borderId="77" xfId="0" applyNumberFormat="1" applyFill="1" applyBorder="1"/>
    <xf numFmtId="49" fontId="0" fillId="2" borderId="75" xfId="0" applyNumberFormat="1" applyFill="1" applyBorder="1"/>
    <xf numFmtId="49" fontId="0" fillId="2" borderId="74" xfId="0" applyNumberFormat="1" applyFill="1" applyBorder="1"/>
    <xf numFmtId="49" fontId="0" fillId="2" borderId="19" xfId="0" applyNumberFormat="1" applyFill="1" applyBorder="1"/>
    <xf numFmtId="49" fontId="0" fillId="2" borderId="2" xfId="0" applyNumberFormat="1" applyFill="1" applyBorder="1"/>
    <xf numFmtId="49" fontId="0" fillId="2" borderId="3" xfId="0" applyNumberFormat="1" applyFill="1" applyBorder="1"/>
    <xf numFmtId="49" fontId="0" fillId="2" borderId="52" xfId="0" applyNumberFormat="1" applyFill="1" applyBorder="1"/>
    <xf numFmtId="49" fontId="0" fillId="2" borderId="53" xfId="0" applyNumberFormat="1" applyFill="1" applyBorder="1"/>
    <xf numFmtId="49" fontId="0" fillId="2" borderId="54" xfId="0" applyNumberFormat="1" applyFill="1" applyBorder="1"/>
    <xf numFmtId="49" fontId="0" fillId="2" borderId="58" xfId="0" applyNumberFormat="1" applyFill="1" applyBorder="1"/>
    <xf numFmtId="49" fontId="0" fillId="2" borderId="59" xfId="0" applyNumberFormat="1" applyFill="1" applyBorder="1"/>
    <xf numFmtId="49" fontId="0" fillId="2" borderId="60" xfId="0" applyNumberFormat="1" applyFill="1" applyBorder="1"/>
    <xf numFmtId="49" fontId="0" fillId="2" borderId="31" xfId="0" applyNumberFormat="1" applyFill="1" applyBorder="1"/>
    <xf numFmtId="49" fontId="0" fillId="2" borderId="32" xfId="0" applyNumberFormat="1" applyFill="1" applyBorder="1"/>
    <xf numFmtId="49" fontId="0" fillId="2" borderId="33" xfId="0" applyNumberFormat="1" applyFill="1" applyBorder="1"/>
    <xf numFmtId="49" fontId="0" fillId="2" borderId="67" xfId="0" applyNumberFormat="1" applyFill="1" applyBorder="1"/>
    <xf numFmtId="49" fontId="0" fillId="2" borderId="68" xfId="0" applyNumberFormat="1" applyFill="1" applyBorder="1"/>
    <xf numFmtId="49" fontId="0" fillId="2" borderId="69" xfId="0" applyNumberFormat="1" applyFill="1" applyBorder="1"/>
    <xf numFmtId="49" fontId="0" fillId="0" borderId="1" xfId="0" applyNumberFormat="1" applyFill="1" applyBorder="1"/>
    <xf numFmtId="49" fontId="0" fillId="0" borderId="2" xfId="0" applyNumberFormat="1" applyFill="1" applyBorder="1"/>
    <xf numFmtId="49" fontId="0" fillId="0" borderId="3" xfId="0" applyNumberFormat="1" applyFill="1" applyBorder="1"/>
    <xf numFmtId="49" fontId="0" fillId="0" borderId="79" xfId="0" applyNumberFormat="1" applyBorder="1"/>
    <xf numFmtId="49" fontId="0" fillId="0" borderId="81" xfId="0" applyNumberFormat="1" applyBorder="1"/>
    <xf numFmtId="49" fontId="0" fillId="0" borderId="6" xfId="0" applyNumberFormat="1" applyBorder="1"/>
    <xf numFmtId="49" fontId="0" fillId="0" borderId="4" xfId="0" applyNumberFormat="1" applyBorder="1"/>
    <xf numFmtId="49" fontId="0" fillId="0" borderId="10" xfId="0" applyNumberFormat="1" applyBorder="1"/>
    <xf numFmtId="49" fontId="0" fillId="0" borderId="12" xfId="0" applyNumberFormat="1" applyBorder="1"/>
    <xf numFmtId="49" fontId="0" fillId="0" borderId="16" xfId="0" applyNumberFormat="1" applyBorder="1"/>
    <xf numFmtId="49" fontId="0" fillId="0" borderId="52" xfId="0" applyNumberFormat="1" applyBorder="1"/>
    <xf numFmtId="49" fontId="0" fillId="0" borderId="53" xfId="0" applyNumberFormat="1" applyBorder="1"/>
    <xf numFmtId="49" fontId="0" fillId="0" borderId="98" xfId="0" applyNumberFormat="1" applyBorder="1"/>
    <xf numFmtId="49" fontId="0" fillId="0" borderId="99" xfId="0" applyNumberFormat="1" applyBorder="1"/>
    <xf numFmtId="49" fontId="0" fillId="0" borderId="87" xfId="0" applyNumberFormat="1" applyBorder="1"/>
    <xf numFmtId="49" fontId="0" fillId="0" borderId="8" xfId="0" applyNumberFormat="1" applyBorder="1"/>
    <xf numFmtId="49" fontId="0" fillId="0" borderId="85" xfId="0" applyNumberFormat="1" applyBorder="1"/>
    <xf numFmtId="49" fontId="0" fillId="0" borderId="78" xfId="0" applyNumberFormat="1" applyBorder="1"/>
    <xf numFmtId="49" fontId="0" fillId="0" borderId="86" xfId="0" applyNumberFormat="1" applyBorder="1"/>
    <xf numFmtId="49" fontId="0" fillId="0" borderId="96" xfId="0" applyNumberFormat="1" applyBorder="1"/>
    <xf numFmtId="49" fontId="0" fillId="0" borderId="97" xfId="0" applyNumberFormat="1" applyBorder="1"/>
    <xf numFmtId="49" fontId="0" fillId="0" borderId="0" xfId="0" applyNumberFormat="1" applyBorder="1"/>
    <xf numFmtId="49" fontId="0" fillId="0" borderId="72" xfId="0" applyNumberFormat="1" applyBorder="1"/>
    <xf numFmtId="49" fontId="0" fillId="0" borderId="14" xfId="0" applyNumberFormat="1" applyBorder="1"/>
    <xf numFmtId="49" fontId="0" fillId="0" borderId="109" xfId="0" applyNumberFormat="1" applyBorder="1"/>
    <xf numFmtId="49" fontId="0" fillId="0" borderId="110" xfId="0" applyNumberFormat="1" applyBorder="1"/>
    <xf numFmtId="49" fontId="0" fillId="0" borderId="111" xfId="0" applyNumberFormat="1" applyBorder="1"/>
    <xf numFmtId="49" fontId="6" fillId="4" borderId="0" xfId="0" applyNumberFormat="1" applyFont="1" applyFill="1" applyBorder="1"/>
    <xf numFmtId="0" fontId="2" fillId="5" borderId="0" xfId="0" applyFont="1" applyFill="1"/>
    <xf numFmtId="0" fontId="4" fillId="5" borderId="112" xfId="0" applyFont="1" applyFill="1" applyBorder="1"/>
    <xf numFmtId="0" fontId="5" fillId="5" borderId="113" xfId="1" applyFont="1" applyFill="1" applyBorder="1"/>
    <xf numFmtId="49" fontId="0" fillId="0" borderId="100" xfId="0" applyNumberFormat="1" applyBorder="1"/>
    <xf numFmtId="49" fontId="0" fillId="0" borderId="101" xfId="0" applyNumberFormat="1" applyBorder="1"/>
    <xf numFmtId="49" fontId="0" fillId="0" borderId="102" xfId="0" applyNumberFormat="1" applyBorder="1"/>
    <xf numFmtId="49" fontId="0" fillId="0" borderId="114" xfId="0" applyNumberFormat="1" applyBorder="1"/>
    <xf numFmtId="49" fontId="0" fillId="0" borderId="115" xfId="0" applyNumberFormat="1" applyBorder="1"/>
    <xf numFmtId="49" fontId="0" fillId="3" borderId="116" xfId="0" applyNumberFormat="1" applyFill="1" applyBorder="1"/>
    <xf numFmtId="49" fontId="0" fillId="0" borderId="117" xfId="0" applyNumberFormat="1" applyBorder="1"/>
    <xf numFmtId="49" fontId="0" fillId="0" borderId="118" xfId="0" applyNumberFormat="1" applyBorder="1"/>
    <xf numFmtId="49" fontId="0" fillId="0" borderId="119" xfId="0" applyNumberFormat="1" applyBorder="1"/>
    <xf numFmtId="49" fontId="0" fillId="0" borderId="103" xfId="0" applyNumberFormat="1" applyBorder="1"/>
    <xf numFmtId="49" fontId="0" fillId="0" borderId="104" xfId="0" applyNumberFormat="1" applyBorder="1"/>
    <xf numFmtId="0" fontId="0" fillId="5" borderId="0" xfId="0" applyFill="1"/>
    <xf numFmtId="0" fontId="0" fillId="5" borderId="120" xfId="0" applyFill="1" applyBorder="1"/>
    <xf numFmtId="0" fontId="0" fillId="5" borderId="121" xfId="0" applyFill="1" applyBorder="1"/>
    <xf numFmtId="164" fontId="0" fillId="5" borderId="0" xfId="0" applyNumberFormat="1" applyFill="1" applyBorder="1" applyAlignment="1">
      <alignment horizontal="left" vertical="top"/>
    </xf>
    <xf numFmtId="164" fontId="0" fillId="5" borderId="0" xfId="0" applyNumberFormat="1" applyFill="1"/>
    <xf numFmtId="0" fontId="1" fillId="3" borderId="122" xfId="0" applyFont="1" applyFill="1" applyBorder="1"/>
    <xf numFmtId="1" fontId="0" fillId="3" borderId="0" xfId="0" applyNumberFormat="1" applyFill="1" applyBorder="1"/>
    <xf numFmtId="0" fontId="0" fillId="3" borderId="0" xfId="0" applyFill="1" applyBorder="1"/>
    <xf numFmtId="0" fontId="0" fillId="3" borderId="123" xfId="0" applyFill="1" applyBorder="1"/>
    <xf numFmtId="0" fontId="1" fillId="0" borderId="124" xfId="0" applyFont="1" applyFill="1" applyBorder="1"/>
    <xf numFmtId="1" fontId="0" fillId="0" borderId="125" xfId="0" applyNumberFormat="1" applyFill="1" applyBorder="1"/>
    <xf numFmtId="0" fontId="0" fillId="0" borderId="125" xfId="0" applyFill="1" applyBorder="1"/>
    <xf numFmtId="0" fontId="0" fillId="0" borderId="126" xfId="0" applyFill="1" applyBorder="1"/>
    <xf numFmtId="0" fontId="1" fillId="3" borderId="67" xfId="0" applyFont="1" applyFill="1" applyBorder="1"/>
    <xf numFmtId="1" fontId="0" fillId="3" borderId="68" xfId="0" applyNumberFormat="1" applyFill="1" applyBorder="1"/>
    <xf numFmtId="0" fontId="0" fillId="3" borderId="68" xfId="0" applyFill="1" applyBorder="1"/>
    <xf numFmtId="0" fontId="0" fillId="3" borderId="69" xfId="0" applyFill="1" applyBorder="1"/>
    <xf numFmtId="1" fontId="0" fillId="3" borderId="62" xfId="0" applyNumberFormat="1" applyFill="1" applyBorder="1"/>
    <xf numFmtId="1" fontId="0" fillId="3" borderId="65" xfId="0" applyNumberFormat="1" applyFill="1" applyBorder="1"/>
    <xf numFmtId="0" fontId="1" fillId="3" borderId="106" xfId="0" applyFont="1" applyFill="1" applyBorder="1" applyAlignment="1">
      <alignment horizontal="center" vertical="center"/>
    </xf>
    <xf numFmtId="0" fontId="1" fillId="3" borderId="107" xfId="0" applyFont="1" applyFill="1" applyBorder="1" applyAlignment="1">
      <alignment horizontal="center" vertical="center"/>
    </xf>
    <xf numFmtId="0" fontId="1" fillId="3" borderId="108" xfId="0" applyFont="1" applyFill="1" applyBorder="1" applyAlignment="1">
      <alignment horizontal="center" vertical="center"/>
    </xf>
    <xf numFmtId="0" fontId="0" fillId="5" borderId="0" xfId="0" applyFill="1" applyAlignment="1">
      <alignment horizontal="left" vertical="top"/>
    </xf>
    <xf numFmtId="0" fontId="0" fillId="0" borderId="100" xfId="0" applyBorder="1" applyAlignment="1">
      <alignment vertical="center"/>
    </xf>
    <xf numFmtId="0" fontId="0" fillId="0" borderId="101" xfId="0" applyBorder="1" applyAlignment="1">
      <alignment vertical="center"/>
    </xf>
    <xf numFmtId="0" fontId="0" fillId="0" borderId="102" xfId="0" applyBorder="1" applyAlignment="1">
      <alignment vertical="center"/>
    </xf>
    <xf numFmtId="0" fontId="0" fillId="0" borderId="103" xfId="0" applyBorder="1" applyAlignment="1">
      <alignment vertical="center"/>
    </xf>
    <xf numFmtId="0" fontId="0" fillId="0" borderId="104" xfId="0" applyBorder="1" applyAlignment="1">
      <alignment vertical="center"/>
    </xf>
    <xf numFmtId="0" fontId="0" fillId="0" borderId="105" xfId="0" applyBorder="1" applyAlignment="1">
      <alignment vertical="center"/>
    </xf>
    <xf numFmtId="164" fontId="0" fillId="5" borderId="0" xfId="0" applyNumberFormat="1" applyFill="1" applyAlignment="1"/>
    <xf numFmtId="0" fontId="0" fillId="5" borderId="0" xfId="0" applyFill="1" applyAlignment="1"/>
    <xf numFmtId="49" fontId="0" fillId="0" borderId="104" xfId="0" applyNumberFormat="1" applyBorder="1" applyAlignment="1"/>
    <xf numFmtId="49" fontId="0" fillId="0" borderId="105" xfId="0" applyNumberFormat="1" applyBorder="1" applyAlignment="1"/>
    <xf numFmtId="0" fontId="0" fillId="0" borderId="0" xfId="0" applyAlignment="1"/>
    <xf numFmtId="0" fontId="1" fillId="5" borderId="0" xfId="0" applyFont="1" applyFill="1" applyAlignment="1"/>
    <xf numFmtId="1" fontId="0" fillId="5" borderId="0" xfId="0" applyNumberFormat="1" applyFill="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63500</xdr:colOff>
      <xdr:row>27</xdr:row>
      <xdr:rowOff>52917</xdr:rowOff>
    </xdr:from>
    <xdr:to>
      <xdr:col>27</xdr:col>
      <xdr:colOff>201083</xdr:colOff>
      <xdr:row>50</xdr:row>
      <xdr:rowOff>158750</xdr:rowOff>
    </xdr:to>
    <xdr:sp macro="" textlink="">
      <xdr:nvSpPr>
        <xdr:cNvPr id="2" name="Textfeld 1">
          <a:extLst>
            <a:ext uri="{FF2B5EF4-FFF2-40B4-BE49-F238E27FC236}">
              <a16:creationId xmlns:a16="http://schemas.microsoft.com/office/drawing/2014/main" id="{FF547115-6DC3-AA4B-A5C8-2560B38DBA72}"/>
            </a:ext>
          </a:extLst>
        </xdr:cNvPr>
        <xdr:cNvSpPr txBox="1"/>
      </xdr:nvSpPr>
      <xdr:spPr>
        <a:xfrm>
          <a:off x="63500" y="6318250"/>
          <a:ext cx="6858000" cy="5037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t>How to use?</a:t>
          </a:r>
          <a:br>
            <a:rPr lang="de-DE" sz="1100"/>
          </a:br>
          <a:r>
            <a:rPr lang="de-DE" sz="1100"/>
            <a:t>Adjust the settings you want</a:t>
          </a:r>
          <a:r>
            <a:rPr lang="de-DE" sz="1100" baseline="0"/>
            <a:t> and copy the "</a:t>
          </a:r>
          <a:r>
            <a:rPr lang="de-DE" sz="1100" baseline="0">
              <a:solidFill>
                <a:schemeClr val="accent1"/>
              </a:solidFill>
            </a:rPr>
            <a:t>Clover Inject Output</a:t>
          </a:r>
          <a:r>
            <a:rPr lang="de-DE" sz="1100" baseline="0"/>
            <a:t>". If you already use a KEXT override for fan control, right-click on your KEXT and show its contents. Now navigate to the info.plist of the KEXT and open it using a PLIST editor. Now locate "</a:t>
          </a:r>
          <a:r>
            <a:rPr lang="de-DE" sz="1100" baseline="0">
              <a:solidFill>
                <a:schemeClr val="accent1"/>
              </a:solidFill>
            </a:rPr>
            <a:t>aty_properties</a:t>
          </a:r>
          <a:r>
            <a:rPr lang="de-DE" sz="1100" baseline="0"/>
            <a:t>" &gt; "</a:t>
          </a:r>
          <a:r>
            <a:rPr lang="de-DE" sz="1100" baseline="0">
              <a:solidFill>
                <a:schemeClr val="accent1"/>
              </a:solidFill>
            </a:rPr>
            <a:t>PP_PhmSoftPowerPlayTable</a:t>
          </a:r>
          <a:r>
            <a:rPr lang="de-DE" sz="1100" baseline="0"/>
            <a:t>". Paste the code into this parameter. Your PLIST editor should automatically do the Base64 encoding. Alternatively you can switch to below method and delete your override KEXT.</a:t>
          </a:r>
          <a:br>
            <a:rPr lang="de-DE" sz="1100" baseline="0"/>
          </a:br>
          <a:br>
            <a:rPr lang="de-DE" sz="1100" baseline="0"/>
          </a:br>
          <a:r>
            <a:rPr lang="de-DE" sz="1100" baseline="0"/>
            <a:t>If you are not using a Kext for fan control yet, you can use Clover to inject the PowerPlayTable into your graphics device. To do so, open up "Clover Configurator" and load your Clover configuration (config.plist) inside your EFI partition. Now navigate to the "Devices" tab. On the bottom you will find "</a:t>
          </a:r>
          <a:r>
            <a:rPr lang="de-DE" sz="1100" baseline="0">
              <a:solidFill>
                <a:schemeClr val="accent1"/>
              </a:solidFill>
            </a:rPr>
            <a:t>Properties</a:t>
          </a:r>
          <a:r>
            <a:rPr lang="de-DE" sz="1100" baseline="0"/>
            <a:t>". Click on it and you see two list boxes: "</a:t>
          </a:r>
          <a:r>
            <a:rPr lang="de-DE" sz="1100" baseline="0">
              <a:solidFill>
                <a:schemeClr val="accent1"/>
              </a:solidFill>
            </a:rPr>
            <a:t>Devices</a:t>
          </a:r>
          <a:r>
            <a:rPr lang="de-DE" sz="1100" baseline="0"/>
            <a:t>" and "</a:t>
          </a:r>
          <a:r>
            <a:rPr lang="de-DE" sz="1100" baseline="0">
              <a:solidFill>
                <a:schemeClr val="accent1"/>
              </a:solidFill>
            </a:rPr>
            <a:t>Properties Key</a:t>
          </a:r>
          <a:r>
            <a:rPr lang="de-DE" sz="1100" baseline="0"/>
            <a:t>". Click the "+" below "Devices". Add the PCI path of your graphics card. In most cases this is "</a:t>
          </a:r>
          <a:r>
            <a:rPr lang="de-DE" sz="1100" baseline="0">
              <a:solidFill>
                <a:schemeClr val="accent1"/>
              </a:solidFill>
            </a:rPr>
            <a:t>PciRoot(0x0)/Pci(0x1,0x0)/Pci(0x0,0x0)/Pci(0x0,0x0)/Pci(0x0,0x0)</a:t>
          </a:r>
          <a:r>
            <a:rPr lang="de-DE" sz="1100" baseline="0"/>
            <a:t>". Hit the enter key to save it. Now click "+" below the "Properties Key" box. Here you enter "</a:t>
          </a:r>
          <a:r>
            <a:rPr lang="de-DE" sz="1100" baseline="0">
              <a:solidFill>
                <a:schemeClr val="accent1"/>
              </a:solidFill>
            </a:rPr>
            <a:t>PP_PhmSoftPowerPlayTable</a:t>
          </a:r>
          <a:r>
            <a:rPr lang="de-DE" sz="1100" baseline="0"/>
            <a:t>" in "Properties Key" and save with enter. Now you can paste the "Clover Inject Output" data into the "Properties Value" column. Hit enter, save the changed config.plist and reboot your Hackintosh. Changes should've been applied now. If not, check your PCI path.</a:t>
          </a:r>
        </a:p>
        <a:p>
          <a:endParaRPr lang="de-DE" sz="1100" baseline="0"/>
        </a:p>
        <a:p>
          <a:r>
            <a:rPr lang="de-DE" sz="1100" baseline="0"/>
            <a:t>To check your cards frequencies and temps, use iStat Menus. Alternatively enter this command into the terminal:</a:t>
          </a:r>
          <a:br>
            <a:rPr lang="de-DE" sz="1100" baseline="0"/>
          </a:br>
          <a:r>
            <a:rPr lang="de-DE" sz="1100" baseline="0">
              <a:solidFill>
                <a:schemeClr val="accent1"/>
              </a:solidFill>
            </a:rPr>
            <a:t>while sleep 1; do clear;ioreg -l |grep \"PerformanceStatistics\" | cut -d '{' -f 2 | tr '|' ',' | tr -d '}' | tr ',' '\n'|grep 'Temp\|Fan\|Clock'; done</a:t>
          </a:r>
        </a:p>
        <a:p>
          <a:endParaRPr lang="de-DE" sz="1100"/>
        </a:p>
        <a:p>
          <a:pPr algn="ctr"/>
          <a:r>
            <a:rPr lang="de-DE" sz="1600" b="1">
              <a:solidFill>
                <a:srgbClr val="FF0000"/>
              </a:solidFill>
            </a:rPr>
            <a:t>ATTENTION: YOU ARE ABLE</a:t>
          </a:r>
          <a:r>
            <a:rPr lang="de-DE" sz="1600" b="1" baseline="0">
              <a:solidFill>
                <a:srgbClr val="FF0000"/>
              </a:solidFill>
            </a:rPr>
            <a:t> TO POTENTIALLY DESTROY OR SIGNIFICANTLY REDUCE THE LIFESPAN OF YOUR GRAPHICS CARD BY OVERCLOCKING OR OVERVOLTING IT. ALSO, YOU ARE ABLE TO OVERHEAT IT IF YOU DON'T CONFIGURE YOUR FAN CONTROL PROPERLY. ALL CHANGES ARE DONE AT YOUR OWN RISK AND I AM NOT LIABLE FOR YOUR MISTAKES!</a:t>
          </a:r>
          <a:endParaRPr lang="de-DE" sz="1600" b="1">
            <a:solidFill>
              <a:srgbClr val="FF0000"/>
            </a:solidFil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www.chinamobilemag.de/"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F0023-5035-7545-A39A-48957CBC15A6}">
  <sheetPr codeName="Tabelle1"/>
  <dimension ref="A1:AT72"/>
  <sheetViews>
    <sheetView tabSelected="1" zoomScale="120" zoomScaleNormal="120" workbookViewId="0">
      <selection activeCell="AE36" sqref="AE36"/>
    </sheetView>
  </sheetViews>
  <sheetFormatPr baseColWidth="10" defaultRowHeight="16" x14ac:dyDescent="0.2"/>
  <cols>
    <col min="1" max="1" width="3.33203125" bestFit="1" customWidth="1"/>
    <col min="2" max="8" width="3.1640625" bestFit="1" customWidth="1"/>
    <col min="9" max="10" width="3.33203125" bestFit="1" customWidth="1"/>
    <col min="11" max="11" width="3.33203125" customWidth="1"/>
    <col min="12" max="12" width="3.33203125" bestFit="1" customWidth="1"/>
    <col min="13" max="15" width="3.1640625" bestFit="1" customWidth="1"/>
    <col min="16" max="16" width="3.33203125" bestFit="1" customWidth="1"/>
    <col min="17" max="17" width="3.1640625" bestFit="1" customWidth="1"/>
    <col min="18" max="18" width="3.5" bestFit="1" customWidth="1"/>
    <col min="19" max="20" width="3.33203125" bestFit="1" customWidth="1"/>
    <col min="21" max="21" width="3.1640625" bestFit="1" customWidth="1"/>
    <col min="22" max="24" width="3.33203125" bestFit="1" customWidth="1"/>
    <col min="25" max="25" width="3.1640625" bestFit="1" customWidth="1"/>
    <col min="26" max="26" width="3.33203125" bestFit="1" customWidth="1"/>
    <col min="27" max="27" width="3.1640625" bestFit="1" customWidth="1"/>
    <col min="28" max="28" width="3.33203125" bestFit="1" customWidth="1"/>
    <col min="30" max="30" width="23.1640625" bestFit="1" customWidth="1"/>
    <col min="31" max="31" width="6.1640625" bestFit="1" customWidth="1"/>
    <col min="32" max="32" width="7.33203125" bestFit="1" customWidth="1"/>
    <col min="33" max="34" width="3.33203125" bestFit="1" customWidth="1"/>
    <col min="35" max="35" width="3.1640625" bestFit="1" customWidth="1"/>
    <col min="36" max="36" width="128.33203125" customWidth="1"/>
    <col min="37" max="46" width="10.83203125" style="200"/>
  </cols>
  <sheetData>
    <row r="1" spans="1:36" ht="18" thickTop="1" thickBot="1" x14ac:dyDescent="0.25">
      <c r="A1" s="189" t="s">
        <v>0</v>
      </c>
      <c r="B1" s="190" t="s">
        <v>88</v>
      </c>
      <c r="C1" s="190" t="s">
        <v>91</v>
      </c>
      <c r="D1" s="190" t="s">
        <v>90</v>
      </c>
      <c r="E1" s="190" t="s">
        <v>89</v>
      </c>
      <c r="F1" s="190" t="s">
        <v>1</v>
      </c>
      <c r="G1" s="190" t="s">
        <v>89</v>
      </c>
      <c r="H1" s="190" t="s">
        <v>2</v>
      </c>
      <c r="I1" s="190" t="s">
        <v>92</v>
      </c>
      <c r="J1" s="190" t="s">
        <v>89</v>
      </c>
      <c r="K1" s="190" t="s">
        <v>89</v>
      </c>
      <c r="L1" s="190">
        <v>90</v>
      </c>
      <c r="M1" s="190" t="s">
        <v>3</v>
      </c>
      <c r="N1" s="190" t="s">
        <v>89</v>
      </c>
      <c r="O1" s="190" t="s">
        <v>89</v>
      </c>
      <c r="P1" s="190" t="s">
        <v>4</v>
      </c>
      <c r="Q1" s="190" t="s">
        <v>89</v>
      </c>
      <c r="R1" s="190">
        <v>48</v>
      </c>
      <c r="S1" s="190" t="s">
        <v>89</v>
      </c>
      <c r="T1" s="190" t="s">
        <v>89</v>
      </c>
      <c r="U1" s="190" t="s">
        <v>89</v>
      </c>
      <c r="V1" s="190">
        <v>80</v>
      </c>
      <c r="W1" s="190" t="s">
        <v>5</v>
      </c>
      <c r="X1" s="190" t="s">
        <v>93</v>
      </c>
      <c r="Y1" s="190" t="s">
        <v>89</v>
      </c>
      <c r="Z1" s="190" t="s">
        <v>6</v>
      </c>
      <c r="AA1" s="190">
        <v>49</v>
      </c>
      <c r="AB1" s="191" t="s">
        <v>88</v>
      </c>
      <c r="AC1" s="233"/>
      <c r="AD1" s="186" t="s">
        <v>38</v>
      </c>
      <c r="AE1" s="186" t="s">
        <v>36</v>
      </c>
      <c r="AF1" s="186" t="s">
        <v>37</v>
      </c>
      <c r="AG1" s="186"/>
      <c r="AH1" s="186"/>
      <c r="AI1" s="186"/>
      <c r="AJ1" s="70" t="s">
        <v>99</v>
      </c>
    </row>
    <row r="2" spans="1:36" ht="18" thickTop="1" thickBot="1" x14ac:dyDescent="0.25">
      <c r="A2" s="192" t="s">
        <v>89</v>
      </c>
      <c r="B2" s="115" t="str">
        <f>AG10</f>
        <v>32</v>
      </c>
      <c r="C2" s="116" t="str">
        <f>AH10</f>
        <v>00</v>
      </c>
      <c r="D2" s="179" t="s">
        <v>91</v>
      </c>
      <c r="E2" s="179" t="s">
        <v>89</v>
      </c>
      <c r="F2" s="179" t="s">
        <v>89</v>
      </c>
      <c r="G2" s="179" t="s">
        <v>89</v>
      </c>
      <c r="H2" s="179" t="s">
        <v>89</v>
      </c>
      <c r="I2" s="179" t="s">
        <v>89</v>
      </c>
      <c r="J2" s="179" t="s">
        <v>89</v>
      </c>
      <c r="K2" s="179" t="s">
        <v>89</v>
      </c>
      <c r="L2" s="179" t="s">
        <v>89</v>
      </c>
      <c r="M2" s="179" t="s">
        <v>89</v>
      </c>
      <c r="N2" s="179" t="s">
        <v>89</v>
      </c>
      <c r="O2" s="179" t="s">
        <v>89</v>
      </c>
      <c r="P2" s="179" t="s">
        <v>89</v>
      </c>
      <c r="Q2" s="179" t="s">
        <v>89</v>
      </c>
      <c r="R2" s="179" t="s">
        <v>89</v>
      </c>
      <c r="S2" s="179" t="s">
        <v>88</v>
      </c>
      <c r="T2" s="179" t="s">
        <v>90</v>
      </c>
      <c r="U2" s="179" t="s">
        <v>1</v>
      </c>
      <c r="V2" s="179" t="s">
        <v>89</v>
      </c>
      <c r="W2" s="179" t="s">
        <v>7</v>
      </c>
      <c r="X2" s="179" t="s">
        <v>88</v>
      </c>
      <c r="Y2" s="179">
        <v>46</v>
      </c>
      <c r="Z2" s="179" t="s">
        <v>88</v>
      </c>
      <c r="AA2" s="179">
        <v>94</v>
      </c>
      <c r="AB2" s="193" t="s">
        <v>89</v>
      </c>
      <c r="AC2" s="233"/>
      <c r="AD2" s="1" t="s">
        <v>44</v>
      </c>
      <c r="AE2" s="100">
        <v>100</v>
      </c>
      <c r="AF2" s="2" t="str">
        <f>DEC2HEX((AE2/100),2)</f>
        <v>01</v>
      </c>
      <c r="AG2" s="2"/>
      <c r="AH2" s="2"/>
      <c r="AI2" s="3"/>
      <c r="AJ2" s="71" t="s">
        <v>118</v>
      </c>
    </row>
    <row r="3" spans="1:36" ht="18" thickTop="1" thickBot="1" x14ac:dyDescent="0.25">
      <c r="A3" s="192" t="s">
        <v>8</v>
      </c>
      <c r="B3" s="179" t="s">
        <v>90</v>
      </c>
      <c r="C3" s="179" t="s">
        <v>9</v>
      </c>
      <c r="D3" s="179" t="s">
        <v>89</v>
      </c>
      <c r="E3" s="179">
        <v>28</v>
      </c>
      <c r="F3" s="179" t="s">
        <v>90</v>
      </c>
      <c r="G3" s="179" t="s">
        <v>10</v>
      </c>
      <c r="H3" s="179" t="s">
        <v>89</v>
      </c>
      <c r="I3" s="179" t="s">
        <v>11</v>
      </c>
      <c r="J3" s="179" t="s">
        <v>89</v>
      </c>
      <c r="K3" s="179" t="s">
        <v>12</v>
      </c>
      <c r="L3" s="179" t="s">
        <v>90</v>
      </c>
      <c r="M3" s="179" t="s">
        <v>89</v>
      </c>
      <c r="N3" s="179" t="s">
        <v>89</v>
      </c>
      <c r="O3" s="179" t="s">
        <v>89</v>
      </c>
      <c r="P3" s="179" t="s">
        <v>89</v>
      </c>
      <c r="Q3" s="179">
        <v>72</v>
      </c>
      <c r="R3" s="179" t="s">
        <v>88</v>
      </c>
      <c r="S3" s="179" t="s">
        <v>89</v>
      </c>
      <c r="T3" s="179" t="s">
        <v>89</v>
      </c>
      <c r="U3" s="179">
        <v>90</v>
      </c>
      <c r="V3" s="179" t="s">
        <v>89</v>
      </c>
      <c r="W3" s="179" t="s">
        <v>13</v>
      </c>
      <c r="X3" s="179" t="s">
        <v>88</v>
      </c>
      <c r="Y3" s="179" t="s">
        <v>14</v>
      </c>
      <c r="Z3" s="179" t="s">
        <v>90</v>
      </c>
      <c r="AA3" s="179">
        <v>43</v>
      </c>
      <c r="AB3" s="193" t="s">
        <v>90</v>
      </c>
      <c r="AC3" s="233"/>
      <c r="AD3" s="4" t="s">
        <v>45</v>
      </c>
      <c r="AE3" s="101">
        <v>2400</v>
      </c>
      <c r="AF3" s="5" t="str">
        <f>DEC2HEX((AE3/100),2)</f>
        <v>18</v>
      </c>
      <c r="AG3" s="5"/>
      <c r="AH3" s="5"/>
      <c r="AI3" s="6"/>
      <c r="AJ3" s="71" t="s">
        <v>119</v>
      </c>
    </row>
    <row r="4" spans="1:36" ht="18" thickTop="1" thickBot="1" x14ac:dyDescent="0.25">
      <c r="A4" s="192">
        <v>97</v>
      </c>
      <c r="B4" s="179" t="s">
        <v>90</v>
      </c>
      <c r="C4" s="179" t="s">
        <v>6</v>
      </c>
      <c r="D4" s="179">
        <v>49</v>
      </c>
      <c r="E4" s="179" t="s">
        <v>88</v>
      </c>
      <c r="F4" s="179" t="s">
        <v>89</v>
      </c>
      <c r="G4" s="179">
        <v>71</v>
      </c>
      <c r="H4" s="179" t="s">
        <v>88</v>
      </c>
      <c r="I4" s="179" t="s">
        <v>88</v>
      </c>
      <c r="J4" s="179" t="s">
        <v>88</v>
      </c>
      <c r="K4" s="179" t="s">
        <v>89</v>
      </c>
      <c r="L4" s="179" t="s">
        <v>89</v>
      </c>
      <c r="M4" s="179" t="s">
        <v>89</v>
      </c>
      <c r="N4" s="179" t="s">
        <v>89</v>
      </c>
      <c r="O4" s="179" t="s">
        <v>89</v>
      </c>
      <c r="P4" s="179" t="s">
        <v>89</v>
      </c>
      <c r="Q4" s="179" t="s">
        <v>91</v>
      </c>
      <c r="R4" s="179" t="s">
        <v>89</v>
      </c>
      <c r="S4" s="179" t="s">
        <v>89</v>
      </c>
      <c r="T4" s="179" t="s">
        <v>89</v>
      </c>
      <c r="U4" s="179" t="s">
        <v>89</v>
      </c>
      <c r="V4" s="179" t="s">
        <v>89</v>
      </c>
      <c r="W4" s="179" t="s">
        <v>89</v>
      </c>
      <c r="X4" s="179" t="s">
        <v>89</v>
      </c>
      <c r="Y4" s="179" t="s">
        <v>94</v>
      </c>
      <c r="Z4" s="179" t="s">
        <v>89</v>
      </c>
      <c r="AA4" s="179" t="s">
        <v>95</v>
      </c>
      <c r="AB4" s="193" t="s">
        <v>89</v>
      </c>
      <c r="AC4" s="233"/>
      <c r="AD4" s="7" t="s">
        <v>46</v>
      </c>
      <c r="AE4" s="102">
        <v>75</v>
      </c>
      <c r="AF4" s="8" t="str">
        <f>DEC2HEX(AE4,4)</f>
        <v>004B</v>
      </c>
      <c r="AG4" s="8" t="str">
        <f>MID(AF4,3,2)</f>
        <v>4B</v>
      </c>
      <c r="AH4" s="8" t="str">
        <f>MID(AF4,1,2)</f>
        <v>00</v>
      </c>
      <c r="AI4" s="9"/>
      <c r="AJ4" s="71" t="s">
        <v>120</v>
      </c>
    </row>
    <row r="5" spans="1:36" ht="18" thickTop="1" thickBot="1" x14ac:dyDescent="0.25">
      <c r="A5" s="192" t="s">
        <v>93</v>
      </c>
      <c r="B5" s="179" t="s">
        <v>89</v>
      </c>
      <c r="C5" s="179" t="s">
        <v>94</v>
      </c>
      <c r="D5" s="179" t="s">
        <v>89</v>
      </c>
      <c r="E5" s="179" t="s">
        <v>89</v>
      </c>
      <c r="F5" s="179" t="s">
        <v>89</v>
      </c>
      <c r="G5" s="179" t="s">
        <v>89</v>
      </c>
      <c r="H5" s="179" t="s">
        <v>89</v>
      </c>
      <c r="I5" s="179" t="s">
        <v>89</v>
      </c>
      <c r="J5" s="179" t="s">
        <v>89</v>
      </c>
      <c r="K5" s="179" t="s">
        <v>90</v>
      </c>
      <c r="L5" s="179" t="s">
        <v>91</v>
      </c>
      <c r="M5" s="117" t="str">
        <f>AG15</f>
        <v>20</v>
      </c>
      <c r="N5" s="118" t="str">
        <f>AH15</f>
        <v>03</v>
      </c>
      <c r="O5" s="119" t="str">
        <f>AG17</f>
        <v>84</v>
      </c>
      <c r="P5" s="120" t="str">
        <f>AH17</f>
        <v>03</v>
      </c>
      <c r="Q5" s="121" t="str">
        <f>AG19</f>
        <v>B6</v>
      </c>
      <c r="R5" s="122" t="str">
        <f>AH19</f>
        <v>03</v>
      </c>
      <c r="S5" s="123" t="str">
        <f>AG21</f>
        <v>E8</v>
      </c>
      <c r="T5" s="124" t="str">
        <f>AH21</f>
        <v>03</v>
      </c>
      <c r="U5" s="125" t="str">
        <f>AG23</f>
        <v>1A</v>
      </c>
      <c r="V5" s="126" t="str">
        <f>AH23</f>
        <v>04</v>
      </c>
      <c r="W5" s="127" t="str">
        <f>AG25</f>
        <v>4C</v>
      </c>
      <c r="X5" s="128" t="str">
        <f>AH25</f>
        <v>04</v>
      </c>
      <c r="Y5" s="129" t="str">
        <f>AG27</f>
        <v>7E</v>
      </c>
      <c r="Z5" s="130" t="str">
        <f>AH27</f>
        <v>04</v>
      </c>
      <c r="AA5" s="131" t="str">
        <f>AG29</f>
        <v>B0</v>
      </c>
      <c r="AB5" s="194" t="str">
        <f>AH29</f>
        <v>04</v>
      </c>
      <c r="AC5" s="233"/>
      <c r="AD5" s="10" t="s">
        <v>47</v>
      </c>
      <c r="AE5" s="103">
        <v>80</v>
      </c>
      <c r="AF5" s="11" t="str">
        <f>DEC2HEX(AE5,4)</f>
        <v>0050</v>
      </c>
      <c r="AG5" s="11" t="str">
        <f>MID(AF5,3,2)</f>
        <v>50</v>
      </c>
      <c r="AH5" s="11" t="str">
        <f>MID(AF5,1,2)</f>
        <v>00</v>
      </c>
      <c r="AI5" s="12"/>
      <c r="AJ5" s="71" t="s">
        <v>121</v>
      </c>
    </row>
    <row r="6" spans="1:36" ht="18" thickTop="1" thickBot="1" x14ac:dyDescent="0.25">
      <c r="A6" s="192" t="s">
        <v>90</v>
      </c>
      <c r="B6" s="179" t="s">
        <v>90</v>
      </c>
      <c r="C6" s="132" t="str">
        <f>AG8</f>
        <v>46</v>
      </c>
      <c r="D6" s="133" t="str">
        <f>AH8</f>
        <v>05</v>
      </c>
      <c r="E6" s="179" t="s">
        <v>90</v>
      </c>
      <c r="F6" s="179" t="s">
        <v>90</v>
      </c>
      <c r="G6" s="179">
        <v>84</v>
      </c>
      <c r="H6" s="179" t="s">
        <v>93</v>
      </c>
      <c r="I6" s="179" t="s">
        <v>89</v>
      </c>
      <c r="J6" s="179" t="s">
        <v>91</v>
      </c>
      <c r="K6" s="179">
        <v>60</v>
      </c>
      <c r="L6" s="179" t="s">
        <v>16</v>
      </c>
      <c r="M6" s="179" t="s">
        <v>89</v>
      </c>
      <c r="N6" s="179" t="s">
        <v>89</v>
      </c>
      <c r="O6" s="179" t="s">
        <v>89</v>
      </c>
      <c r="P6" s="179">
        <v>40</v>
      </c>
      <c r="Q6" s="179">
        <v>19</v>
      </c>
      <c r="R6" s="179" t="s">
        <v>90</v>
      </c>
      <c r="S6" s="179" t="s">
        <v>89</v>
      </c>
      <c r="T6" s="179" t="s">
        <v>90</v>
      </c>
      <c r="U6" s="179">
        <v>80</v>
      </c>
      <c r="V6" s="179">
        <v>38</v>
      </c>
      <c r="W6" s="179" t="s">
        <v>90</v>
      </c>
      <c r="X6" s="179" t="s">
        <v>89</v>
      </c>
      <c r="Y6" s="179" t="s">
        <v>88</v>
      </c>
      <c r="Z6" s="179" t="s">
        <v>17</v>
      </c>
      <c r="AA6" s="179" t="s">
        <v>18</v>
      </c>
      <c r="AB6" s="193" t="s">
        <v>90</v>
      </c>
      <c r="AC6" s="233"/>
      <c r="AD6" s="234"/>
      <c r="AE6" s="230"/>
      <c r="AF6" s="230"/>
      <c r="AG6" s="230"/>
      <c r="AH6" s="230"/>
      <c r="AI6" s="230"/>
      <c r="AJ6" s="230"/>
    </row>
    <row r="7" spans="1:36" ht="18" thickTop="1" thickBot="1" x14ac:dyDescent="0.25">
      <c r="A7" s="192" t="s">
        <v>89</v>
      </c>
      <c r="B7" s="179" t="s">
        <v>93</v>
      </c>
      <c r="C7" s="179">
        <v>90</v>
      </c>
      <c r="D7" s="179" t="s">
        <v>19</v>
      </c>
      <c r="E7" s="179" t="s">
        <v>90</v>
      </c>
      <c r="F7" s="179" t="s">
        <v>89</v>
      </c>
      <c r="G7" s="179" t="s">
        <v>96</v>
      </c>
      <c r="H7" s="179" t="s">
        <v>89</v>
      </c>
      <c r="I7" s="179">
        <v>77</v>
      </c>
      <c r="J7" s="179" t="s">
        <v>90</v>
      </c>
      <c r="K7" s="179" t="s">
        <v>89</v>
      </c>
      <c r="L7" s="179" t="s">
        <v>94</v>
      </c>
      <c r="M7" s="179">
        <v>90</v>
      </c>
      <c r="N7" s="179">
        <v>91</v>
      </c>
      <c r="O7" s="179" t="s">
        <v>90</v>
      </c>
      <c r="P7" s="179" t="s">
        <v>89</v>
      </c>
      <c r="Q7" s="179" t="s">
        <v>92</v>
      </c>
      <c r="R7" s="182" t="str">
        <f>AG30</f>
        <v>6C</v>
      </c>
      <c r="S7" s="183" t="str">
        <f>AH30</f>
        <v>B0</v>
      </c>
      <c r="T7" s="184" t="str">
        <f>AI30</f>
        <v>01</v>
      </c>
      <c r="U7" s="179" t="s">
        <v>89</v>
      </c>
      <c r="V7" s="179" t="s">
        <v>95</v>
      </c>
      <c r="W7" s="179" t="s">
        <v>90</v>
      </c>
      <c r="X7" s="179" t="s">
        <v>91</v>
      </c>
      <c r="Y7" s="134" t="str">
        <f>AG14</f>
        <v>D0</v>
      </c>
      <c r="Z7" s="135" t="str">
        <f>AH14</f>
        <v>4C</v>
      </c>
      <c r="AA7" s="136" t="str">
        <f>AI14</f>
        <v>01</v>
      </c>
      <c r="AB7" s="193" t="s">
        <v>89</v>
      </c>
      <c r="AC7" s="233"/>
      <c r="AD7" s="13" t="s">
        <v>42</v>
      </c>
      <c r="AE7" s="104">
        <v>1000</v>
      </c>
      <c r="AF7" s="14" t="str">
        <f>DEC2HEX((AE7*100),6)</f>
        <v>0186A0</v>
      </c>
      <c r="AG7" s="14" t="str">
        <f>MID(AF7,5,2)</f>
        <v>A0</v>
      </c>
      <c r="AH7" s="14" t="str">
        <f>MID(AF7,3,2)</f>
        <v>86</v>
      </c>
      <c r="AI7" s="15" t="str">
        <f>MID(AF7,1,2)</f>
        <v>01</v>
      </c>
      <c r="AJ7" s="71" t="s">
        <v>100</v>
      </c>
    </row>
    <row r="8" spans="1:36" ht="18" thickTop="1" thickBot="1" x14ac:dyDescent="0.25">
      <c r="A8" s="192" t="s">
        <v>89</v>
      </c>
      <c r="B8" s="179" t="s">
        <v>89</v>
      </c>
      <c r="C8" s="179">
        <v>80</v>
      </c>
      <c r="D8" s="179" t="s">
        <v>89</v>
      </c>
      <c r="E8" s="179" t="s">
        <v>89</v>
      </c>
      <c r="F8" s="179" t="s">
        <v>89</v>
      </c>
      <c r="G8" s="179" t="s">
        <v>89</v>
      </c>
      <c r="H8" s="179" t="s">
        <v>89</v>
      </c>
      <c r="I8" s="179" t="s">
        <v>89</v>
      </c>
      <c r="J8" s="137" t="str">
        <f>AG16</f>
        <v>1C</v>
      </c>
      <c r="K8" s="138" t="str">
        <f>AH16</f>
        <v>83</v>
      </c>
      <c r="L8" s="139" t="str">
        <f>AI16</f>
        <v>01</v>
      </c>
      <c r="M8" s="179" t="s">
        <v>89</v>
      </c>
      <c r="N8" s="179" t="s">
        <v>90</v>
      </c>
      <c r="O8" s="179" t="s">
        <v>89</v>
      </c>
      <c r="P8" s="179" t="s">
        <v>89</v>
      </c>
      <c r="Q8" s="179" t="s">
        <v>89</v>
      </c>
      <c r="R8" s="179" t="s">
        <v>89</v>
      </c>
      <c r="S8" s="179" t="s">
        <v>89</v>
      </c>
      <c r="T8" s="179" t="s">
        <v>89</v>
      </c>
      <c r="U8" s="179" t="s">
        <v>89</v>
      </c>
      <c r="V8" s="179" t="s">
        <v>89</v>
      </c>
      <c r="W8" s="140" t="str">
        <f>AG18</f>
        <v>70</v>
      </c>
      <c r="X8" s="141" t="str">
        <f>AH18</f>
        <v>A7</v>
      </c>
      <c r="Y8" s="142" t="str">
        <f>AI18</f>
        <v>01</v>
      </c>
      <c r="Z8" s="179" t="s">
        <v>89</v>
      </c>
      <c r="AA8" s="179" t="s">
        <v>88</v>
      </c>
      <c r="AB8" s="193" t="s">
        <v>89</v>
      </c>
      <c r="AC8" s="233"/>
      <c r="AD8" s="16" t="s">
        <v>43</v>
      </c>
      <c r="AE8" s="105">
        <v>1350</v>
      </c>
      <c r="AF8" s="17" t="str">
        <f>DEC2HEX(AE8,4)</f>
        <v>0546</v>
      </c>
      <c r="AG8" s="17" t="str">
        <f>MID(AF8,3,2)</f>
        <v>46</v>
      </c>
      <c r="AH8" s="17" t="str">
        <f>MID(AF8,1,2)</f>
        <v>05</v>
      </c>
      <c r="AI8" s="18"/>
      <c r="AJ8" s="71" t="s">
        <v>101</v>
      </c>
    </row>
    <row r="9" spans="1:36" ht="18" thickTop="1" thickBot="1" x14ac:dyDescent="0.25">
      <c r="A9" s="192" t="s">
        <v>89</v>
      </c>
      <c r="B9" s="179" t="s">
        <v>89</v>
      </c>
      <c r="C9" s="179" t="s">
        <v>89</v>
      </c>
      <c r="D9" s="179" t="s">
        <v>89</v>
      </c>
      <c r="E9" s="179" t="s">
        <v>89</v>
      </c>
      <c r="F9" s="179" t="s">
        <v>89</v>
      </c>
      <c r="G9" s="179" t="s">
        <v>89</v>
      </c>
      <c r="H9" s="143" t="str">
        <f>AG20</f>
        <v>88</v>
      </c>
      <c r="I9" s="144" t="str">
        <f>AH20</f>
        <v>BC</v>
      </c>
      <c r="J9" s="145" t="str">
        <f>AI20</f>
        <v>01</v>
      </c>
      <c r="K9" s="179" t="s">
        <v>89</v>
      </c>
      <c r="L9" s="179" t="s">
        <v>93</v>
      </c>
      <c r="M9" s="179" t="s">
        <v>89</v>
      </c>
      <c r="N9" s="179" t="s">
        <v>89</v>
      </c>
      <c r="O9" s="179" t="s">
        <v>89</v>
      </c>
      <c r="P9" s="179" t="s">
        <v>89</v>
      </c>
      <c r="Q9" s="179" t="s">
        <v>89</v>
      </c>
      <c r="R9" s="179" t="s">
        <v>89</v>
      </c>
      <c r="S9" s="179" t="s">
        <v>89</v>
      </c>
      <c r="T9" s="179" t="s">
        <v>89</v>
      </c>
      <c r="U9" s="146" t="str">
        <f>AG22</f>
        <v>C0</v>
      </c>
      <c r="V9" s="147" t="str">
        <f>AH22</f>
        <v>D4</v>
      </c>
      <c r="W9" s="148" t="str">
        <f>AI22</f>
        <v>01</v>
      </c>
      <c r="X9" s="179" t="s">
        <v>89</v>
      </c>
      <c r="Y9" s="179" t="s">
        <v>96</v>
      </c>
      <c r="Z9" s="179" t="s">
        <v>89</v>
      </c>
      <c r="AA9" s="179" t="s">
        <v>89</v>
      </c>
      <c r="AB9" s="193" t="s">
        <v>89</v>
      </c>
      <c r="AC9" s="233"/>
      <c r="AD9" s="230"/>
      <c r="AE9" s="230"/>
      <c r="AF9" s="230"/>
      <c r="AG9" s="230"/>
      <c r="AH9" s="230"/>
      <c r="AI9" s="230"/>
      <c r="AJ9" s="230"/>
    </row>
    <row r="10" spans="1:36" ht="18" thickTop="1" thickBot="1" x14ac:dyDescent="0.25">
      <c r="A10" s="192" t="s">
        <v>89</v>
      </c>
      <c r="B10" s="179" t="s">
        <v>89</v>
      </c>
      <c r="C10" s="179" t="s">
        <v>89</v>
      </c>
      <c r="D10" s="179" t="s">
        <v>89</v>
      </c>
      <c r="E10" s="179" t="s">
        <v>89</v>
      </c>
      <c r="F10" s="149" t="str">
        <f>AG24</f>
        <v>44</v>
      </c>
      <c r="G10" s="150" t="str">
        <f>AH24</f>
        <v>23</v>
      </c>
      <c r="H10" s="151" t="str">
        <f>AI24</f>
        <v>02</v>
      </c>
      <c r="I10" s="179" t="s">
        <v>89</v>
      </c>
      <c r="J10" s="179" t="s">
        <v>94</v>
      </c>
      <c r="K10" s="179" t="s">
        <v>89</v>
      </c>
      <c r="L10" s="179" t="s">
        <v>89</v>
      </c>
      <c r="M10" s="179" t="s">
        <v>89</v>
      </c>
      <c r="N10" s="179" t="s">
        <v>89</v>
      </c>
      <c r="O10" s="179" t="s">
        <v>90</v>
      </c>
      <c r="P10" s="179" t="s">
        <v>89</v>
      </c>
      <c r="Q10" s="179" t="s">
        <v>89</v>
      </c>
      <c r="R10" s="179" t="s">
        <v>89</v>
      </c>
      <c r="S10" s="152" t="str">
        <f>AG26</f>
        <v>00</v>
      </c>
      <c r="T10" s="153" t="str">
        <f>AH26</f>
        <v>58</v>
      </c>
      <c r="U10" s="154" t="str">
        <f>AI26</f>
        <v>02</v>
      </c>
      <c r="V10" s="179" t="s">
        <v>89</v>
      </c>
      <c r="W10" s="179" t="s">
        <v>92</v>
      </c>
      <c r="X10" s="179" t="s">
        <v>89</v>
      </c>
      <c r="Y10" s="179" t="s">
        <v>89</v>
      </c>
      <c r="Z10" s="179" t="s">
        <v>89</v>
      </c>
      <c r="AA10" s="179" t="s">
        <v>89</v>
      </c>
      <c r="AB10" s="193" t="s">
        <v>90</v>
      </c>
      <c r="AC10" s="233"/>
      <c r="AD10" s="19" t="s">
        <v>49</v>
      </c>
      <c r="AE10" s="106">
        <v>50</v>
      </c>
      <c r="AF10" s="20" t="str">
        <f>DEC2HEX(AE10,4)</f>
        <v>0032</v>
      </c>
      <c r="AG10" s="20" t="str">
        <f>MID(AF10,3,2)</f>
        <v>32</v>
      </c>
      <c r="AH10" s="20" t="str">
        <f>MID(AF10,1,2)</f>
        <v>00</v>
      </c>
      <c r="AI10" s="21"/>
      <c r="AJ10" s="71" t="s">
        <v>122</v>
      </c>
    </row>
    <row r="11" spans="1:36" ht="18" thickTop="1" thickBot="1" x14ac:dyDescent="0.25">
      <c r="A11" s="192" t="s">
        <v>89</v>
      </c>
      <c r="B11" s="179" t="s">
        <v>89</v>
      </c>
      <c r="C11" s="179" t="s">
        <v>89</v>
      </c>
      <c r="D11" s="155" t="str">
        <f>AG28</f>
        <v>B8</v>
      </c>
      <c r="E11" s="156" t="str">
        <f>AH28</f>
        <v>7C</v>
      </c>
      <c r="F11" s="157" t="str">
        <f>AI28</f>
        <v>02</v>
      </c>
      <c r="G11" s="179" t="s">
        <v>89</v>
      </c>
      <c r="H11" s="179" t="s">
        <v>95</v>
      </c>
      <c r="I11" s="179" t="s">
        <v>89</v>
      </c>
      <c r="J11" s="179" t="s">
        <v>89</v>
      </c>
      <c r="K11" s="179" t="s">
        <v>89</v>
      </c>
      <c r="L11" s="179" t="s">
        <v>89</v>
      </c>
      <c r="M11" s="179" t="s">
        <v>90</v>
      </c>
      <c r="N11" s="179" t="s">
        <v>89</v>
      </c>
      <c r="O11" s="179" t="s">
        <v>89</v>
      </c>
      <c r="P11" s="179" t="s">
        <v>89</v>
      </c>
      <c r="Q11" s="179" t="s">
        <v>89</v>
      </c>
      <c r="R11" s="179" t="s">
        <v>94</v>
      </c>
      <c r="S11" s="179">
        <v>60</v>
      </c>
      <c r="T11" s="179" t="s">
        <v>16</v>
      </c>
      <c r="U11" s="179" t="s">
        <v>89</v>
      </c>
      <c r="V11" s="179" t="s">
        <v>89</v>
      </c>
      <c r="W11" s="179" t="s">
        <v>89</v>
      </c>
      <c r="X11" s="179">
        <v>40</v>
      </c>
      <c r="Y11" s="179">
        <v>19</v>
      </c>
      <c r="Z11" s="179" t="s">
        <v>90</v>
      </c>
      <c r="AA11" s="179" t="s">
        <v>89</v>
      </c>
      <c r="AB11" s="193" t="s">
        <v>89</v>
      </c>
      <c r="AC11" s="233"/>
      <c r="AD11" s="22" t="s">
        <v>50</v>
      </c>
      <c r="AE11" s="107">
        <v>247</v>
      </c>
      <c r="AF11" s="23" t="str">
        <f>DEC2HEX(AE11,4)</f>
        <v>00F7</v>
      </c>
      <c r="AG11" s="23" t="str">
        <f>MID(AF11,3,2)</f>
        <v>F7</v>
      </c>
      <c r="AH11" s="23" t="str">
        <f>MID(AF11,1,2)</f>
        <v>00</v>
      </c>
      <c r="AI11" s="24"/>
      <c r="AJ11" s="71" t="s">
        <v>102</v>
      </c>
    </row>
    <row r="12" spans="1:36" ht="18" thickTop="1" thickBot="1" x14ac:dyDescent="0.25">
      <c r="A12" s="192">
        <v>80</v>
      </c>
      <c r="B12" s="179">
        <v>38</v>
      </c>
      <c r="C12" s="179" t="s">
        <v>90</v>
      </c>
      <c r="D12" s="179" t="s">
        <v>89</v>
      </c>
      <c r="E12" s="179" t="s">
        <v>89</v>
      </c>
      <c r="F12" s="179" t="s">
        <v>17</v>
      </c>
      <c r="G12" s="179" t="s">
        <v>18</v>
      </c>
      <c r="H12" s="179" t="s">
        <v>90</v>
      </c>
      <c r="I12" s="179" t="s">
        <v>89</v>
      </c>
      <c r="J12" s="179" t="s">
        <v>89</v>
      </c>
      <c r="K12" s="179">
        <v>90</v>
      </c>
      <c r="L12" s="179" t="s">
        <v>19</v>
      </c>
      <c r="M12" s="179" t="s">
        <v>90</v>
      </c>
      <c r="N12" s="179" t="s">
        <v>89</v>
      </c>
      <c r="O12" s="179" t="s">
        <v>89</v>
      </c>
      <c r="P12" s="179" t="s">
        <v>89</v>
      </c>
      <c r="Q12" s="179" t="s">
        <v>91</v>
      </c>
      <c r="R12" s="179">
        <v>28</v>
      </c>
      <c r="S12" s="179" t="s">
        <v>24</v>
      </c>
      <c r="T12" s="179" t="s">
        <v>89</v>
      </c>
      <c r="U12" s="179" t="s">
        <v>89</v>
      </c>
      <c r="V12" s="179" t="s">
        <v>89</v>
      </c>
      <c r="W12" s="179" t="s">
        <v>3</v>
      </c>
      <c r="X12" s="179" t="s">
        <v>25</v>
      </c>
      <c r="Y12" s="179" t="s">
        <v>89</v>
      </c>
      <c r="Z12" s="179" t="s">
        <v>89</v>
      </c>
      <c r="AA12" s="179" t="s">
        <v>90</v>
      </c>
      <c r="AB12" s="193" t="s">
        <v>26</v>
      </c>
      <c r="AC12" s="233"/>
      <c r="AD12" s="25" t="s">
        <v>51</v>
      </c>
      <c r="AE12" s="108">
        <v>337</v>
      </c>
      <c r="AF12" s="26" t="str">
        <f>DEC2HEX(AE12,4)</f>
        <v>0151</v>
      </c>
      <c r="AG12" s="26" t="str">
        <f>MID(AF12,3,2)</f>
        <v>51</v>
      </c>
      <c r="AH12" s="26" t="str">
        <f>MID(AF12,1,2)</f>
        <v>01</v>
      </c>
      <c r="AI12" s="27"/>
      <c r="AJ12" s="71" t="s">
        <v>103</v>
      </c>
    </row>
    <row r="13" spans="1:36" ht="18" thickTop="1" thickBot="1" x14ac:dyDescent="0.25">
      <c r="A13" s="192" t="s">
        <v>27</v>
      </c>
      <c r="B13" s="179" t="s">
        <v>90</v>
      </c>
      <c r="C13" s="179" t="s">
        <v>89</v>
      </c>
      <c r="D13" s="179" t="s">
        <v>88</v>
      </c>
      <c r="E13" s="179">
        <v>80</v>
      </c>
      <c r="F13" s="179">
        <v>38</v>
      </c>
      <c r="G13" s="179" t="s">
        <v>90</v>
      </c>
      <c r="H13" s="179" t="s">
        <v>89</v>
      </c>
      <c r="I13" s="179" t="s">
        <v>93</v>
      </c>
      <c r="J13" s="179">
        <v>90</v>
      </c>
      <c r="K13" s="179" t="s">
        <v>19</v>
      </c>
      <c r="L13" s="179" t="s">
        <v>90</v>
      </c>
      <c r="M13" s="179" t="s">
        <v>89</v>
      </c>
      <c r="N13" s="179" t="s">
        <v>96</v>
      </c>
      <c r="O13" s="179" t="s">
        <v>28</v>
      </c>
      <c r="P13" s="179">
        <v>91</v>
      </c>
      <c r="Q13" s="179" t="s">
        <v>90</v>
      </c>
      <c r="R13" s="179" t="s">
        <v>89</v>
      </c>
      <c r="S13" s="179" t="s">
        <v>94</v>
      </c>
      <c r="T13" s="179" t="s">
        <v>21</v>
      </c>
      <c r="U13" s="179" t="s">
        <v>15</v>
      </c>
      <c r="V13" s="179" t="s">
        <v>90</v>
      </c>
      <c r="W13" s="179" t="s">
        <v>89</v>
      </c>
      <c r="X13" s="179" t="s">
        <v>92</v>
      </c>
      <c r="Y13" s="179" t="s">
        <v>22</v>
      </c>
      <c r="Z13" s="179" t="s">
        <v>23</v>
      </c>
      <c r="AA13" s="179" t="s">
        <v>90</v>
      </c>
      <c r="AB13" s="193" t="s">
        <v>89</v>
      </c>
      <c r="AC13" s="233"/>
      <c r="AD13" s="230"/>
      <c r="AE13" s="230"/>
      <c r="AF13" s="230"/>
      <c r="AG13" s="230"/>
      <c r="AH13" s="230"/>
      <c r="AI13" s="230"/>
      <c r="AJ13" s="230"/>
    </row>
    <row r="14" spans="1:36" ht="18" thickTop="1" thickBot="1" x14ac:dyDescent="0.25">
      <c r="A14" s="192" t="s">
        <v>95</v>
      </c>
      <c r="B14" s="179" t="s">
        <v>89</v>
      </c>
      <c r="C14" s="179" t="s">
        <v>91</v>
      </c>
      <c r="D14" s="179" t="s">
        <v>20</v>
      </c>
      <c r="E14" s="179">
        <v>39</v>
      </c>
      <c r="F14" s="179" t="s">
        <v>89</v>
      </c>
      <c r="G14" s="179" t="s">
        <v>89</v>
      </c>
      <c r="H14" s="179" t="s">
        <v>89</v>
      </c>
      <c r="I14" s="179">
        <v>24</v>
      </c>
      <c r="J14" s="179" t="s">
        <v>29</v>
      </c>
      <c r="K14" s="179" t="s">
        <v>89</v>
      </c>
      <c r="L14" s="179" t="s">
        <v>89</v>
      </c>
      <c r="M14" s="179" t="s">
        <v>90</v>
      </c>
      <c r="N14" s="179" t="s">
        <v>30</v>
      </c>
      <c r="O14" s="179">
        <v>85</v>
      </c>
      <c r="P14" s="179" t="s">
        <v>89</v>
      </c>
      <c r="Q14" s="179" t="s">
        <v>89</v>
      </c>
      <c r="R14" s="179" t="s">
        <v>88</v>
      </c>
      <c r="S14" s="179" t="s">
        <v>31</v>
      </c>
      <c r="T14" s="179" t="s">
        <v>12</v>
      </c>
      <c r="U14" s="179" t="s">
        <v>89</v>
      </c>
      <c r="V14" s="179" t="s">
        <v>89</v>
      </c>
      <c r="W14" s="179" t="s">
        <v>93</v>
      </c>
      <c r="X14" s="179">
        <v>34</v>
      </c>
      <c r="Y14" s="179" t="s">
        <v>21</v>
      </c>
      <c r="Z14" s="179" t="s">
        <v>89</v>
      </c>
      <c r="AA14" s="179" t="s">
        <v>89</v>
      </c>
      <c r="AB14" s="193" t="s">
        <v>96</v>
      </c>
      <c r="AC14" s="233"/>
      <c r="AD14" s="28" t="s">
        <v>52</v>
      </c>
      <c r="AE14" s="91">
        <v>852</v>
      </c>
      <c r="AF14" s="29" t="str">
        <f>DEC2HEX((AE14*100),6)</f>
        <v>014CD0</v>
      </c>
      <c r="AG14" s="29" t="str">
        <f>MID(AF14,5,2)</f>
        <v>D0</v>
      </c>
      <c r="AH14" s="29" t="str">
        <f>MID(AF14,3,2)</f>
        <v>4C</v>
      </c>
      <c r="AI14" s="30" t="str">
        <f>MID(AF14,1,2)</f>
        <v>01</v>
      </c>
      <c r="AJ14" s="71" t="s">
        <v>104</v>
      </c>
    </row>
    <row r="15" spans="1:36" ht="18" thickTop="1" thickBot="1" x14ac:dyDescent="0.25">
      <c r="A15" s="192">
        <v>68</v>
      </c>
      <c r="B15" s="179" t="s">
        <v>24</v>
      </c>
      <c r="C15" s="179" t="s">
        <v>90</v>
      </c>
      <c r="D15" s="179" t="s">
        <v>89</v>
      </c>
      <c r="E15" s="179" t="s">
        <v>94</v>
      </c>
      <c r="F15" s="179" t="s">
        <v>91</v>
      </c>
      <c r="G15" s="179">
        <v>97</v>
      </c>
      <c r="H15" s="179" t="s">
        <v>90</v>
      </c>
      <c r="I15" s="179" t="s">
        <v>89</v>
      </c>
      <c r="J15" s="179" t="s">
        <v>92</v>
      </c>
      <c r="K15" s="179" t="s">
        <v>32</v>
      </c>
      <c r="L15" s="179" t="s">
        <v>33</v>
      </c>
      <c r="M15" s="179" t="s">
        <v>90</v>
      </c>
      <c r="N15" s="179" t="s">
        <v>89</v>
      </c>
      <c r="O15" s="179" t="s">
        <v>95</v>
      </c>
      <c r="P15" s="179" t="s">
        <v>89</v>
      </c>
      <c r="Q15" s="179" t="s">
        <v>90</v>
      </c>
      <c r="R15" s="179">
        <v>68</v>
      </c>
      <c r="S15" s="179" t="s">
        <v>34</v>
      </c>
      <c r="T15" s="179" t="s">
        <v>90</v>
      </c>
      <c r="U15" s="179" t="s">
        <v>89</v>
      </c>
      <c r="V15" s="179" t="s">
        <v>89</v>
      </c>
      <c r="W15" s="179" t="s">
        <v>90</v>
      </c>
      <c r="X15" s="179" t="s">
        <v>96</v>
      </c>
      <c r="Y15" s="179" t="s">
        <v>34</v>
      </c>
      <c r="Z15" s="179">
        <v>41</v>
      </c>
      <c r="AA15" s="179" t="s">
        <v>89</v>
      </c>
      <c r="AB15" s="193" t="s">
        <v>89</v>
      </c>
      <c r="AC15" s="233"/>
      <c r="AD15" s="34" t="s">
        <v>53</v>
      </c>
      <c r="AE15" s="92">
        <v>800</v>
      </c>
      <c r="AF15" s="35" t="str">
        <f>DEC2HEX(AE15,4)</f>
        <v>0320</v>
      </c>
      <c r="AG15" s="35" t="str">
        <f>MID(AF15,3,2)</f>
        <v>20</v>
      </c>
      <c r="AH15" s="35" t="str">
        <f>MID(AF15,1,2)</f>
        <v>03</v>
      </c>
      <c r="AI15" s="36"/>
      <c r="AJ15" s="71" t="s">
        <v>123</v>
      </c>
    </row>
    <row r="16" spans="1:36" ht="18" thickTop="1" thickBot="1" x14ac:dyDescent="0.25">
      <c r="A16" s="192" t="s">
        <v>89</v>
      </c>
      <c r="B16" s="179" t="s">
        <v>89</v>
      </c>
      <c r="C16" s="179" t="s">
        <v>89</v>
      </c>
      <c r="D16" s="179">
        <v>50</v>
      </c>
      <c r="E16" s="179" t="s">
        <v>35</v>
      </c>
      <c r="F16" s="179" t="s">
        <v>89</v>
      </c>
      <c r="G16" s="179" t="s">
        <v>89</v>
      </c>
      <c r="H16" s="179" t="s">
        <v>89</v>
      </c>
      <c r="I16" s="179" t="s">
        <v>89</v>
      </c>
      <c r="J16" s="179" t="s">
        <v>89</v>
      </c>
      <c r="K16" s="179">
        <v>80</v>
      </c>
      <c r="L16" s="179">
        <v>38</v>
      </c>
      <c r="M16" s="179" t="s">
        <v>90</v>
      </c>
      <c r="N16" s="179" t="s">
        <v>89</v>
      </c>
      <c r="O16" s="179" t="s">
        <v>88</v>
      </c>
      <c r="P16" s="179" t="s">
        <v>89</v>
      </c>
      <c r="Q16" s="179" t="s">
        <v>89</v>
      </c>
      <c r="R16" s="158" t="str">
        <f>AG7</f>
        <v>A0</v>
      </c>
      <c r="S16" s="159" t="str">
        <f>AH7</f>
        <v>86</v>
      </c>
      <c r="T16" s="160" t="str">
        <f>AI7</f>
        <v>01</v>
      </c>
      <c r="U16" s="179" t="s">
        <v>89</v>
      </c>
      <c r="V16" s="179" t="s">
        <v>94</v>
      </c>
      <c r="W16" s="179" t="s">
        <v>89</v>
      </c>
      <c r="X16" s="179" t="s">
        <v>89</v>
      </c>
      <c r="Y16" s="179" t="s">
        <v>90</v>
      </c>
      <c r="Z16" s="179" t="s">
        <v>91</v>
      </c>
      <c r="AA16" s="179" t="s">
        <v>89</v>
      </c>
      <c r="AB16" s="193">
        <v>98</v>
      </c>
      <c r="AC16" s="233"/>
      <c r="AD16" s="31" t="s">
        <v>54</v>
      </c>
      <c r="AE16" s="93">
        <v>991</v>
      </c>
      <c r="AF16" s="32" t="str">
        <f>DEC2HEX((AE16*100),6)</f>
        <v>01831C</v>
      </c>
      <c r="AG16" s="32" t="str">
        <f>MID(AF16,5,2)</f>
        <v>1C</v>
      </c>
      <c r="AH16" s="32" t="str">
        <f>MID(AF16,3,2)</f>
        <v>83</v>
      </c>
      <c r="AI16" s="33" t="str">
        <f>MID(AF16,1,2)</f>
        <v>01</v>
      </c>
      <c r="AJ16" s="71" t="s">
        <v>105</v>
      </c>
    </row>
    <row r="17" spans="1:36" ht="18" thickTop="1" thickBot="1" x14ac:dyDescent="0.25">
      <c r="A17" s="192">
        <v>85</v>
      </c>
      <c r="B17" s="179" t="s">
        <v>89</v>
      </c>
      <c r="C17" s="179" t="s">
        <v>89</v>
      </c>
      <c r="D17" s="179">
        <v>40</v>
      </c>
      <c r="E17" s="179" t="s">
        <v>39</v>
      </c>
      <c r="F17" s="179" t="s">
        <v>89</v>
      </c>
      <c r="G17" s="179" t="s">
        <v>89</v>
      </c>
      <c r="H17" s="179">
        <v>60</v>
      </c>
      <c r="I17" s="179" t="s">
        <v>16</v>
      </c>
      <c r="J17" s="179" t="s">
        <v>89</v>
      </c>
      <c r="K17" s="179" t="s">
        <v>89</v>
      </c>
      <c r="L17" s="179">
        <v>50</v>
      </c>
      <c r="M17" s="179" t="s">
        <v>35</v>
      </c>
      <c r="N17" s="179" t="s">
        <v>89</v>
      </c>
      <c r="O17" s="179" t="s">
        <v>89</v>
      </c>
      <c r="P17" s="179" t="s">
        <v>90</v>
      </c>
      <c r="Q17" s="179">
        <v>80</v>
      </c>
      <c r="R17" s="179" t="s">
        <v>40</v>
      </c>
      <c r="S17" s="179" t="s">
        <v>89</v>
      </c>
      <c r="T17" s="179" t="s">
        <v>89</v>
      </c>
      <c r="U17" s="179">
        <v>60</v>
      </c>
      <c r="V17" s="179" t="s">
        <v>16</v>
      </c>
      <c r="W17" s="179" t="s">
        <v>89</v>
      </c>
      <c r="X17" s="179" t="s">
        <v>89</v>
      </c>
      <c r="Y17" s="179">
        <v>94</v>
      </c>
      <c r="Z17" s="179" t="s">
        <v>27</v>
      </c>
      <c r="AA17" s="179" t="s">
        <v>90</v>
      </c>
      <c r="AB17" s="193" t="s">
        <v>89</v>
      </c>
      <c r="AC17" s="233"/>
      <c r="AD17" s="37" t="s">
        <v>55</v>
      </c>
      <c r="AE17" s="92">
        <v>900</v>
      </c>
      <c r="AF17" s="38" t="str">
        <f>DEC2HEX(AE17,4)</f>
        <v>0384</v>
      </c>
      <c r="AG17" s="38" t="str">
        <f>MID(AF17,3,2)</f>
        <v>84</v>
      </c>
      <c r="AH17" s="38" t="str">
        <f>MID(AF17,1,2)</f>
        <v>03</v>
      </c>
      <c r="AI17" s="39"/>
      <c r="AJ17" s="71" t="s">
        <v>124</v>
      </c>
    </row>
    <row r="18" spans="1:36" ht="18" thickTop="1" thickBot="1" x14ac:dyDescent="0.25">
      <c r="A18" s="192">
        <v>50</v>
      </c>
      <c r="B18" s="179" t="s">
        <v>35</v>
      </c>
      <c r="C18" s="179" t="s">
        <v>89</v>
      </c>
      <c r="D18" s="179" t="s">
        <v>89</v>
      </c>
      <c r="E18" s="179" t="s">
        <v>88</v>
      </c>
      <c r="F18" s="179" t="s">
        <v>89</v>
      </c>
      <c r="G18" s="179" t="s">
        <v>2</v>
      </c>
      <c r="H18" s="179" t="s">
        <v>89</v>
      </c>
      <c r="I18" s="179" t="s">
        <v>89</v>
      </c>
      <c r="J18" s="179">
        <v>94</v>
      </c>
      <c r="K18" s="179" t="s">
        <v>27</v>
      </c>
      <c r="L18" s="179" t="s">
        <v>90</v>
      </c>
      <c r="M18" s="179" t="s">
        <v>89</v>
      </c>
      <c r="N18" s="179">
        <v>40</v>
      </c>
      <c r="O18" s="179">
        <v>19</v>
      </c>
      <c r="P18" s="179" t="s">
        <v>90</v>
      </c>
      <c r="Q18" s="179" t="s">
        <v>89</v>
      </c>
      <c r="R18" s="179">
        <v>50</v>
      </c>
      <c r="S18" s="179" t="s">
        <v>35</v>
      </c>
      <c r="T18" s="179" t="s">
        <v>89</v>
      </c>
      <c r="U18" s="179" t="s">
        <v>89</v>
      </c>
      <c r="V18" s="179" t="s">
        <v>93</v>
      </c>
      <c r="W18" s="179">
        <v>78</v>
      </c>
      <c r="X18" s="179" t="s">
        <v>41</v>
      </c>
      <c r="Y18" s="179" t="s">
        <v>89</v>
      </c>
      <c r="Z18" s="179" t="s">
        <v>89</v>
      </c>
      <c r="AA18" s="179">
        <v>40</v>
      </c>
      <c r="AB18" s="193">
        <v>19</v>
      </c>
      <c r="AC18" s="233"/>
      <c r="AD18" s="40" t="s">
        <v>58</v>
      </c>
      <c r="AE18" s="94">
        <v>1084</v>
      </c>
      <c r="AF18" s="41" t="str">
        <f>DEC2HEX((AE18*100),6)</f>
        <v>01A770</v>
      </c>
      <c r="AG18" s="41" t="str">
        <f>MID(AF18,5,2)</f>
        <v>70</v>
      </c>
      <c r="AH18" s="41" t="str">
        <f>MID(AF18,3,2)</f>
        <v>A7</v>
      </c>
      <c r="AI18" s="42" t="str">
        <f>MID(AF18,1,2)</f>
        <v>01</v>
      </c>
      <c r="AJ18" s="71" t="s">
        <v>106</v>
      </c>
    </row>
    <row r="19" spans="1:36" ht="18" thickTop="1" thickBot="1" x14ac:dyDescent="0.25">
      <c r="A19" s="192" t="s">
        <v>90</v>
      </c>
      <c r="B19" s="179" t="s">
        <v>89</v>
      </c>
      <c r="C19" s="179">
        <v>88</v>
      </c>
      <c r="D19" s="179">
        <v>26</v>
      </c>
      <c r="E19" s="179" t="s">
        <v>90</v>
      </c>
      <c r="F19" s="179" t="s">
        <v>89</v>
      </c>
      <c r="G19" s="179">
        <v>50</v>
      </c>
      <c r="H19" s="179" t="s">
        <v>35</v>
      </c>
      <c r="I19" s="179" t="s">
        <v>89</v>
      </c>
      <c r="J19" s="179" t="s">
        <v>89</v>
      </c>
      <c r="K19" s="179" t="s">
        <v>96</v>
      </c>
      <c r="L19" s="179">
        <v>40</v>
      </c>
      <c r="M19" s="179">
        <v>19</v>
      </c>
      <c r="N19" s="179" t="s">
        <v>90</v>
      </c>
      <c r="O19" s="179" t="s">
        <v>89</v>
      </c>
      <c r="P19" s="179">
        <v>80</v>
      </c>
      <c r="Q19" s="179">
        <v>38</v>
      </c>
      <c r="R19" s="179" t="s">
        <v>90</v>
      </c>
      <c r="S19" s="179" t="s">
        <v>89</v>
      </c>
      <c r="T19" s="179">
        <v>80</v>
      </c>
      <c r="U19" s="179">
        <v>38</v>
      </c>
      <c r="V19" s="179" t="s">
        <v>90</v>
      </c>
      <c r="W19" s="179" t="s">
        <v>89</v>
      </c>
      <c r="X19" s="179">
        <v>50</v>
      </c>
      <c r="Y19" s="179" t="s">
        <v>35</v>
      </c>
      <c r="Z19" s="179" t="s">
        <v>89</v>
      </c>
      <c r="AA19" s="179" t="s">
        <v>89</v>
      </c>
      <c r="AB19" s="195" t="s">
        <v>94</v>
      </c>
      <c r="AC19" s="233"/>
      <c r="AD19" s="43" t="s">
        <v>56</v>
      </c>
      <c r="AE19" s="92">
        <v>950</v>
      </c>
      <c r="AF19" s="44" t="str">
        <f>DEC2HEX(AE19,4)</f>
        <v>03B6</v>
      </c>
      <c r="AG19" s="44" t="str">
        <f>MID(AF19,3,2)</f>
        <v>B6</v>
      </c>
      <c r="AH19" s="44" t="str">
        <f>MID(AF19,1,2)</f>
        <v>03</v>
      </c>
      <c r="AI19" s="45"/>
      <c r="AJ19" s="71" t="s">
        <v>125</v>
      </c>
    </row>
    <row r="20" spans="1:36" ht="18" thickTop="1" thickBot="1" x14ac:dyDescent="0.25">
      <c r="A20" s="192">
        <v>80</v>
      </c>
      <c r="B20" s="179">
        <v>38</v>
      </c>
      <c r="C20" s="179" t="s">
        <v>90</v>
      </c>
      <c r="D20" s="179" t="s">
        <v>89</v>
      </c>
      <c r="E20" s="179" t="s">
        <v>17</v>
      </c>
      <c r="F20" s="179" t="s">
        <v>18</v>
      </c>
      <c r="G20" s="179" t="s">
        <v>90</v>
      </c>
      <c r="H20" s="179" t="s">
        <v>89</v>
      </c>
      <c r="I20" s="179" t="s">
        <v>17</v>
      </c>
      <c r="J20" s="179" t="s">
        <v>18</v>
      </c>
      <c r="K20" s="179" t="s">
        <v>90</v>
      </c>
      <c r="L20" s="179" t="s">
        <v>89</v>
      </c>
      <c r="M20" s="179">
        <v>50</v>
      </c>
      <c r="N20" s="179" t="s">
        <v>35</v>
      </c>
      <c r="O20" s="179" t="s">
        <v>89</v>
      </c>
      <c r="P20" s="179" t="s">
        <v>89</v>
      </c>
      <c r="Q20" s="179" t="s">
        <v>92</v>
      </c>
      <c r="R20" s="179" t="s">
        <v>89</v>
      </c>
      <c r="S20" s="179">
        <v>77</v>
      </c>
      <c r="T20" s="179" t="s">
        <v>90</v>
      </c>
      <c r="U20" s="179" t="s">
        <v>89</v>
      </c>
      <c r="V20" s="179" t="s">
        <v>89</v>
      </c>
      <c r="W20" s="179">
        <v>77</v>
      </c>
      <c r="X20" s="179" t="s">
        <v>90</v>
      </c>
      <c r="Y20" s="179" t="s">
        <v>89</v>
      </c>
      <c r="Z20" s="179">
        <v>90</v>
      </c>
      <c r="AA20" s="179" t="s">
        <v>19</v>
      </c>
      <c r="AB20" s="193" t="s">
        <v>90</v>
      </c>
      <c r="AC20" s="233"/>
      <c r="AD20" s="46" t="s">
        <v>57</v>
      </c>
      <c r="AE20" s="95">
        <v>1138</v>
      </c>
      <c r="AF20" s="47" t="str">
        <f>DEC2HEX((AE20*100),6)</f>
        <v>01BC88</v>
      </c>
      <c r="AG20" s="47" t="str">
        <f>MID(AF20,5,2)</f>
        <v>88</v>
      </c>
      <c r="AH20" s="47" t="str">
        <f>MID(AF20,3,2)</f>
        <v>BC</v>
      </c>
      <c r="AI20" s="48" t="str">
        <f>MID(AF20,1,2)</f>
        <v>01</v>
      </c>
      <c r="AJ20" s="71" t="s">
        <v>107</v>
      </c>
    </row>
    <row r="21" spans="1:36" ht="18" thickTop="1" thickBot="1" x14ac:dyDescent="0.25">
      <c r="A21" s="192" t="s">
        <v>89</v>
      </c>
      <c r="B21" s="179">
        <v>50</v>
      </c>
      <c r="C21" s="179" t="s">
        <v>35</v>
      </c>
      <c r="D21" s="179" t="s">
        <v>89</v>
      </c>
      <c r="E21" s="179" t="s">
        <v>89</v>
      </c>
      <c r="F21" s="179" t="s">
        <v>95</v>
      </c>
      <c r="G21" s="179">
        <v>90</v>
      </c>
      <c r="H21" s="179">
        <v>91</v>
      </c>
      <c r="I21" s="179" t="s">
        <v>90</v>
      </c>
      <c r="J21" s="179" t="s">
        <v>89</v>
      </c>
      <c r="K21" s="179">
        <v>90</v>
      </c>
      <c r="L21" s="179">
        <v>91</v>
      </c>
      <c r="M21" s="179" t="s">
        <v>90</v>
      </c>
      <c r="N21" s="179" t="s">
        <v>89</v>
      </c>
      <c r="O21" s="179" t="s">
        <v>89</v>
      </c>
      <c r="P21" s="179">
        <v>77</v>
      </c>
      <c r="Q21" s="179" t="s">
        <v>90</v>
      </c>
      <c r="R21" s="179" t="s">
        <v>89</v>
      </c>
      <c r="S21" s="179">
        <v>50</v>
      </c>
      <c r="T21" s="179" t="s">
        <v>35</v>
      </c>
      <c r="U21" s="179" t="s">
        <v>89</v>
      </c>
      <c r="V21" s="179" t="s">
        <v>89</v>
      </c>
      <c r="W21" s="179" t="s">
        <v>90</v>
      </c>
      <c r="X21" s="179">
        <v>18</v>
      </c>
      <c r="Y21" s="179" t="s">
        <v>89</v>
      </c>
      <c r="Z21" s="179" t="s">
        <v>89</v>
      </c>
      <c r="AA21" s="179" t="s">
        <v>89</v>
      </c>
      <c r="AB21" s="193" t="s">
        <v>89</v>
      </c>
      <c r="AC21" s="233"/>
      <c r="AD21" s="49" t="s">
        <v>59</v>
      </c>
      <c r="AE21" s="92">
        <v>1000</v>
      </c>
      <c r="AF21" s="50" t="str">
        <f>DEC2HEX(AE21,4)</f>
        <v>03E8</v>
      </c>
      <c r="AG21" s="50" t="str">
        <f>MID(AF21,3,2)</f>
        <v>E8</v>
      </c>
      <c r="AH21" s="50" t="str">
        <f>MID(AF21,1,2)</f>
        <v>03</v>
      </c>
      <c r="AI21" s="51"/>
      <c r="AJ21" s="71" t="s">
        <v>126</v>
      </c>
    </row>
    <row r="22" spans="1:36" ht="18" thickTop="1" thickBot="1" x14ac:dyDescent="0.25">
      <c r="A22" s="192" t="s">
        <v>89</v>
      </c>
      <c r="B22" s="179" t="s">
        <v>89</v>
      </c>
      <c r="C22" s="179" t="s">
        <v>89</v>
      </c>
      <c r="D22" s="179" t="s">
        <v>27</v>
      </c>
      <c r="E22" s="161" t="str">
        <f>AG33</f>
        <v>E4</v>
      </c>
      <c r="F22" s="162" t="str">
        <f>AH33</f>
        <v>12</v>
      </c>
      <c r="G22" s="163" t="str">
        <f>AG34</f>
        <v>AC</v>
      </c>
      <c r="H22" s="163" t="str">
        <f>AH34</f>
        <v>0D</v>
      </c>
      <c r="I22" s="164" t="str">
        <f>AG35</f>
        <v>AC</v>
      </c>
      <c r="J22" s="165" t="str">
        <f>AH35</f>
        <v>0D</v>
      </c>
      <c r="K22" s="166" t="str">
        <f>AG4</f>
        <v>4B</v>
      </c>
      <c r="L22" s="167" t="str">
        <f>AH4</f>
        <v>00</v>
      </c>
      <c r="M22" s="168" t="str">
        <f>AG36</f>
        <v>23</v>
      </c>
      <c r="N22" s="169" t="str">
        <f>AH36</f>
        <v>00</v>
      </c>
      <c r="O22" s="170" t="str">
        <f>AG37</f>
        <v>54</v>
      </c>
      <c r="P22" s="171" t="str">
        <f>AH37</f>
        <v>03</v>
      </c>
      <c r="Q22" s="171" t="str">
        <f>AG38</f>
        <v>90</v>
      </c>
      <c r="R22" s="171" t="str">
        <f>AH38</f>
        <v>01</v>
      </c>
      <c r="S22" s="171" t="str">
        <f>AG39</f>
        <v>90</v>
      </c>
      <c r="T22" s="171" t="str">
        <f>AH39</f>
        <v>01</v>
      </c>
      <c r="U22" s="171" t="str">
        <f>AG40</f>
        <v>90</v>
      </c>
      <c r="V22" s="171" t="str">
        <f>AH40</f>
        <v>01</v>
      </c>
      <c r="W22" s="171" t="str">
        <f>AG41</f>
        <v>90</v>
      </c>
      <c r="X22" s="171" t="str">
        <f>AH41</f>
        <v>01</v>
      </c>
      <c r="Y22" s="171" t="str">
        <f>AG42</f>
        <v>90</v>
      </c>
      <c r="Z22" s="171" t="str">
        <f>AH42</f>
        <v>01</v>
      </c>
      <c r="AA22" s="171" t="str">
        <f>AG43</f>
        <v>90</v>
      </c>
      <c r="AB22" s="196" t="str">
        <f>AH43</f>
        <v>01</v>
      </c>
      <c r="AC22" s="233"/>
      <c r="AD22" s="52" t="s">
        <v>61</v>
      </c>
      <c r="AE22" s="96">
        <v>1200</v>
      </c>
      <c r="AF22" s="53" t="str">
        <f>DEC2HEX((AE22*100),6)</f>
        <v>01D4C0</v>
      </c>
      <c r="AG22" s="53" t="str">
        <f>MID(AF22,5,2)</f>
        <v>C0</v>
      </c>
      <c r="AH22" s="53" t="str">
        <f>MID(AF22,3,2)</f>
        <v>D4</v>
      </c>
      <c r="AI22" s="54" t="str">
        <f>MID(AF22,1,2)</f>
        <v>01</v>
      </c>
      <c r="AJ22" s="71" t="s">
        <v>108</v>
      </c>
    </row>
    <row r="23" spans="1:36" ht="18" thickTop="1" thickBot="1" x14ac:dyDescent="0.25">
      <c r="A23" s="197" t="str">
        <f>AG44</f>
        <v>90</v>
      </c>
      <c r="B23" s="172" t="str">
        <f>AH44</f>
        <v>01</v>
      </c>
      <c r="C23" s="172" t="str">
        <f>AF45</f>
        <v>01</v>
      </c>
      <c r="D23" s="172" t="str">
        <f>AG46</f>
        <v>32</v>
      </c>
      <c r="E23" s="172" t="str">
        <f>AH46</f>
        <v>00</v>
      </c>
      <c r="F23" s="172" t="str">
        <f>AG47</f>
        <v>37</v>
      </c>
      <c r="G23" s="172" t="str">
        <f>AH47</f>
        <v>00</v>
      </c>
      <c r="H23" s="172" t="str">
        <f>AF48</f>
        <v>02</v>
      </c>
      <c r="I23" s="173" t="str">
        <f>AF2</f>
        <v>01</v>
      </c>
      <c r="J23" s="174" t="str">
        <f>AF3</f>
        <v>18</v>
      </c>
      <c r="K23" s="179" t="s">
        <v>95</v>
      </c>
      <c r="L23" s="175" t="str">
        <f>AG11</f>
        <v>F7</v>
      </c>
      <c r="M23" s="176" t="str">
        <f>AH11</f>
        <v>00</v>
      </c>
      <c r="N23" s="176" t="str">
        <f>AG11</f>
        <v>F7</v>
      </c>
      <c r="O23" s="176" t="str">
        <f>AH11</f>
        <v>00</v>
      </c>
      <c r="P23" s="176" t="str">
        <f>AG11</f>
        <v>F7</v>
      </c>
      <c r="Q23" s="176" t="str">
        <f>AH11</f>
        <v>00</v>
      </c>
      <c r="R23" s="177" t="str">
        <f>AG12</f>
        <v>51</v>
      </c>
      <c r="S23" s="178" t="str">
        <f>AH12</f>
        <v>01</v>
      </c>
      <c r="T23" s="179" t="s">
        <v>89</v>
      </c>
      <c r="U23" s="179" t="s">
        <v>89</v>
      </c>
      <c r="V23" s="179" t="s">
        <v>48</v>
      </c>
      <c r="W23" s="179" t="s">
        <v>89</v>
      </c>
      <c r="X23" s="179">
        <v>69</v>
      </c>
      <c r="Y23" s="179" t="s">
        <v>89</v>
      </c>
      <c r="Z23" s="179" t="s">
        <v>18</v>
      </c>
      <c r="AA23" s="179" t="s">
        <v>89</v>
      </c>
      <c r="AB23" s="193" t="s">
        <v>18</v>
      </c>
      <c r="AC23" s="233"/>
      <c r="AD23" s="205" t="s">
        <v>60</v>
      </c>
      <c r="AE23" s="206">
        <v>1050</v>
      </c>
      <c r="AF23" s="207" t="str">
        <f>DEC2HEX(AE23,4)</f>
        <v>041A</v>
      </c>
      <c r="AG23" s="207" t="str">
        <f>MID(AF23,3,2)</f>
        <v>1A</v>
      </c>
      <c r="AH23" s="207" t="str">
        <f>MID(AF23,1,2)</f>
        <v>04</v>
      </c>
      <c r="AI23" s="208"/>
      <c r="AJ23" s="71" t="s">
        <v>127</v>
      </c>
    </row>
    <row r="24" spans="1:36" ht="18" thickTop="1" thickBot="1" x14ac:dyDescent="0.25">
      <c r="A24" s="192" t="s">
        <v>89</v>
      </c>
      <c r="B24" s="179" t="s">
        <v>19</v>
      </c>
      <c r="C24" s="179" t="s">
        <v>89</v>
      </c>
      <c r="D24" s="179">
        <v>73</v>
      </c>
      <c r="E24" s="179" t="s">
        <v>89</v>
      </c>
      <c r="F24" s="179">
        <v>73</v>
      </c>
      <c r="G24" s="179" t="s">
        <v>89</v>
      </c>
      <c r="H24" s="179">
        <v>64</v>
      </c>
      <c r="I24" s="179" t="s">
        <v>89</v>
      </c>
      <c r="J24" s="179">
        <v>40</v>
      </c>
      <c r="K24" s="179" t="s">
        <v>89</v>
      </c>
      <c r="L24" s="179" t="s">
        <v>89</v>
      </c>
      <c r="M24" s="179" t="s">
        <v>89</v>
      </c>
      <c r="N24" s="179">
        <v>97</v>
      </c>
      <c r="O24" s="179">
        <v>60</v>
      </c>
      <c r="P24" s="179">
        <v>96</v>
      </c>
      <c r="Q24" s="179" t="s">
        <v>89</v>
      </c>
      <c r="R24" s="179">
        <v>90</v>
      </c>
      <c r="S24" s="180" t="str">
        <f>AG5</f>
        <v>50</v>
      </c>
      <c r="T24" s="181" t="str">
        <f>AH5</f>
        <v>00</v>
      </c>
      <c r="U24" s="179" t="s">
        <v>89</v>
      </c>
      <c r="V24" s="179" t="s">
        <v>89</v>
      </c>
      <c r="W24" s="179" t="s">
        <v>89</v>
      </c>
      <c r="X24" s="179" t="s">
        <v>89</v>
      </c>
      <c r="Y24" s="179" t="s">
        <v>89</v>
      </c>
      <c r="Z24" s="179" t="s">
        <v>89</v>
      </c>
      <c r="AA24" s="179" t="s">
        <v>89</v>
      </c>
      <c r="AB24" s="193" t="s">
        <v>89</v>
      </c>
      <c r="AC24" s="233"/>
      <c r="AD24" s="55" t="s">
        <v>62</v>
      </c>
      <c r="AE24" s="97">
        <v>1401</v>
      </c>
      <c r="AF24" s="56" t="str">
        <f>DEC2HEX((AE24*100),6)</f>
        <v>022344</v>
      </c>
      <c r="AG24" s="56" t="str">
        <f>MID(AF24,5,2)</f>
        <v>44</v>
      </c>
      <c r="AH24" s="56" t="str">
        <f>MID(AF24,3,2)</f>
        <v>23</v>
      </c>
      <c r="AI24" s="57" t="str">
        <f>MID(AF24,1,2)</f>
        <v>02</v>
      </c>
      <c r="AJ24" s="71" t="s">
        <v>109</v>
      </c>
    </row>
    <row r="25" spans="1:36" ht="18" thickTop="1" thickBot="1" x14ac:dyDescent="0.25">
      <c r="A25" s="198" t="s">
        <v>89</v>
      </c>
      <c r="B25" s="199" t="s">
        <v>89</v>
      </c>
      <c r="C25" s="199" t="s">
        <v>89</v>
      </c>
      <c r="D25" s="199" t="s">
        <v>89</v>
      </c>
      <c r="E25" s="199" t="s">
        <v>89</v>
      </c>
      <c r="F25" s="199" t="s">
        <v>89</v>
      </c>
      <c r="G25" s="199" t="s">
        <v>89</v>
      </c>
      <c r="H25" s="199" t="s">
        <v>89</v>
      </c>
      <c r="I25" s="199" t="s">
        <v>88</v>
      </c>
      <c r="J25" s="199" t="s">
        <v>88</v>
      </c>
      <c r="K25" s="199" t="s">
        <v>23</v>
      </c>
      <c r="L25" s="199">
        <v>30</v>
      </c>
      <c r="M25" s="199" t="s">
        <v>89</v>
      </c>
      <c r="N25" s="199" t="s">
        <v>89</v>
      </c>
      <c r="O25" s="199" t="s">
        <v>88</v>
      </c>
      <c r="P25" s="199">
        <v>10</v>
      </c>
      <c r="Q25" s="199">
        <v>60</v>
      </c>
      <c r="R25" s="199" t="s">
        <v>16</v>
      </c>
      <c r="S25" s="199" t="s">
        <v>89</v>
      </c>
      <c r="T25" s="199" t="s">
        <v>89</v>
      </c>
      <c r="U25" s="199" t="s">
        <v>88</v>
      </c>
      <c r="V25" s="199">
        <v>10</v>
      </c>
      <c r="W25" s="231"/>
      <c r="X25" s="231"/>
      <c r="Y25" s="231"/>
      <c r="Z25" s="231"/>
      <c r="AA25" s="231"/>
      <c r="AB25" s="232"/>
      <c r="AC25" s="233"/>
      <c r="AD25" s="58" t="s">
        <v>63</v>
      </c>
      <c r="AE25" s="217">
        <v>1100</v>
      </c>
      <c r="AF25" s="59" t="str">
        <f>DEC2HEX(AE25,4)</f>
        <v>044C</v>
      </c>
      <c r="AG25" s="59" t="str">
        <f>MID(AF25,3,2)</f>
        <v>4C</v>
      </c>
      <c r="AH25" s="59" t="str">
        <f>MID(AF25,1,2)</f>
        <v>04</v>
      </c>
      <c r="AI25" s="60"/>
      <c r="AJ25" s="71" t="s">
        <v>128</v>
      </c>
    </row>
    <row r="26" spans="1:36" ht="18" thickTop="1" thickBot="1" x14ac:dyDescent="0.25">
      <c r="A26" s="229"/>
      <c r="B26" s="230"/>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3"/>
      <c r="AD26" s="61" t="s">
        <v>64</v>
      </c>
      <c r="AE26" s="98">
        <v>1536</v>
      </c>
      <c r="AF26" s="62" t="str">
        <f>DEC2HEX((AE26*100),6)</f>
        <v>025800</v>
      </c>
      <c r="AG26" s="62" t="str">
        <f>MID(AF26,5,2)</f>
        <v>00</v>
      </c>
      <c r="AH26" s="62" t="str">
        <f>MID(AF26,3,2)</f>
        <v>58</v>
      </c>
      <c r="AI26" s="63" t="str">
        <f>MID(AF26,1,2)</f>
        <v>02</v>
      </c>
      <c r="AJ26" s="71" t="s">
        <v>110</v>
      </c>
    </row>
    <row r="27" spans="1:36" ht="18" thickTop="1" thickBot="1" x14ac:dyDescent="0.25">
      <c r="A27" s="219" t="s">
        <v>97</v>
      </c>
      <c r="B27" s="220"/>
      <c r="C27" s="220"/>
      <c r="D27" s="220"/>
      <c r="E27" s="220"/>
      <c r="F27" s="220"/>
      <c r="G27" s="221"/>
      <c r="H27" s="201" t="str">
        <f>A1&amp;B1&amp;C1&amp;D1&amp;E1&amp;F1&amp;G1&amp;H1&amp;I1&amp;J1&amp;K1&amp;L1&amp;M1&amp;N1&amp;O1&amp;P1&amp;Q1&amp;R1&amp;S1&amp;T1&amp;U1&amp;V1&amp;W1&amp;X1&amp;Y1&amp;Z1&amp;AA1&amp;AB1&amp;A2&amp;B2&amp;C2&amp;D2&amp;E2&amp;F2&amp;G2&amp;H2&amp;I2&amp;J2&amp;K2&amp;L2&amp;M2&amp;N2&amp;O2&amp;P2&amp;Q2&amp;R2&amp;S2&amp;T2&amp;U2&amp;V2&amp;W2&amp;X2&amp;Y2&amp;Z2&amp;AA2&amp;AB2&amp;A3&amp;B3&amp;C3&amp;D3&amp;E3&amp;F3&amp;G3&amp;H3&amp;I3&amp;J3&amp;K3&amp;L3&amp;M3&amp;N3&amp;O3&amp;P3&amp;Q3&amp;R3&amp;S3&amp;T3&amp;U3&amp;V3&amp;W3&amp;X3&amp;Y3&amp;Z3&amp;AA3&amp;AB3&amp;A4&amp;B4&amp;C4&amp;D4&amp;E4&amp;F4&amp;G4&amp;H4&amp;I4&amp;J4&amp;K4&amp;L4&amp;M4&amp;N4&amp;O4&amp;P4&amp;Q4&amp;R4&amp;S4&amp;T4&amp;U4&amp;V4&amp;W4&amp;X4&amp;Y4&amp;Z4&amp;AA4&amp;AB4&amp;A5&amp;B5&amp;C5&amp;D5&amp;E5&amp;F5&amp;G5&amp;H5&amp;I5&amp;J5&amp;K5&amp;L5&amp;M5&amp;N5&amp;O5&amp;P5&amp;Q5&amp;R5&amp;S5&amp;T5&amp;U5&amp;V5&amp;W5&amp;X5&amp;Y5&amp;Z5&amp;AA5&amp;AB5&amp;A6&amp;B6&amp;C6&amp;D6&amp;E6&amp;F6&amp;G6&amp;H6&amp;I6&amp;J6&amp;K6&amp;L6&amp;M6&amp;N6&amp;O6&amp;P6&amp;Q6&amp;R6&amp;S6&amp;T6&amp;U6&amp;V6&amp;W6&amp;X6&amp;Y6&amp;Z6&amp;AA6&amp;AB6&amp;A7&amp;B7&amp;C7&amp;D7&amp;E7&amp;F7&amp;G7&amp;H7&amp;I7&amp;J7&amp;K7&amp;L7&amp;M7&amp;N7&amp;O7&amp;P7&amp;Q7&amp;R7&amp;S7&amp;T7&amp;U7&amp;V7&amp;W7&amp;X7&amp;Y7&amp;Z7&amp;AA7&amp;AB7&amp;A8&amp;B8&amp;C8&amp;D8&amp;E8&amp;F8&amp;G8&amp;H8&amp;I8&amp;J8&amp;K8&amp;L8&amp;M8&amp;N8&amp;O8&amp;P8&amp;Q8&amp;R8&amp;S8&amp;T8&amp;U8&amp;V8&amp;W8&amp;X8&amp;Y8&amp;Z8&amp;AA8&amp;AB8&amp;A9&amp;B9&amp;C9&amp;D9&amp;E9&amp;F9&amp;G9&amp;H9&amp;I9&amp;J9&amp;K9&amp;L9&amp;M9&amp;N9&amp;O9&amp;P9&amp;Q9&amp;R9&amp;S9&amp;T9&amp;U9&amp;V9&amp;W9&amp;X9&amp;Y9&amp;Z9&amp;AA9&amp;AB9&amp;A10&amp;B10&amp;C10&amp;D10&amp;E10&amp;F10&amp;G10&amp;H10&amp;I10&amp;J10&amp;K10&amp;L10&amp;M10&amp;N10&amp;O10&amp;P10&amp;Q10&amp;R10&amp;S10&amp;T10&amp;U10&amp;V10&amp;W10&amp;X10&amp;Y10&amp;Z10&amp;AA10&amp;AB10&amp;A11&amp;B11&amp;C11&amp;D11&amp;E11&amp;F11&amp;G11&amp;H11&amp;I11&amp;J11&amp;K11&amp;L11&amp;M11&amp;N11&amp;O11&amp;P11&amp;Q11&amp;R11&amp;S11&amp;T11&amp;U11&amp;V11&amp;W11&amp;X11&amp;Y11&amp;Z11&amp;AA11&amp;AB11&amp;A12&amp;B12&amp;C12&amp;D12&amp;E12&amp;F12&amp;G12&amp;H12&amp;I12&amp;J12&amp;K12&amp;L12&amp;M12&amp;N12&amp;O12&amp;P12&amp;Q12&amp;R12&amp;S12&amp;T12&amp;U12&amp;V12&amp;W12&amp;X12&amp;Y12&amp;Z12&amp;AA12&amp;AB12&amp;A13&amp;B13&amp;C13&amp;D13&amp;E13&amp;F13&amp;G13&amp;H13&amp;I13&amp;J13&amp;K13&amp;L13&amp;M13&amp;N13&amp;O13&amp;P13&amp;Q13&amp;R13&amp;S13&amp;T13&amp;U13&amp;V13&amp;W13&amp;X13&amp;Y13&amp;Z13&amp;AA13&amp;AB13&amp;A14&amp;B14&amp;C14&amp;D14&amp;E14&amp;F14&amp;G14&amp;H14&amp;I14&amp;J14&amp;K14&amp;L14&amp;M14&amp;N14&amp;O14&amp;P14&amp;Q14&amp;R14&amp;S14&amp;T14&amp;U14&amp;V14&amp;W14&amp;X14&amp;Y14&amp;Z14&amp;AA14&amp;AB14&amp;A15&amp;B15&amp;C15&amp;D15&amp;E15&amp;F15&amp;G15&amp;H15&amp;I15&amp;J15&amp;K15&amp;L15&amp;M15&amp;N15&amp;O15&amp;P15&amp;Q15&amp;R15&amp;S15&amp;T15&amp;U15&amp;V15&amp;W15&amp;X15&amp;Y15&amp;Z15&amp;AA15&amp;AB15&amp;A16&amp;B16&amp;C16&amp;D16&amp;E16&amp;F16&amp;G16&amp;H16&amp;I16&amp;J16&amp;K16&amp;L16&amp;M16&amp;N16&amp;O16&amp;P16&amp;Q16&amp;R16&amp;S16&amp;T16&amp;U16&amp;V16&amp;W16&amp;X16&amp;Y16&amp;Z16&amp;AA16&amp;AB16&amp;A17&amp;B17&amp;C17&amp;D17&amp;E17&amp;F17&amp;G17&amp;H17&amp;I17&amp;J17&amp;K17&amp;L17&amp;M17&amp;N17&amp;O17&amp;P17&amp;Q17&amp;R17&amp;S17&amp;T17&amp;U17&amp;V17&amp;W17&amp;X17&amp;Y17&amp;Z17&amp;AA17&amp;AB17&amp;A18&amp;B18&amp;C18&amp;D18&amp;E18&amp;F18&amp;G18&amp;H18&amp;I18&amp;J18&amp;K18&amp;L18&amp;M18&amp;N18&amp;O18&amp;P18&amp;Q18&amp;R18&amp;S18&amp;T18&amp;U18&amp;V18&amp;W18&amp;X18&amp;Y18&amp;Z18&amp;AA18&amp;AB18&amp;A19&amp;B19&amp;C19&amp;D19&amp;E19&amp;F19&amp;G19&amp;H19&amp;I19&amp;J19&amp;K19&amp;L19&amp;M19&amp;N19&amp;O19&amp;P19&amp;Q19&amp;R19&amp;S19&amp;T19&amp;U19&amp;V19&amp;W19&amp;X19&amp;Y19&amp;Z19&amp;AA19&amp;AB19&amp;A20&amp;B20&amp;C20&amp;D20&amp;E20&amp;F20&amp;G20&amp;H20&amp;I20&amp;J20&amp;K20&amp;L20&amp;M20&amp;N20&amp;O20&amp;P20&amp;Q20&amp;R20&amp;S20&amp;T20&amp;U20&amp;V20&amp;W20&amp;X20&amp;Y20&amp;Z20&amp;AA20&amp;AB20&amp;A21&amp;B21&amp;C21&amp;D21&amp;E21&amp;F21&amp;G21&amp;H21&amp;I21&amp;J21&amp;K21&amp;L21&amp;M21&amp;N21&amp;O21&amp;P21&amp;Q21&amp;R21&amp;S21&amp;T21&amp;U21&amp;V21&amp;W21&amp;X21&amp;Y21&amp;Z21&amp;AA21&amp;AB21&amp;A22&amp;B22&amp;C22&amp;D22&amp;E22&amp;F22&amp;G22&amp;H22&amp;I22&amp;J22&amp;K22&amp;L22&amp;M22&amp;N22&amp;O22&amp;P22&amp;Q22&amp;R22&amp;S22&amp;T22&amp;U22&amp;V22&amp;W22&amp;X22&amp;Y22&amp;Z22&amp;AA22&amp;AB22&amp;A23&amp;B23&amp;C23&amp;D23&amp;E23&amp;F23&amp;G23&amp;H23&amp;I23&amp;J23&amp;K23&amp;L23&amp;M23&amp;N23&amp;O23&amp;P23&amp;Q23&amp;R23&amp;S23&amp;T23&amp;U23&amp;V23&amp;W23&amp;X23&amp;Y23&amp;Z23&amp;AA23&amp;AB23&amp;A24&amp;B24&amp;C24&amp;D24&amp;E24&amp;F24&amp;G24&amp;H24&amp;I24&amp;J24&amp;K24&amp;L24&amp;M24&amp;N24&amp;O24&amp;P24&amp;Q24&amp;R24&amp;S24&amp;T24&amp;U24&amp;V24&amp;W24&amp;X24&amp;Y24&amp;Z24&amp;AA24&amp;AB24&amp;A25&amp;B25&amp;C25&amp;D25&amp;E25&amp;F25&amp;G25&amp;H25&amp;I25&amp;J25&amp;K25&amp;L25&amp;M25&amp;N25&amp;O25&amp;P25&amp;Q25&amp;R25&amp;S25&amp;T25&amp;U25&amp;V25</f>
        <v>B6020801005C00E1060000902C00001B004800000080A90300F0490200320008000000000000000000000000000002015C004F02460294009E01BE0028017A008C00BC0100000000720200009000A8026D0143019701F04902007102020200000000000008000000000000000500070003000500000000000000010820038403B603E8031A044C047E04B0040101460501018403000860EA00000040190100018038010002DC4A010003905F010004007701000590910100066CB00100070108D04C01000000800000000000001C83010001000000000000000070A7010002000000000000000088BC0100030000000000000000C0D401000400000000000000004423020005000000000100000000580200060000000001000000B87C0200070000000001000000000560EA00000040190100008038010000DC4A010000905F0100000008286E0000002CC9000001F80B0100028038010003905F010004F491010005D0B0010006C0D401000700086C39000000245E000001FC85000002ACBC00000334D0000004686E0100050897010006ECA30100070001683C01000001043C41000000000050C3000000000080380100020000A08601000500000108009885000040B5000060EA000050C300000180BB000060EA0000940B010050C300000200E10000940B01004019010050C300000378FF0000401901008826010050C300000440190100803801008038010050C300000580380100DC4A0100DC4A010050C30000060077010000770100905F010050C300000790910100909101000077010050C300000118000000000000000BE412AC0DAC0D4B00230054039001900190019001900190019001013200370002011807F700F700F700510100005B0069004A004A005F007300730064004000000097609600905000000000000000000000000000000000000202D4300000021060EA00000210</v>
      </c>
      <c r="I27" s="201"/>
      <c r="J27" s="201"/>
      <c r="K27" s="201"/>
      <c r="L27" s="201"/>
      <c r="M27" s="201"/>
      <c r="N27" s="201"/>
      <c r="O27" s="201"/>
      <c r="P27" s="201"/>
      <c r="Q27" s="201"/>
      <c r="R27" s="201"/>
      <c r="S27" s="201"/>
      <c r="T27" s="201"/>
      <c r="U27" s="201"/>
      <c r="V27" s="201"/>
      <c r="W27" s="201"/>
      <c r="X27" s="201"/>
      <c r="Y27" s="201"/>
      <c r="Z27" s="201"/>
      <c r="AA27" s="201"/>
      <c r="AB27" s="202"/>
      <c r="AC27" s="233"/>
      <c r="AD27" s="67" t="s">
        <v>65</v>
      </c>
      <c r="AE27" s="218">
        <v>1150</v>
      </c>
      <c r="AF27" s="68" t="str">
        <f>DEC2HEX(AE27,4)</f>
        <v>047E</v>
      </c>
      <c r="AG27" s="68" t="str">
        <f>MID(AF27,3,2)</f>
        <v>7E</v>
      </c>
      <c r="AH27" s="68" t="str">
        <f>MID(AF27,1,2)</f>
        <v>04</v>
      </c>
      <c r="AI27" s="69"/>
      <c r="AJ27" s="71" t="s">
        <v>129</v>
      </c>
    </row>
    <row r="28" spans="1:36" ht="18" thickTop="1" thickBot="1" x14ac:dyDescent="0.25">
      <c r="A28" s="222"/>
      <c r="B28" s="222"/>
      <c r="C28" s="222"/>
      <c r="D28" s="222"/>
      <c r="E28" s="222"/>
      <c r="F28" s="222"/>
      <c r="G28" s="222"/>
      <c r="H28" s="222"/>
      <c r="I28" s="222"/>
      <c r="J28" s="222"/>
      <c r="K28" s="222"/>
      <c r="L28" s="222"/>
      <c r="M28" s="222"/>
      <c r="N28" s="222"/>
      <c r="O28" s="222"/>
      <c r="P28" s="222"/>
      <c r="Q28" s="222"/>
      <c r="R28" s="222"/>
      <c r="S28" s="222"/>
      <c r="T28" s="222"/>
      <c r="U28" s="222"/>
      <c r="V28" s="222"/>
      <c r="W28" s="222"/>
      <c r="X28" s="222"/>
      <c r="Y28" s="222"/>
      <c r="Z28" s="222"/>
      <c r="AA28" s="222"/>
      <c r="AB28" s="222"/>
      <c r="AC28" s="233"/>
      <c r="AD28" s="64" t="s">
        <v>66</v>
      </c>
      <c r="AE28" s="99">
        <v>1630</v>
      </c>
      <c r="AF28" s="65" t="str">
        <f>DEC2HEX((AE28*100),6)</f>
        <v>027CB8</v>
      </c>
      <c r="AG28" s="65" t="str">
        <f>MID(AF28,5,2)</f>
        <v>B8</v>
      </c>
      <c r="AH28" s="65" t="str">
        <f>MID(AF28,3,2)</f>
        <v>7C</v>
      </c>
      <c r="AI28" s="66" t="str">
        <f>MID(AF28,1,2)</f>
        <v>02</v>
      </c>
      <c r="AJ28" s="71" t="s">
        <v>111</v>
      </c>
    </row>
    <row r="29" spans="1:36" ht="18" thickTop="1" thickBot="1" x14ac:dyDescent="0.25">
      <c r="A29" s="222"/>
      <c r="B29" s="222"/>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33"/>
      <c r="AD29" s="213" t="s">
        <v>67</v>
      </c>
      <c r="AE29" s="214">
        <v>1200</v>
      </c>
      <c r="AF29" s="215" t="str">
        <f>DEC2HEX(AE29,4)</f>
        <v>04B0</v>
      </c>
      <c r="AG29" s="215" t="str">
        <f>MID(AF29,3,2)</f>
        <v>B0</v>
      </c>
      <c r="AH29" s="215" t="str">
        <f>MID(AF29,1,2)</f>
        <v>04</v>
      </c>
      <c r="AI29" s="216"/>
      <c r="AJ29" s="71" t="s">
        <v>130</v>
      </c>
    </row>
    <row r="30" spans="1:36" ht="18" thickTop="1" thickBot="1" x14ac:dyDescent="0.25">
      <c r="A30" s="222"/>
      <c r="B30" s="222"/>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33"/>
      <c r="AD30" s="209" t="s">
        <v>98</v>
      </c>
      <c r="AE30" s="210">
        <v>1107</v>
      </c>
      <c r="AF30" s="211" t="str">
        <f>DEC2HEX((AE30*100),6)</f>
        <v>01B06C</v>
      </c>
      <c r="AG30" s="211" t="str">
        <f>MID(AF30,5,2)</f>
        <v>6C</v>
      </c>
      <c r="AH30" s="211" t="str">
        <f>MID(AF30,3,2)</f>
        <v>B0</v>
      </c>
      <c r="AI30" s="212" t="str">
        <f>MID(AF30,1,2)</f>
        <v>01</v>
      </c>
      <c r="AJ30" s="185" t="s">
        <v>112</v>
      </c>
    </row>
    <row r="31" spans="1:36" ht="17" thickTop="1" x14ac:dyDescent="0.2">
      <c r="A31" s="222"/>
      <c r="B31" s="222"/>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33"/>
      <c r="AD31" s="230"/>
      <c r="AE31" s="230"/>
      <c r="AF31" s="230"/>
      <c r="AG31" s="230"/>
      <c r="AH31" s="230"/>
      <c r="AI31" s="230"/>
      <c r="AJ31" s="230"/>
    </row>
    <row r="32" spans="1:36" ht="17" thickBot="1" x14ac:dyDescent="0.25">
      <c r="A32" s="222"/>
      <c r="B32" s="222"/>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2"/>
      <c r="AA32" s="222"/>
      <c r="AB32" s="222"/>
      <c r="AC32" s="233"/>
      <c r="AD32" s="186" t="s">
        <v>70</v>
      </c>
      <c r="AE32" s="235"/>
      <c r="AF32" s="230"/>
      <c r="AG32" s="230"/>
      <c r="AH32" s="230"/>
      <c r="AI32" s="230"/>
      <c r="AJ32" s="230"/>
    </row>
    <row r="33" spans="1:36" ht="18" thickTop="1" thickBot="1" x14ac:dyDescent="0.25">
      <c r="A33" s="222"/>
      <c r="B33" s="222"/>
      <c r="C33" s="222"/>
      <c r="D33" s="222"/>
      <c r="E33" s="222"/>
      <c r="F33" s="222"/>
      <c r="G33" s="222"/>
      <c r="H33" s="222"/>
      <c r="I33" s="222"/>
      <c r="J33" s="222"/>
      <c r="K33" s="222"/>
      <c r="L33" s="222"/>
      <c r="M33" s="222"/>
      <c r="N33" s="222"/>
      <c r="O33" s="222"/>
      <c r="P33" s="222"/>
      <c r="Q33" s="222"/>
      <c r="R33" s="222"/>
      <c r="S33" s="222"/>
      <c r="T33" s="222"/>
      <c r="U33" s="222"/>
      <c r="V33" s="222"/>
      <c r="W33" s="222"/>
      <c r="X33" s="222"/>
      <c r="Y33" s="222"/>
      <c r="Z33" s="222"/>
      <c r="AA33" s="222"/>
      <c r="AB33" s="222"/>
      <c r="AC33" s="233"/>
      <c r="AD33" s="74" t="s">
        <v>71</v>
      </c>
      <c r="AE33" s="109">
        <v>4836</v>
      </c>
      <c r="AF33" s="75" t="str">
        <f>DEC2HEX(AE33,4)</f>
        <v>12E4</v>
      </c>
      <c r="AG33" s="75" t="str">
        <f>MID(AF33,3,2)</f>
        <v>E4</v>
      </c>
      <c r="AH33" s="75" t="str">
        <f>MID(AF33,1,2)</f>
        <v>12</v>
      </c>
      <c r="AI33" s="76"/>
      <c r="AJ33" s="71" t="s">
        <v>113</v>
      </c>
    </row>
    <row r="34" spans="1:36" ht="18" thickTop="1" thickBot="1" x14ac:dyDescent="0.25">
      <c r="A34" s="222"/>
      <c r="B34" s="222"/>
      <c r="C34" s="222"/>
      <c r="D34" s="222"/>
      <c r="E34" s="222"/>
      <c r="F34" s="222"/>
      <c r="G34" s="222"/>
      <c r="H34" s="222"/>
      <c r="I34" s="222"/>
      <c r="J34" s="222"/>
      <c r="K34" s="222"/>
      <c r="L34" s="222"/>
      <c r="M34" s="222"/>
      <c r="N34" s="222"/>
      <c r="O34" s="222"/>
      <c r="P34" s="222"/>
      <c r="Q34" s="222"/>
      <c r="R34" s="222"/>
      <c r="S34" s="222"/>
      <c r="T34" s="222"/>
      <c r="U34" s="222"/>
      <c r="V34" s="222"/>
      <c r="W34" s="222"/>
      <c r="X34" s="222"/>
      <c r="Y34" s="222"/>
      <c r="Z34" s="222"/>
      <c r="AA34" s="222"/>
      <c r="AB34" s="222"/>
      <c r="AC34" s="233"/>
      <c r="AD34" s="77" t="s">
        <v>72</v>
      </c>
      <c r="AE34" s="110">
        <v>3500</v>
      </c>
      <c r="AF34" s="78" t="str">
        <f t="shared" ref="AF34:AF44" si="0">DEC2HEX(AE34,4)</f>
        <v>0DAC</v>
      </c>
      <c r="AG34" s="78" t="str">
        <f>MID(AF34,3,2)</f>
        <v>AC</v>
      </c>
      <c r="AH34" s="78" t="str">
        <f>MID(AF34,1,2)</f>
        <v>0D</v>
      </c>
      <c r="AI34" s="79"/>
      <c r="AJ34" s="71" t="s">
        <v>131</v>
      </c>
    </row>
    <row r="35" spans="1:36" ht="18" thickTop="1" thickBot="1" x14ac:dyDescent="0.25">
      <c r="A35" s="222"/>
      <c r="B35" s="222"/>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33"/>
      <c r="AD35" s="4" t="s">
        <v>73</v>
      </c>
      <c r="AE35" s="101">
        <v>3500</v>
      </c>
      <c r="AF35" s="5" t="str">
        <f t="shared" si="0"/>
        <v>0DAC</v>
      </c>
      <c r="AG35" s="5" t="str">
        <f>MID(AF35,3,2)</f>
        <v>AC</v>
      </c>
      <c r="AH35" s="5" t="str">
        <f>MID(AF35,1,2)</f>
        <v>0D</v>
      </c>
      <c r="AI35" s="6"/>
      <c r="AJ35" s="71" t="s">
        <v>132</v>
      </c>
    </row>
    <row r="36" spans="1:36" ht="18" thickTop="1" thickBot="1" x14ac:dyDescent="0.25">
      <c r="A36" s="222"/>
      <c r="B36" s="222"/>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33"/>
      <c r="AD36" s="80" t="s">
        <v>74</v>
      </c>
      <c r="AE36" s="111">
        <v>35</v>
      </c>
      <c r="AF36" s="81" t="str">
        <f t="shared" si="0"/>
        <v>0023</v>
      </c>
      <c r="AG36" s="81" t="str">
        <f>MID(AF36,3,2)</f>
        <v>23</v>
      </c>
      <c r="AH36" s="81" t="str">
        <f>MID(AF36,1,2)</f>
        <v>00</v>
      </c>
      <c r="AI36" s="82"/>
      <c r="AJ36" s="71" t="s">
        <v>114</v>
      </c>
    </row>
    <row r="37" spans="1:36" ht="17" thickTop="1" x14ac:dyDescent="0.2">
      <c r="A37" s="222"/>
      <c r="B37" s="222"/>
      <c r="C37" s="222"/>
      <c r="D37" s="222"/>
      <c r="E37" s="222"/>
      <c r="F37" s="222"/>
      <c r="G37" s="222"/>
      <c r="H37" s="222"/>
      <c r="I37" s="222"/>
      <c r="J37" s="222"/>
      <c r="K37" s="222"/>
      <c r="L37" s="222"/>
      <c r="M37" s="222"/>
      <c r="N37" s="222"/>
      <c r="O37" s="222"/>
      <c r="P37" s="222"/>
      <c r="Q37" s="222"/>
      <c r="R37" s="222"/>
      <c r="S37" s="222"/>
      <c r="T37" s="222"/>
      <c r="U37" s="222"/>
      <c r="V37" s="222"/>
      <c r="W37" s="222"/>
      <c r="X37" s="222"/>
      <c r="Y37" s="222"/>
      <c r="Z37" s="222"/>
      <c r="AA37" s="222"/>
      <c r="AB37" s="222"/>
      <c r="AC37" s="233"/>
      <c r="AD37" s="83" t="s">
        <v>75</v>
      </c>
      <c r="AE37" s="112">
        <v>852</v>
      </c>
      <c r="AF37" s="84" t="str">
        <f t="shared" si="0"/>
        <v>0354</v>
      </c>
      <c r="AG37" s="84" t="str">
        <f>MID(AF37,3,2)</f>
        <v>54</v>
      </c>
      <c r="AH37" s="84" t="str">
        <f t="shared" ref="AH37:AH47" si="1">MID(AF37,1,2)</f>
        <v>03</v>
      </c>
      <c r="AI37" s="85"/>
      <c r="AJ37" s="71" t="s">
        <v>115</v>
      </c>
    </row>
    <row r="38" spans="1:36" x14ac:dyDescent="0.2">
      <c r="A38" s="222"/>
      <c r="B38" s="222"/>
      <c r="C38" s="222"/>
      <c r="D38" s="222"/>
      <c r="E38" s="222"/>
      <c r="F38" s="222"/>
      <c r="G38" s="222"/>
      <c r="H38" s="222"/>
      <c r="I38" s="222"/>
      <c r="J38" s="222"/>
      <c r="K38" s="222"/>
      <c r="L38" s="222"/>
      <c r="M38" s="222"/>
      <c r="N38" s="222"/>
      <c r="O38" s="222"/>
      <c r="P38" s="222"/>
      <c r="Q38" s="222"/>
      <c r="R38" s="222"/>
      <c r="S38" s="222"/>
      <c r="T38" s="222"/>
      <c r="U38" s="222"/>
      <c r="V38" s="222"/>
      <c r="W38" s="222"/>
      <c r="X38" s="222"/>
      <c r="Y38" s="222"/>
      <c r="Z38" s="222"/>
      <c r="AA38" s="222"/>
      <c r="AB38" s="222"/>
      <c r="AC38" s="233"/>
      <c r="AD38" s="86" t="s">
        <v>76</v>
      </c>
      <c r="AE38" s="113">
        <v>400</v>
      </c>
      <c r="AF38" s="72" t="str">
        <f t="shared" si="0"/>
        <v>0190</v>
      </c>
      <c r="AG38" s="72" t="str">
        <f t="shared" ref="AG38:AG47" si="2">MID(AF38,3,2)</f>
        <v>90</v>
      </c>
      <c r="AH38" s="72" t="str">
        <f t="shared" si="1"/>
        <v>01</v>
      </c>
      <c r="AI38" s="87"/>
      <c r="AJ38" s="71" t="s">
        <v>133</v>
      </c>
    </row>
    <row r="39" spans="1:36" x14ac:dyDescent="0.2">
      <c r="A39" s="222"/>
      <c r="B39" s="222"/>
      <c r="C39" s="222"/>
      <c r="D39" s="222"/>
      <c r="E39" s="222"/>
      <c r="F39" s="222"/>
      <c r="G39" s="222"/>
      <c r="H39" s="222"/>
      <c r="I39" s="222"/>
      <c r="J39" s="222"/>
      <c r="K39" s="222"/>
      <c r="L39" s="222"/>
      <c r="M39" s="222"/>
      <c r="N39" s="222"/>
      <c r="O39" s="222"/>
      <c r="P39" s="222"/>
      <c r="Q39" s="222"/>
      <c r="R39" s="222"/>
      <c r="S39" s="222"/>
      <c r="T39" s="222"/>
      <c r="U39" s="222"/>
      <c r="V39" s="222"/>
      <c r="W39" s="222"/>
      <c r="X39" s="222"/>
      <c r="Y39" s="222"/>
      <c r="Z39" s="222"/>
      <c r="AA39" s="222"/>
      <c r="AB39" s="222"/>
      <c r="AC39" s="233"/>
      <c r="AD39" s="86" t="s">
        <v>77</v>
      </c>
      <c r="AE39" s="113">
        <v>400</v>
      </c>
      <c r="AF39" s="72" t="str">
        <f t="shared" si="0"/>
        <v>0190</v>
      </c>
      <c r="AG39" s="72" t="str">
        <f t="shared" si="2"/>
        <v>90</v>
      </c>
      <c r="AH39" s="72" t="str">
        <f t="shared" si="1"/>
        <v>01</v>
      </c>
      <c r="AI39" s="87"/>
      <c r="AJ39" s="71" t="s">
        <v>133</v>
      </c>
    </row>
    <row r="40" spans="1:36" x14ac:dyDescent="0.2">
      <c r="A40" s="222"/>
      <c r="B40" s="222"/>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33"/>
      <c r="AD40" s="86" t="s">
        <v>78</v>
      </c>
      <c r="AE40" s="113">
        <v>400</v>
      </c>
      <c r="AF40" s="72" t="str">
        <f t="shared" si="0"/>
        <v>0190</v>
      </c>
      <c r="AG40" s="72" t="str">
        <f t="shared" si="2"/>
        <v>90</v>
      </c>
      <c r="AH40" s="72" t="str">
        <f t="shared" si="1"/>
        <v>01</v>
      </c>
      <c r="AI40" s="87"/>
      <c r="AJ40" s="71" t="s">
        <v>133</v>
      </c>
    </row>
    <row r="41" spans="1:36" x14ac:dyDescent="0.2">
      <c r="A41" s="222"/>
      <c r="B41" s="222"/>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33"/>
      <c r="AD41" s="86" t="s">
        <v>79</v>
      </c>
      <c r="AE41" s="113">
        <v>400</v>
      </c>
      <c r="AF41" s="72" t="str">
        <f t="shared" si="0"/>
        <v>0190</v>
      </c>
      <c r="AG41" s="72" t="str">
        <f t="shared" si="2"/>
        <v>90</v>
      </c>
      <c r="AH41" s="72" t="str">
        <f t="shared" si="1"/>
        <v>01</v>
      </c>
      <c r="AI41" s="87"/>
      <c r="AJ41" s="71" t="s">
        <v>133</v>
      </c>
    </row>
    <row r="42" spans="1:36" x14ac:dyDescent="0.2">
      <c r="A42" s="222"/>
      <c r="B42" s="222"/>
      <c r="C42" s="222"/>
      <c r="D42" s="222"/>
      <c r="E42" s="222"/>
      <c r="F42" s="222"/>
      <c r="G42" s="222"/>
      <c r="H42" s="222"/>
      <c r="I42" s="222"/>
      <c r="J42" s="222"/>
      <c r="K42" s="222"/>
      <c r="L42" s="222"/>
      <c r="M42" s="222"/>
      <c r="N42" s="222"/>
      <c r="O42" s="222"/>
      <c r="P42" s="222"/>
      <c r="Q42" s="222"/>
      <c r="R42" s="222"/>
      <c r="S42" s="222"/>
      <c r="T42" s="222"/>
      <c r="U42" s="222"/>
      <c r="V42" s="222"/>
      <c r="W42" s="222"/>
      <c r="X42" s="222"/>
      <c r="Y42" s="222"/>
      <c r="Z42" s="222"/>
      <c r="AA42" s="222"/>
      <c r="AB42" s="222"/>
      <c r="AC42" s="233"/>
      <c r="AD42" s="86" t="s">
        <v>80</v>
      </c>
      <c r="AE42" s="113">
        <v>400</v>
      </c>
      <c r="AF42" s="72" t="str">
        <f t="shared" si="0"/>
        <v>0190</v>
      </c>
      <c r="AG42" s="72" t="str">
        <f t="shared" si="2"/>
        <v>90</v>
      </c>
      <c r="AH42" s="72" t="str">
        <f t="shared" si="1"/>
        <v>01</v>
      </c>
      <c r="AI42" s="87"/>
      <c r="AJ42" s="71" t="s">
        <v>133</v>
      </c>
    </row>
    <row r="43" spans="1:36" x14ac:dyDescent="0.2">
      <c r="A43" s="222"/>
      <c r="B43" s="222"/>
      <c r="C43" s="222"/>
      <c r="D43" s="222"/>
      <c r="E43" s="222"/>
      <c r="F43" s="222"/>
      <c r="G43" s="222"/>
      <c r="H43" s="222"/>
      <c r="I43" s="222"/>
      <c r="J43" s="222"/>
      <c r="K43" s="222"/>
      <c r="L43" s="222"/>
      <c r="M43" s="222"/>
      <c r="N43" s="222"/>
      <c r="O43" s="222"/>
      <c r="P43" s="222"/>
      <c r="Q43" s="222"/>
      <c r="R43" s="222"/>
      <c r="S43" s="222"/>
      <c r="T43" s="222"/>
      <c r="U43" s="222"/>
      <c r="V43" s="222"/>
      <c r="W43" s="222"/>
      <c r="X43" s="222"/>
      <c r="Y43" s="222"/>
      <c r="Z43" s="222"/>
      <c r="AA43" s="222"/>
      <c r="AB43" s="222"/>
      <c r="AC43" s="233"/>
      <c r="AD43" s="86" t="s">
        <v>82</v>
      </c>
      <c r="AE43" s="113">
        <v>400</v>
      </c>
      <c r="AF43" s="72" t="str">
        <f t="shared" si="0"/>
        <v>0190</v>
      </c>
      <c r="AG43" s="72" t="str">
        <f t="shared" si="2"/>
        <v>90</v>
      </c>
      <c r="AH43" s="72" t="str">
        <f t="shared" si="1"/>
        <v>01</v>
      </c>
      <c r="AI43" s="87"/>
      <c r="AJ43" s="71" t="s">
        <v>133</v>
      </c>
    </row>
    <row r="44" spans="1:36" x14ac:dyDescent="0.2">
      <c r="A44" s="222"/>
      <c r="B44" s="222"/>
      <c r="C44" s="222"/>
      <c r="D44" s="222"/>
      <c r="E44" s="222"/>
      <c r="F44" s="222"/>
      <c r="G44" s="222"/>
      <c r="H44" s="222"/>
      <c r="I44" s="222"/>
      <c r="J44" s="222"/>
      <c r="K44" s="222"/>
      <c r="L44" s="222"/>
      <c r="M44" s="222"/>
      <c r="N44" s="222"/>
      <c r="O44" s="222"/>
      <c r="P44" s="222"/>
      <c r="Q44" s="222"/>
      <c r="R44" s="222"/>
      <c r="S44" s="222"/>
      <c r="T44" s="222"/>
      <c r="U44" s="222"/>
      <c r="V44" s="222"/>
      <c r="W44" s="222"/>
      <c r="X44" s="222"/>
      <c r="Y44" s="222"/>
      <c r="Z44" s="222"/>
      <c r="AA44" s="222"/>
      <c r="AB44" s="222"/>
      <c r="AC44" s="233"/>
      <c r="AD44" s="86" t="s">
        <v>81</v>
      </c>
      <c r="AE44" s="113">
        <v>400</v>
      </c>
      <c r="AF44" s="72" t="str">
        <f t="shared" si="0"/>
        <v>0190</v>
      </c>
      <c r="AG44" s="72" t="str">
        <f t="shared" si="2"/>
        <v>90</v>
      </c>
      <c r="AH44" s="72" t="str">
        <f t="shared" si="1"/>
        <v>01</v>
      </c>
      <c r="AI44" s="87"/>
      <c r="AJ44" s="71" t="s">
        <v>133</v>
      </c>
    </row>
    <row r="45" spans="1:36" x14ac:dyDescent="0.2">
      <c r="A45" s="222"/>
      <c r="B45" s="222"/>
      <c r="C45" s="222"/>
      <c r="D45" s="222"/>
      <c r="E45" s="222"/>
      <c r="F45" s="222"/>
      <c r="G45" s="222"/>
      <c r="H45" s="222"/>
      <c r="I45" s="222"/>
      <c r="J45" s="222"/>
      <c r="K45" s="222"/>
      <c r="L45" s="222"/>
      <c r="M45" s="222"/>
      <c r="N45" s="222"/>
      <c r="O45" s="222"/>
      <c r="P45" s="222"/>
      <c r="Q45" s="222"/>
      <c r="R45" s="222"/>
      <c r="S45" s="222"/>
      <c r="T45" s="222"/>
      <c r="U45" s="222"/>
      <c r="V45" s="222"/>
      <c r="W45" s="222"/>
      <c r="X45" s="222"/>
      <c r="Y45" s="222"/>
      <c r="Z45" s="222"/>
      <c r="AA45" s="222"/>
      <c r="AB45" s="222"/>
      <c r="AC45" s="233"/>
      <c r="AD45" s="86" t="s">
        <v>83</v>
      </c>
      <c r="AE45" s="113">
        <v>1</v>
      </c>
      <c r="AF45" s="73" t="str">
        <f>DEC2HEX(AE45,2)</f>
        <v>01</v>
      </c>
      <c r="AG45" s="73"/>
      <c r="AH45" s="73"/>
      <c r="AI45" s="87"/>
      <c r="AJ45" s="71" t="s">
        <v>134</v>
      </c>
    </row>
    <row r="46" spans="1:36" x14ac:dyDescent="0.2">
      <c r="A46" s="222"/>
      <c r="B46" s="222"/>
      <c r="C46" s="222"/>
      <c r="D46" s="222"/>
      <c r="E46" s="222"/>
      <c r="F46" s="222"/>
      <c r="G46" s="222"/>
      <c r="H46" s="222"/>
      <c r="I46" s="222"/>
      <c r="J46" s="222"/>
      <c r="K46" s="222"/>
      <c r="L46" s="222"/>
      <c r="M46" s="222"/>
      <c r="N46" s="222"/>
      <c r="O46" s="222"/>
      <c r="P46" s="222"/>
      <c r="Q46" s="222"/>
      <c r="R46" s="222"/>
      <c r="S46" s="222"/>
      <c r="T46" s="222"/>
      <c r="U46" s="222"/>
      <c r="V46" s="222"/>
      <c r="W46" s="222"/>
      <c r="X46" s="222"/>
      <c r="Y46" s="222"/>
      <c r="Z46" s="222"/>
      <c r="AA46" s="222"/>
      <c r="AB46" s="222"/>
      <c r="AC46" s="233"/>
      <c r="AD46" s="86" t="s">
        <v>84</v>
      </c>
      <c r="AE46" s="113">
        <v>50</v>
      </c>
      <c r="AF46" s="72" t="str">
        <f>DEC2HEX(AE46,4)</f>
        <v>0032</v>
      </c>
      <c r="AG46" s="72" t="str">
        <f t="shared" si="2"/>
        <v>32</v>
      </c>
      <c r="AH46" s="72" t="str">
        <f t="shared" si="1"/>
        <v>00</v>
      </c>
      <c r="AI46" s="87"/>
      <c r="AJ46" s="71" t="s">
        <v>135</v>
      </c>
    </row>
    <row r="47" spans="1:36" x14ac:dyDescent="0.2">
      <c r="A47" s="222"/>
      <c r="B47" s="222"/>
      <c r="C47" s="222"/>
      <c r="D47" s="222"/>
      <c r="E47" s="222"/>
      <c r="F47" s="222"/>
      <c r="G47" s="222"/>
      <c r="H47" s="222"/>
      <c r="I47" s="222"/>
      <c r="J47" s="222"/>
      <c r="K47" s="222"/>
      <c r="L47" s="222"/>
      <c r="M47" s="222"/>
      <c r="N47" s="222"/>
      <c r="O47" s="222"/>
      <c r="P47" s="222"/>
      <c r="Q47" s="222"/>
      <c r="R47" s="222"/>
      <c r="S47" s="222"/>
      <c r="T47" s="222"/>
      <c r="U47" s="222"/>
      <c r="V47" s="222"/>
      <c r="W47" s="222"/>
      <c r="X47" s="222"/>
      <c r="Y47" s="222"/>
      <c r="Z47" s="222"/>
      <c r="AA47" s="222"/>
      <c r="AB47" s="222"/>
      <c r="AC47" s="233"/>
      <c r="AD47" s="86" t="s">
        <v>85</v>
      </c>
      <c r="AE47" s="113">
        <v>55</v>
      </c>
      <c r="AF47" s="72" t="str">
        <f>DEC2HEX(AE47,4)</f>
        <v>0037</v>
      </c>
      <c r="AG47" s="72" t="str">
        <f t="shared" si="2"/>
        <v>37</v>
      </c>
      <c r="AH47" s="72" t="str">
        <f t="shared" si="1"/>
        <v>00</v>
      </c>
      <c r="AI47" s="87"/>
      <c r="AJ47" s="71" t="s">
        <v>116</v>
      </c>
    </row>
    <row r="48" spans="1:36" ht="17" thickBot="1" x14ac:dyDescent="0.25">
      <c r="A48" s="222"/>
      <c r="B48" s="222"/>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33"/>
      <c r="AD48" s="88" t="s">
        <v>86</v>
      </c>
      <c r="AE48" s="114">
        <v>2</v>
      </c>
      <c r="AF48" s="89" t="str">
        <f>DEC2HEX(AE48,2)</f>
        <v>02</v>
      </c>
      <c r="AG48" s="89"/>
      <c r="AH48" s="89"/>
      <c r="AI48" s="90"/>
      <c r="AJ48" s="71" t="s">
        <v>117</v>
      </c>
    </row>
    <row r="49" spans="1:36" ht="18" thickTop="1" thickBot="1" x14ac:dyDescent="0.25">
      <c r="A49" s="222"/>
      <c r="B49" s="222"/>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33"/>
      <c r="AD49" s="230"/>
      <c r="AE49" s="230"/>
      <c r="AF49" s="230"/>
      <c r="AG49" s="230"/>
      <c r="AH49" s="230"/>
      <c r="AI49" s="230"/>
      <c r="AJ49" s="230"/>
    </row>
    <row r="50" spans="1:36" ht="17" thickTop="1" x14ac:dyDescent="0.2">
      <c r="A50" s="222"/>
      <c r="B50" s="222"/>
      <c r="C50" s="222"/>
      <c r="D50" s="222"/>
      <c r="E50" s="222"/>
      <c r="F50" s="222"/>
      <c r="G50" s="222"/>
      <c r="H50" s="222"/>
      <c r="I50" s="222"/>
      <c r="J50" s="222"/>
      <c r="K50" s="222"/>
      <c r="L50" s="222"/>
      <c r="M50" s="222"/>
      <c r="N50" s="222"/>
      <c r="O50" s="222"/>
      <c r="P50" s="222"/>
      <c r="Q50" s="222"/>
      <c r="R50" s="222"/>
      <c r="S50" s="222"/>
      <c r="T50" s="222"/>
      <c r="U50" s="222"/>
      <c r="V50" s="222"/>
      <c r="W50" s="222"/>
      <c r="X50" s="222"/>
      <c r="Y50" s="222"/>
      <c r="Z50" s="222"/>
      <c r="AA50" s="222"/>
      <c r="AB50" s="222"/>
      <c r="AC50" s="233"/>
      <c r="AD50" s="187" t="s">
        <v>68</v>
      </c>
      <c r="AE50" s="223" t="s">
        <v>87</v>
      </c>
      <c r="AF50" s="224"/>
      <c r="AG50" s="224"/>
      <c r="AH50" s="224"/>
      <c r="AI50" s="224"/>
      <c r="AJ50" s="225"/>
    </row>
    <row r="51" spans="1:36" ht="17" thickBot="1" x14ac:dyDescent="0.25">
      <c r="A51" s="222"/>
      <c r="B51" s="222"/>
      <c r="C51" s="222"/>
      <c r="D51" s="222"/>
      <c r="E51" s="222"/>
      <c r="F51" s="222"/>
      <c r="G51" s="222"/>
      <c r="H51" s="222"/>
      <c r="I51" s="222"/>
      <c r="J51" s="222"/>
      <c r="K51" s="222"/>
      <c r="L51" s="222"/>
      <c r="M51" s="222"/>
      <c r="N51" s="222"/>
      <c r="O51" s="222"/>
      <c r="P51" s="222"/>
      <c r="Q51" s="222"/>
      <c r="R51" s="222"/>
      <c r="S51" s="222"/>
      <c r="T51" s="222"/>
      <c r="U51" s="222"/>
      <c r="V51" s="222"/>
      <c r="W51" s="222"/>
      <c r="X51" s="222"/>
      <c r="Y51" s="222"/>
      <c r="Z51" s="222"/>
      <c r="AA51" s="222"/>
      <c r="AB51" s="222"/>
      <c r="AC51" s="233"/>
      <c r="AD51" s="188" t="s">
        <v>69</v>
      </c>
      <c r="AE51" s="226"/>
      <c r="AF51" s="227"/>
      <c r="AG51" s="227"/>
      <c r="AH51" s="227"/>
      <c r="AI51" s="227"/>
      <c r="AJ51" s="228"/>
    </row>
    <row r="52" spans="1:36" s="200" customFormat="1" ht="17" thickTop="1" x14ac:dyDescent="0.2">
      <c r="A52" s="203"/>
      <c r="B52" s="204"/>
      <c r="C52" s="204"/>
      <c r="D52" s="204"/>
      <c r="E52" s="204"/>
      <c r="F52" s="204"/>
      <c r="G52" s="204"/>
      <c r="H52" s="204"/>
      <c r="I52" s="204"/>
      <c r="J52" s="204"/>
      <c r="K52" s="204"/>
      <c r="L52" s="204"/>
      <c r="M52" s="204"/>
      <c r="N52" s="204"/>
      <c r="O52" s="204"/>
      <c r="P52" s="204"/>
      <c r="Q52" s="204"/>
      <c r="R52" s="204"/>
      <c r="S52" s="204"/>
      <c r="T52" s="204"/>
      <c r="U52" s="204"/>
      <c r="V52" s="204"/>
      <c r="W52" s="204"/>
      <c r="X52" s="204"/>
      <c r="Y52" s="204"/>
      <c r="Z52" s="204"/>
      <c r="AA52" s="204"/>
      <c r="AB52" s="204"/>
    </row>
    <row r="53" spans="1:36" s="200" customFormat="1" x14ac:dyDescent="0.2">
      <c r="A53" s="203"/>
      <c r="B53" s="204"/>
      <c r="C53" s="204"/>
      <c r="D53" s="204"/>
      <c r="E53" s="204"/>
      <c r="F53" s="204"/>
      <c r="G53" s="204"/>
      <c r="H53" s="204"/>
      <c r="I53" s="204"/>
      <c r="J53" s="204"/>
      <c r="K53" s="204"/>
      <c r="L53" s="204"/>
      <c r="M53" s="204"/>
      <c r="N53" s="204"/>
      <c r="O53" s="204"/>
      <c r="P53" s="204"/>
      <c r="Q53" s="204"/>
      <c r="R53" s="204"/>
      <c r="S53" s="204"/>
      <c r="T53" s="204"/>
      <c r="U53" s="204"/>
      <c r="V53" s="204"/>
      <c r="W53" s="204"/>
      <c r="X53" s="204"/>
      <c r="Y53" s="204"/>
      <c r="Z53" s="204"/>
      <c r="AA53" s="204"/>
      <c r="AB53" s="204"/>
    </row>
    <row r="54" spans="1:36" s="200" customFormat="1" x14ac:dyDescent="0.2">
      <c r="A54" s="204"/>
      <c r="B54" s="204"/>
      <c r="C54" s="204"/>
      <c r="D54" s="204"/>
      <c r="E54" s="204"/>
      <c r="F54" s="204"/>
      <c r="G54" s="204"/>
      <c r="H54" s="204"/>
      <c r="I54" s="204"/>
      <c r="J54" s="204"/>
      <c r="K54" s="204"/>
      <c r="L54" s="204"/>
      <c r="M54" s="204"/>
      <c r="N54" s="204"/>
      <c r="O54" s="204"/>
      <c r="P54" s="204"/>
      <c r="Q54" s="204"/>
      <c r="R54" s="204"/>
      <c r="S54" s="204"/>
      <c r="T54" s="204"/>
      <c r="U54" s="204"/>
      <c r="V54" s="204"/>
      <c r="W54" s="204"/>
      <c r="X54" s="204"/>
      <c r="Y54" s="204"/>
      <c r="Z54" s="204"/>
      <c r="AA54" s="204"/>
      <c r="AB54" s="204"/>
    </row>
    <row r="55" spans="1:36" s="200" customFormat="1" x14ac:dyDescent="0.2">
      <c r="A55" s="204"/>
      <c r="B55" s="204"/>
      <c r="C55" s="204"/>
      <c r="D55" s="204"/>
      <c r="E55" s="204"/>
      <c r="F55" s="204"/>
      <c r="G55" s="204"/>
      <c r="H55" s="204"/>
      <c r="I55" s="204"/>
      <c r="J55" s="204"/>
      <c r="K55" s="204"/>
      <c r="L55" s="204"/>
      <c r="M55" s="204"/>
      <c r="N55" s="204"/>
      <c r="O55" s="204"/>
      <c r="P55" s="204"/>
      <c r="Q55" s="204"/>
      <c r="R55" s="204"/>
      <c r="S55" s="204"/>
      <c r="T55" s="204"/>
      <c r="U55" s="204"/>
      <c r="V55" s="204"/>
      <c r="W55" s="204"/>
      <c r="X55" s="204"/>
      <c r="Y55" s="204"/>
      <c r="Z55" s="204"/>
      <c r="AA55" s="204"/>
      <c r="AB55" s="204"/>
    </row>
    <row r="56" spans="1:36" s="200" customFormat="1" x14ac:dyDescent="0.2">
      <c r="A56" s="204"/>
      <c r="B56" s="204"/>
      <c r="C56" s="204"/>
      <c r="D56" s="204"/>
      <c r="E56" s="204"/>
      <c r="F56" s="204"/>
      <c r="G56" s="204"/>
      <c r="H56" s="204"/>
      <c r="I56" s="204"/>
      <c r="J56" s="204"/>
      <c r="K56" s="204"/>
      <c r="L56" s="204"/>
      <c r="M56" s="204"/>
      <c r="N56" s="204"/>
      <c r="O56" s="204"/>
      <c r="P56" s="204"/>
      <c r="Q56" s="204"/>
      <c r="R56" s="204"/>
      <c r="S56" s="204"/>
      <c r="T56" s="204"/>
      <c r="U56" s="204"/>
      <c r="V56" s="204"/>
      <c r="W56" s="204"/>
      <c r="X56" s="204"/>
      <c r="Y56" s="204"/>
      <c r="Z56" s="204"/>
      <c r="AA56" s="204"/>
      <c r="AB56" s="204"/>
    </row>
    <row r="57" spans="1:36" s="200" customFormat="1" x14ac:dyDescent="0.2">
      <c r="A57" s="204"/>
      <c r="B57" s="204"/>
      <c r="C57" s="204"/>
      <c r="D57" s="204"/>
      <c r="E57" s="204"/>
      <c r="F57" s="204"/>
      <c r="G57" s="204"/>
      <c r="H57" s="204"/>
      <c r="I57" s="204"/>
      <c r="J57" s="204"/>
      <c r="K57" s="204"/>
      <c r="L57" s="204"/>
      <c r="M57" s="204"/>
      <c r="N57" s="204"/>
      <c r="O57" s="204"/>
      <c r="P57" s="204"/>
      <c r="Q57" s="204"/>
      <c r="R57" s="204"/>
      <c r="S57" s="204"/>
      <c r="T57" s="204"/>
      <c r="U57" s="204"/>
      <c r="V57" s="204"/>
      <c r="W57" s="204"/>
      <c r="X57" s="204"/>
      <c r="Y57" s="204"/>
      <c r="Z57" s="204"/>
      <c r="AA57" s="204"/>
      <c r="AB57" s="204"/>
    </row>
    <row r="58" spans="1:36" s="200" customFormat="1" x14ac:dyDescent="0.2">
      <c r="A58" s="204"/>
      <c r="B58" s="204"/>
      <c r="C58" s="204"/>
      <c r="D58" s="204"/>
      <c r="E58" s="204"/>
      <c r="F58" s="204"/>
      <c r="G58" s="204"/>
      <c r="H58" s="204"/>
      <c r="I58" s="204"/>
      <c r="J58" s="204"/>
      <c r="K58" s="204"/>
      <c r="L58" s="204"/>
      <c r="M58" s="204"/>
      <c r="N58" s="204"/>
      <c r="O58" s="204"/>
      <c r="P58" s="204"/>
      <c r="Q58" s="204"/>
      <c r="R58" s="204"/>
      <c r="S58" s="204"/>
      <c r="T58" s="204"/>
      <c r="U58" s="204"/>
      <c r="V58" s="204"/>
      <c r="W58" s="204"/>
      <c r="X58" s="204"/>
      <c r="Y58" s="204"/>
      <c r="Z58" s="204"/>
      <c r="AA58" s="204"/>
      <c r="AB58" s="204"/>
    </row>
    <row r="59" spans="1:36" s="200" customFormat="1" x14ac:dyDescent="0.2"/>
    <row r="60" spans="1:36" s="200" customFormat="1" x14ac:dyDescent="0.2"/>
    <row r="61" spans="1:36" s="200" customFormat="1" x14ac:dyDescent="0.2"/>
    <row r="62" spans="1:36" s="200" customFormat="1" x14ac:dyDescent="0.2"/>
    <row r="63" spans="1:36" s="200" customFormat="1" x14ac:dyDescent="0.2"/>
    <row r="64" spans="1:36" s="200" customFormat="1" x14ac:dyDescent="0.2"/>
    <row r="65" s="200" customFormat="1" x14ac:dyDescent="0.2"/>
    <row r="66" s="200" customFormat="1" x14ac:dyDescent="0.2"/>
    <row r="67" s="200" customFormat="1" x14ac:dyDescent="0.2"/>
    <row r="68" s="200" customFormat="1" x14ac:dyDescent="0.2"/>
    <row r="69" s="200" customFormat="1" x14ac:dyDescent="0.2"/>
    <row r="70" s="200" customFormat="1" x14ac:dyDescent="0.2"/>
    <row r="71" s="200" customFormat="1" x14ac:dyDescent="0.2"/>
    <row r="72" s="200" customFormat="1" x14ac:dyDescent="0.2"/>
  </sheetData>
  <mergeCells count="12">
    <mergeCell ref="A27:G27"/>
    <mergeCell ref="A28:AB51"/>
    <mergeCell ref="AE50:AJ51"/>
    <mergeCell ref="A26:AB26"/>
    <mergeCell ref="W25:AB25"/>
    <mergeCell ref="AC1:AC51"/>
    <mergeCell ref="AD6:AJ6"/>
    <mergeCell ref="AD13:AJ13"/>
    <mergeCell ref="AD31:AJ31"/>
    <mergeCell ref="AE32:AJ32"/>
    <mergeCell ref="AD49:AJ49"/>
    <mergeCell ref="AD9:AJ9"/>
  </mergeCells>
  <hyperlinks>
    <hyperlink ref="AD51" r:id="rId1" xr:uid="{153081AC-18D6-D34D-8387-2EEB367528D1}"/>
  </hyperlinks>
  <pageMargins left="0.7" right="0.7" top="0.78740157499999996" bottom="0.78740157499999996" header="0.3" footer="0.3"/>
  <ignoredErrors>
    <ignoredError sqref="AF15:AH15 AF17:AH17 AF19:AH19 AF21:AH21 AF23:AH23 AF25:AH25 AF27:AH27 AF45" formula="1"/>
    <ignoredError sqref="B1:D1 G1 E1:F1 H1:AB1 A2:AB2 B3:AB6 A5:A25 B25:U25 B8:AB24 B7:Q7 U7:AB7" numberStoredAsText="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Strasser</dc:creator>
  <cp:lastModifiedBy>Christopher Strasser</cp:lastModifiedBy>
  <dcterms:created xsi:type="dcterms:W3CDTF">2018-10-30T14:44:21Z</dcterms:created>
  <dcterms:modified xsi:type="dcterms:W3CDTF">2019-04-05T06:35:49Z</dcterms:modified>
</cp:coreProperties>
</file>