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Excel Projects\project 2\"/>
    </mc:Choice>
  </mc:AlternateContent>
  <xr:revisionPtr revIDLastSave="0" documentId="13_ncr:1_{8B544B97-DBEF-4946-A7FF-0A9427024F98}" xr6:coauthVersionLast="47" xr6:coauthVersionMax="47" xr10:uidLastSave="{00000000-0000-0000-0000-000000000000}"/>
  <bookViews>
    <workbookView xWindow="-108" yWindow="-108" windowWidth="23256" windowHeight="12456" activeTab="2" xr2:uid="{26D4546B-D2A1-4444-8EAF-A6228F96F0C1}"/>
  </bookViews>
  <sheets>
    <sheet name="Data" sheetId="2" r:id="rId1"/>
    <sheet name="DashBoard" sheetId="5" r:id="rId2"/>
    <sheet name="Gant chart" sheetId="6" r:id="rId3"/>
    <sheet name="Issues" sheetId="4" state="hidden" r:id="rId4"/>
  </sheets>
  <externalReferences>
    <externalReference r:id="rId5"/>
  </externalReferences>
  <definedNames>
    <definedName name="_xlcn.WorksheetConnection_BlankDataFile.xlsxactivities1" hidden="1">activities[]</definedName>
    <definedName name="_xlcn.WorksheetConnection_BlankDataFile.xlsxpeople1" hidden="1">people[]</definedName>
    <definedName name="gantt.start">[1]Calculation!$L$3</definedName>
    <definedName name="Slicer_Team">#N/A</definedName>
    <definedName name="start.date">DashBoard!$G$5</definedName>
  </definedNames>
  <calcPr calcId="191029"/>
  <pivotCaches>
    <pivotCache cacheId="76" r:id="rId6"/>
  </pivotCaches>
  <extLst>
    <ext xmlns:x14="http://schemas.microsoft.com/office/spreadsheetml/2009/9/main" uri="{876F7934-8845-4945-9796-88D515C7AA90}">
      <x14:pivotCaches>
        <pivotCache cacheId="31"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eople" name="people" connection="WorksheetConnection_Blank-Data-File.xlsx!people"/>
          <x15:modelTable id="activities" name="activities" connection="WorksheetConnection_Blank-Data-File.xlsx!activities"/>
        </x15:modelTables>
        <x15:modelRelationships>
          <x15:modelRelationship fromTable="activities" fromColumn="Owner" toTable="people" toColumn="Pers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7" i="6" l="1"/>
  <c r="H49" i="6"/>
  <c r="H67" i="6"/>
  <c r="H94" i="6"/>
  <c r="G27" i="6"/>
  <c r="G49" i="6"/>
  <c r="G67" i="6"/>
  <c r="G94" i="6"/>
  <c r="G6" i="6"/>
  <c r="D27" i="6"/>
  <c r="D49" i="6"/>
  <c r="D67" i="6"/>
  <c r="D94" i="6"/>
  <c r="D108" i="6"/>
  <c r="B6" i="6"/>
  <c r="E6" i="6"/>
  <c r="F6" i="6"/>
  <c r="C7" i="6"/>
  <c r="D7" i="6" s="1"/>
  <c r="E7" i="6"/>
  <c r="F7" i="6"/>
  <c r="C8" i="6"/>
  <c r="D8" i="6" s="1"/>
  <c r="E8" i="6"/>
  <c r="F8" i="6"/>
  <c r="C9" i="6"/>
  <c r="G9" i="6" s="1"/>
  <c r="H9" i="6" s="1"/>
  <c r="E9" i="6"/>
  <c r="F9" i="6"/>
  <c r="C10" i="6"/>
  <c r="G10" i="6" s="1"/>
  <c r="H10" i="6" s="1"/>
  <c r="E10" i="6"/>
  <c r="F10" i="6"/>
  <c r="C11" i="6"/>
  <c r="G11" i="6" s="1"/>
  <c r="H11" i="6" s="1"/>
  <c r="E11" i="6"/>
  <c r="F11" i="6"/>
  <c r="C12" i="6"/>
  <c r="G12" i="6" s="1"/>
  <c r="H12" i="6" s="1"/>
  <c r="E12" i="6"/>
  <c r="F12" i="6"/>
  <c r="C13" i="6"/>
  <c r="G13" i="6" s="1"/>
  <c r="H13" i="6" s="1"/>
  <c r="E13" i="6"/>
  <c r="F13" i="6"/>
  <c r="C14" i="6"/>
  <c r="D14" i="6" s="1"/>
  <c r="E14" i="6"/>
  <c r="F14" i="6"/>
  <c r="C15" i="6"/>
  <c r="D15" i="6" s="1"/>
  <c r="E15" i="6"/>
  <c r="F15" i="6"/>
  <c r="C16" i="6"/>
  <c r="D16" i="6" s="1"/>
  <c r="E16" i="6"/>
  <c r="F16" i="6"/>
  <c r="C17" i="6"/>
  <c r="D17" i="6" s="1"/>
  <c r="E17" i="6"/>
  <c r="F17" i="6"/>
  <c r="C18" i="6"/>
  <c r="G18" i="6" s="1"/>
  <c r="H18" i="6" s="1"/>
  <c r="E18" i="6"/>
  <c r="F18" i="6"/>
  <c r="C19" i="6"/>
  <c r="G19" i="6" s="1"/>
  <c r="H19" i="6" s="1"/>
  <c r="E19" i="6"/>
  <c r="F19" i="6"/>
  <c r="C20" i="6"/>
  <c r="G20" i="6" s="1"/>
  <c r="H20" i="6" s="1"/>
  <c r="E20" i="6"/>
  <c r="F20" i="6"/>
  <c r="C21" i="6"/>
  <c r="G21" i="6" s="1"/>
  <c r="H21" i="6" s="1"/>
  <c r="E21" i="6"/>
  <c r="F21" i="6"/>
  <c r="C22" i="6"/>
  <c r="D22" i="6" s="1"/>
  <c r="E22" i="6"/>
  <c r="F22" i="6"/>
  <c r="C23" i="6"/>
  <c r="D23" i="6" s="1"/>
  <c r="E23" i="6"/>
  <c r="F23" i="6"/>
  <c r="C24" i="6"/>
  <c r="D24" i="6" s="1"/>
  <c r="E24" i="6"/>
  <c r="F24" i="6"/>
  <c r="C25" i="6"/>
  <c r="D25" i="6" s="1"/>
  <c r="E25" i="6"/>
  <c r="F25" i="6"/>
  <c r="C26" i="6"/>
  <c r="G26" i="6" s="1"/>
  <c r="H26" i="6" s="1"/>
  <c r="E26" i="6"/>
  <c r="F26" i="6"/>
  <c r="B27" i="6"/>
  <c r="E27" i="6"/>
  <c r="F27" i="6"/>
  <c r="C28" i="6"/>
  <c r="G28" i="6" s="1"/>
  <c r="H28" i="6" s="1"/>
  <c r="E28" i="6"/>
  <c r="F28" i="6"/>
  <c r="C29" i="6"/>
  <c r="G29" i="6" s="1"/>
  <c r="H29" i="6" s="1"/>
  <c r="E29" i="6"/>
  <c r="F29" i="6"/>
  <c r="C30" i="6"/>
  <c r="D30" i="6" s="1"/>
  <c r="E30" i="6"/>
  <c r="F30" i="6"/>
  <c r="C31" i="6"/>
  <c r="D31" i="6" s="1"/>
  <c r="E31" i="6"/>
  <c r="F31" i="6"/>
  <c r="C32" i="6"/>
  <c r="D32" i="6" s="1"/>
  <c r="E32" i="6"/>
  <c r="F32" i="6"/>
  <c r="C33" i="6"/>
  <c r="D33" i="6" s="1"/>
  <c r="E33" i="6"/>
  <c r="F33" i="6"/>
  <c r="C34" i="6"/>
  <c r="G34" i="6" s="1"/>
  <c r="H34" i="6" s="1"/>
  <c r="E34" i="6"/>
  <c r="F34" i="6"/>
  <c r="C35" i="6"/>
  <c r="G35" i="6" s="1"/>
  <c r="H35" i="6" s="1"/>
  <c r="E35" i="6"/>
  <c r="F35" i="6"/>
  <c r="C36" i="6"/>
  <c r="G36" i="6" s="1"/>
  <c r="H36" i="6" s="1"/>
  <c r="E36" i="6"/>
  <c r="F36" i="6"/>
  <c r="C37" i="6"/>
  <c r="G37" i="6" s="1"/>
  <c r="H37" i="6" s="1"/>
  <c r="E37" i="6"/>
  <c r="F37" i="6"/>
  <c r="C38" i="6"/>
  <c r="D38" i="6" s="1"/>
  <c r="E38" i="6"/>
  <c r="F38" i="6"/>
  <c r="C39" i="6"/>
  <c r="D39" i="6" s="1"/>
  <c r="E39" i="6"/>
  <c r="F39" i="6"/>
  <c r="C40" i="6"/>
  <c r="D40" i="6" s="1"/>
  <c r="E40" i="6"/>
  <c r="F40" i="6"/>
  <c r="C41" i="6"/>
  <c r="D41" i="6" s="1"/>
  <c r="E41" i="6"/>
  <c r="F41" i="6"/>
  <c r="C42" i="6"/>
  <c r="G42" i="6" s="1"/>
  <c r="H42" i="6" s="1"/>
  <c r="E42" i="6"/>
  <c r="F42" i="6"/>
  <c r="C43" i="6"/>
  <c r="G43" i="6" s="1"/>
  <c r="H43" i="6" s="1"/>
  <c r="E43" i="6"/>
  <c r="F43" i="6"/>
  <c r="C44" i="6"/>
  <c r="G44" i="6" s="1"/>
  <c r="H44" i="6" s="1"/>
  <c r="E44" i="6"/>
  <c r="F44" i="6"/>
  <c r="C45" i="6"/>
  <c r="G45" i="6" s="1"/>
  <c r="H45" i="6" s="1"/>
  <c r="E45" i="6"/>
  <c r="F45" i="6"/>
  <c r="C46" i="6"/>
  <c r="D46" i="6" s="1"/>
  <c r="E46" i="6"/>
  <c r="F46" i="6"/>
  <c r="C47" i="6"/>
  <c r="D47" i="6" s="1"/>
  <c r="E47" i="6"/>
  <c r="F47" i="6"/>
  <c r="C48" i="6"/>
  <c r="D48" i="6" s="1"/>
  <c r="E48" i="6"/>
  <c r="F48" i="6"/>
  <c r="B49" i="6"/>
  <c r="E49" i="6"/>
  <c r="F49" i="6"/>
  <c r="C50" i="6"/>
  <c r="G50" i="6" s="1"/>
  <c r="H50" i="6" s="1"/>
  <c r="E50" i="6"/>
  <c r="F50" i="6"/>
  <c r="C51" i="6"/>
  <c r="G51" i="6" s="1"/>
  <c r="H51" i="6" s="1"/>
  <c r="E51" i="6"/>
  <c r="F51" i="6"/>
  <c r="C52" i="6"/>
  <c r="G52" i="6" s="1"/>
  <c r="H52" i="6" s="1"/>
  <c r="E52" i="6"/>
  <c r="F52" i="6"/>
  <c r="C53" i="6"/>
  <c r="G53" i="6" s="1"/>
  <c r="H53" i="6" s="1"/>
  <c r="E53" i="6"/>
  <c r="F53" i="6"/>
  <c r="C54" i="6"/>
  <c r="D54" i="6" s="1"/>
  <c r="E54" i="6"/>
  <c r="F54" i="6"/>
  <c r="C55" i="6"/>
  <c r="D55" i="6" s="1"/>
  <c r="E55" i="6"/>
  <c r="F55" i="6"/>
  <c r="C56" i="6"/>
  <c r="D56" i="6" s="1"/>
  <c r="E56" i="6"/>
  <c r="F56" i="6"/>
  <c r="C57" i="6"/>
  <c r="D57" i="6" s="1"/>
  <c r="E57" i="6"/>
  <c r="F57" i="6"/>
  <c r="C58" i="6"/>
  <c r="G58" i="6" s="1"/>
  <c r="H58" i="6" s="1"/>
  <c r="E58" i="6"/>
  <c r="F58" i="6"/>
  <c r="C59" i="6"/>
  <c r="G59" i="6" s="1"/>
  <c r="H59" i="6" s="1"/>
  <c r="E59" i="6"/>
  <c r="F59" i="6"/>
  <c r="C60" i="6"/>
  <c r="G60" i="6" s="1"/>
  <c r="H60" i="6" s="1"/>
  <c r="E60" i="6"/>
  <c r="F60" i="6"/>
  <c r="C61" i="6"/>
  <c r="G61" i="6" s="1"/>
  <c r="H61" i="6" s="1"/>
  <c r="E61" i="6"/>
  <c r="F61" i="6"/>
  <c r="C62" i="6"/>
  <c r="D62" i="6" s="1"/>
  <c r="E62" i="6"/>
  <c r="F62" i="6"/>
  <c r="C63" i="6"/>
  <c r="D63" i="6" s="1"/>
  <c r="E63" i="6"/>
  <c r="F63" i="6"/>
  <c r="C64" i="6"/>
  <c r="D64" i="6" s="1"/>
  <c r="E64" i="6"/>
  <c r="F64" i="6"/>
  <c r="C65" i="6"/>
  <c r="D65" i="6" s="1"/>
  <c r="E65" i="6"/>
  <c r="F65" i="6"/>
  <c r="C66" i="6"/>
  <c r="G66" i="6" s="1"/>
  <c r="H66" i="6" s="1"/>
  <c r="E66" i="6"/>
  <c r="F66" i="6"/>
  <c r="B67" i="6"/>
  <c r="E67" i="6"/>
  <c r="F67" i="6"/>
  <c r="C68" i="6"/>
  <c r="G68" i="6" s="1"/>
  <c r="H68" i="6" s="1"/>
  <c r="E68" i="6"/>
  <c r="F68" i="6"/>
  <c r="C69" i="6"/>
  <c r="G69" i="6" s="1"/>
  <c r="H69" i="6" s="1"/>
  <c r="E69" i="6"/>
  <c r="F69" i="6"/>
  <c r="C70" i="6"/>
  <c r="D70" i="6" s="1"/>
  <c r="E70" i="6"/>
  <c r="F70" i="6"/>
  <c r="C71" i="6"/>
  <c r="D71" i="6" s="1"/>
  <c r="E71" i="6"/>
  <c r="F71" i="6"/>
  <c r="C72" i="6"/>
  <c r="D72" i="6" s="1"/>
  <c r="E72" i="6"/>
  <c r="F72" i="6"/>
  <c r="C73" i="6"/>
  <c r="D73" i="6" s="1"/>
  <c r="E73" i="6"/>
  <c r="F73" i="6"/>
  <c r="C74" i="6"/>
  <c r="G74" i="6" s="1"/>
  <c r="H74" i="6" s="1"/>
  <c r="E74" i="6"/>
  <c r="F74" i="6"/>
  <c r="C75" i="6"/>
  <c r="G75" i="6" s="1"/>
  <c r="H75" i="6" s="1"/>
  <c r="E75" i="6"/>
  <c r="F75" i="6"/>
  <c r="C76" i="6"/>
  <c r="G76" i="6" s="1"/>
  <c r="H76" i="6" s="1"/>
  <c r="E76" i="6"/>
  <c r="F76" i="6"/>
  <c r="C77" i="6"/>
  <c r="G77" i="6" s="1"/>
  <c r="H77" i="6" s="1"/>
  <c r="E77" i="6"/>
  <c r="F77" i="6"/>
  <c r="C78" i="6"/>
  <c r="D78" i="6" s="1"/>
  <c r="E78" i="6"/>
  <c r="F78" i="6"/>
  <c r="C79" i="6"/>
  <c r="D79" i="6" s="1"/>
  <c r="E79" i="6"/>
  <c r="F79" i="6"/>
  <c r="C80" i="6"/>
  <c r="D80" i="6" s="1"/>
  <c r="E80" i="6"/>
  <c r="F80" i="6"/>
  <c r="C81" i="6"/>
  <c r="D81" i="6" s="1"/>
  <c r="E81" i="6"/>
  <c r="F81" i="6"/>
  <c r="C82" i="6"/>
  <c r="G82" i="6" s="1"/>
  <c r="H82" i="6" s="1"/>
  <c r="E82" i="6"/>
  <c r="F82" i="6"/>
  <c r="C83" i="6"/>
  <c r="G83" i="6" s="1"/>
  <c r="H83" i="6" s="1"/>
  <c r="E83" i="6"/>
  <c r="F83" i="6"/>
  <c r="C84" i="6"/>
  <c r="G84" i="6" s="1"/>
  <c r="H84" i="6" s="1"/>
  <c r="E84" i="6"/>
  <c r="F84" i="6"/>
  <c r="C85" i="6"/>
  <c r="G85" i="6" s="1"/>
  <c r="H85" i="6" s="1"/>
  <c r="E85" i="6"/>
  <c r="F85" i="6"/>
  <c r="C86" i="6"/>
  <c r="D86" i="6" s="1"/>
  <c r="E86" i="6"/>
  <c r="F86" i="6"/>
  <c r="C87" i="6"/>
  <c r="D87" i="6" s="1"/>
  <c r="E87" i="6"/>
  <c r="F87" i="6"/>
  <c r="C88" i="6"/>
  <c r="D88" i="6" s="1"/>
  <c r="E88" i="6"/>
  <c r="F88" i="6"/>
  <c r="C89" i="6"/>
  <c r="D89" i="6" s="1"/>
  <c r="E89" i="6"/>
  <c r="F89" i="6"/>
  <c r="C90" i="6"/>
  <c r="G90" i="6" s="1"/>
  <c r="H90" i="6" s="1"/>
  <c r="E90" i="6"/>
  <c r="F90" i="6"/>
  <c r="C91" i="6"/>
  <c r="G91" i="6" s="1"/>
  <c r="H91" i="6" s="1"/>
  <c r="E91" i="6"/>
  <c r="F91" i="6"/>
  <c r="C92" i="6"/>
  <c r="G92" i="6" s="1"/>
  <c r="H92" i="6" s="1"/>
  <c r="E92" i="6"/>
  <c r="F92" i="6"/>
  <c r="C93" i="6"/>
  <c r="G93" i="6" s="1"/>
  <c r="H93" i="6" s="1"/>
  <c r="E93" i="6"/>
  <c r="F93" i="6"/>
  <c r="B94" i="6"/>
  <c r="E94" i="6"/>
  <c r="F94" i="6"/>
  <c r="C95" i="6"/>
  <c r="D95" i="6" s="1"/>
  <c r="E95" i="6"/>
  <c r="F95" i="6"/>
  <c r="C96" i="6"/>
  <c r="D96" i="6" s="1"/>
  <c r="E96" i="6"/>
  <c r="F96" i="6"/>
  <c r="C97" i="6"/>
  <c r="D97" i="6" s="1"/>
  <c r="E97" i="6"/>
  <c r="F97" i="6"/>
  <c r="C98" i="6"/>
  <c r="G98" i="6" s="1"/>
  <c r="H98" i="6" s="1"/>
  <c r="E98" i="6"/>
  <c r="F98" i="6"/>
  <c r="C99" i="6"/>
  <c r="G99" i="6" s="1"/>
  <c r="H99" i="6" s="1"/>
  <c r="E99" i="6"/>
  <c r="F99" i="6"/>
  <c r="C100" i="6"/>
  <c r="G100" i="6" s="1"/>
  <c r="H100" i="6" s="1"/>
  <c r="E100" i="6"/>
  <c r="F100" i="6"/>
  <c r="C101" i="6"/>
  <c r="G101" i="6" s="1"/>
  <c r="H101" i="6" s="1"/>
  <c r="E101" i="6"/>
  <c r="F101" i="6"/>
  <c r="C102" i="6"/>
  <c r="D102" i="6" s="1"/>
  <c r="E102" i="6"/>
  <c r="F102" i="6"/>
  <c r="C103" i="6"/>
  <c r="D103" i="6" s="1"/>
  <c r="E103" i="6"/>
  <c r="F103" i="6"/>
  <c r="C104" i="6"/>
  <c r="D104" i="6" s="1"/>
  <c r="E104" i="6"/>
  <c r="F104" i="6"/>
  <c r="C105" i="6"/>
  <c r="D105" i="6" s="1"/>
  <c r="E105" i="6"/>
  <c r="F105" i="6"/>
  <c r="C106" i="6"/>
  <c r="G106" i="6" s="1"/>
  <c r="H106" i="6" s="1"/>
  <c r="E106" i="6"/>
  <c r="F106" i="6"/>
  <c r="C107" i="6"/>
  <c r="G107" i="6" s="1"/>
  <c r="H107" i="6" s="1"/>
  <c r="E107" i="6"/>
  <c r="F107" i="6"/>
  <c r="C108" i="6"/>
  <c r="G108" i="6" s="1"/>
  <c r="H108" i="6" s="1"/>
  <c r="E108" i="6"/>
  <c r="F108" i="6"/>
  <c r="C109" i="6"/>
  <c r="G109" i="6" s="1"/>
  <c r="H109" i="6" s="1"/>
  <c r="E109" i="6"/>
  <c r="F109" i="6"/>
  <c r="C110" i="6"/>
  <c r="D110" i="6" s="1"/>
  <c r="E110" i="6"/>
  <c r="F110" i="6"/>
  <c r="G5" i="5"/>
  <c r="I2" i="6" s="1"/>
  <c r="J2" i="6" s="1"/>
  <c r="D76" i="6" l="1"/>
  <c r="G56" i="6"/>
  <c r="H56" i="6" s="1"/>
  <c r="G104" i="6"/>
  <c r="H104" i="6" s="1"/>
  <c r="D19" i="6"/>
  <c r="D107" i="6"/>
  <c r="D20" i="6"/>
  <c r="D83" i="6"/>
  <c r="G96" i="6"/>
  <c r="H96" i="6" s="1"/>
  <c r="D51" i="6"/>
  <c r="D9" i="6"/>
  <c r="D84" i="6"/>
  <c r="D52" i="6"/>
  <c r="G8" i="6"/>
  <c r="H8" i="6" s="1"/>
  <c r="G64" i="6"/>
  <c r="H64" i="6" s="1"/>
  <c r="D100" i="6"/>
  <c r="D75" i="6"/>
  <c r="D44" i="6"/>
  <c r="G48" i="6"/>
  <c r="H48" i="6" s="1"/>
  <c r="D99" i="6"/>
  <c r="D68" i="6"/>
  <c r="D43" i="6"/>
  <c r="G17" i="6"/>
  <c r="H17" i="6" s="1"/>
  <c r="G88" i="6"/>
  <c r="H88" i="6" s="1"/>
  <c r="G40" i="6"/>
  <c r="H40" i="6" s="1"/>
  <c r="J9" i="6"/>
  <c r="J13" i="6" s="1"/>
  <c r="D36" i="6"/>
  <c r="G16" i="6"/>
  <c r="H16" i="6" s="1"/>
  <c r="G80" i="6"/>
  <c r="H80" i="6" s="1"/>
  <c r="G32" i="6"/>
  <c r="H32" i="6" s="1"/>
  <c r="D12" i="6"/>
  <c r="D92" i="6"/>
  <c r="D60" i="6"/>
  <c r="D35" i="6"/>
  <c r="G14" i="6"/>
  <c r="H14" i="6" s="1"/>
  <c r="G72" i="6"/>
  <c r="H72" i="6" s="1"/>
  <c r="D11" i="6"/>
  <c r="D91" i="6"/>
  <c r="D59" i="6"/>
  <c r="D28" i="6"/>
  <c r="G24" i="6"/>
  <c r="H24" i="6" s="1"/>
  <c r="D13" i="6"/>
  <c r="D109" i="6"/>
  <c r="D101" i="6"/>
  <c r="D93" i="6"/>
  <c r="D85" i="6"/>
  <c r="D77" i="6"/>
  <c r="D69" i="6"/>
  <c r="D61" i="6"/>
  <c r="D53" i="6"/>
  <c r="D45" i="6"/>
  <c r="D37" i="6"/>
  <c r="D29" i="6"/>
  <c r="D21" i="6"/>
  <c r="G105" i="6"/>
  <c r="H105" i="6" s="1"/>
  <c r="G97" i="6"/>
  <c r="H97" i="6" s="1"/>
  <c r="G89" i="6"/>
  <c r="H89" i="6" s="1"/>
  <c r="G81" i="6"/>
  <c r="H81" i="6" s="1"/>
  <c r="G73" i="6"/>
  <c r="H73" i="6" s="1"/>
  <c r="G65" i="6"/>
  <c r="H65" i="6" s="1"/>
  <c r="G57" i="6"/>
  <c r="H57" i="6" s="1"/>
  <c r="G41" i="6"/>
  <c r="H41" i="6" s="1"/>
  <c r="G33" i="6"/>
  <c r="H33" i="6" s="1"/>
  <c r="G25" i="6"/>
  <c r="H25" i="6" s="1"/>
  <c r="G15" i="6"/>
  <c r="H15" i="6" s="1"/>
  <c r="G7" i="6"/>
  <c r="H7" i="6" s="1"/>
  <c r="G103" i="6"/>
  <c r="H103" i="6" s="1"/>
  <c r="G95" i="6"/>
  <c r="H95" i="6" s="1"/>
  <c r="G87" i="6"/>
  <c r="H87" i="6" s="1"/>
  <c r="G79" i="6"/>
  <c r="H79" i="6" s="1"/>
  <c r="G71" i="6"/>
  <c r="H71" i="6" s="1"/>
  <c r="G63" i="6"/>
  <c r="H63" i="6" s="1"/>
  <c r="G55" i="6"/>
  <c r="H55" i="6" s="1"/>
  <c r="G47" i="6"/>
  <c r="H47" i="6" s="1"/>
  <c r="G39" i="6"/>
  <c r="H39" i="6" s="1"/>
  <c r="G31" i="6"/>
  <c r="H31" i="6" s="1"/>
  <c r="G23" i="6"/>
  <c r="H23" i="6" s="1"/>
  <c r="G86" i="6"/>
  <c r="H86" i="6" s="1"/>
  <c r="G78" i="6"/>
  <c r="H78" i="6" s="1"/>
  <c r="G70" i="6"/>
  <c r="H70" i="6" s="1"/>
  <c r="G62" i="6"/>
  <c r="H62" i="6" s="1"/>
  <c r="G54" i="6"/>
  <c r="H54" i="6" s="1"/>
  <c r="G46" i="6"/>
  <c r="H46" i="6" s="1"/>
  <c r="G38" i="6"/>
  <c r="H38" i="6" s="1"/>
  <c r="G30" i="6"/>
  <c r="H30" i="6" s="1"/>
  <c r="G22" i="6"/>
  <c r="H22" i="6" s="1"/>
  <c r="D90" i="6"/>
  <c r="G110" i="6"/>
  <c r="H110" i="6" s="1"/>
  <c r="D10" i="6"/>
  <c r="D106" i="6"/>
  <c r="D98" i="6"/>
  <c r="D82" i="6"/>
  <c r="D74" i="6"/>
  <c r="D66" i="6"/>
  <c r="D58" i="6"/>
  <c r="D50" i="6"/>
  <c r="D42" i="6"/>
  <c r="D34" i="6"/>
  <c r="D26" i="6"/>
  <c r="D18" i="6"/>
  <c r="G102" i="6"/>
  <c r="H102" i="6" s="1"/>
  <c r="K2" i="6"/>
  <c r="K3" i="6" s="1"/>
  <c r="K4" i="6" s="1"/>
  <c r="J6" i="6"/>
  <c r="J10" i="6" s="1"/>
  <c r="I9" i="6"/>
  <c r="I13" i="6" s="1"/>
  <c r="I17" i="6" s="1"/>
  <c r="I21" i="6" s="1"/>
  <c r="I25" i="6" s="1"/>
  <c r="I29" i="6" s="1"/>
  <c r="I33" i="6" s="1"/>
  <c r="I37" i="6" s="1"/>
  <c r="I41" i="6" s="1"/>
  <c r="I45" i="6" s="1"/>
  <c r="I49" i="6" s="1"/>
  <c r="I53" i="6" s="1"/>
  <c r="I57" i="6" s="1"/>
  <c r="I61" i="6" s="1"/>
  <c r="I65" i="6" s="1"/>
  <c r="I69" i="6" s="1"/>
  <c r="I73" i="6" s="1"/>
  <c r="I77" i="6" s="1"/>
  <c r="I81" i="6" s="1"/>
  <c r="I85" i="6" s="1"/>
  <c r="I89" i="6" s="1"/>
  <c r="I93" i="6" s="1"/>
  <c r="I97" i="6" s="1"/>
  <c r="I101" i="6" s="1"/>
  <c r="I105" i="6" s="1"/>
  <c r="I109" i="6" s="1"/>
  <c r="I6" i="6"/>
  <c r="I10" i="6" s="1"/>
  <c r="I14" i="6" s="1"/>
  <c r="I18" i="6" s="1"/>
  <c r="I22" i="6" s="1"/>
  <c r="I26" i="6" s="1"/>
  <c r="I30" i="6" s="1"/>
  <c r="I34" i="6" s="1"/>
  <c r="I38" i="6" s="1"/>
  <c r="I42" i="6" s="1"/>
  <c r="I46" i="6" s="1"/>
  <c r="I50" i="6" s="1"/>
  <c r="I54" i="6" s="1"/>
  <c r="I58" i="6" s="1"/>
  <c r="I62" i="6" s="1"/>
  <c r="I66" i="6" s="1"/>
  <c r="I70" i="6" s="1"/>
  <c r="I74" i="6" s="1"/>
  <c r="I78" i="6" s="1"/>
  <c r="I82" i="6" s="1"/>
  <c r="I86" i="6" s="1"/>
  <c r="I90" i="6" s="1"/>
  <c r="I94" i="6" s="1"/>
  <c r="I98" i="6" s="1"/>
  <c r="I102" i="6" s="1"/>
  <c r="I106" i="6" s="1"/>
  <c r="I110" i="6" s="1"/>
  <c r="J3" i="6"/>
  <c r="J4" i="6" s="1"/>
  <c r="I3" i="6"/>
  <c r="I4" i="6" s="1"/>
  <c r="I8" i="6" s="1"/>
  <c r="I12" i="6" s="1"/>
  <c r="I16" i="6" s="1"/>
  <c r="I20" i="6" s="1"/>
  <c r="I24" i="6" s="1"/>
  <c r="I28" i="6" s="1"/>
  <c r="I32" i="6" s="1"/>
  <c r="I36" i="6" s="1"/>
  <c r="I40" i="6" s="1"/>
  <c r="I44" i="6" s="1"/>
  <c r="I48" i="6" s="1"/>
  <c r="I52" i="6" s="1"/>
  <c r="I56" i="6" s="1"/>
  <c r="I60" i="6" s="1"/>
  <c r="I64" i="6" s="1"/>
  <c r="I68" i="6" s="1"/>
  <c r="I72" i="6" s="1"/>
  <c r="I76" i="6" s="1"/>
  <c r="I80" i="6" s="1"/>
  <c r="I84" i="6" s="1"/>
  <c r="I88" i="6" s="1"/>
  <c r="I92" i="6" s="1"/>
  <c r="I96" i="6" s="1"/>
  <c r="I100" i="6" s="1"/>
  <c r="I104" i="6" s="1"/>
  <c r="I108" i="6" s="1"/>
  <c r="J8" i="6" l="1"/>
  <c r="J12" i="6" s="1"/>
  <c r="J16" i="6" s="1"/>
  <c r="J20" i="6" s="1"/>
  <c r="J24" i="6" s="1"/>
  <c r="J28" i="6" s="1"/>
  <c r="J32" i="6" s="1"/>
  <c r="J36" i="6" s="1"/>
  <c r="J40" i="6" s="1"/>
  <c r="J44" i="6" s="1"/>
  <c r="J48" i="6" s="1"/>
  <c r="J52" i="6" s="1"/>
  <c r="J56" i="6" s="1"/>
  <c r="J60" i="6" s="1"/>
  <c r="J64" i="6" s="1"/>
  <c r="J68" i="6" s="1"/>
  <c r="J72" i="6" s="1"/>
  <c r="J76" i="6" s="1"/>
  <c r="J80" i="6" s="1"/>
  <c r="J84" i="6" s="1"/>
  <c r="J88" i="6" s="1"/>
  <c r="J92" i="6" s="1"/>
  <c r="J96" i="6" s="1"/>
  <c r="J100" i="6" s="1"/>
  <c r="J104" i="6" s="1"/>
  <c r="J108" i="6" s="1"/>
  <c r="J14" i="6"/>
  <c r="J18" i="6" s="1"/>
  <c r="J22" i="6" s="1"/>
  <c r="J26" i="6" s="1"/>
  <c r="J30" i="6" s="1"/>
  <c r="J34" i="6" s="1"/>
  <c r="J38" i="6" s="1"/>
  <c r="J42" i="6" s="1"/>
  <c r="J46" i="6" s="1"/>
  <c r="J50" i="6" s="1"/>
  <c r="J54" i="6" s="1"/>
  <c r="J58" i="6" s="1"/>
  <c r="J62" i="6" s="1"/>
  <c r="J66" i="6" s="1"/>
  <c r="J70" i="6" s="1"/>
  <c r="J74" i="6" s="1"/>
  <c r="J78" i="6" s="1"/>
  <c r="J82" i="6" s="1"/>
  <c r="J86" i="6" s="1"/>
  <c r="J90" i="6" s="1"/>
  <c r="J94" i="6" s="1"/>
  <c r="J98" i="6" s="1"/>
  <c r="J102" i="6" s="1"/>
  <c r="J106" i="6" s="1"/>
  <c r="J110" i="6" s="1"/>
  <c r="J17" i="6"/>
  <c r="J21" i="6" s="1"/>
  <c r="J25" i="6" s="1"/>
  <c r="J29" i="6" s="1"/>
  <c r="J33" i="6" s="1"/>
  <c r="J37" i="6" s="1"/>
  <c r="J41" i="6" s="1"/>
  <c r="J45" i="6" s="1"/>
  <c r="J49" i="6" s="1"/>
  <c r="J53" i="6" s="1"/>
  <c r="J57" i="6" s="1"/>
  <c r="J61" i="6" s="1"/>
  <c r="J65" i="6" s="1"/>
  <c r="J69" i="6" s="1"/>
  <c r="J73" i="6" s="1"/>
  <c r="J77" i="6" s="1"/>
  <c r="J81" i="6" s="1"/>
  <c r="J85" i="6" s="1"/>
  <c r="J89" i="6" s="1"/>
  <c r="J93" i="6" s="1"/>
  <c r="J97" i="6" s="1"/>
  <c r="J101" i="6" s="1"/>
  <c r="J105" i="6" s="1"/>
  <c r="J109" i="6" s="1"/>
  <c r="L2" i="6"/>
  <c r="K6" i="6"/>
  <c r="K10" i="6" s="1"/>
  <c r="K14" i="6" s="1"/>
  <c r="K18" i="6" s="1"/>
  <c r="K22" i="6" s="1"/>
  <c r="K26" i="6" s="1"/>
  <c r="K30" i="6" s="1"/>
  <c r="K34" i="6" s="1"/>
  <c r="K38" i="6" s="1"/>
  <c r="K42" i="6" s="1"/>
  <c r="K46" i="6" s="1"/>
  <c r="K50" i="6" s="1"/>
  <c r="K54" i="6" s="1"/>
  <c r="K58" i="6" s="1"/>
  <c r="K62" i="6" s="1"/>
  <c r="K66" i="6" s="1"/>
  <c r="K70" i="6" s="1"/>
  <c r="K74" i="6" s="1"/>
  <c r="K78" i="6" s="1"/>
  <c r="K82" i="6" s="1"/>
  <c r="K86" i="6" s="1"/>
  <c r="K90" i="6" s="1"/>
  <c r="K94" i="6" s="1"/>
  <c r="K98" i="6" s="1"/>
  <c r="K102" i="6" s="1"/>
  <c r="K106" i="6" s="1"/>
  <c r="K110" i="6" s="1"/>
  <c r="K8" i="6"/>
  <c r="K12" i="6" s="1"/>
  <c r="K16" i="6" s="1"/>
  <c r="K20" i="6" s="1"/>
  <c r="K24" i="6" s="1"/>
  <c r="K28" i="6" s="1"/>
  <c r="K32" i="6" s="1"/>
  <c r="K36" i="6" s="1"/>
  <c r="K40" i="6" s="1"/>
  <c r="K44" i="6" s="1"/>
  <c r="K48" i="6" s="1"/>
  <c r="K52" i="6" s="1"/>
  <c r="K56" i="6" s="1"/>
  <c r="K60" i="6" s="1"/>
  <c r="K64" i="6" s="1"/>
  <c r="K68" i="6" s="1"/>
  <c r="K72" i="6" s="1"/>
  <c r="K76" i="6" s="1"/>
  <c r="K80" i="6" s="1"/>
  <c r="K84" i="6" s="1"/>
  <c r="K88" i="6" s="1"/>
  <c r="K92" i="6" s="1"/>
  <c r="K96" i="6" s="1"/>
  <c r="K100" i="6" s="1"/>
  <c r="K104" i="6" s="1"/>
  <c r="K108" i="6" s="1"/>
  <c r="K9" i="6"/>
  <c r="K13" i="6" s="1"/>
  <c r="K17" i="6" s="1"/>
  <c r="K21" i="6" s="1"/>
  <c r="K25" i="6" s="1"/>
  <c r="K29" i="6" s="1"/>
  <c r="K33" i="6" s="1"/>
  <c r="K37" i="6" s="1"/>
  <c r="K41" i="6" s="1"/>
  <c r="K45" i="6" s="1"/>
  <c r="K49" i="6" s="1"/>
  <c r="K53" i="6" s="1"/>
  <c r="K57" i="6" s="1"/>
  <c r="K61" i="6" s="1"/>
  <c r="K65" i="6" s="1"/>
  <c r="K69" i="6" s="1"/>
  <c r="K73" i="6" s="1"/>
  <c r="K77" i="6" s="1"/>
  <c r="K81" i="6" s="1"/>
  <c r="K85" i="6" s="1"/>
  <c r="K89" i="6" s="1"/>
  <c r="K93" i="6" s="1"/>
  <c r="K97" i="6" s="1"/>
  <c r="K101" i="6" s="1"/>
  <c r="K105" i="6" s="1"/>
  <c r="K109" i="6" s="1"/>
  <c r="J7" i="6"/>
  <c r="J11" i="6" s="1"/>
  <c r="J15" i="6" s="1"/>
  <c r="J19" i="6" s="1"/>
  <c r="J23" i="6" s="1"/>
  <c r="J27" i="6" s="1"/>
  <c r="J31" i="6" s="1"/>
  <c r="J35" i="6" s="1"/>
  <c r="J39" i="6" s="1"/>
  <c r="J43" i="6" s="1"/>
  <c r="J47" i="6" s="1"/>
  <c r="J51" i="6" s="1"/>
  <c r="J55" i="6" s="1"/>
  <c r="J59" i="6" s="1"/>
  <c r="J63" i="6" s="1"/>
  <c r="J67" i="6" s="1"/>
  <c r="J71" i="6" s="1"/>
  <c r="J75" i="6" s="1"/>
  <c r="J79" i="6" s="1"/>
  <c r="J83" i="6" s="1"/>
  <c r="J87" i="6" s="1"/>
  <c r="J91" i="6" s="1"/>
  <c r="J95" i="6" s="1"/>
  <c r="J99" i="6" s="1"/>
  <c r="J103" i="6" s="1"/>
  <c r="J107" i="6" s="1"/>
  <c r="I7" i="6"/>
  <c r="I11" i="6" s="1"/>
  <c r="I15" i="6" s="1"/>
  <c r="I19" i="6" s="1"/>
  <c r="I23" i="6" s="1"/>
  <c r="I27" i="6" s="1"/>
  <c r="I31" i="6" s="1"/>
  <c r="I35" i="6" s="1"/>
  <c r="I39" i="6" s="1"/>
  <c r="I43" i="6" s="1"/>
  <c r="I47" i="6" s="1"/>
  <c r="I51" i="6" s="1"/>
  <c r="I55" i="6" s="1"/>
  <c r="I59" i="6" s="1"/>
  <c r="I63" i="6" s="1"/>
  <c r="I67" i="6" s="1"/>
  <c r="I71" i="6" s="1"/>
  <c r="I75" i="6" s="1"/>
  <c r="I79" i="6" s="1"/>
  <c r="I83" i="6" s="1"/>
  <c r="I87" i="6" s="1"/>
  <c r="I91" i="6" s="1"/>
  <c r="I95" i="6" s="1"/>
  <c r="I99" i="6" s="1"/>
  <c r="I103" i="6" s="1"/>
  <c r="I107" i="6" s="1"/>
  <c r="K7" i="6" l="1"/>
  <c r="K11" i="6" s="1"/>
  <c r="K15" i="6" s="1"/>
  <c r="K19" i="6" s="1"/>
  <c r="K23" i="6" s="1"/>
  <c r="K27" i="6" s="1"/>
  <c r="K31" i="6" s="1"/>
  <c r="K35" i="6" s="1"/>
  <c r="K39" i="6" s="1"/>
  <c r="K43" i="6" s="1"/>
  <c r="K47" i="6" s="1"/>
  <c r="K51" i="6" s="1"/>
  <c r="K55" i="6" s="1"/>
  <c r="K59" i="6" s="1"/>
  <c r="K63" i="6" s="1"/>
  <c r="K67" i="6" s="1"/>
  <c r="K71" i="6" s="1"/>
  <c r="K75" i="6" s="1"/>
  <c r="K79" i="6" s="1"/>
  <c r="K83" i="6" s="1"/>
  <c r="K87" i="6" s="1"/>
  <c r="K91" i="6" s="1"/>
  <c r="K95" i="6" s="1"/>
  <c r="K99" i="6" s="1"/>
  <c r="K103" i="6" s="1"/>
  <c r="K107" i="6" s="1"/>
  <c r="M2" i="6"/>
  <c r="L6" i="6"/>
  <c r="L10" i="6" s="1"/>
  <c r="L14" i="6" s="1"/>
  <c r="L18" i="6" s="1"/>
  <c r="L22" i="6" s="1"/>
  <c r="L26" i="6" s="1"/>
  <c r="L30" i="6" s="1"/>
  <c r="L34" i="6" s="1"/>
  <c r="L38" i="6" s="1"/>
  <c r="L42" i="6" s="1"/>
  <c r="L46" i="6" s="1"/>
  <c r="L50" i="6" s="1"/>
  <c r="L54" i="6" s="1"/>
  <c r="L58" i="6" s="1"/>
  <c r="L62" i="6" s="1"/>
  <c r="L66" i="6" s="1"/>
  <c r="L70" i="6" s="1"/>
  <c r="L74" i="6" s="1"/>
  <c r="L78" i="6" s="1"/>
  <c r="L82" i="6" s="1"/>
  <c r="L86" i="6" s="1"/>
  <c r="L90" i="6" s="1"/>
  <c r="L94" i="6" s="1"/>
  <c r="L98" i="6" s="1"/>
  <c r="L102" i="6" s="1"/>
  <c r="L106" i="6" s="1"/>
  <c r="L110" i="6" s="1"/>
  <c r="L9" i="6"/>
  <c r="L13" i="6" s="1"/>
  <c r="L17" i="6" s="1"/>
  <c r="L21" i="6" s="1"/>
  <c r="L25" i="6" s="1"/>
  <c r="L29" i="6" s="1"/>
  <c r="L33" i="6" s="1"/>
  <c r="L37" i="6" s="1"/>
  <c r="L41" i="6" s="1"/>
  <c r="L45" i="6" s="1"/>
  <c r="L49" i="6" s="1"/>
  <c r="L53" i="6" s="1"/>
  <c r="L57" i="6" s="1"/>
  <c r="L61" i="6" s="1"/>
  <c r="L65" i="6" s="1"/>
  <c r="L69" i="6" s="1"/>
  <c r="L73" i="6" s="1"/>
  <c r="L77" i="6" s="1"/>
  <c r="L81" i="6" s="1"/>
  <c r="L85" i="6" s="1"/>
  <c r="L89" i="6" s="1"/>
  <c r="L93" i="6" s="1"/>
  <c r="L97" i="6" s="1"/>
  <c r="L101" i="6" s="1"/>
  <c r="L105" i="6" s="1"/>
  <c r="L109" i="6" s="1"/>
  <c r="L3" i="6"/>
  <c r="L4" i="6" s="1"/>
  <c r="L8" i="6" s="1"/>
  <c r="L12" i="6" s="1"/>
  <c r="L16" i="6" s="1"/>
  <c r="L20" i="6" s="1"/>
  <c r="L24" i="6" s="1"/>
  <c r="L28" i="6" s="1"/>
  <c r="L32" i="6" s="1"/>
  <c r="L36" i="6" s="1"/>
  <c r="L40" i="6" s="1"/>
  <c r="L44" i="6" s="1"/>
  <c r="L48" i="6" s="1"/>
  <c r="L52" i="6" s="1"/>
  <c r="L56" i="6" s="1"/>
  <c r="L60" i="6" s="1"/>
  <c r="L64" i="6" s="1"/>
  <c r="L68" i="6" s="1"/>
  <c r="L72" i="6" s="1"/>
  <c r="L76" i="6" s="1"/>
  <c r="L80" i="6" s="1"/>
  <c r="L84" i="6" s="1"/>
  <c r="L88" i="6" s="1"/>
  <c r="L92" i="6" s="1"/>
  <c r="L96" i="6" s="1"/>
  <c r="L100" i="6" s="1"/>
  <c r="L104" i="6" s="1"/>
  <c r="L108" i="6" s="1"/>
  <c r="L7" i="6" l="1"/>
  <c r="L11" i="6" s="1"/>
  <c r="L15" i="6" s="1"/>
  <c r="L19" i="6" s="1"/>
  <c r="L23" i="6" s="1"/>
  <c r="L27" i="6" s="1"/>
  <c r="L31" i="6" s="1"/>
  <c r="L35" i="6" s="1"/>
  <c r="L39" i="6" s="1"/>
  <c r="L43" i="6" s="1"/>
  <c r="L47" i="6" s="1"/>
  <c r="L51" i="6" s="1"/>
  <c r="L55" i="6" s="1"/>
  <c r="L59" i="6" s="1"/>
  <c r="L63" i="6" s="1"/>
  <c r="L67" i="6" s="1"/>
  <c r="L71" i="6" s="1"/>
  <c r="L75" i="6" s="1"/>
  <c r="L79" i="6" s="1"/>
  <c r="L83" i="6" s="1"/>
  <c r="L87" i="6" s="1"/>
  <c r="L91" i="6" s="1"/>
  <c r="L95" i="6" s="1"/>
  <c r="L99" i="6" s="1"/>
  <c r="L103" i="6" s="1"/>
  <c r="L107" i="6" s="1"/>
  <c r="N2" i="6"/>
  <c r="M9" i="6"/>
  <c r="M13" i="6" s="1"/>
  <c r="M17" i="6" s="1"/>
  <c r="M21" i="6" s="1"/>
  <c r="M25" i="6" s="1"/>
  <c r="M29" i="6" s="1"/>
  <c r="M33" i="6" s="1"/>
  <c r="M37" i="6" s="1"/>
  <c r="M41" i="6" s="1"/>
  <c r="M45" i="6" s="1"/>
  <c r="M49" i="6" s="1"/>
  <c r="M53" i="6" s="1"/>
  <c r="M57" i="6" s="1"/>
  <c r="M61" i="6" s="1"/>
  <c r="M65" i="6" s="1"/>
  <c r="M69" i="6" s="1"/>
  <c r="M73" i="6" s="1"/>
  <c r="M77" i="6" s="1"/>
  <c r="M81" i="6" s="1"/>
  <c r="M85" i="6" s="1"/>
  <c r="M89" i="6" s="1"/>
  <c r="M93" i="6" s="1"/>
  <c r="M97" i="6" s="1"/>
  <c r="M101" i="6" s="1"/>
  <c r="M105" i="6" s="1"/>
  <c r="M109" i="6" s="1"/>
  <c r="M6" i="6"/>
  <c r="M10" i="6" s="1"/>
  <c r="M14" i="6" s="1"/>
  <c r="M18" i="6" s="1"/>
  <c r="M22" i="6" s="1"/>
  <c r="M26" i="6" s="1"/>
  <c r="M30" i="6" s="1"/>
  <c r="M34" i="6" s="1"/>
  <c r="M38" i="6" s="1"/>
  <c r="M42" i="6" s="1"/>
  <c r="M46" i="6" s="1"/>
  <c r="M50" i="6" s="1"/>
  <c r="M54" i="6" s="1"/>
  <c r="M58" i="6" s="1"/>
  <c r="M62" i="6" s="1"/>
  <c r="M66" i="6" s="1"/>
  <c r="M70" i="6" s="1"/>
  <c r="M74" i="6" s="1"/>
  <c r="M78" i="6" s="1"/>
  <c r="M82" i="6" s="1"/>
  <c r="M86" i="6" s="1"/>
  <c r="M90" i="6" s="1"/>
  <c r="M94" i="6" s="1"/>
  <c r="M98" i="6" s="1"/>
  <c r="M102" i="6" s="1"/>
  <c r="M106" i="6" s="1"/>
  <c r="M110" i="6" s="1"/>
  <c r="M3" i="6"/>
  <c r="M4" i="6" s="1"/>
  <c r="M8" i="6" s="1"/>
  <c r="M12" i="6" s="1"/>
  <c r="M16" i="6" s="1"/>
  <c r="M20" i="6" s="1"/>
  <c r="M24" i="6" s="1"/>
  <c r="M28" i="6" s="1"/>
  <c r="M32" i="6" s="1"/>
  <c r="M36" i="6" s="1"/>
  <c r="M40" i="6" s="1"/>
  <c r="M44" i="6" s="1"/>
  <c r="M48" i="6" s="1"/>
  <c r="M52" i="6" s="1"/>
  <c r="M56" i="6" s="1"/>
  <c r="M60" i="6" s="1"/>
  <c r="M64" i="6" s="1"/>
  <c r="M68" i="6" s="1"/>
  <c r="M72" i="6" s="1"/>
  <c r="M76" i="6" s="1"/>
  <c r="M80" i="6" s="1"/>
  <c r="M84" i="6" s="1"/>
  <c r="M88" i="6" s="1"/>
  <c r="M92" i="6" s="1"/>
  <c r="M96" i="6" s="1"/>
  <c r="M100" i="6" s="1"/>
  <c r="M104" i="6" s="1"/>
  <c r="M108" i="6" s="1"/>
  <c r="O2" i="6" l="1"/>
  <c r="N9" i="6"/>
  <c r="N13" i="6" s="1"/>
  <c r="N17" i="6" s="1"/>
  <c r="N21" i="6" s="1"/>
  <c r="N25" i="6" s="1"/>
  <c r="N29" i="6" s="1"/>
  <c r="N33" i="6" s="1"/>
  <c r="N37" i="6" s="1"/>
  <c r="N41" i="6" s="1"/>
  <c r="N45" i="6" s="1"/>
  <c r="N49" i="6" s="1"/>
  <c r="N53" i="6" s="1"/>
  <c r="N57" i="6" s="1"/>
  <c r="N61" i="6" s="1"/>
  <c r="N65" i="6" s="1"/>
  <c r="N69" i="6" s="1"/>
  <c r="N73" i="6" s="1"/>
  <c r="N77" i="6" s="1"/>
  <c r="N81" i="6" s="1"/>
  <c r="N85" i="6" s="1"/>
  <c r="N89" i="6" s="1"/>
  <c r="N93" i="6" s="1"/>
  <c r="N97" i="6" s="1"/>
  <c r="N101" i="6" s="1"/>
  <c r="N105" i="6" s="1"/>
  <c r="N109" i="6" s="1"/>
  <c r="N6" i="6"/>
  <c r="N10" i="6" s="1"/>
  <c r="N14" i="6" s="1"/>
  <c r="N18" i="6" s="1"/>
  <c r="N22" i="6" s="1"/>
  <c r="N26" i="6" s="1"/>
  <c r="N30" i="6" s="1"/>
  <c r="N34" i="6" s="1"/>
  <c r="N38" i="6" s="1"/>
  <c r="N42" i="6" s="1"/>
  <c r="N46" i="6" s="1"/>
  <c r="N50" i="6" s="1"/>
  <c r="N54" i="6" s="1"/>
  <c r="N58" i="6" s="1"/>
  <c r="N62" i="6" s="1"/>
  <c r="N66" i="6" s="1"/>
  <c r="N70" i="6" s="1"/>
  <c r="N74" i="6" s="1"/>
  <c r="N78" i="6" s="1"/>
  <c r="N82" i="6" s="1"/>
  <c r="N86" i="6" s="1"/>
  <c r="N90" i="6" s="1"/>
  <c r="N94" i="6" s="1"/>
  <c r="N98" i="6" s="1"/>
  <c r="N102" i="6" s="1"/>
  <c r="N106" i="6" s="1"/>
  <c r="N110" i="6" s="1"/>
  <c r="N3" i="6"/>
  <c r="N4" i="6" s="1"/>
  <c r="N8" i="6" s="1"/>
  <c r="N12" i="6" s="1"/>
  <c r="N16" i="6" s="1"/>
  <c r="N20" i="6" s="1"/>
  <c r="N24" i="6" s="1"/>
  <c r="N28" i="6" s="1"/>
  <c r="N32" i="6" s="1"/>
  <c r="N36" i="6" s="1"/>
  <c r="N40" i="6" s="1"/>
  <c r="N44" i="6" s="1"/>
  <c r="N48" i="6" s="1"/>
  <c r="N52" i="6" s="1"/>
  <c r="N56" i="6" s="1"/>
  <c r="N60" i="6" s="1"/>
  <c r="N64" i="6" s="1"/>
  <c r="N68" i="6" s="1"/>
  <c r="N72" i="6" s="1"/>
  <c r="N76" i="6" s="1"/>
  <c r="N80" i="6" s="1"/>
  <c r="N84" i="6" s="1"/>
  <c r="N88" i="6" s="1"/>
  <c r="N92" i="6" s="1"/>
  <c r="N96" i="6" s="1"/>
  <c r="N100" i="6" s="1"/>
  <c r="N104" i="6" s="1"/>
  <c r="N108" i="6" s="1"/>
  <c r="M7" i="6"/>
  <c r="M11" i="6" s="1"/>
  <c r="M15" i="6" s="1"/>
  <c r="M19" i="6" s="1"/>
  <c r="M23" i="6" s="1"/>
  <c r="M27" i="6" s="1"/>
  <c r="M31" i="6" s="1"/>
  <c r="M35" i="6" s="1"/>
  <c r="M39" i="6" s="1"/>
  <c r="M43" i="6" s="1"/>
  <c r="M47" i="6" s="1"/>
  <c r="M51" i="6" s="1"/>
  <c r="M55" i="6" s="1"/>
  <c r="M59" i="6" s="1"/>
  <c r="M63" i="6" s="1"/>
  <c r="M67" i="6" s="1"/>
  <c r="M71" i="6" s="1"/>
  <c r="M75" i="6" s="1"/>
  <c r="M79" i="6" s="1"/>
  <c r="M83" i="6" s="1"/>
  <c r="M87" i="6" s="1"/>
  <c r="M91" i="6" s="1"/>
  <c r="M95" i="6" s="1"/>
  <c r="M99" i="6" s="1"/>
  <c r="M103" i="6" s="1"/>
  <c r="M107" i="6" s="1"/>
  <c r="N7" i="6" l="1"/>
  <c r="N11" i="6" s="1"/>
  <c r="N15" i="6" s="1"/>
  <c r="N19" i="6" s="1"/>
  <c r="N23" i="6" s="1"/>
  <c r="N27" i="6" s="1"/>
  <c r="N31" i="6" s="1"/>
  <c r="N35" i="6" s="1"/>
  <c r="N39" i="6" s="1"/>
  <c r="N43" i="6" s="1"/>
  <c r="N47" i="6" s="1"/>
  <c r="N51" i="6" s="1"/>
  <c r="N55" i="6" s="1"/>
  <c r="N59" i="6" s="1"/>
  <c r="N63" i="6" s="1"/>
  <c r="N67" i="6" s="1"/>
  <c r="N71" i="6" s="1"/>
  <c r="N75" i="6" s="1"/>
  <c r="N79" i="6" s="1"/>
  <c r="N83" i="6" s="1"/>
  <c r="N87" i="6" s="1"/>
  <c r="N91" i="6" s="1"/>
  <c r="N95" i="6" s="1"/>
  <c r="N99" i="6" s="1"/>
  <c r="N103" i="6" s="1"/>
  <c r="N107" i="6" s="1"/>
  <c r="P2" i="6"/>
  <c r="O9" i="6"/>
  <c r="O13" i="6" s="1"/>
  <c r="O17" i="6" s="1"/>
  <c r="O21" i="6" s="1"/>
  <c r="O25" i="6" s="1"/>
  <c r="O29" i="6" s="1"/>
  <c r="O33" i="6" s="1"/>
  <c r="O37" i="6" s="1"/>
  <c r="O41" i="6" s="1"/>
  <c r="O45" i="6" s="1"/>
  <c r="O49" i="6" s="1"/>
  <c r="O53" i="6" s="1"/>
  <c r="O57" i="6" s="1"/>
  <c r="O61" i="6" s="1"/>
  <c r="O65" i="6" s="1"/>
  <c r="O69" i="6" s="1"/>
  <c r="O73" i="6" s="1"/>
  <c r="O77" i="6" s="1"/>
  <c r="O81" i="6" s="1"/>
  <c r="O85" i="6" s="1"/>
  <c r="O89" i="6" s="1"/>
  <c r="O93" i="6" s="1"/>
  <c r="O97" i="6" s="1"/>
  <c r="O101" i="6" s="1"/>
  <c r="O105" i="6" s="1"/>
  <c r="O109" i="6" s="1"/>
  <c r="O6" i="6"/>
  <c r="O10" i="6" s="1"/>
  <c r="O14" i="6" s="1"/>
  <c r="O18" i="6" s="1"/>
  <c r="O22" i="6" s="1"/>
  <c r="O26" i="6" s="1"/>
  <c r="O30" i="6" s="1"/>
  <c r="O34" i="6" s="1"/>
  <c r="O38" i="6" s="1"/>
  <c r="O42" i="6" s="1"/>
  <c r="O46" i="6" s="1"/>
  <c r="O50" i="6" s="1"/>
  <c r="O54" i="6" s="1"/>
  <c r="O58" i="6" s="1"/>
  <c r="O62" i="6" s="1"/>
  <c r="O66" i="6" s="1"/>
  <c r="O70" i="6" s="1"/>
  <c r="O74" i="6" s="1"/>
  <c r="O78" i="6" s="1"/>
  <c r="O82" i="6" s="1"/>
  <c r="O86" i="6" s="1"/>
  <c r="O90" i="6" s="1"/>
  <c r="O94" i="6" s="1"/>
  <c r="O98" i="6" s="1"/>
  <c r="O102" i="6" s="1"/>
  <c r="O106" i="6" s="1"/>
  <c r="O110" i="6" s="1"/>
  <c r="O3" i="6"/>
  <c r="O4" i="6" s="1"/>
  <c r="O8" i="6" s="1"/>
  <c r="O12" i="6" s="1"/>
  <c r="O16" i="6" s="1"/>
  <c r="O20" i="6" s="1"/>
  <c r="O24" i="6" s="1"/>
  <c r="O28" i="6" s="1"/>
  <c r="O32" i="6" s="1"/>
  <c r="O36" i="6" s="1"/>
  <c r="O40" i="6" s="1"/>
  <c r="O44" i="6" s="1"/>
  <c r="O48" i="6" s="1"/>
  <c r="O52" i="6" s="1"/>
  <c r="O56" i="6" s="1"/>
  <c r="O60" i="6" s="1"/>
  <c r="O64" i="6" s="1"/>
  <c r="O68" i="6" s="1"/>
  <c r="O72" i="6" s="1"/>
  <c r="O76" i="6" s="1"/>
  <c r="O80" i="6" s="1"/>
  <c r="O84" i="6" s="1"/>
  <c r="O88" i="6" s="1"/>
  <c r="O92" i="6" s="1"/>
  <c r="O96" i="6" s="1"/>
  <c r="O100" i="6" s="1"/>
  <c r="O104" i="6" s="1"/>
  <c r="O108" i="6" s="1"/>
  <c r="O7" i="6" l="1"/>
  <c r="O11" i="6" s="1"/>
  <c r="O15" i="6" s="1"/>
  <c r="O19" i="6" s="1"/>
  <c r="O23" i="6" s="1"/>
  <c r="O27" i="6" s="1"/>
  <c r="O31" i="6" s="1"/>
  <c r="O35" i="6" s="1"/>
  <c r="O39" i="6" s="1"/>
  <c r="O43" i="6" s="1"/>
  <c r="O47" i="6" s="1"/>
  <c r="O51" i="6" s="1"/>
  <c r="O55" i="6" s="1"/>
  <c r="O59" i="6" s="1"/>
  <c r="O63" i="6" s="1"/>
  <c r="O67" i="6" s="1"/>
  <c r="O71" i="6" s="1"/>
  <c r="O75" i="6" s="1"/>
  <c r="O79" i="6" s="1"/>
  <c r="O83" i="6" s="1"/>
  <c r="O87" i="6" s="1"/>
  <c r="O91" i="6" s="1"/>
  <c r="O95" i="6" s="1"/>
  <c r="O99" i="6" s="1"/>
  <c r="O103" i="6" s="1"/>
  <c r="O107" i="6" s="1"/>
  <c r="Q2" i="6"/>
  <c r="P9" i="6"/>
  <c r="P13" i="6" s="1"/>
  <c r="P17" i="6" s="1"/>
  <c r="P21" i="6" s="1"/>
  <c r="P25" i="6" s="1"/>
  <c r="P29" i="6" s="1"/>
  <c r="P33" i="6" s="1"/>
  <c r="P37" i="6" s="1"/>
  <c r="P41" i="6" s="1"/>
  <c r="P45" i="6" s="1"/>
  <c r="P49" i="6" s="1"/>
  <c r="P53" i="6" s="1"/>
  <c r="P57" i="6" s="1"/>
  <c r="P61" i="6" s="1"/>
  <c r="P65" i="6" s="1"/>
  <c r="P69" i="6" s="1"/>
  <c r="P73" i="6" s="1"/>
  <c r="P77" i="6" s="1"/>
  <c r="P81" i="6" s="1"/>
  <c r="P85" i="6" s="1"/>
  <c r="P89" i="6" s="1"/>
  <c r="P93" i="6" s="1"/>
  <c r="P97" i="6" s="1"/>
  <c r="P101" i="6" s="1"/>
  <c r="P105" i="6" s="1"/>
  <c r="P109" i="6" s="1"/>
  <c r="P6" i="6"/>
  <c r="P10" i="6" s="1"/>
  <c r="P14" i="6" s="1"/>
  <c r="P18" i="6" s="1"/>
  <c r="P22" i="6" s="1"/>
  <c r="P26" i="6" s="1"/>
  <c r="P30" i="6" s="1"/>
  <c r="P34" i="6" s="1"/>
  <c r="P38" i="6" s="1"/>
  <c r="P42" i="6" s="1"/>
  <c r="P46" i="6" s="1"/>
  <c r="P50" i="6" s="1"/>
  <c r="P54" i="6" s="1"/>
  <c r="P58" i="6" s="1"/>
  <c r="P62" i="6" s="1"/>
  <c r="P66" i="6" s="1"/>
  <c r="P70" i="6" s="1"/>
  <c r="P74" i="6" s="1"/>
  <c r="P78" i="6" s="1"/>
  <c r="P82" i="6" s="1"/>
  <c r="P86" i="6" s="1"/>
  <c r="P90" i="6" s="1"/>
  <c r="P94" i="6" s="1"/>
  <c r="P98" i="6" s="1"/>
  <c r="P102" i="6" s="1"/>
  <c r="P106" i="6" s="1"/>
  <c r="P110" i="6" s="1"/>
  <c r="P3" i="6"/>
  <c r="P4" i="6" s="1"/>
  <c r="P8" i="6" s="1"/>
  <c r="P12" i="6" s="1"/>
  <c r="P16" i="6" s="1"/>
  <c r="P20" i="6" s="1"/>
  <c r="P24" i="6" s="1"/>
  <c r="P28" i="6" s="1"/>
  <c r="P32" i="6" s="1"/>
  <c r="P36" i="6" s="1"/>
  <c r="P40" i="6" s="1"/>
  <c r="P44" i="6" s="1"/>
  <c r="P48" i="6" s="1"/>
  <c r="P52" i="6" s="1"/>
  <c r="P56" i="6" s="1"/>
  <c r="P60" i="6" s="1"/>
  <c r="P64" i="6" s="1"/>
  <c r="P68" i="6" s="1"/>
  <c r="P72" i="6" s="1"/>
  <c r="P76" i="6" s="1"/>
  <c r="P80" i="6" s="1"/>
  <c r="P84" i="6" s="1"/>
  <c r="P88" i="6" s="1"/>
  <c r="P92" i="6" s="1"/>
  <c r="P96" i="6" s="1"/>
  <c r="P100" i="6" s="1"/>
  <c r="P104" i="6" s="1"/>
  <c r="P108" i="6" s="1"/>
  <c r="P7" i="6" l="1"/>
  <c r="P11" i="6" s="1"/>
  <c r="P15" i="6" s="1"/>
  <c r="P19" i="6" s="1"/>
  <c r="P23" i="6" s="1"/>
  <c r="P27" i="6" s="1"/>
  <c r="P31" i="6" s="1"/>
  <c r="P35" i="6" s="1"/>
  <c r="P39" i="6" s="1"/>
  <c r="P43" i="6" s="1"/>
  <c r="P47" i="6" s="1"/>
  <c r="P51" i="6" s="1"/>
  <c r="P55" i="6" s="1"/>
  <c r="P59" i="6" s="1"/>
  <c r="P63" i="6" s="1"/>
  <c r="P67" i="6" s="1"/>
  <c r="P71" i="6" s="1"/>
  <c r="P75" i="6" s="1"/>
  <c r="P79" i="6" s="1"/>
  <c r="P83" i="6" s="1"/>
  <c r="P87" i="6" s="1"/>
  <c r="P91" i="6" s="1"/>
  <c r="P95" i="6" s="1"/>
  <c r="P99" i="6" s="1"/>
  <c r="P103" i="6" s="1"/>
  <c r="P107" i="6" s="1"/>
  <c r="R2" i="6"/>
  <c r="Q6" i="6"/>
  <c r="Q10" i="6" s="1"/>
  <c r="Q14" i="6" s="1"/>
  <c r="Q18" i="6" s="1"/>
  <c r="Q22" i="6" s="1"/>
  <c r="Q26" i="6" s="1"/>
  <c r="Q30" i="6" s="1"/>
  <c r="Q34" i="6" s="1"/>
  <c r="Q38" i="6" s="1"/>
  <c r="Q42" i="6" s="1"/>
  <c r="Q46" i="6" s="1"/>
  <c r="Q50" i="6" s="1"/>
  <c r="Q54" i="6" s="1"/>
  <c r="Q58" i="6" s="1"/>
  <c r="Q62" i="6" s="1"/>
  <c r="Q66" i="6" s="1"/>
  <c r="Q70" i="6" s="1"/>
  <c r="Q74" i="6" s="1"/>
  <c r="Q78" i="6" s="1"/>
  <c r="Q82" i="6" s="1"/>
  <c r="Q86" i="6" s="1"/>
  <c r="Q90" i="6" s="1"/>
  <c r="Q94" i="6" s="1"/>
  <c r="Q98" i="6" s="1"/>
  <c r="Q102" i="6" s="1"/>
  <c r="Q106" i="6" s="1"/>
  <c r="Q110" i="6" s="1"/>
  <c r="Q9" i="6"/>
  <c r="Q13" i="6" s="1"/>
  <c r="Q17" i="6" s="1"/>
  <c r="Q21" i="6" s="1"/>
  <c r="Q25" i="6" s="1"/>
  <c r="Q29" i="6" s="1"/>
  <c r="Q33" i="6" s="1"/>
  <c r="Q37" i="6" s="1"/>
  <c r="Q41" i="6" s="1"/>
  <c r="Q45" i="6" s="1"/>
  <c r="Q49" i="6" s="1"/>
  <c r="Q53" i="6" s="1"/>
  <c r="Q57" i="6" s="1"/>
  <c r="Q61" i="6" s="1"/>
  <c r="Q65" i="6" s="1"/>
  <c r="Q69" i="6" s="1"/>
  <c r="Q73" i="6" s="1"/>
  <c r="Q77" i="6" s="1"/>
  <c r="Q81" i="6" s="1"/>
  <c r="Q85" i="6" s="1"/>
  <c r="Q89" i="6" s="1"/>
  <c r="Q93" i="6" s="1"/>
  <c r="Q97" i="6" s="1"/>
  <c r="Q101" i="6" s="1"/>
  <c r="Q105" i="6" s="1"/>
  <c r="Q109" i="6" s="1"/>
  <c r="Q3" i="6"/>
  <c r="Q4" i="6" s="1"/>
  <c r="Q8" i="6" s="1"/>
  <c r="Q12" i="6" s="1"/>
  <c r="Q16" i="6" s="1"/>
  <c r="Q20" i="6" s="1"/>
  <c r="Q24" i="6" s="1"/>
  <c r="Q28" i="6" s="1"/>
  <c r="Q32" i="6" s="1"/>
  <c r="Q36" i="6" s="1"/>
  <c r="Q40" i="6" s="1"/>
  <c r="Q44" i="6" s="1"/>
  <c r="Q48" i="6" s="1"/>
  <c r="Q52" i="6" s="1"/>
  <c r="Q56" i="6" s="1"/>
  <c r="Q60" i="6" s="1"/>
  <c r="Q64" i="6" s="1"/>
  <c r="Q68" i="6" s="1"/>
  <c r="Q72" i="6" s="1"/>
  <c r="Q76" i="6" s="1"/>
  <c r="Q80" i="6" s="1"/>
  <c r="Q84" i="6" s="1"/>
  <c r="Q88" i="6" s="1"/>
  <c r="Q92" i="6" s="1"/>
  <c r="Q96" i="6" s="1"/>
  <c r="Q100" i="6" s="1"/>
  <c r="Q104" i="6" s="1"/>
  <c r="Q108" i="6" s="1"/>
  <c r="Q7" i="6" l="1"/>
  <c r="Q11" i="6" s="1"/>
  <c r="Q15" i="6" s="1"/>
  <c r="Q19" i="6" s="1"/>
  <c r="Q23" i="6" s="1"/>
  <c r="Q27" i="6" s="1"/>
  <c r="Q31" i="6" s="1"/>
  <c r="Q35" i="6" s="1"/>
  <c r="Q39" i="6" s="1"/>
  <c r="Q43" i="6" s="1"/>
  <c r="Q47" i="6" s="1"/>
  <c r="Q51" i="6" s="1"/>
  <c r="Q55" i="6" s="1"/>
  <c r="Q59" i="6" s="1"/>
  <c r="Q63" i="6" s="1"/>
  <c r="Q67" i="6" s="1"/>
  <c r="Q71" i="6" s="1"/>
  <c r="Q75" i="6" s="1"/>
  <c r="Q79" i="6" s="1"/>
  <c r="Q83" i="6" s="1"/>
  <c r="Q87" i="6" s="1"/>
  <c r="Q91" i="6" s="1"/>
  <c r="Q95" i="6" s="1"/>
  <c r="Q99" i="6" s="1"/>
  <c r="Q103" i="6" s="1"/>
  <c r="Q107" i="6" s="1"/>
  <c r="S2" i="6"/>
  <c r="R6" i="6"/>
  <c r="R10" i="6" s="1"/>
  <c r="R14" i="6" s="1"/>
  <c r="R18" i="6" s="1"/>
  <c r="R22" i="6" s="1"/>
  <c r="R26" i="6" s="1"/>
  <c r="R30" i="6" s="1"/>
  <c r="R34" i="6" s="1"/>
  <c r="R38" i="6" s="1"/>
  <c r="R42" i="6" s="1"/>
  <c r="R46" i="6" s="1"/>
  <c r="R50" i="6" s="1"/>
  <c r="R54" i="6" s="1"/>
  <c r="R58" i="6" s="1"/>
  <c r="R62" i="6" s="1"/>
  <c r="R66" i="6" s="1"/>
  <c r="R70" i="6" s="1"/>
  <c r="R74" i="6" s="1"/>
  <c r="R78" i="6" s="1"/>
  <c r="R82" i="6" s="1"/>
  <c r="R86" i="6" s="1"/>
  <c r="R90" i="6" s="1"/>
  <c r="R94" i="6" s="1"/>
  <c r="R98" i="6" s="1"/>
  <c r="R102" i="6" s="1"/>
  <c r="R106" i="6" s="1"/>
  <c r="R110" i="6" s="1"/>
  <c r="R9" i="6"/>
  <c r="R13" i="6" s="1"/>
  <c r="R17" i="6" s="1"/>
  <c r="R21" i="6" s="1"/>
  <c r="R25" i="6" s="1"/>
  <c r="R29" i="6" s="1"/>
  <c r="R33" i="6" s="1"/>
  <c r="R37" i="6" s="1"/>
  <c r="R41" i="6" s="1"/>
  <c r="R45" i="6" s="1"/>
  <c r="R49" i="6" s="1"/>
  <c r="R53" i="6" s="1"/>
  <c r="R57" i="6" s="1"/>
  <c r="R61" i="6" s="1"/>
  <c r="R65" i="6" s="1"/>
  <c r="R69" i="6" s="1"/>
  <c r="R73" i="6" s="1"/>
  <c r="R77" i="6" s="1"/>
  <c r="R81" i="6" s="1"/>
  <c r="R85" i="6" s="1"/>
  <c r="R89" i="6" s="1"/>
  <c r="R93" i="6" s="1"/>
  <c r="R97" i="6" s="1"/>
  <c r="R101" i="6" s="1"/>
  <c r="R105" i="6" s="1"/>
  <c r="R109" i="6" s="1"/>
  <c r="R3" i="6"/>
  <c r="R4" i="6" s="1"/>
  <c r="R8" i="6" s="1"/>
  <c r="R12" i="6" s="1"/>
  <c r="R16" i="6" s="1"/>
  <c r="R20" i="6" s="1"/>
  <c r="R24" i="6" s="1"/>
  <c r="R28" i="6" s="1"/>
  <c r="R32" i="6" s="1"/>
  <c r="R36" i="6" s="1"/>
  <c r="R40" i="6" s="1"/>
  <c r="R44" i="6" s="1"/>
  <c r="R48" i="6" s="1"/>
  <c r="R52" i="6" s="1"/>
  <c r="R56" i="6" s="1"/>
  <c r="R60" i="6" s="1"/>
  <c r="R64" i="6" s="1"/>
  <c r="R68" i="6" s="1"/>
  <c r="R72" i="6" s="1"/>
  <c r="R76" i="6" s="1"/>
  <c r="R80" i="6" s="1"/>
  <c r="R84" i="6" s="1"/>
  <c r="R88" i="6" s="1"/>
  <c r="R92" i="6" s="1"/>
  <c r="R96" i="6" s="1"/>
  <c r="R100" i="6" s="1"/>
  <c r="R104" i="6" s="1"/>
  <c r="R108" i="6" s="1"/>
  <c r="R7" i="6" l="1"/>
  <c r="R11" i="6" s="1"/>
  <c r="R15" i="6" s="1"/>
  <c r="R19" i="6" s="1"/>
  <c r="R23" i="6" s="1"/>
  <c r="R27" i="6" s="1"/>
  <c r="R31" i="6" s="1"/>
  <c r="R35" i="6" s="1"/>
  <c r="R39" i="6" s="1"/>
  <c r="R43" i="6" s="1"/>
  <c r="R47" i="6" s="1"/>
  <c r="R51" i="6" s="1"/>
  <c r="R55" i="6" s="1"/>
  <c r="R59" i="6" s="1"/>
  <c r="R63" i="6" s="1"/>
  <c r="R67" i="6" s="1"/>
  <c r="R71" i="6" s="1"/>
  <c r="R75" i="6" s="1"/>
  <c r="R79" i="6" s="1"/>
  <c r="R83" i="6" s="1"/>
  <c r="R87" i="6" s="1"/>
  <c r="R91" i="6" s="1"/>
  <c r="R95" i="6" s="1"/>
  <c r="R99" i="6" s="1"/>
  <c r="R103" i="6" s="1"/>
  <c r="R107" i="6" s="1"/>
  <c r="T2" i="6"/>
  <c r="S6" i="6"/>
  <c r="S10" i="6" s="1"/>
  <c r="S14" i="6" s="1"/>
  <c r="S18" i="6" s="1"/>
  <c r="S22" i="6" s="1"/>
  <c r="S26" i="6" s="1"/>
  <c r="S30" i="6" s="1"/>
  <c r="S34" i="6" s="1"/>
  <c r="S38" i="6" s="1"/>
  <c r="S42" i="6" s="1"/>
  <c r="S46" i="6" s="1"/>
  <c r="S50" i="6" s="1"/>
  <c r="S54" i="6" s="1"/>
  <c r="S58" i="6" s="1"/>
  <c r="S62" i="6" s="1"/>
  <c r="S66" i="6" s="1"/>
  <c r="S70" i="6" s="1"/>
  <c r="S74" i="6" s="1"/>
  <c r="S78" i="6" s="1"/>
  <c r="S82" i="6" s="1"/>
  <c r="S86" i="6" s="1"/>
  <c r="S90" i="6" s="1"/>
  <c r="S94" i="6" s="1"/>
  <c r="S98" i="6" s="1"/>
  <c r="S102" i="6" s="1"/>
  <c r="S106" i="6" s="1"/>
  <c r="S110" i="6" s="1"/>
  <c r="S9" i="6"/>
  <c r="S13" i="6" s="1"/>
  <c r="S17" i="6" s="1"/>
  <c r="S21" i="6" s="1"/>
  <c r="S25" i="6" s="1"/>
  <c r="S29" i="6" s="1"/>
  <c r="S33" i="6" s="1"/>
  <c r="S37" i="6" s="1"/>
  <c r="S41" i="6" s="1"/>
  <c r="S45" i="6" s="1"/>
  <c r="S49" i="6" s="1"/>
  <c r="S53" i="6" s="1"/>
  <c r="S57" i="6" s="1"/>
  <c r="S61" i="6" s="1"/>
  <c r="S65" i="6" s="1"/>
  <c r="S69" i="6" s="1"/>
  <c r="S73" i="6" s="1"/>
  <c r="S77" i="6" s="1"/>
  <c r="S81" i="6" s="1"/>
  <c r="S85" i="6" s="1"/>
  <c r="S89" i="6" s="1"/>
  <c r="S93" i="6" s="1"/>
  <c r="S97" i="6" s="1"/>
  <c r="S101" i="6" s="1"/>
  <c r="S105" i="6" s="1"/>
  <c r="S109" i="6" s="1"/>
  <c r="S3" i="6"/>
  <c r="S4" i="6" s="1"/>
  <c r="S8" i="6" s="1"/>
  <c r="S12" i="6" s="1"/>
  <c r="S16" i="6" s="1"/>
  <c r="S20" i="6" s="1"/>
  <c r="S24" i="6" s="1"/>
  <c r="S28" i="6" s="1"/>
  <c r="S32" i="6" s="1"/>
  <c r="S36" i="6" s="1"/>
  <c r="S40" i="6" s="1"/>
  <c r="S44" i="6" s="1"/>
  <c r="S48" i="6" s="1"/>
  <c r="S52" i="6" s="1"/>
  <c r="S56" i="6" s="1"/>
  <c r="S60" i="6" s="1"/>
  <c r="S64" i="6" s="1"/>
  <c r="S68" i="6" s="1"/>
  <c r="S72" i="6" s="1"/>
  <c r="S76" i="6" s="1"/>
  <c r="S80" i="6" s="1"/>
  <c r="S84" i="6" s="1"/>
  <c r="S88" i="6" s="1"/>
  <c r="S92" i="6" s="1"/>
  <c r="S96" i="6" s="1"/>
  <c r="S100" i="6" s="1"/>
  <c r="S104" i="6" s="1"/>
  <c r="S108" i="6" s="1"/>
  <c r="S7" i="6" l="1"/>
  <c r="S11" i="6" s="1"/>
  <c r="S15" i="6" s="1"/>
  <c r="S19" i="6" s="1"/>
  <c r="S23" i="6" s="1"/>
  <c r="S27" i="6" s="1"/>
  <c r="S31" i="6" s="1"/>
  <c r="S35" i="6" s="1"/>
  <c r="S39" i="6" s="1"/>
  <c r="S43" i="6" s="1"/>
  <c r="S47" i="6" s="1"/>
  <c r="S51" i="6" s="1"/>
  <c r="S55" i="6" s="1"/>
  <c r="S59" i="6" s="1"/>
  <c r="S63" i="6" s="1"/>
  <c r="S67" i="6" s="1"/>
  <c r="S71" i="6" s="1"/>
  <c r="S75" i="6" s="1"/>
  <c r="S79" i="6" s="1"/>
  <c r="S83" i="6" s="1"/>
  <c r="S87" i="6" s="1"/>
  <c r="S91" i="6" s="1"/>
  <c r="S95" i="6" s="1"/>
  <c r="S99" i="6" s="1"/>
  <c r="S103" i="6" s="1"/>
  <c r="S107" i="6" s="1"/>
  <c r="U2" i="6"/>
  <c r="T9" i="6"/>
  <c r="T13" i="6" s="1"/>
  <c r="T17" i="6" s="1"/>
  <c r="T21" i="6" s="1"/>
  <c r="T25" i="6" s="1"/>
  <c r="T29" i="6" s="1"/>
  <c r="T33" i="6" s="1"/>
  <c r="T37" i="6" s="1"/>
  <c r="T41" i="6" s="1"/>
  <c r="T45" i="6" s="1"/>
  <c r="T49" i="6" s="1"/>
  <c r="T53" i="6" s="1"/>
  <c r="T57" i="6" s="1"/>
  <c r="T61" i="6" s="1"/>
  <c r="T65" i="6" s="1"/>
  <c r="T69" i="6" s="1"/>
  <c r="T73" i="6" s="1"/>
  <c r="T77" i="6" s="1"/>
  <c r="T81" i="6" s="1"/>
  <c r="T85" i="6" s="1"/>
  <c r="T89" i="6" s="1"/>
  <c r="T93" i="6" s="1"/>
  <c r="T97" i="6" s="1"/>
  <c r="T101" i="6" s="1"/>
  <c r="T105" i="6" s="1"/>
  <c r="T109" i="6" s="1"/>
  <c r="T6" i="6"/>
  <c r="T10" i="6" s="1"/>
  <c r="T14" i="6" s="1"/>
  <c r="T18" i="6" s="1"/>
  <c r="T22" i="6" s="1"/>
  <c r="T26" i="6" s="1"/>
  <c r="T30" i="6" s="1"/>
  <c r="T34" i="6" s="1"/>
  <c r="T38" i="6" s="1"/>
  <c r="T42" i="6" s="1"/>
  <c r="T46" i="6" s="1"/>
  <c r="T50" i="6" s="1"/>
  <c r="T54" i="6" s="1"/>
  <c r="T58" i="6" s="1"/>
  <c r="T62" i="6" s="1"/>
  <c r="T66" i="6" s="1"/>
  <c r="T70" i="6" s="1"/>
  <c r="T74" i="6" s="1"/>
  <c r="T78" i="6" s="1"/>
  <c r="T82" i="6" s="1"/>
  <c r="T86" i="6" s="1"/>
  <c r="T90" i="6" s="1"/>
  <c r="T94" i="6" s="1"/>
  <c r="T98" i="6" s="1"/>
  <c r="T102" i="6" s="1"/>
  <c r="T106" i="6" s="1"/>
  <c r="T110" i="6" s="1"/>
  <c r="T3" i="6"/>
  <c r="T4" i="6" s="1"/>
  <c r="T8" i="6" s="1"/>
  <c r="T12" i="6" s="1"/>
  <c r="T16" i="6" s="1"/>
  <c r="T20" i="6" s="1"/>
  <c r="T24" i="6" s="1"/>
  <c r="T28" i="6" s="1"/>
  <c r="T32" i="6" s="1"/>
  <c r="T36" i="6" s="1"/>
  <c r="T40" i="6" s="1"/>
  <c r="T44" i="6" s="1"/>
  <c r="T48" i="6" s="1"/>
  <c r="T52" i="6" s="1"/>
  <c r="T56" i="6" s="1"/>
  <c r="T60" i="6" s="1"/>
  <c r="T64" i="6" s="1"/>
  <c r="T68" i="6" s="1"/>
  <c r="T72" i="6" s="1"/>
  <c r="T76" i="6" s="1"/>
  <c r="T80" i="6" s="1"/>
  <c r="T84" i="6" s="1"/>
  <c r="T88" i="6" s="1"/>
  <c r="T92" i="6" s="1"/>
  <c r="T96" i="6" s="1"/>
  <c r="T100" i="6" s="1"/>
  <c r="T104" i="6" s="1"/>
  <c r="T108" i="6" s="1"/>
  <c r="T7" i="6" l="1"/>
  <c r="T11" i="6" s="1"/>
  <c r="T15" i="6" s="1"/>
  <c r="T19" i="6" s="1"/>
  <c r="T23" i="6" s="1"/>
  <c r="T27" i="6" s="1"/>
  <c r="T31" i="6" s="1"/>
  <c r="T35" i="6" s="1"/>
  <c r="T39" i="6" s="1"/>
  <c r="T43" i="6" s="1"/>
  <c r="T47" i="6" s="1"/>
  <c r="T51" i="6" s="1"/>
  <c r="T55" i="6" s="1"/>
  <c r="T59" i="6" s="1"/>
  <c r="T63" i="6" s="1"/>
  <c r="T67" i="6" s="1"/>
  <c r="T71" i="6" s="1"/>
  <c r="T75" i="6" s="1"/>
  <c r="T79" i="6" s="1"/>
  <c r="T83" i="6" s="1"/>
  <c r="T87" i="6" s="1"/>
  <c r="T91" i="6" s="1"/>
  <c r="T95" i="6" s="1"/>
  <c r="T99" i="6" s="1"/>
  <c r="T103" i="6" s="1"/>
  <c r="T107" i="6" s="1"/>
  <c r="V2" i="6"/>
  <c r="U9" i="6"/>
  <c r="U13" i="6" s="1"/>
  <c r="U17" i="6" s="1"/>
  <c r="U21" i="6" s="1"/>
  <c r="U25" i="6" s="1"/>
  <c r="U29" i="6" s="1"/>
  <c r="U33" i="6" s="1"/>
  <c r="U37" i="6" s="1"/>
  <c r="U41" i="6" s="1"/>
  <c r="U45" i="6" s="1"/>
  <c r="U49" i="6" s="1"/>
  <c r="U53" i="6" s="1"/>
  <c r="U57" i="6" s="1"/>
  <c r="U61" i="6" s="1"/>
  <c r="U65" i="6" s="1"/>
  <c r="U69" i="6" s="1"/>
  <c r="U73" i="6" s="1"/>
  <c r="U77" i="6" s="1"/>
  <c r="U81" i="6" s="1"/>
  <c r="U85" i="6" s="1"/>
  <c r="U89" i="6" s="1"/>
  <c r="U93" i="6" s="1"/>
  <c r="U97" i="6" s="1"/>
  <c r="U101" i="6" s="1"/>
  <c r="U105" i="6" s="1"/>
  <c r="U109" i="6" s="1"/>
  <c r="U6" i="6"/>
  <c r="U10" i="6" s="1"/>
  <c r="U14" i="6" s="1"/>
  <c r="U18" i="6" s="1"/>
  <c r="U22" i="6" s="1"/>
  <c r="U26" i="6" s="1"/>
  <c r="U30" i="6" s="1"/>
  <c r="U34" i="6" s="1"/>
  <c r="U38" i="6" s="1"/>
  <c r="U42" i="6" s="1"/>
  <c r="U46" i="6" s="1"/>
  <c r="U50" i="6" s="1"/>
  <c r="U54" i="6" s="1"/>
  <c r="U58" i="6" s="1"/>
  <c r="U62" i="6" s="1"/>
  <c r="U66" i="6" s="1"/>
  <c r="U70" i="6" s="1"/>
  <c r="U74" i="6" s="1"/>
  <c r="U78" i="6" s="1"/>
  <c r="U82" i="6" s="1"/>
  <c r="U86" i="6" s="1"/>
  <c r="U90" i="6" s="1"/>
  <c r="U94" i="6" s="1"/>
  <c r="U98" i="6" s="1"/>
  <c r="U102" i="6" s="1"/>
  <c r="U106" i="6" s="1"/>
  <c r="U110" i="6" s="1"/>
  <c r="U3" i="6"/>
  <c r="U4" i="6" s="1"/>
  <c r="U8" i="6" s="1"/>
  <c r="U12" i="6" s="1"/>
  <c r="U16" i="6" s="1"/>
  <c r="U20" i="6" s="1"/>
  <c r="U24" i="6" s="1"/>
  <c r="U28" i="6" s="1"/>
  <c r="U32" i="6" s="1"/>
  <c r="U36" i="6" s="1"/>
  <c r="U40" i="6" s="1"/>
  <c r="U44" i="6" s="1"/>
  <c r="U48" i="6" s="1"/>
  <c r="U52" i="6" s="1"/>
  <c r="U56" i="6" s="1"/>
  <c r="U60" i="6" s="1"/>
  <c r="U64" i="6" s="1"/>
  <c r="U68" i="6" s="1"/>
  <c r="U72" i="6" s="1"/>
  <c r="U76" i="6" s="1"/>
  <c r="U80" i="6" s="1"/>
  <c r="U84" i="6" s="1"/>
  <c r="U88" i="6" s="1"/>
  <c r="U92" i="6" s="1"/>
  <c r="U96" i="6" s="1"/>
  <c r="U100" i="6" s="1"/>
  <c r="U104" i="6" s="1"/>
  <c r="U108" i="6" s="1"/>
  <c r="U7" i="6" l="1"/>
  <c r="U11" i="6" s="1"/>
  <c r="U15" i="6" s="1"/>
  <c r="U19" i="6" s="1"/>
  <c r="U23" i="6" s="1"/>
  <c r="U27" i="6" s="1"/>
  <c r="U31" i="6" s="1"/>
  <c r="U35" i="6" s="1"/>
  <c r="U39" i="6" s="1"/>
  <c r="U43" i="6" s="1"/>
  <c r="U47" i="6" s="1"/>
  <c r="U51" i="6" s="1"/>
  <c r="U55" i="6" s="1"/>
  <c r="U59" i="6" s="1"/>
  <c r="U63" i="6" s="1"/>
  <c r="U67" i="6" s="1"/>
  <c r="U71" i="6" s="1"/>
  <c r="U75" i="6" s="1"/>
  <c r="U79" i="6" s="1"/>
  <c r="U83" i="6" s="1"/>
  <c r="U87" i="6" s="1"/>
  <c r="U91" i="6" s="1"/>
  <c r="U95" i="6" s="1"/>
  <c r="U99" i="6" s="1"/>
  <c r="U103" i="6" s="1"/>
  <c r="U107" i="6" s="1"/>
  <c r="W2" i="6"/>
  <c r="V6" i="6"/>
  <c r="V10" i="6" s="1"/>
  <c r="V14" i="6" s="1"/>
  <c r="V18" i="6" s="1"/>
  <c r="V22" i="6" s="1"/>
  <c r="V26" i="6" s="1"/>
  <c r="V30" i="6" s="1"/>
  <c r="V34" i="6" s="1"/>
  <c r="V38" i="6" s="1"/>
  <c r="V42" i="6" s="1"/>
  <c r="V46" i="6" s="1"/>
  <c r="V50" i="6" s="1"/>
  <c r="V54" i="6" s="1"/>
  <c r="V58" i="6" s="1"/>
  <c r="V62" i="6" s="1"/>
  <c r="V66" i="6" s="1"/>
  <c r="V70" i="6" s="1"/>
  <c r="V74" i="6" s="1"/>
  <c r="V78" i="6" s="1"/>
  <c r="V82" i="6" s="1"/>
  <c r="V86" i="6" s="1"/>
  <c r="V90" i="6" s="1"/>
  <c r="V94" i="6" s="1"/>
  <c r="V98" i="6" s="1"/>
  <c r="V102" i="6" s="1"/>
  <c r="V106" i="6" s="1"/>
  <c r="V110" i="6" s="1"/>
  <c r="V9" i="6"/>
  <c r="V13" i="6" s="1"/>
  <c r="V17" i="6" s="1"/>
  <c r="V21" i="6" s="1"/>
  <c r="V25" i="6" s="1"/>
  <c r="V29" i="6" s="1"/>
  <c r="V33" i="6" s="1"/>
  <c r="V37" i="6" s="1"/>
  <c r="V41" i="6" s="1"/>
  <c r="V45" i="6" s="1"/>
  <c r="V49" i="6" s="1"/>
  <c r="V53" i="6" s="1"/>
  <c r="V57" i="6" s="1"/>
  <c r="V61" i="6" s="1"/>
  <c r="V65" i="6" s="1"/>
  <c r="V69" i="6" s="1"/>
  <c r="V73" i="6" s="1"/>
  <c r="V77" i="6" s="1"/>
  <c r="V81" i="6" s="1"/>
  <c r="V85" i="6" s="1"/>
  <c r="V89" i="6" s="1"/>
  <c r="V93" i="6" s="1"/>
  <c r="V97" i="6" s="1"/>
  <c r="V101" i="6" s="1"/>
  <c r="V105" i="6" s="1"/>
  <c r="V109" i="6" s="1"/>
  <c r="V3" i="6"/>
  <c r="V4" i="6" s="1"/>
  <c r="V8" i="6" s="1"/>
  <c r="V12" i="6" s="1"/>
  <c r="V16" i="6" s="1"/>
  <c r="V20" i="6" s="1"/>
  <c r="V24" i="6" s="1"/>
  <c r="V28" i="6" s="1"/>
  <c r="V32" i="6" s="1"/>
  <c r="V36" i="6" s="1"/>
  <c r="V40" i="6" s="1"/>
  <c r="V44" i="6" s="1"/>
  <c r="V48" i="6" s="1"/>
  <c r="V52" i="6" s="1"/>
  <c r="V56" i="6" s="1"/>
  <c r="V60" i="6" s="1"/>
  <c r="V64" i="6" s="1"/>
  <c r="V68" i="6" s="1"/>
  <c r="V72" i="6" s="1"/>
  <c r="V76" i="6" s="1"/>
  <c r="V80" i="6" s="1"/>
  <c r="V84" i="6" s="1"/>
  <c r="V88" i="6" s="1"/>
  <c r="V92" i="6" s="1"/>
  <c r="V96" i="6" s="1"/>
  <c r="V100" i="6" s="1"/>
  <c r="V104" i="6" s="1"/>
  <c r="V108" i="6" s="1"/>
  <c r="V7" i="6" l="1"/>
  <c r="V11" i="6" s="1"/>
  <c r="V15" i="6" s="1"/>
  <c r="V19" i="6" s="1"/>
  <c r="V23" i="6" s="1"/>
  <c r="V27" i="6" s="1"/>
  <c r="V31" i="6" s="1"/>
  <c r="V35" i="6" s="1"/>
  <c r="V39" i="6" s="1"/>
  <c r="V43" i="6" s="1"/>
  <c r="V47" i="6" s="1"/>
  <c r="V51" i="6" s="1"/>
  <c r="V55" i="6" s="1"/>
  <c r="V59" i="6" s="1"/>
  <c r="V63" i="6" s="1"/>
  <c r="V67" i="6" s="1"/>
  <c r="V71" i="6" s="1"/>
  <c r="V75" i="6" s="1"/>
  <c r="V79" i="6" s="1"/>
  <c r="V83" i="6" s="1"/>
  <c r="V87" i="6" s="1"/>
  <c r="V91" i="6" s="1"/>
  <c r="V95" i="6" s="1"/>
  <c r="V99" i="6" s="1"/>
  <c r="V103" i="6" s="1"/>
  <c r="V107" i="6" s="1"/>
  <c r="X2" i="6"/>
  <c r="W9" i="6"/>
  <c r="W13" i="6" s="1"/>
  <c r="W17" i="6" s="1"/>
  <c r="W21" i="6" s="1"/>
  <c r="W25" i="6" s="1"/>
  <c r="W29" i="6" s="1"/>
  <c r="W33" i="6" s="1"/>
  <c r="W37" i="6" s="1"/>
  <c r="W41" i="6" s="1"/>
  <c r="W45" i="6" s="1"/>
  <c r="W49" i="6" s="1"/>
  <c r="W53" i="6" s="1"/>
  <c r="W57" i="6" s="1"/>
  <c r="W61" i="6" s="1"/>
  <c r="W65" i="6" s="1"/>
  <c r="W69" i="6" s="1"/>
  <c r="W73" i="6" s="1"/>
  <c r="W77" i="6" s="1"/>
  <c r="W81" i="6" s="1"/>
  <c r="W85" i="6" s="1"/>
  <c r="W89" i="6" s="1"/>
  <c r="W93" i="6" s="1"/>
  <c r="W97" i="6" s="1"/>
  <c r="W101" i="6" s="1"/>
  <c r="W105" i="6" s="1"/>
  <c r="W109" i="6" s="1"/>
  <c r="W6" i="6"/>
  <c r="W10" i="6" s="1"/>
  <c r="W14" i="6" s="1"/>
  <c r="W18" i="6" s="1"/>
  <c r="W22" i="6" s="1"/>
  <c r="W26" i="6" s="1"/>
  <c r="W30" i="6" s="1"/>
  <c r="W34" i="6" s="1"/>
  <c r="W38" i="6" s="1"/>
  <c r="W42" i="6" s="1"/>
  <c r="W46" i="6" s="1"/>
  <c r="W50" i="6" s="1"/>
  <c r="W54" i="6" s="1"/>
  <c r="W58" i="6" s="1"/>
  <c r="W62" i="6" s="1"/>
  <c r="W66" i="6" s="1"/>
  <c r="W70" i="6" s="1"/>
  <c r="W74" i="6" s="1"/>
  <c r="W78" i="6" s="1"/>
  <c r="W82" i="6" s="1"/>
  <c r="W86" i="6" s="1"/>
  <c r="W90" i="6" s="1"/>
  <c r="W94" i="6" s="1"/>
  <c r="W98" i="6" s="1"/>
  <c r="W102" i="6" s="1"/>
  <c r="W106" i="6" s="1"/>
  <c r="W110" i="6" s="1"/>
  <c r="W3" i="6"/>
  <c r="W4" i="6" s="1"/>
  <c r="W8" i="6" s="1"/>
  <c r="W12" i="6" s="1"/>
  <c r="W16" i="6" s="1"/>
  <c r="W20" i="6" s="1"/>
  <c r="W24" i="6" s="1"/>
  <c r="W28" i="6" s="1"/>
  <c r="W32" i="6" s="1"/>
  <c r="W36" i="6" s="1"/>
  <c r="W40" i="6" s="1"/>
  <c r="W44" i="6" s="1"/>
  <c r="W48" i="6" s="1"/>
  <c r="W52" i="6" s="1"/>
  <c r="W56" i="6" s="1"/>
  <c r="W60" i="6" s="1"/>
  <c r="W64" i="6" s="1"/>
  <c r="W68" i="6" s="1"/>
  <c r="W72" i="6" s="1"/>
  <c r="W76" i="6" s="1"/>
  <c r="W80" i="6" s="1"/>
  <c r="W84" i="6" s="1"/>
  <c r="W88" i="6" s="1"/>
  <c r="W92" i="6" s="1"/>
  <c r="W96" i="6" s="1"/>
  <c r="W100" i="6" s="1"/>
  <c r="W104" i="6" s="1"/>
  <c r="W108" i="6" s="1"/>
  <c r="W7" i="6" l="1"/>
  <c r="W11" i="6" s="1"/>
  <c r="W15" i="6" s="1"/>
  <c r="W19" i="6" s="1"/>
  <c r="W23" i="6" s="1"/>
  <c r="W27" i="6" s="1"/>
  <c r="W31" i="6" s="1"/>
  <c r="W35" i="6" s="1"/>
  <c r="W39" i="6" s="1"/>
  <c r="W43" i="6" s="1"/>
  <c r="W47" i="6" s="1"/>
  <c r="W51" i="6" s="1"/>
  <c r="W55" i="6" s="1"/>
  <c r="W59" i="6" s="1"/>
  <c r="W63" i="6" s="1"/>
  <c r="W67" i="6" s="1"/>
  <c r="W71" i="6" s="1"/>
  <c r="W75" i="6" s="1"/>
  <c r="W79" i="6" s="1"/>
  <c r="W83" i="6" s="1"/>
  <c r="W87" i="6" s="1"/>
  <c r="W91" i="6" s="1"/>
  <c r="W95" i="6" s="1"/>
  <c r="W99" i="6" s="1"/>
  <c r="W103" i="6" s="1"/>
  <c r="W107" i="6" s="1"/>
  <c r="Y2" i="6"/>
  <c r="X9" i="6"/>
  <c r="X13" i="6" s="1"/>
  <c r="X17" i="6" s="1"/>
  <c r="X21" i="6" s="1"/>
  <c r="X25" i="6" s="1"/>
  <c r="X29" i="6" s="1"/>
  <c r="X33" i="6" s="1"/>
  <c r="X37" i="6" s="1"/>
  <c r="X41" i="6" s="1"/>
  <c r="X45" i="6" s="1"/>
  <c r="X49" i="6" s="1"/>
  <c r="X53" i="6" s="1"/>
  <c r="X57" i="6" s="1"/>
  <c r="X61" i="6" s="1"/>
  <c r="X65" i="6" s="1"/>
  <c r="X69" i="6" s="1"/>
  <c r="X73" i="6" s="1"/>
  <c r="X77" i="6" s="1"/>
  <c r="X81" i="6" s="1"/>
  <c r="X85" i="6" s="1"/>
  <c r="X89" i="6" s="1"/>
  <c r="X93" i="6" s="1"/>
  <c r="X97" i="6" s="1"/>
  <c r="X101" i="6" s="1"/>
  <c r="X105" i="6" s="1"/>
  <c r="X109" i="6" s="1"/>
  <c r="X6" i="6"/>
  <c r="X10" i="6" s="1"/>
  <c r="X14" i="6" s="1"/>
  <c r="X18" i="6" s="1"/>
  <c r="X22" i="6" s="1"/>
  <c r="X26" i="6" s="1"/>
  <c r="X30" i="6" s="1"/>
  <c r="X34" i="6" s="1"/>
  <c r="X38" i="6" s="1"/>
  <c r="X42" i="6" s="1"/>
  <c r="X46" i="6" s="1"/>
  <c r="X50" i="6" s="1"/>
  <c r="X54" i="6" s="1"/>
  <c r="X58" i="6" s="1"/>
  <c r="X62" i="6" s="1"/>
  <c r="X66" i="6" s="1"/>
  <c r="X70" i="6" s="1"/>
  <c r="X74" i="6" s="1"/>
  <c r="X78" i="6" s="1"/>
  <c r="X82" i="6" s="1"/>
  <c r="X86" i="6" s="1"/>
  <c r="X90" i="6" s="1"/>
  <c r="X94" i="6" s="1"/>
  <c r="X98" i="6" s="1"/>
  <c r="X102" i="6" s="1"/>
  <c r="X106" i="6" s="1"/>
  <c r="X110" i="6" s="1"/>
  <c r="X3" i="6"/>
  <c r="X4" i="6" s="1"/>
  <c r="X8" i="6" s="1"/>
  <c r="X12" i="6" s="1"/>
  <c r="X16" i="6" s="1"/>
  <c r="X20" i="6" s="1"/>
  <c r="X24" i="6" s="1"/>
  <c r="X28" i="6" s="1"/>
  <c r="X32" i="6" s="1"/>
  <c r="X36" i="6" s="1"/>
  <c r="X40" i="6" s="1"/>
  <c r="X44" i="6" s="1"/>
  <c r="X48" i="6" s="1"/>
  <c r="X52" i="6" s="1"/>
  <c r="X56" i="6" s="1"/>
  <c r="X60" i="6" s="1"/>
  <c r="X64" i="6" s="1"/>
  <c r="X68" i="6" s="1"/>
  <c r="X72" i="6" s="1"/>
  <c r="X76" i="6" s="1"/>
  <c r="X80" i="6" s="1"/>
  <c r="X84" i="6" s="1"/>
  <c r="X88" i="6" s="1"/>
  <c r="X92" i="6" s="1"/>
  <c r="X96" i="6" s="1"/>
  <c r="X100" i="6" s="1"/>
  <c r="X104" i="6" s="1"/>
  <c r="X108" i="6" s="1"/>
  <c r="X7" i="6" l="1"/>
  <c r="X11" i="6" s="1"/>
  <c r="X15" i="6" s="1"/>
  <c r="X19" i="6" s="1"/>
  <c r="X23" i="6" s="1"/>
  <c r="X27" i="6" s="1"/>
  <c r="X31" i="6" s="1"/>
  <c r="X35" i="6" s="1"/>
  <c r="X39" i="6" s="1"/>
  <c r="X43" i="6" s="1"/>
  <c r="X47" i="6" s="1"/>
  <c r="X51" i="6" s="1"/>
  <c r="X55" i="6" s="1"/>
  <c r="X59" i="6" s="1"/>
  <c r="X63" i="6" s="1"/>
  <c r="X67" i="6" s="1"/>
  <c r="X71" i="6" s="1"/>
  <c r="X75" i="6" s="1"/>
  <c r="X79" i="6" s="1"/>
  <c r="X83" i="6" s="1"/>
  <c r="X87" i="6" s="1"/>
  <c r="X91" i="6" s="1"/>
  <c r="X95" i="6" s="1"/>
  <c r="X99" i="6" s="1"/>
  <c r="X103" i="6" s="1"/>
  <c r="X107" i="6" s="1"/>
  <c r="Z2" i="6"/>
  <c r="Y9" i="6"/>
  <c r="Y13" i="6" s="1"/>
  <c r="Y17" i="6" s="1"/>
  <c r="Y21" i="6" s="1"/>
  <c r="Y25" i="6" s="1"/>
  <c r="Y29" i="6" s="1"/>
  <c r="Y33" i="6" s="1"/>
  <c r="Y37" i="6" s="1"/>
  <c r="Y41" i="6" s="1"/>
  <c r="Y45" i="6" s="1"/>
  <c r="Y49" i="6" s="1"/>
  <c r="Y53" i="6" s="1"/>
  <c r="Y57" i="6" s="1"/>
  <c r="Y61" i="6" s="1"/>
  <c r="Y65" i="6" s="1"/>
  <c r="Y69" i="6" s="1"/>
  <c r="Y73" i="6" s="1"/>
  <c r="Y77" i="6" s="1"/>
  <c r="Y81" i="6" s="1"/>
  <c r="Y85" i="6" s="1"/>
  <c r="Y89" i="6" s="1"/>
  <c r="Y93" i="6" s="1"/>
  <c r="Y97" i="6" s="1"/>
  <c r="Y101" i="6" s="1"/>
  <c r="Y105" i="6" s="1"/>
  <c r="Y109" i="6" s="1"/>
  <c r="Y6" i="6"/>
  <c r="Y10" i="6" s="1"/>
  <c r="Y14" i="6" s="1"/>
  <c r="Y18" i="6" s="1"/>
  <c r="Y22" i="6" s="1"/>
  <c r="Y26" i="6" s="1"/>
  <c r="Y30" i="6" s="1"/>
  <c r="Y34" i="6" s="1"/>
  <c r="Y38" i="6" s="1"/>
  <c r="Y42" i="6" s="1"/>
  <c r="Y46" i="6" s="1"/>
  <c r="Y50" i="6" s="1"/>
  <c r="Y54" i="6" s="1"/>
  <c r="Y58" i="6" s="1"/>
  <c r="Y62" i="6" s="1"/>
  <c r="Y66" i="6" s="1"/>
  <c r="Y70" i="6" s="1"/>
  <c r="Y74" i="6" s="1"/>
  <c r="Y78" i="6" s="1"/>
  <c r="Y82" i="6" s="1"/>
  <c r="Y86" i="6" s="1"/>
  <c r="Y90" i="6" s="1"/>
  <c r="Y94" i="6" s="1"/>
  <c r="Y98" i="6" s="1"/>
  <c r="Y102" i="6" s="1"/>
  <c r="Y106" i="6" s="1"/>
  <c r="Y110" i="6" s="1"/>
  <c r="Y3" i="6"/>
  <c r="Y4" i="6" s="1"/>
  <c r="Y8" i="6" s="1"/>
  <c r="Y12" i="6" s="1"/>
  <c r="Y16" i="6" s="1"/>
  <c r="Y20" i="6" s="1"/>
  <c r="Y24" i="6" s="1"/>
  <c r="Y28" i="6" s="1"/>
  <c r="Y32" i="6" s="1"/>
  <c r="Y36" i="6" s="1"/>
  <c r="Y40" i="6" s="1"/>
  <c r="Y44" i="6" s="1"/>
  <c r="Y48" i="6" s="1"/>
  <c r="Y52" i="6" s="1"/>
  <c r="Y56" i="6" s="1"/>
  <c r="Y60" i="6" s="1"/>
  <c r="Y64" i="6" s="1"/>
  <c r="Y68" i="6" s="1"/>
  <c r="Y72" i="6" s="1"/>
  <c r="Y76" i="6" s="1"/>
  <c r="Y80" i="6" s="1"/>
  <c r="Y84" i="6" s="1"/>
  <c r="Y88" i="6" s="1"/>
  <c r="Y92" i="6" s="1"/>
  <c r="Y96" i="6" s="1"/>
  <c r="Y100" i="6" s="1"/>
  <c r="Y104" i="6" s="1"/>
  <c r="Y108" i="6" s="1"/>
  <c r="Y7" i="6" l="1"/>
  <c r="Y11" i="6" s="1"/>
  <c r="Y15" i="6" s="1"/>
  <c r="Y19" i="6" s="1"/>
  <c r="Y23" i="6" s="1"/>
  <c r="Y27" i="6" s="1"/>
  <c r="Y31" i="6" s="1"/>
  <c r="Y35" i="6" s="1"/>
  <c r="Y39" i="6" s="1"/>
  <c r="Y43" i="6" s="1"/>
  <c r="Y47" i="6" s="1"/>
  <c r="Y51" i="6" s="1"/>
  <c r="Y55" i="6" s="1"/>
  <c r="Y59" i="6" s="1"/>
  <c r="Y63" i="6" s="1"/>
  <c r="Y67" i="6" s="1"/>
  <c r="Y71" i="6" s="1"/>
  <c r="Y75" i="6" s="1"/>
  <c r="Y79" i="6" s="1"/>
  <c r="Y83" i="6" s="1"/>
  <c r="Y87" i="6" s="1"/>
  <c r="Y91" i="6" s="1"/>
  <c r="Y95" i="6" s="1"/>
  <c r="Y99" i="6" s="1"/>
  <c r="Y103" i="6" s="1"/>
  <c r="Y107" i="6" s="1"/>
  <c r="AA2" i="6"/>
  <c r="Z6" i="6"/>
  <c r="Z10" i="6" s="1"/>
  <c r="Z14" i="6" s="1"/>
  <c r="Z18" i="6" s="1"/>
  <c r="Z22" i="6" s="1"/>
  <c r="Z26" i="6" s="1"/>
  <c r="Z30" i="6" s="1"/>
  <c r="Z34" i="6" s="1"/>
  <c r="Z38" i="6" s="1"/>
  <c r="Z42" i="6" s="1"/>
  <c r="Z46" i="6" s="1"/>
  <c r="Z50" i="6" s="1"/>
  <c r="Z54" i="6" s="1"/>
  <c r="Z58" i="6" s="1"/>
  <c r="Z62" i="6" s="1"/>
  <c r="Z66" i="6" s="1"/>
  <c r="Z70" i="6" s="1"/>
  <c r="Z74" i="6" s="1"/>
  <c r="Z78" i="6" s="1"/>
  <c r="Z82" i="6" s="1"/>
  <c r="Z86" i="6" s="1"/>
  <c r="Z90" i="6" s="1"/>
  <c r="Z94" i="6" s="1"/>
  <c r="Z98" i="6" s="1"/>
  <c r="Z102" i="6" s="1"/>
  <c r="Z106" i="6" s="1"/>
  <c r="Z110" i="6" s="1"/>
  <c r="Z9" i="6"/>
  <c r="Z13" i="6" s="1"/>
  <c r="Z17" i="6" s="1"/>
  <c r="Z21" i="6" s="1"/>
  <c r="Z25" i="6" s="1"/>
  <c r="Z29" i="6" s="1"/>
  <c r="Z33" i="6" s="1"/>
  <c r="Z37" i="6" s="1"/>
  <c r="Z41" i="6" s="1"/>
  <c r="Z45" i="6" s="1"/>
  <c r="Z49" i="6" s="1"/>
  <c r="Z53" i="6" s="1"/>
  <c r="Z57" i="6" s="1"/>
  <c r="Z61" i="6" s="1"/>
  <c r="Z65" i="6" s="1"/>
  <c r="Z69" i="6" s="1"/>
  <c r="Z73" i="6" s="1"/>
  <c r="Z77" i="6" s="1"/>
  <c r="Z81" i="6" s="1"/>
  <c r="Z85" i="6" s="1"/>
  <c r="Z89" i="6" s="1"/>
  <c r="Z93" i="6" s="1"/>
  <c r="Z97" i="6" s="1"/>
  <c r="Z101" i="6" s="1"/>
  <c r="Z105" i="6" s="1"/>
  <c r="Z109" i="6" s="1"/>
  <c r="Z3" i="6"/>
  <c r="Z4" i="6" s="1"/>
  <c r="Z8" i="6" s="1"/>
  <c r="Z12" i="6" s="1"/>
  <c r="Z16" i="6" s="1"/>
  <c r="Z20" i="6" s="1"/>
  <c r="Z24" i="6" s="1"/>
  <c r="Z28" i="6" s="1"/>
  <c r="Z32" i="6" s="1"/>
  <c r="Z36" i="6" s="1"/>
  <c r="Z40" i="6" s="1"/>
  <c r="Z44" i="6" s="1"/>
  <c r="Z48" i="6" s="1"/>
  <c r="Z52" i="6" s="1"/>
  <c r="Z56" i="6" s="1"/>
  <c r="Z60" i="6" s="1"/>
  <c r="Z64" i="6" s="1"/>
  <c r="Z68" i="6" s="1"/>
  <c r="Z72" i="6" s="1"/>
  <c r="Z76" i="6" s="1"/>
  <c r="Z80" i="6" s="1"/>
  <c r="Z84" i="6" s="1"/>
  <c r="Z88" i="6" s="1"/>
  <c r="Z92" i="6" s="1"/>
  <c r="Z96" i="6" s="1"/>
  <c r="Z100" i="6" s="1"/>
  <c r="Z104" i="6" s="1"/>
  <c r="Z108" i="6" s="1"/>
  <c r="Z7" i="6" l="1"/>
  <c r="Z11" i="6" s="1"/>
  <c r="Z15" i="6" s="1"/>
  <c r="Z19" i="6" s="1"/>
  <c r="Z23" i="6" s="1"/>
  <c r="Z27" i="6" s="1"/>
  <c r="Z31" i="6" s="1"/>
  <c r="Z35" i="6" s="1"/>
  <c r="Z39" i="6" s="1"/>
  <c r="Z43" i="6" s="1"/>
  <c r="Z47" i="6" s="1"/>
  <c r="Z51" i="6" s="1"/>
  <c r="Z55" i="6" s="1"/>
  <c r="Z59" i="6" s="1"/>
  <c r="Z63" i="6" s="1"/>
  <c r="Z67" i="6" s="1"/>
  <c r="Z71" i="6" s="1"/>
  <c r="Z75" i="6" s="1"/>
  <c r="Z79" i="6" s="1"/>
  <c r="Z83" i="6" s="1"/>
  <c r="Z87" i="6" s="1"/>
  <c r="Z91" i="6" s="1"/>
  <c r="Z95" i="6" s="1"/>
  <c r="Z99" i="6" s="1"/>
  <c r="Z103" i="6" s="1"/>
  <c r="Z107" i="6" s="1"/>
  <c r="AA6" i="6"/>
  <c r="AA10" i="6" s="1"/>
  <c r="AA14" i="6" s="1"/>
  <c r="AA18" i="6" s="1"/>
  <c r="AA22" i="6" s="1"/>
  <c r="AA26" i="6" s="1"/>
  <c r="AA30" i="6" s="1"/>
  <c r="AA34" i="6" s="1"/>
  <c r="AA38" i="6" s="1"/>
  <c r="AA42" i="6" s="1"/>
  <c r="AA46" i="6" s="1"/>
  <c r="AA50" i="6" s="1"/>
  <c r="AA54" i="6" s="1"/>
  <c r="AA58" i="6" s="1"/>
  <c r="AA62" i="6" s="1"/>
  <c r="AA66" i="6" s="1"/>
  <c r="AA70" i="6" s="1"/>
  <c r="AA74" i="6" s="1"/>
  <c r="AA78" i="6" s="1"/>
  <c r="AA82" i="6" s="1"/>
  <c r="AA86" i="6" s="1"/>
  <c r="AA90" i="6" s="1"/>
  <c r="AA94" i="6" s="1"/>
  <c r="AA98" i="6" s="1"/>
  <c r="AA102" i="6" s="1"/>
  <c r="AA106" i="6" s="1"/>
  <c r="AA110" i="6" s="1"/>
  <c r="AA9" i="6"/>
  <c r="AA13" i="6" s="1"/>
  <c r="AA17" i="6" s="1"/>
  <c r="AA21" i="6" s="1"/>
  <c r="AA25" i="6" s="1"/>
  <c r="AA29" i="6" s="1"/>
  <c r="AA33" i="6" s="1"/>
  <c r="AA37" i="6" s="1"/>
  <c r="AA41" i="6" s="1"/>
  <c r="AA45" i="6" s="1"/>
  <c r="AA49" i="6" s="1"/>
  <c r="AA53" i="6" s="1"/>
  <c r="AA57" i="6" s="1"/>
  <c r="AA61" i="6" s="1"/>
  <c r="AA65" i="6" s="1"/>
  <c r="AA69" i="6" s="1"/>
  <c r="AA73" i="6" s="1"/>
  <c r="AA77" i="6" s="1"/>
  <c r="AA81" i="6" s="1"/>
  <c r="AA85" i="6" s="1"/>
  <c r="AA89" i="6" s="1"/>
  <c r="AA93" i="6" s="1"/>
  <c r="AA97" i="6" s="1"/>
  <c r="AA101" i="6" s="1"/>
  <c r="AA105" i="6" s="1"/>
  <c r="AA109" i="6" s="1"/>
  <c r="AB2" i="6"/>
  <c r="AA3" i="6"/>
  <c r="AA4" i="6" s="1"/>
  <c r="AA8" i="6" s="1"/>
  <c r="AA12" i="6" s="1"/>
  <c r="AA16" i="6" s="1"/>
  <c r="AA20" i="6" s="1"/>
  <c r="AA24" i="6" s="1"/>
  <c r="AA28" i="6" s="1"/>
  <c r="AA32" i="6" s="1"/>
  <c r="AA36" i="6" s="1"/>
  <c r="AA40" i="6" s="1"/>
  <c r="AA44" i="6" s="1"/>
  <c r="AA48" i="6" s="1"/>
  <c r="AA52" i="6" s="1"/>
  <c r="AA56" i="6" s="1"/>
  <c r="AA60" i="6" s="1"/>
  <c r="AA64" i="6" s="1"/>
  <c r="AA68" i="6" s="1"/>
  <c r="AA72" i="6" s="1"/>
  <c r="AA76" i="6" s="1"/>
  <c r="AA80" i="6" s="1"/>
  <c r="AA84" i="6" s="1"/>
  <c r="AA88" i="6" s="1"/>
  <c r="AA92" i="6" s="1"/>
  <c r="AA96" i="6" s="1"/>
  <c r="AA100" i="6" s="1"/>
  <c r="AA104" i="6" s="1"/>
  <c r="AA108" i="6" s="1"/>
  <c r="AA7" i="6" l="1"/>
  <c r="AA11" i="6" s="1"/>
  <c r="AA15" i="6" s="1"/>
  <c r="AA19" i="6" s="1"/>
  <c r="AA23" i="6" s="1"/>
  <c r="AA27" i="6" s="1"/>
  <c r="AA31" i="6" s="1"/>
  <c r="AA35" i="6" s="1"/>
  <c r="AA39" i="6" s="1"/>
  <c r="AA43" i="6" s="1"/>
  <c r="AA47" i="6" s="1"/>
  <c r="AA51" i="6" s="1"/>
  <c r="AA55" i="6" s="1"/>
  <c r="AA59" i="6" s="1"/>
  <c r="AA63" i="6" s="1"/>
  <c r="AA67" i="6" s="1"/>
  <c r="AA71" i="6" s="1"/>
  <c r="AA75" i="6" s="1"/>
  <c r="AA79" i="6" s="1"/>
  <c r="AA83" i="6" s="1"/>
  <c r="AA87" i="6" s="1"/>
  <c r="AA91" i="6" s="1"/>
  <c r="AA95" i="6" s="1"/>
  <c r="AA99" i="6" s="1"/>
  <c r="AA103" i="6" s="1"/>
  <c r="AA107" i="6" s="1"/>
  <c r="AB6" i="6"/>
  <c r="AB10" i="6" s="1"/>
  <c r="AB14" i="6" s="1"/>
  <c r="AB18" i="6" s="1"/>
  <c r="AB22" i="6" s="1"/>
  <c r="AB26" i="6" s="1"/>
  <c r="AB30" i="6" s="1"/>
  <c r="AB34" i="6" s="1"/>
  <c r="AB38" i="6" s="1"/>
  <c r="AB42" i="6" s="1"/>
  <c r="AB46" i="6" s="1"/>
  <c r="AB50" i="6" s="1"/>
  <c r="AB54" i="6" s="1"/>
  <c r="AB58" i="6" s="1"/>
  <c r="AB62" i="6" s="1"/>
  <c r="AB66" i="6" s="1"/>
  <c r="AB70" i="6" s="1"/>
  <c r="AB74" i="6" s="1"/>
  <c r="AB78" i="6" s="1"/>
  <c r="AB82" i="6" s="1"/>
  <c r="AB86" i="6" s="1"/>
  <c r="AB90" i="6" s="1"/>
  <c r="AB94" i="6" s="1"/>
  <c r="AB98" i="6" s="1"/>
  <c r="AB102" i="6" s="1"/>
  <c r="AB106" i="6" s="1"/>
  <c r="AB110" i="6" s="1"/>
  <c r="AB9" i="6"/>
  <c r="AB13" i="6" s="1"/>
  <c r="AB17" i="6" s="1"/>
  <c r="AB21" i="6" s="1"/>
  <c r="AB25" i="6" s="1"/>
  <c r="AB29" i="6" s="1"/>
  <c r="AB33" i="6" s="1"/>
  <c r="AB37" i="6" s="1"/>
  <c r="AB41" i="6" s="1"/>
  <c r="AB45" i="6" s="1"/>
  <c r="AB49" i="6" s="1"/>
  <c r="AB53" i="6" s="1"/>
  <c r="AB57" i="6" s="1"/>
  <c r="AB61" i="6" s="1"/>
  <c r="AB65" i="6" s="1"/>
  <c r="AB69" i="6" s="1"/>
  <c r="AB73" i="6" s="1"/>
  <c r="AB77" i="6" s="1"/>
  <c r="AB81" i="6" s="1"/>
  <c r="AB85" i="6" s="1"/>
  <c r="AB89" i="6" s="1"/>
  <c r="AB93" i="6" s="1"/>
  <c r="AB97" i="6" s="1"/>
  <c r="AB101" i="6" s="1"/>
  <c r="AB105" i="6" s="1"/>
  <c r="AB109" i="6" s="1"/>
  <c r="AC2" i="6"/>
  <c r="AB3" i="6"/>
  <c r="AB4" i="6" s="1"/>
  <c r="AB8" i="6" s="1"/>
  <c r="AB12" i="6" s="1"/>
  <c r="AB16" i="6" s="1"/>
  <c r="AB20" i="6" s="1"/>
  <c r="AB24" i="6" s="1"/>
  <c r="AB28" i="6" s="1"/>
  <c r="AB32" i="6" s="1"/>
  <c r="AB36" i="6" s="1"/>
  <c r="AB40" i="6" s="1"/>
  <c r="AB44" i="6" s="1"/>
  <c r="AB48" i="6" s="1"/>
  <c r="AB52" i="6" s="1"/>
  <c r="AB56" i="6" s="1"/>
  <c r="AB60" i="6" s="1"/>
  <c r="AB64" i="6" s="1"/>
  <c r="AB68" i="6" s="1"/>
  <c r="AB72" i="6" s="1"/>
  <c r="AB76" i="6" s="1"/>
  <c r="AB80" i="6" s="1"/>
  <c r="AB84" i="6" s="1"/>
  <c r="AB88" i="6" s="1"/>
  <c r="AB92" i="6" s="1"/>
  <c r="AB96" i="6" s="1"/>
  <c r="AB100" i="6" s="1"/>
  <c r="AB104" i="6" s="1"/>
  <c r="AB108" i="6" s="1"/>
  <c r="AC6" i="6" l="1"/>
  <c r="AC10" i="6" s="1"/>
  <c r="AC14" i="6" s="1"/>
  <c r="AC18" i="6" s="1"/>
  <c r="AC22" i="6" s="1"/>
  <c r="AC26" i="6" s="1"/>
  <c r="AC30" i="6" s="1"/>
  <c r="AC34" i="6" s="1"/>
  <c r="AC38" i="6" s="1"/>
  <c r="AC42" i="6" s="1"/>
  <c r="AC46" i="6" s="1"/>
  <c r="AC50" i="6" s="1"/>
  <c r="AC54" i="6" s="1"/>
  <c r="AC58" i="6" s="1"/>
  <c r="AC62" i="6" s="1"/>
  <c r="AC66" i="6" s="1"/>
  <c r="AC70" i="6" s="1"/>
  <c r="AC74" i="6" s="1"/>
  <c r="AC78" i="6" s="1"/>
  <c r="AC82" i="6" s="1"/>
  <c r="AC86" i="6" s="1"/>
  <c r="AC90" i="6" s="1"/>
  <c r="AC94" i="6" s="1"/>
  <c r="AC98" i="6" s="1"/>
  <c r="AC102" i="6" s="1"/>
  <c r="AC106" i="6" s="1"/>
  <c r="AC110" i="6" s="1"/>
  <c r="AC9" i="6"/>
  <c r="AC13" i="6" s="1"/>
  <c r="AC17" i="6" s="1"/>
  <c r="AC21" i="6" s="1"/>
  <c r="AC25" i="6" s="1"/>
  <c r="AC29" i="6" s="1"/>
  <c r="AC33" i="6" s="1"/>
  <c r="AC37" i="6" s="1"/>
  <c r="AC41" i="6" s="1"/>
  <c r="AC45" i="6" s="1"/>
  <c r="AC49" i="6" s="1"/>
  <c r="AC53" i="6" s="1"/>
  <c r="AC57" i="6" s="1"/>
  <c r="AC61" i="6" s="1"/>
  <c r="AC65" i="6" s="1"/>
  <c r="AC69" i="6" s="1"/>
  <c r="AC73" i="6" s="1"/>
  <c r="AC77" i="6" s="1"/>
  <c r="AC81" i="6" s="1"/>
  <c r="AC85" i="6" s="1"/>
  <c r="AC89" i="6" s="1"/>
  <c r="AC93" i="6" s="1"/>
  <c r="AC97" i="6" s="1"/>
  <c r="AC101" i="6" s="1"/>
  <c r="AC105" i="6" s="1"/>
  <c r="AC109" i="6" s="1"/>
  <c r="AB7" i="6"/>
  <c r="AB11" i="6" s="1"/>
  <c r="AB15" i="6" s="1"/>
  <c r="AB19" i="6" s="1"/>
  <c r="AB23" i="6" s="1"/>
  <c r="AB27" i="6" s="1"/>
  <c r="AB31" i="6" s="1"/>
  <c r="AB35" i="6" s="1"/>
  <c r="AB39" i="6" s="1"/>
  <c r="AB43" i="6" s="1"/>
  <c r="AB47" i="6" s="1"/>
  <c r="AB51" i="6" s="1"/>
  <c r="AB55" i="6" s="1"/>
  <c r="AB59" i="6" s="1"/>
  <c r="AB63" i="6" s="1"/>
  <c r="AB67" i="6" s="1"/>
  <c r="AB71" i="6" s="1"/>
  <c r="AB75" i="6" s="1"/>
  <c r="AB79" i="6" s="1"/>
  <c r="AB83" i="6" s="1"/>
  <c r="AB87" i="6" s="1"/>
  <c r="AB91" i="6" s="1"/>
  <c r="AB95" i="6" s="1"/>
  <c r="AB99" i="6" s="1"/>
  <c r="AB103" i="6" s="1"/>
  <c r="AB107" i="6" s="1"/>
  <c r="AD2" i="6"/>
  <c r="AC3" i="6"/>
  <c r="AC4" i="6" s="1"/>
  <c r="AC8" i="6" s="1"/>
  <c r="AC12" i="6" s="1"/>
  <c r="AC16" i="6" s="1"/>
  <c r="AC20" i="6" s="1"/>
  <c r="AC24" i="6" s="1"/>
  <c r="AC28" i="6" s="1"/>
  <c r="AC32" i="6" s="1"/>
  <c r="AC36" i="6" s="1"/>
  <c r="AC40" i="6" s="1"/>
  <c r="AC44" i="6" s="1"/>
  <c r="AC48" i="6" s="1"/>
  <c r="AC52" i="6" s="1"/>
  <c r="AC56" i="6" s="1"/>
  <c r="AC60" i="6" s="1"/>
  <c r="AC64" i="6" s="1"/>
  <c r="AC68" i="6" s="1"/>
  <c r="AC72" i="6" s="1"/>
  <c r="AC76" i="6" s="1"/>
  <c r="AC80" i="6" s="1"/>
  <c r="AC84" i="6" s="1"/>
  <c r="AC88" i="6" s="1"/>
  <c r="AC92" i="6" s="1"/>
  <c r="AC96" i="6" s="1"/>
  <c r="AC100" i="6" s="1"/>
  <c r="AC104" i="6" s="1"/>
  <c r="AC108" i="6" s="1"/>
  <c r="AC7" i="6" l="1"/>
  <c r="AC11" i="6" s="1"/>
  <c r="AC15" i="6" s="1"/>
  <c r="AC19" i="6" s="1"/>
  <c r="AC23" i="6" s="1"/>
  <c r="AC27" i="6" s="1"/>
  <c r="AC31" i="6" s="1"/>
  <c r="AC35" i="6" s="1"/>
  <c r="AC39" i="6" s="1"/>
  <c r="AC43" i="6" s="1"/>
  <c r="AC47" i="6" s="1"/>
  <c r="AC51" i="6" s="1"/>
  <c r="AC55" i="6" s="1"/>
  <c r="AC59" i="6" s="1"/>
  <c r="AC63" i="6" s="1"/>
  <c r="AC67" i="6" s="1"/>
  <c r="AC71" i="6" s="1"/>
  <c r="AC75" i="6" s="1"/>
  <c r="AC79" i="6" s="1"/>
  <c r="AC83" i="6" s="1"/>
  <c r="AC87" i="6" s="1"/>
  <c r="AC91" i="6" s="1"/>
  <c r="AC95" i="6" s="1"/>
  <c r="AC99" i="6" s="1"/>
  <c r="AC103" i="6" s="1"/>
  <c r="AC107" i="6" s="1"/>
  <c r="AD9" i="6"/>
  <c r="AD13" i="6" s="1"/>
  <c r="AD17" i="6" s="1"/>
  <c r="AD21" i="6" s="1"/>
  <c r="AD25" i="6" s="1"/>
  <c r="AD29" i="6" s="1"/>
  <c r="AD33" i="6" s="1"/>
  <c r="AD37" i="6" s="1"/>
  <c r="AD41" i="6" s="1"/>
  <c r="AD45" i="6" s="1"/>
  <c r="AD49" i="6" s="1"/>
  <c r="AD53" i="6" s="1"/>
  <c r="AD57" i="6" s="1"/>
  <c r="AD61" i="6" s="1"/>
  <c r="AD65" i="6" s="1"/>
  <c r="AD69" i="6" s="1"/>
  <c r="AD73" i="6" s="1"/>
  <c r="AD77" i="6" s="1"/>
  <c r="AD81" i="6" s="1"/>
  <c r="AD85" i="6" s="1"/>
  <c r="AD89" i="6" s="1"/>
  <c r="AD93" i="6" s="1"/>
  <c r="AD97" i="6" s="1"/>
  <c r="AD101" i="6" s="1"/>
  <c r="AD105" i="6" s="1"/>
  <c r="AD109" i="6" s="1"/>
  <c r="AD6" i="6"/>
  <c r="AD10" i="6" s="1"/>
  <c r="AD14" i="6" s="1"/>
  <c r="AD18" i="6" s="1"/>
  <c r="AD22" i="6" s="1"/>
  <c r="AD26" i="6" s="1"/>
  <c r="AD30" i="6" s="1"/>
  <c r="AD34" i="6" s="1"/>
  <c r="AD38" i="6" s="1"/>
  <c r="AD42" i="6" s="1"/>
  <c r="AD46" i="6" s="1"/>
  <c r="AD50" i="6" s="1"/>
  <c r="AD54" i="6" s="1"/>
  <c r="AD58" i="6" s="1"/>
  <c r="AD62" i="6" s="1"/>
  <c r="AD66" i="6" s="1"/>
  <c r="AD70" i="6" s="1"/>
  <c r="AD74" i="6" s="1"/>
  <c r="AD78" i="6" s="1"/>
  <c r="AD82" i="6" s="1"/>
  <c r="AD86" i="6" s="1"/>
  <c r="AD90" i="6" s="1"/>
  <c r="AD94" i="6" s="1"/>
  <c r="AD98" i="6" s="1"/>
  <c r="AD102" i="6" s="1"/>
  <c r="AD106" i="6" s="1"/>
  <c r="AD110" i="6" s="1"/>
  <c r="AE2" i="6"/>
  <c r="AD3" i="6"/>
  <c r="AD4" i="6" s="1"/>
  <c r="AD8" i="6" s="1"/>
  <c r="AD12" i="6" s="1"/>
  <c r="AD16" i="6" s="1"/>
  <c r="AD20" i="6" s="1"/>
  <c r="AD24" i="6" s="1"/>
  <c r="AD28" i="6" s="1"/>
  <c r="AD32" i="6" s="1"/>
  <c r="AD36" i="6" s="1"/>
  <c r="AD40" i="6" s="1"/>
  <c r="AD44" i="6" s="1"/>
  <c r="AD48" i="6" s="1"/>
  <c r="AD52" i="6" s="1"/>
  <c r="AD56" i="6" s="1"/>
  <c r="AD60" i="6" s="1"/>
  <c r="AD64" i="6" s="1"/>
  <c r="AD68" i="6" s="1"/>
  <c r="AD72" i="6" s="1"/>
  <c r="AD76" i="6" s="1"/>
  <c r="AD80" i="6" s="1"/>
  <c r="AD84" i="6" s="1"/>
  <c r="AD88" i="6" s="1"/>
  <c r="AD92" i="6" s="1"/>
  <c r="AD96" i="6" s="1"/>
  <c r="AD100" i="6" s="1"/>
  <c r="AD104" i="6" s="1"/>
  <c r="AD108" i="6" s="1"/>
  <c r="AD7" i="6" l="1"/>
  <c r="AD11" i="6" s="1"/>
  <c r="AD15" i="6" s="1"/>
  <c r="AD19" i="6" s="1"/>
  <c r="AD23" i="6" s="1"/>
  <c r="AD27" i="6" s="1"/>
  <c r="AD31" i="6" s="1"/>
  <c r="AD35" i="6" s="1"/>
  <c r="AD39" i="6" s="1"/>
  <c r="AD43" i="6" s="1"/>
  <c r="AD47" i="6" s="1"/>
  <c r="AD51" i="6" s="1"/>
  <c r="AD55" i="6" s="1"/>
  <c r="AD59" i="6" s="1"/>
  <c r="AD63" i="6" s="1"/>
  <c r="AD67" i="6" s="1"/>
  <c r="AD71" i="6" s="1"/>
  <c r="AD75" i="6" s="1"/>
  <c r="AD79" i="6" s="1"/>
  <c r="AD83" i="6" s="1"/>
  <c r="AD87" i="6" s="1"/>
  <c r="AD91" i="6" s="1"/>
  <c r="AD95" i="6" s="1"/>
  <c r="AD99" i="6" s="1"/>
  <c r="AD103" i="6" s="1"/>
  <c r="AD107" i="6" s="1"/>
  <c r="AE6" i="6"/>
  <c r="AE9" i="6"/>
  <c r="AF2" i="6"/>
  <c r="AE3" i="6"/>
  <c r="AE4" i="6" s="1"/>
  <c r="AE8" i="6" s="1"/>
  <c r="AE7" i="6" l="1"/>
  <c r="AE12" i="6"/>
  <c r="AE13" i="6"/>
  <c r="AF3" i="6"/>
  <c r="AF4" i="6" s="1"/>
  <c r="AF8" i="6" s="1"/>
  <c r="AF12" i="6" s="1"/>
  <c r="AF16" i="6" s="1"/>
  <c r="AF20" i="6" s="1"/>
  <c r="AF24" i="6" s="1"/>
  <c r="AF28" i="6" s="1"/>
  <c r="AF32" i="6" s="1"/>
  <c r="AF36" i="6" s="1"/>
  <c r="AF40" i="6" s="1"/>
  <c r="AF44" i="6" s="1"/>
  <c r="AF48" i="6" s="1"/>
  <c r="AF52" i="6" s="1"/>
  <c r="AF56" i="6" s="1"/>
  <c r="AF60" i="6" s="1"/>
  <c r="AF64" i="6" s="1"/>
  <c r="AF68" i="6" s="1"/>
  <c r="AF72" i="6" s="1"/>
  <c r="AF76" i="6" s="1"/>
  <c r="AF80" i="6" s="1"/>
  <c r="AF84" i="6" s="1"/>
  <c r="AF88" i="6" s="1"/>
  <c r="AF92" i="6" s="1"/>
  <c r="AF96" i="6" s="1"/>
  <c r="AF100" i="6" s="1"/>
  <c r="AF104" i="6" s="1"/>
  <c r="AF108" i="6" s="1"/>
  <c r="AF6" i="6"/>
  <c r="AF10" i="6" s="1"/>
  <c r="AF14" i="6" s="1"/>
  <c r="AF18" i="6" s="1"/>
  <c r="AF22" i="6" s="1"/>
  <c r="AF26" i="6" s="1"/>
  <c r="AF30" i="6" s="1"/>
  <c r="AF34" i="6" s="1"/>
  <c r="AF38" i="6" s="1"/>
  <c r="AF42" i="6" s="1"/>
  <c r="AF46" i="6" s="1"/>
  <c r="AF50" i="6" s="1"/>
  <c r="AF54" i="6" s="1"/>
  <c r="AF58" i="6" s="1"/>
  <c r="AF62" i="6" s="1"/>
  <c r="AF66" i="6" s="1"/>
  <c r="AF70" i="6" s="1"/>
  <c r="AF74" i="6" s="1"/>
  <c r="AF78" i="6" s="1"/>
  <c r="AF82" i="6" s="1"/>
  <c r="AF86" i="6" s="1"/>
  <c r="AF90" i="6" s="1"/>
  <c r="AF94" i="6" s="1"/>
  <c r="AF98" i="6" s="1"/>
  <c r="AF102" i="6" s="1"/>
  <c r="AF106" i="6" s="1"/>
  <c r="AF110" i="6" s="1"/>
  <c r="AF9" i="6"/>
  <c r="AF13" i="6" s="1"/>
  <c r="AF17" i="6" s="1"/>
  <c r="AF21" i="6" s="1"/>
  <c r="AF25" i="6" s="1"/>
  <c r="AF29" i="6" s="1"/>
  <c r="AF33" i="6" s="1"/>
  <c r="AF37" i="6" s="1"/>
  <c r="AF41" i="6" s="1"/>
  <c r="AF45" i="6" s="1"/>
  <c r="AF49" i="6" s="1"/>
  <c r="AF53" i="6" s="1"/>
  <c r="AF57" i="6" s="1"/>
  <c r="AF61" i="6" s="1"/>
  <c r="AF65" i="6" s="1"/>
  <c r="AF69" i="6" s="1"/>
  <c r="AF73" i="6" s="1"/>
  <c r="AF77" i="6" s="1"/>
  <c r="AF81" i="6" s="1"/>
  <c r="AF85" i="6" s="1"/>
  <c r="AF89" i="6" s="1"/>
  <c r="AF93" i="6" s="1"/>
  <c r="AF97" i="6" s="1"/>
  <c r="AF101" i="6" s="1"/>
  <c r="AF105" i="6" s="1"/>
  <c r="AF109" i="6" s="1"/>
  <c r="AE10" i="6"/>
  <c r="AE17" i="6" l="1"/>
  <c r="AE16" i="6"/>
  <c r="AE14" i="6"/>
  <c r="AF7" i="6"/>
  <c r="AF11" i="6" s="1"/>
  <c r="AF15" i="6" s="1"/>
  <c r="AF19" i="6" s="1"/>
  <c r="AF23" i="6" s="1"/>
  <c r="AF27" i="6" s="1"/>
  <c r="AF31" i="6" s="1"/>
  <c r="AF35" i="6" s="1"/>
  <c r="AF39" i="6" s="1"/>
  <c r="AF43" i="6" s="1"/>
  <c r="AF47" i="6" s="1"/>
  <c r="AF51" i="6" s="1"/>
  <c r="AF55" i="6" s="1"/>
  <c r="AF59" i="6" s="1"/>
  <c r="AF63" i="6" s="1"/>
  <c r="AF67" i="6" s="1"/>
  <c r="AF71" i="6" s="1"/>
  <c r="AF75" i="6" s="1"/>
  <c r="AF79" i="6" s="1"/>
  <c r="AF83" i="6" s="1"/>
  <c r="AF87" i="6" s="1"/>
  <c r="AF91" i="6" s="1"/>
  <c r="AF95" i="6" s="1"/>
  <c r="AF99" i="6" s="1"/>
  <c r="AF103" i="6" s="1"/>
  <c r="AF107" i="6" s="1"/>
  <c r="AE11" i="6"/>
  <c r="AE18" i="6" l="1"/>
  <c r="AE20" i="6"/>
  <c r="AE21" i="6"/>
  <c r="AE15" i="6"/>
  <c r="AE25" i="6" l="1"/>
  <c r="AE22" i="6"/>
  <c r="AE19" i="6"/>
  <c r="AE24" i="6"/>
  <c r="AE28" i="6" l="1"/>
  <c r="AE23" i="6"/>
  <c r="AE26" i="6"/>
  <c r="AE29" i="6"/>
  <c r="AE33" i="6" l="1"/>
  <c r="AE30" i="6"/>
  <c r="AE27" i="6"/>
  <c r="AE32" i="6"/>
  <c r="AE37" i="6" l="1"/>
  <c r="AE36" i="6"/>
  <c r="AE31" i="6"/>
  <c r="AE34" i="6"/>
  <c r="AE41" i="6" l="1"/>
  <c r="AE38" i="6"/>
  <c r="AE35" i="6"/>
  <c r="AE40" i="6"/>
  <c r="AE44" i="6" l="1"/>
  <c r="AE45" i="6"/>
  <c r="AE39" i="6"/>
  <c r="AE42" i="6"/>
  <c r="AE43" i="6" l="1"/>
  <c r="AE46" i="6"/>
  <c r="AE49" i="6"/>
  <c r="AE48" i="6"/>
  <c r="AE53" i="6" l="1"/>
  <c r="AE52" i="6"/>
  <c r="AE50" i="6"/>
  <c r="AE47" i="6"/>
  <c r="AE57" i="6" l="1"/>
  <c r="AE51" i="6"/>
  <c r="AE54" i="6"/>
  <c r="AE56" i="6"/>
  <c r="AE60" i="6" l="1"/>
  <c r="AE55" i="6"/>
  <c r="AE61" i="6"/>
  <c r="AE58" i="6"/>
  <c r="AE62" i="6" l="1"/>
  <c r="AE65" i="6"/>
  <c r="AE64" i="6"/>
  <c r="AE59" i="6"/>
  <c r="AE66" i="6" l="1"/>
  <c r="AE63" i="6"/>
  <c r="AE68" i="6"/>
  <c r="AE69" i="6"/>
  <c r="AE73" i="6" l="1"/>
  <c r="AE72" i="6"/>
  <c r="AE67" i="6"/>
  <c r="AE70" i="6"/>
  <c r="AE77" i="6" l="1"/>
  <c r="AE74" i="6"/>
  <c r="AE71" i="6"/>
  <c r="AE76" i="6"/>
  <c r="AE80" i="6" l="1"/>
  <c r="AE81" i="6"/>
  <c r="AE75" i="6"/>
  <c r="AE78" i="6"/>
  <c r="AE84" i="6" l="1"/>
  <c r="AE82" i="6"/>
  <c r="AE79" i="6"/>
  <c r="AE85" i="6"/>
  <c r="AE89" i="6" l="1"/>
  <c r="AE83" i="6"/>
  <c r="AE86" i="6"/>
  <c r="AE88" i="6"/>
  <c r="AE93" i="6" l="1"/>
  <c r="AE92" i="6"/>
  <c r="AE90" i="6"/>
  <c r="AE87" i="6"/>
  <c r="AE97" i="6" l="1"/>
  <c r="AE91" i="6"/>
  <c r="AE94" i="6"/>
  <c r="AE96" i="6"/>
  <c r="AE100" i="6" l="1"/>
  <c r="AE98" i="6"/>
  <c r="AE95" i="6"/>
  <c r="AE101" i="6"/>
  <c r="AE105" i="6" l="1"/>
  <c r="AE99" i="6"/>
  <c r="AE102" i="6"/>
  <c r="AE104" i="6"/>
  <c r="AE109" i="6" l="1"/>
  <c r="AE108" i="6"/>
  <c r="AE106" i="6"/>
  <c r="AE103" i="6"/>
  <c r="AE107" i="6" l="1"/>
  <c r="AE110"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126F57-1142-4B18-A83C-26C11F14277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B8CA28C-D2DA-49A6-8115-3C7D38114CC8}" name="WorksheetConnection_Blank-Data-File.xlsx!activities" type="102" refreshedVersion="8" minRefreshableVersion="5">
    <extLst>
      <ext xmlns:x15="http://schemas.microsoft.com/office/spreadsheetml/2010/11/main" uri="{DE250136-89BD-433C-8126-D09CA5730AF9}">
        <x15:connection id="activities">
          <x15:rangePr sourceName="_xlcn.WorksheetConnection_BlankDataFile.xlsxactivities1"/>
        </x15:connection>
      </ext>
    </extLst>
  </connection>
  <connection id="3" xr16:uid="{B687DE7A-2987-4901-AB99-6D753B49DEDF}" name="WorksheetConnection_Blank-Data-File.xlsx!people" type="102" refreshedVersion="8" minRefreshableVersion="5">
    <extLst>
      <ext xmlns:x15="http://schemas.microsoft.com/office/spreadsheetml/2010/11/main" uri="{DE250136-89BD-433C-8126-D09CA5730AF9}">
        <x15:connection id="people">
          <x15:rangePr sourceName="_xlcn.WorksheetConnection_BlankDataFile.xlsxpeople1"/>
        </x15:connection>
      </ext>
    </extLst>
  </connection>
</connections>
</file>

<file path=xl/sharedStrings.xml><?xml version="1.0" encoding="utf-8"?>
<sst xmlns="http://schemas.openxmlformats.org/spreadsheetml/2006/main" count="501" uniqueCount="158">
  <si>
    <t>Person</t>
  </si>
  <si>
    <t>Team</t>
  </si>
  <si>
    <t>Activity</t>
  </si>
  <si>
    <t>Category</t>
  </si>
  <si>
    <t>Owner</t>
  </si>
  <si>
    <t>Start Date</t>
  </si>
  <si>
    <t>End Date</t>
  </si>
  <si>
    <t>% Done</t>
  </si>
  <si>
    <t>Bruce Wayne</t>
  </si>
  <si>
    <t>Baahu</t>
  </si>
  <si>
    <t>Act 001</t>
  </si>
  <si>
    <t>Design</t>
  </si>
  <si>
    <t>Barbara Gordon</t>
  </si>
  <si>
    <t>James Gordon</t>
  </si>
  <si>
    <t>Act 002</t>
  </si>
  <si>
    <t>Deployment</t>
  </si>
  <si>
    <t>Harley Quinn</t>
  </si>
  <si>
    <t>Alfred Pennyworth</t>
  </si>
  <si>
    <t>Act 003</t>
  </si>
  <si>
    <t>Requirements</t>
  </si>
  <si>
    <t>Richard Grayson</t>
  </si>
  <si>
    <t>Bane</t>
  </si>
  <si>
    <t>Act 004</t>
  </si>
  <si>
    <t>Selina Kyle</t>
  </si>
  <si>
    <t>Act 005</t>
  </si>
  <si>
    <t>Bhalla</t>
  </si>
  <si>
    <t>Act 006</t>
  </si>
  <si>
    <t>Act 007</t>
  </si>
  <si>
    <t>Development</t>
  </si>
  <si>
    <t>Act 008</t>
  </si>
  <si>
    <t>Testing</t>
  </si>
  <si>
    <t>Joker</t>
  </si>
  <si>
    <t>Act 009</t>
  </si>
  <si>
    <t>Lucius Fox</t>
  </si>
  <si>
    <t>Act 010</t>
  </si>
  <si>
    <t>Act 011</t>
  </si>
  <si>
    <t>Act 012</t>
  </si>
  <si>
    <t>Act 013</t>
  </si>
  <si>
    <t>Act 014</t>
  </si>
  <si>
    <t>Act 015</t>
  </si>
  <si>
    <t>Act 016</t>
  </si>
  <si>
    <t>Act 017</t>
  </si>
  <si>
    <t>Act 018</t>
  </si>
  <si>
    <t>Act 019</t>
  </si>
  <si>
    <t>Act 020</t>
  </si>
  <si>
    <t>Act 021</t>
  </si>
  <si>
    <t>Act 022</t>
  </si>
  <si>
    <t>Act 023</t>
  </si>
  <si>
    <t>Act 024</t>
  </si>
  <si>
    <t>Act 025</t>
  </si>
  <si>
    <t>Act 026</t>
  </si>
  <si>
    <t>Act 027</t>
  </si>
  <si>
    <t>Act 028</t>
  </si>
  <si>
    <t>Act 029</t>
  </si>
  <si>
    <t>Act 030</t>
  </si>
  <si>
    <t>Act 031</t>
  </si>
  <si>
    <t>Act 032</t>
  </si>
  <si>
    <t>Act 033</t>
  </si>
  <si>
    <t>Act 034</t>
  </si>
  <si>
    <t>Act 035</t>
  </si>
  <si>
    <t>Act 036</t>
  </si>
  <si>
    <t>Act 037</t>
  </si>
  <si>
    <t>Act 038</t>
  </si>
  <si>
    <t>Act 039</t>
  </si>
  <si>
    <t>Act 040</t>
  </si>
  <si>
    <t>Act 041</t>
  </si>
  <si>
    <t>Act 042</t>
  </si>
  <si>
    <t>Act 043</t>
  </si>
  <si>
    <t>Act 044</t>
  </si>
  <si>
    <t>Act 045</t>
  </si>
  <si>
    <t>Act 046</t>
  </si>
  <si>
    <t>Act 047</t>
  </si>
  <si>
    <t>Act 048</t>
  </si>
  <si>
    <t>Act 049</t>
  </si>
  <si>
    <t>Act 050</t>
  </si>
  <si>
    <t>Act 051</t>
  </si>
  <si>
    <t>Act 052</t>
  </si>
  <si>
    <t>Act 053</t>
  </si>
  <si>
    <t>Act 054</t>
  </si>
  <si>
    <t>Act 055</t>
  </si>
  <si>
    <t>Act 056</t>
  </si>
  <si>
    <t>Act 057</t>
  </si>
  <si>
    <t>Act 058</t>
  </si>
  <si>
    <t>Act 059</t>
  </si>
  <si>
    <t>Act 060</t>
  </si>
  <si>
    <t>Act 061</t>
  </si>
  <si>
    <t>Act 062</t>
  </si>
  <si>
    <t>Act 063</t>
  </si>
  <si>
    <t>Act 064</t>
  </si>
  <si>
    <t>Act 065</t>
  </si>
  <si>
    <t>Act 066</t>
  </si>
  <si>
    <t>Act 067</t>
  </si>
  <si>
    <t>Act 068</t>
  </si>
  <si>
    <t>Act 069</t>
  </si>
  <si>
    <t>Act 070</t>
  </si>
  <si>
    <t>Act 071</t>
  </si>
  <si>
    <t>Act 072</t>
  </si>
  <si>
    <t>Act 073</t>
  </si>
  <si>
    <t>Act 074</t>
  </si>
  <si>
    <t>Act 075</t>
  </si>
  <si>
    <t>Act 076</t>
  </si>
  <si>
    <t>Act 077</t>
  </si>
  <si>
    <t>Act 078</t>
  </si>
  <si>
    <t>Act 079</t>
  </si>
  <si>
    <t>Act 080</t>
  </si>
  <si>
    <t>Act 081</t>
  </si>
  <si>
    <t>Act 082</t>
  </si>
  <si>
    <t>Act 083</t>
  </si>
  <si>
    <t>Act 084</t>
  </si>
  <si>
    <t>Act 085</t>
  </si>
  <si>
    <t>Act 086</t>
  </si>
  <si>
    <t>Act 087</t>
  </si>
  <si>
    <t>Act 088</t>
  </si>
  <si>
    <t>Act 089</t>
  </si>
  <si>
    <t>Act 090</t>
  </si>
  <si>
    <t>Act 091</t>
  </si>
  <si>
    <t>Act 092</t>
  </si>
  <si>
    <t>Act 093</t>
  </si>
  <si>
    <t>Act 094</t>
  </si>
  <si>
    <t>Act 095</t>
  </si>
  <si>
    <t>Act 096</t>
  </si>
  <si>
    <t>Act 097</t>
  </si>
  <si>
    <t>Act 098</t>
  </si>
  <si>
    <t>Act 099</t>
  </si>
  <si>
    <t>Act 100</t>
  </si>
  <si>
    <t/>
  </si>
  <si>
    <t>High</t>
  </si>
  <si>
    <t>Broken template files</t>
  </si>
  <si>
    <t>Low</t>
  </si>
  <si>
    <t>Slow template files</t>
  </si>
  <si>
    <t>Missing expansion slots</t>
  </si>
  <si>
    <t>Broken expansion slots</t>
  </si>
  <si>
    <t>Closed expansion slots</t>
  </si>
  <si>
    <t>Closed monitoring meter</t>
  </si>
  <si>
    <t>Battery status screen are not working</t>
  </si>
  <si>
    <t>Missing template files</t>
  </si>
  <si>
    <t>Missing interaction effects</t>
  </si>
  <si>
    <t>User specifications is blended</t>
  </si>
  <si>
    <t>Keyboard scanner won't open up</t>
  </si>
  <si>
    <t>Closed template files</t>
  </si>
  <si>
    <t>Battery status screen not responding</t>
  </si>
  <si>
    <t>User specifications are not working</t>
  </si>
  <si>
    <t>Server email folder are not working</t>
  </si>
  <si>
    <t>Missing monitoring meter</t>
  </si>
  <si>
    <t>Keyboard scanner not responding</t>
  </si>
  <si>
    <t>Server email folder not responding</t>
  </si>
  <si>
    <t>Date Closed</t>
  </si>
  <si>
    <t>Date opened</t>
  </si>
  <si>
    <t>Priority</t>
  </si>
  <si>
    <t>Assigned to</t>
  </si>
  <si>
    <t>Issue</t>
  </si>
  <si>
    <t>Issue Tracker</t>
  </si>
  <si>
    <t>Grand Total</t>
  </si>
  <si>
    <t>Min of Start Date</t>
  </si>
  <si>
    <t>Max of End Date</t>
  </si>
  <si>
    <t>Start</t>
  </si>
  <si>
    <t>End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</si>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</sst>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6" formatCode="d"/>
    <numFmt numFmtId="167" formatCode="mmmmm"/>
    <numFmt numFmtId="168" formatCode=";;;"/>
  </numFmts>
  <fonts count="3" x14ac:knownFonts="1">
    <font>
      <sz val="11"/>
      <color theme="1"/>
      <name val="Calibri"/>
      <family val="2"/>
      <scheme val="minor"/>
    </font>
    <font>
      <sz val="28"/>
      <color theme="1"/>
      <name val="Segoe UI Light"/>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2"/>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0" fillId="0" borderId="0" xfId="0" applyAlignment="1">
      <alignment horizontal="right"/>
    </xf>
    <xf numFmtId="9" fontId="0" fillId="0" borderId="0" xfId="1" applyFont="1"/>
    <xf numFmtId="15" fontId="0" fillId="0" borderId="0" xfId="0" applyNumberFormat="1"/>
    <xf numFmtId="0" fontId="0" fillId="0" borderId="0" xfId="0" pivotButton="1"/>
    <xf numFmtId="22" fontId="0" fillId="0" borderId="0" xfId="0" applyNumberFormat="1"/>
    <xf numFmtId="14" fontId="0" fillId="0" borderId="0" xfId="0" applyNumberFormat="1"/>
    <xf numFmtId="166" fontId="0" fillId="0" borderId="0" xfId="0" applyNumberFormat="1"/>
    <xf numFmtId="167" fontId="0" fillId="0" borderId="0" xfId="0" applyNumberFormat="1"/>
    <xf numFmtId="0" fontId="0" fillId="0" borderId="0" xfId="0"/>
    <xf numFmtId="168" fontId="0" fillId="0" borderId="0" xfId="0" applyNumberFormat="1"/>
    <xf numFmtId="9" fontId="0" fillId="0" borderId="0" xfId="0" applyNumberFormat="1"/>
  </cellXfs>
  <cellStyles count="2">
    <cellStyle name="Normal" xfId="0" builtinId="0"/>
    <cellStyle name="Percent" xfId="1" builtinId="5"/>
  </cellStyles>
  <dxfs count="15">
    <dxf>
      <fill>
        <patternFill>
          <bgColor theme="7"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rgb="FF9C0006"/>
      </font>
      <fill>
        <patternFill>
          <bgColor rgb="FFFFC7CE"/>
        </patternFill>
      </fill>
    </dxf>
    <dxf>
      <fill>
        <patternFill>
          <bgColor theme="4" tint="0.39994506668294322"/>
        </patternFill>
      </fill>
    </dxf>
    <dxf>
      <numFmt numFmtId="20" formatCode="dd/mmm/yy"/>
      <alignment horizontal="right" vertical="bottom" textRotation="0" wrapText="0" indent="0" justifyLastLine="0" shrinkToFit="0" readingOrder="0"/>
    </dxf>
    <dxf>
      <numFmt numFmtId="20" formatCode="dd/mmm/yy"/>
      <alignment horizontal="right" vertical="bottom" textRotation="0" wrapText="0" indent="0" justifyLastLine="0" shrinkToFit="0" readingOrder="0"/>
    </dxf>
    <dxf>
      <numFmt numFmtId="164" formatCode="d\-mmm\-yy"/>
    </dxf>
    <dxf>
      <numFmt numFmtId="164" formatCode="d\-mmm\-yy"/>
    </dxf>
    <dxf>
      <font>
        <b val="0"/>
        <i val="0"/>
        <strike val="0"/>
        <condense val="0"/>
        <extend val="0"/>
        <outline val="0"/>
        <shadow val="0"/>
        <u val="none"/>
        <vertAlign val="baseline"/>
        <sz val="11"/>
        <color theme="1"/>
        <name val="Calibri"/>
        <family val="2"/>
        <scheme val="minor"/>
      </font>
    </dxf>
    <dxf>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externalLink" Target="externalLinks/externalLink1.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hyperlink" Target="https://chandoo.org/pmt/pmt-index-1.html" TargetMode="External"/><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drawing1.xml><?xml version="1.0" encoding="utf-8"?>
<xdr:wsDr xmlns:xdr="http://schemas.openxmlformats.org/drawingml/2006/spreadsheetDrawing" xmlns:a="http://schemas.openxmlformats.org/drawingml/2006/main">
  <xdr:twoCellAnchor editAs="oneCell">
    <xdr:from>
      <xdr:col>33</xdr:col>
      <xdr:colOff>0</xdr:colOff>
      <xdr:row>7</xdr:row>
      <xdr:rowOff>0</xdr:rowOff>
    </xdr:from>
    <xdr:to>
      <xdr:col>36</xdr:col>
      <xdr:colOff>0</xdr:colOff>
      <xdr:row>20</xdr:row>
      <xdr:rowOff>89535</xdr:rowOff>
    </xdr:to>
    <mc:AlternateContent xmlns:mc="http://schemas.openxmlformats.org/markup-compatibility/2006">
      <mc:Choice xmlns:a14="http://schemas.microsoft.com/office/drawing/2010/main" Requires="a14">
        <xdr:graphicFrame macro="">
          <xdr:nvGraphicFramePr>
            <xdr:cNvPr id="2" name="Team">
              <a:extLst>
                <a:ext uri="{FF2B5EF4-FFF2-40B4-BE49-F238E27FC236}">
                  <a16:creationId xmlns:a16="http://schemas.microsoft.com/office/drawing/2014/main" id="{9DDEAFFE-258F-4DBA-8136-AA7F0A394C29}"/>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1110996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8</xdr:col>
      <xdr:colOff>0</xdr:colOff>
      <xdr:row>0</xdr:row>
      <xdr:rowOff>152482</xdr:rowOff>
    </xdr:from>
    <xdr:ext cx="2314908" cy="704766"/>
    <xdr:pic>
      <xdr:nvPicPr>
        <xdr:cNvPr id="2" name="Picture 1">
          <a:hlinkClick xmlns:r="http://schemas.openxmlformats.org/officeDocument/2006/relationships" r:id="rId1"/>
          <a:extLst>
            <a:ext uri="{FF2B5EF4-FFF2-40B4-BE49-F238E27FC236}">
              <a16:creationId xmlns:a16="http://schemas.microsoft.com/office/drawing/2014/main" id="{D603B38A-BDAF-4CBA-9508-00CDAF1784EB}"/>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048500" y="152482"/>
          <a:ext cx="2314908" cy="704766"/>
        </a:xfrm>
        <a:prstGeom prst="roundRect">
          <a:avLst>
            <a:gd name="adj" fmla="val 9910"/>
          </a:avLst>
        </a:prstGeom>
        <a:solidFill>
          <a:schemeClr val="bg1"/>
        </a:solidFill>
      </xdr:spPr>
    </xdr:pic>
    <xdr:clientData/>
  </xdr:oneCellAnchor>
  <xdr:twoCellAnchor>
    <xdr:from>
      <xdr:col>8</xdr:col>
      <xdr:colOff>0</xdr:colOff>
      <xdr:row>3</xdr:row>
      <xdr:rowOff>0</xdr:rowOff>
    </xdr:from>
    <xdr:to>
      <xdr:col>11</xdr:col>
      <xdr:colOff>0</xdr:colOff>
      <xdr:row>14</xdr:row>
      <xdr:rowOff>0</xdr:rowOff>
    </xdr:to>
    <xdr:grpSp>
      <xdr:nvGrpSpPr>
        <xdr:cNvPr id="3" name="Group 2">
          <a:hlinkClick xmlns:r="http://schemas.openxmlformats.org/officeDocument/2006/relationships" r:id="rId3"/>
          <a:extLst>
            <a:ext uri="{FF2B5EF4-FFF2-40B4-BE49-F238E27FC236}">
              <a16:creationId xmlns:a16="http://schemas.microsoft.com/office/drawing/2014/main" id="{25FBF0C9-07D0-49F6-BF44-AB018D11FD65}"/>
            </a:ext>
          </a:extLst>
        </xdr:cNvPr>
        <xdr:cNvGrpSpPr/>
      </xdr:nvGrpSpPr>
      <xdr:grpSpPr>
        <a:xfrm>
          <a:off x="7223760" y="1028700"/>
          <a:ext cx="1828800" cy="2011680"/>
          <a:chOff x="10039350" y="1238250"/>
          <a:chExt cx="1828800" cy="2095500"/>
        </a:xfrm>
      </xdr:grpSpPr>
      <xdr:sp macro="" textlink="">
        <xdr:nvSpPr>
          <xdr:cNvPr id="4" name="Rectangle: Rounded Corners 3">
            <a:extLst>
              <a:ext uri="{FF2B5EF4-FFF2-40B4-BE49-F238E27FC236}">
                <a16:creationId xmlns:a16="http://schemas.microsoft.com/office/drawing/2014/main" id="{ABB74BDF-50FC-4305-9F5A-EAC51DDD52F8}"/>
              </a:ext>
            </a:extLst>
          </xdr:cNvPr>
          <xdr:cNvSpPr/>
        </xdr:nvSpPr>
        <xdr:spPr>
          <a:xfrm>
            <a:off x="10039350" y="1238250"/>
            <a:ext cx="1828800" cy="2095500"/>
          </a:xfrm>
          <a:prstGeom prst="roundRect">
            <a:avLst>
              <a:gd name="adj" fmla="val 4167"/>
            </a:avLst>
          </a:prstGeom>
          <a:solidFill>
            <a:schemeClr val="bg2"/>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2">
                    <a:lumMod val="75000"/>
                  </a:schemeClr>
                </a:solidFill>
                <a:latin typeface="Open Sans ExtraBold" panose="020B0906030804020204" pitchFamily="34" charset="0"/>
                <a:ea typeface="Open Sans ExtraBold" panose="020B0906030804020204" pitchFamily="34" charset="0"/>
                <a:cs typeface="Open Sans ExtraBold" panose="020B0906030804020204" pitchFamily="34" charset="0"/>
              </a:rPr>
              <a:t>Want more?</a:t>
            </a:r>
          </a:p>
          <a:p>
            <a:pPr algn="ctr"/>
            <a:endParaRPr lang="en-US" sz="1400">
              <a:solidFill>
                <a:schemeClr val="tx2">
                  <a:lumMod val="75000"/>
                </a:schemeClr>
              </a:solidFill>
              <a:latin typeface="Open Sans ExtraBold" panose="020B0906030804020204" pitchFamily="34" charset="0"/>
              <a:ea typeface="Open Sans ExtraBold" panose="020B0906030804020204" pitchFamily="34" charset="0"/>
              <a:cs typeface="Open Sans ExtraBold" panose="020B0906030804020204" pitchFamily="34" charset="0"/>
            </a:endParaRPr>
          </a:p>
          <a:p>
            <a:pPr algn="ctr"/>
            <a:r>
              <a:rPr lang="en-US" sz="1400">
                <a:solidFill>
                  <a:schemeClr val="tx2">
                    <a:lumMod val="75000"/>
                  </a:schemeClr>
                </a:solidFill>
                <a:latin typeface="Open Sans Light" panose="020B0306030504020204" pitchFamily="34" charset="0"/>
                <a:ea typeface="Open Sans Light" panose="020B0306030504020204" pitchFamily="34" charset="0"/>
                <a:cs typeface="Open Sans Light" panose="020B0306030504020204" pitchFamily="34" charset="0"/>
              </a:rPr>
              <a:t>Try Chandoo's Project Management Template Pack.</a:t>
            </a:r>
          </a:p>
        </xdr:txBody>
      </xdr:sp>
      <xdr:sp macro="" textlink="">
        <xdr:nvSpPr>
          <xdr:cNvPr id="5" name="Rectangle: Rounded Corners 4">
            <a:extLst>
              <a:ext uri="{FF2B5EF4-FFF2-40B4-BE49-F238E27FC236}">
                <a16:creationId xmlns:a16="http://schemas.microsoft.com/office/drawing/2014/main" id="{540718C8-E201-4B82-8736-380CBDE19C2A}"/>
              </a:ext>
            </a:extLst>
          </xdr:cNvPr>
          <xdr:cNvSpPr/>
        </xdr:nvSpPr>
        <xdr:spPr>
          <a:xfrm>
            <a:off x="10320338" y="2867025"/>
            <a:ext cx="1266825" cy="342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Open Sans bold" panose="020B0806030504020204" pitchFamily="34" charset="0"/>
                <a:ea typeface="Open Sans bold" panose="020B0806030504020204" pitchFamily="34" charset="0"/>
                <a:cs typeface="Open Sans bold" panose="020B0806030504020204" pitchFamily="34" charset="0"/>
              </a:rPr>
              <a:t>Click here</a:t>
            </a:r>
          </a:p>
        </xdr:txBody>
      </xdr:sp>
      <xdr:sp macro="" textlink="">
        <xdr:nvSpPr>
          <xdr:cNvPr id="6" name="Arrow: Chevron 5">
            <a:extLst>
              <a:ext uri="{FF2B5EF4-FFF2-40B4-BE49-F238E27FC236}">
                <a16:creationId xmlns:a16="http://schemas.microsoft.com/office/drawing/2014/main" id="{AC0947A5-33F4-4716-9BCD-57D6C6CCBD0E}"/>
              </a:ext>
            </a:extLst>
          </xdr:cNvPr>
          <xdr:cNvSpPr/>
        </xdr:nvSpPr>
        <xdr:spPr>
          <a:xfrm>
            <a:off x="11353800" y="2981325"/>
            <a:ext cx="104775" cy="146304"/>
          </a:xfrm>
          <a:prstGeom prst="chevron">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ork\Chandoo.org\live\EP%20-%20Apr%202021\4p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Issues"/>
      <sheetName val="Gantt Chart"/>
      <sheetName val="Progress Charts"/>
      <sheetName val="Project Dashboard"/>
      <sheetName val="Calculation"/>
    </sheetNames>
    <sheetDataSet>
      <sheetData sheetId="0"/>
      <sheetData sheetId="1"/>
      <sheetData sheetId="2"/>
      <sheetData sheetId="3"/>
      <sheetData sheetId="4"/>
      <sheetData sheetId="5">
        <row r="3">
          <cell r="L3">
            <v>44302</v>
          </cell>
        </row>
      </sheetData>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LVAKUMAR S" refreshedDate="45437.458882523148" backgroundQuery="1" createdVersion="8" refreshedVersion="8" minRefreshableVersion="3" recordCount="0" supportSubquery="1" supportAdvancedDrill="1" xr:uid="{FBD96541-EE66-4351-AC2D-B9845D835BE0}">
  <cacheSource type="external" connectionId="1"/>
  <cacheFields count="5">
    <cacheField name="[activities].[Category].[Category]" caption="Category" numFmtId="0" hierarchy="1" level="1">
      <sharedItems count="5">
        <s v="Deployment"/>
        <s v="Design"/>
        <s v="Development"/>
        <s v="Requirements"/>
        <s v="Testing"/>
      </sharedItems>
    </cacheField>
    <cacheField name="[activities].[Activity].[Activity]" caption="Activity" numFmtId="0" level="1">
      <sharedItems count="53">
        <s v="Act 002"/>
        <s v="Act 012"/>
        <s v="Act 019"/>
        <s v="Act 022"/>
        <s v="Act 032"/>
        <s v="Act 044"/>
        <s v="Act 049"/>
        <s v="Act 060"/>
        <s v="Act 068"/>
        <s v="Act 069"/>
        <s v="Act 076"/>
        <s v="Act 079"/>
        <s v="Act 096"/>
        <s v="Act 001"/>
        <s v="Act 005"/>
        <s v="Act 013"/>
        <s v="Act 039"/>
        <s v="Act 041"/>
        <s v="Act 050"/>
        <s v="Act 053"/>
        <s v="Act 064"/>
        <s v="Act 077"/>
        <s v="Act 081"/>
        <s v="Act 082"/>
        <s v="Act 091"/>
        <s v="Act 097"/>
        <s v="Act 099"/>
        <s v="Act 007"/>
        <s v="Act 017"/>
        <s v="Act 054"/>
        <s v="Act 059"/>
        <s v="Act 063"/>
        <s v="Act 083"/>
        <s v="Act 086"/>
        <s v="Act 003"/>
        <s v="Act 014"/>
        <s v="Act 018"/>
        <s v="Act 037"/>
        <s v="Act 040"/>
        <s v="Act 043"/>
        <s v="Act 056"/>
        <s v="Act 067"/>
        <s v="Act 072"/>
        <s v="Act 090"/>
        <s v="Act 094"/>
        <s v="Act 008"/>
        <s v="Act 024"/>
        <s v="Act 030"/>
        <s v="Act 055"/>
        <s v="Act 066"/>
        <s v="Act 080"/>
        <s v="Act 089"/>
        <s v="Act 098"/>
      </sharedItems>
    </cacheField>
    <cacheField name="[Measures].[Min of Start Date]" caption="Min of Start Date" numFmtId="0" hierarchy="13" level="32767"/>
    <cacheField name="[Measures].[Max of End Date]" caption="Max of End Date" numFmtId="0" hierarchy="14" level="32767"/>
    <cacheField name="[people].[Team].[Team]" caption="Team" numFmtId="0" hierarchy="7" level="1">
      <sharedItems containsSemiMixedTypes="0" containsNonDate="0" containsString="0"/>
    </cacheField>
  </cacheFields>
  <cacheHierarchies count="15">
    <cacheHierarchy uniqueName="[activities].[Activity]" caption="Activity" attribute="1" defaultMemberUniqueName="[activities].[Activity].[All]" allUniqueName="[activities].[Activity].[All]" dimensionUniqueName="[activities]" displayFolder="" count="2" memberValueDatatype="130" unbalanced="0">
      <fieldsUsage count="2">
        <fieldUsage x="-1"/>
        <fieldUsage x="1"/>
      </fieldsUsage>
    </cacheHierarchy>
    <cacheHierarchy uniqueName="[activities].[Category]" caption="Category" attribute="1" defaultMemberUniqueName="[activities].[Category].[All]" allUniqueName="[activities].[Category].[All]" dimensionUniqueName="[activities]" displayFolder="" count="2" memberValueDatatype="130" unbalanced="0">
      <fieldsUsage count="2">
        <fieldUsage x="-1"/>
        <fieldUsage x="0"/>
      </fieldsUsage>
    </cacheHierarchy>
    <cacheHierarchy uniqueName="[activities].[Owner]" caption="Owner" attribute="1" defaultMemberUniqueName="[activities].[Owner].[All]" allUniqueName="[activities].[Owner].[All]" dimensionUniqueName="[activities]" displayFolder="" count="0" memberValueDatatype="130" unbalanced="0"/>
    <cacheHierarchy uniqueName="[activities].[Start Date]" caption="Start Date" attribute="1" time="1" defaultMemberUniqueName="[activities].[Start Date].[All]" allUniqueName="[activities].[Start Date].[All]" dimensionUniqueName="[activities]" displayFolder="" count="0" memberValueDatatype="7" unbalanced="0"/>
    <cacheHierarchy uniqueName="[activities].[End Date]" caption="End Date" attribute="1" time="1" defaultMemberUniqueName="[activities].[End Date].[All]" allUniqueName="[activities].[End Date].[All]" dimensionUniqueName="[activities]" displayFolder="" count="0" memberValueDatatype="7" unbalanced="0"/>
    <cacheHierarchy uniqueName="[activities].[% Done]" caption="% Done" attribute="1" defaultMemberUniqueName="[activities].[% Done].[All]" allUniqueName="[activities].[% Done].[All]" dimensionUniqueName="[activities]" displayFolder="" count="0" memberValueDatatype="5" unbalanced="0"/>
    <cacheHierarchy uniqueName="[people].[Person]" caption="Person" attribute="1" defaultMemberUniqueName="[people].[Person].[All]" allUniqueName="[people].[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4"/>
      </fieldsUsage>
    </cacheHierarchy>
    <cacheHierarchy uniqueName="[Measures].[__XL_Count people]" caption="__XL_Count people" measure="1" displayFolder="" measureGroup="people" count="0" hidden="1"/>
    <cacheHierarchy uniqueName="[Measures].[__XL_Count activities]" caption="__XL_Count activities" measure="1" displayFolder="" measureGroup="activities" count="0" hidden="1"/>
    <cacheHierarchy uniqueName="[Measures].[__No measures defined]" caption="__No measures defined" measure="1" displayFolder="" count="0" hidden="1"/>
    <cacheHierarchy uniqueName="[Measures].[Count of Start Date]" caption="Count of Start Date" measure="1" displayFolder="" measureGroup="activities" count="0" hidden="1">
      <extLst>
        <ext xmlns:x15="http://schemas.microsoft.com/office/spreadsheetml/2010/11/main" uri="{B97F6D7D-B522-45F9-BDA1-12C45D357490}">
          <x15:cacheHierarchy aggregatedColumn="3"/>
        </ext>
      </extLst>
    </cacheHierarchy>
    <cacheHierarchy uniqueName="[Measures].[Count of End Date]" caption="Count of End Date" measure="1" displayFolder="" measureGroup="activities" count="0" hidden="1">
      <extLst>
        <ext xmlns:x15="http://schemas.microsoft.com/office/spreadsheetml/2010/11/main" uri="{B97F6D7D-B522-45F9-BDA1-12C45D357490}">
          <x15:cacheHierarchy aggregatedColumn="4"/>
        </ext>
      </extLst>
    </cacheHierarchy>
    <cacheHierarchy uniqueName="[Measures].[Min of Start Date]" caption="Min of Start Date" measure="1" displayFolder="" measureGroup="activities" count="0" oneField="1" hidden="1">
      <fieldsUsage count="1">
        <fieldUsage x="2"/>
      </fieldsUsage>
      <extLst>
        <ext xmlns:x15="http://schemas.microsoft.com/office/spreadsheetml/2010/11/main" uri="{B97F6D7D-B522-45F9-BDA1-12C45D357490}">
          <x15:cacheHierarchy aggregatedColumn="3"/>
        </ext>
      </extLst>
    </cacheHierarchy>
    <cacheHierarchy uniqueName="[Measures].[Max of End Date]" caption="Max of End Date" measure="1" displayFolder="" measureGroup="activities" count="0" oneField="1" hidden="1">
      <fieldsUsage count="1">
        <fieldUsage x="3"/>
      </fieldsUsage>
      <extLst>
        <ext xmlns:x15="http://schemas.microsoft.com/office/spreadsheetml/2010/11/main" uri="{B97F6D7D-B522-45F9-BDA1-12C45D357490}">
          <x15:cacheHierarchy aggregatedColumn="4"/>
        </ext>
      </extLst>
    </cacheHierarchy>
  </cacheHierarchies>
  <kpis count="0"/>
  <dimensions count="3">
    <dimension name="activities" uniqueName="[activities]" caption="activities"/>
    <dimension measure="1" name="Measures" uniqueName="[Measures]" caption="Measures"/>
    <dimension name="people" uniqueName="[people]" caption="people"/>
  </dimensions>
  <measureGroups count="2">
    <measureGroup name="activities" caption="activities"/>
    <measureGroup name="people" caption="people"/>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LVAKUMAR S" refreshedDate="45437.458516666666" backgroundQuery="1" createdVersion="3" refreshedVersion="8" minRefreshableVersion="3" recordCount="0" supportSubquery="1" supportAdvancedDrill="1" xr:uid="{67508A79-FC09-4DEB-8987-528FB9B3114D}">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activities].[Activity]" caption="Activity" attribute="1" defaultMemberUniqueName="[activities].[Activity].[All]" allUniqueName="[activities].[Activity].[All]" dimensionUniqueName="[activities]" displayFolder="" count="0" memberValueDatatype="130" unbalanced="0"/>
    <cacheHierarchy uniqueName="[activities].[Category]" caption="Category" attribute="1" defaultMemberUniqueName="[activities].[Category].[All]" allUniqueName="[activities].[Category].[All]" dimensionUniqueName="[activities]" displayFolder="" count="0" memberValueDatatype="130" unbalanced="0"/>
    <cacheHierarchy uniqueName="[activities].[Owner]" caption="Owner" attribute="1" defaultMemberUniqueName="[activities].[Owner].[All]" allUniqueName="[activities].[Owner].[All]" dimensionUniqueName="[activities]" displayFolder="" count="0" memberValueDatatype="130" unbalanced="0"/>
    <cacheHierarchy uniqueName="[activities].[Start Date]" caption="Start Date" attribute="1" time="1" defaultMemberUniqueName="[activities].[Start Date].[All]" allUniqueName="[activities].[Start Date].[All]" dimensionUniqueName="[activities]" displayFolder="" count="0" memberValueDatatype="7" unbalanced="0"/>
    <cacheHierarchy uniqueName="[activities].[End Date]" caption="End Date" attribute="1" time="1" defaultMemberUniqueName="[activities].[End Date].[All]" allUniqueName="[activities].[End Date].[All]" dimensionUniqueName="[activities]" displayFolder="" count="0" memberValueDatatype="7" unbalanced="0"/>
    <cacheHierarchy uniqueName="[activities].[% Done]" caption="% Done" attribute="1" defaultMemberUniqueName="[activities].[% Done].[All]" allUniqueName="[activities].[% Done].[All]" dimensionUniqueName="[activities]" displayFolder="" count="0" memberValueDatatype="5" unbalanced="0"/>
    <cacheHierarchy uniqueName="[people].[Person]" caption="Person" attribute="1" defaultMemberUniqueName="[people].[Person].[All]" allUniqueName="[people].[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cacheHierarchy uniqueName="[Measures].[__XL_Count people]" caption="__XL_Count people" measure="1" displayFolder="" measureGroup="people" count="0" hidden="1"/>
    <cacheHierarchy uniqueName="[Measures].[__XL_Count activities]" caption="__XL_Count activities" measure="1" displayFolder="" measureGroup="activities" count="0" hidden="1"/>
    <cacheHierarchy uniqueName="[Measures].[__No measures defined]" caption="__No measures defined" measure="1" displayFolder="" count="0" hidden="1"/>
    <cacheHierarchy uniqueName="[Measures].[Count of Start Date]" caption="Count of Start Date" measure="1" displayFolder="" measureGroup="activities" count="0" hidden="1">
      <extLst>
        <ext xmlns:x15="http://schemas.microsoft.com/office/spreadsheetml/2010/11/main" uri="{B97F6D7D-B522-45F9-BDA1-12C45D357490}">
          <x15:cacheHierarchy aggregatedColumn="3"/>
        </ext>
      </extLst>
    </cacheHierarchy>
    <cacheHierarchy uniqueName="[Measures].[Count of End Date]" caption="Count of End Date" measure="1" displayFolder="" measureGroup="activities" count="0" hidden="1">
      <extLst>
        <ext xmlns:x15="http://schemas.microsoft.com/office/spreadsheetml/2010/11/main" uri="{B97F6D7D-B522-45F9-BDA1-12C45D357490}">
          <x15:cacheHierarchy aggregatedColumn="4"/>
        </ext>
      </extLst>
    </cacheHierarchy>
    <cacheHierarchy uniqueName="[Measures].[Min of Start Date]" caption="Min of Start Date" measure="1" displayFolder="" measureGroup="activities" count="0" hidden="1">
      <extLst>
        <ext xmlns:x15="http://schemas.microsoft.com/office/spreadsheetml/2010/11/main" uri="{B97F6D7D-B522-45F9-BDA1-12C45D357490}">
          <x15:cacheHierarchy aggregatedColumn="3"/>
        </ext>
      </extLst>
    </cacheHierarchy>
    <cacheHierarchy uniqueName="[Measures].[Max of End Date]" caption="Max of End Date" measure="1" displayFolder="" measureGroup="activitie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49467869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C827A0-BC25-4D6F-B5EF-C80E89D4B32E}" name="ACTIVITY" cacheId="76"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3:D62" firstHeaderRow="0" firstDataRow="1" firstDataCol="2"/>
  <pivotFields count="5">
    <pivotField axis="axisRow" compact="0" allDrilled="1" showAll="0" dataSourceSort="1" defaultAttributeDrillState="1">
      <items count="6">
        <item x="0"/>
        <item x="1"/>
        <item x="2"/>
        <item x="3"/>
        <item x="4"/>
        <item t="default"/>
      </items>
    </pivotField>
    <pivotField axis="axisRow" compact="0" allDrilled="1" showAll="0" dataSourceSort="1" defaultAttributeDrillState="1">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dataField="1" compact="0" subtotalTop="0" showAll="0" defaultSubtotal="0"/>
    <pivotField dataField="1" compact="0" subtotalTop="0" showAll="0" defaultSubtotal="0"/>
    <pivotField compact="0" allDrilled="1" showAll="0" dataSourceSort="1" defaultAttributeDrillState="1"/>
  </pivotFields>
  <rowFields count="2">
    <field x="0"/>
    <field x="1"/>
  </rowFields>
  <rowItems count="59">
    <i>
      <x/>
    </i>
    <i r="1">
      <x/>
    </i>
    <i r="1">
      <x v="1"/>
    </i>
    <i r="1">
      <x v="2"/>
    </i>
    <i r="1">
      <x v="3"/>
    </i>
    <i r="1">
      <x v="4"/>
    </i>
    <i r="1">
      <x v="5"/>
    </i>
    <i r="1">
      <x v="6"/>
    </i>
    <i r="1">
      <x v="7"/>
    </i>
    <i r="1">
      <x v="8"/>
    </i>
    <i r="1">
      <x v="9"/>
    </i>
    <i r="1">
      <x v="10"/>
    </i>
    <i r="1">
      <x v="11"/>
    </i>
    <i r="1">
      <x v="12"/>
    </i>
    <i>
      <x v="1"/>
    </i>
    <i r="1">
      <x v="13"/>
    </i>
    <i r="1">
      <x v="14"/>
    </i>
    <i r="1">
      <x v="15"/>
    </i>
    <i r="1">
      <x v="16"/>
    </i>
    <i r="1">
      <x v="17"/>
    </i>
    <i r="1">
      <x v="18"/>
    </i>
    <i r="1">
      <x v="19"/>
    </i>
    <i r="1">
      <x v="20"/>
    </i>
    <i r="1">
      <x v="21"/>
    </i>
    <i r="1">
      <x v="22"/>
    </i>
    <i r="1">
      <x v="23"/>
    </i>
    <i r="1">
      <x v="24"/>
    </i>
    <i r="1">
      <x v="25"/>
    </i>
    <i r="1">
      <x v="26"/>
    </i>
    <i>
      <x v="2"/>
    </i>
    <i r="1">
      <x v="27"/>
    </i>
    <i r="1">
      <x v="28"/>
    </i>
    <i r="1">
      <x v="29"/>
    </i>
    <i r="1">
      <x v="30"/>
    </i>
    <i r="1">
      <x v="31"/>
    </i>
    <i r="1">
      <x v="32"/>
    </i>
    <i r="1">
      <x v="33"/>
    </i>
    <i>
      <x v="3"/>
    </i>
    <i r="1">
      <x v="34"/>
    </i>
    <i r="1">
      <x v="35"/>
    </i>
    <i r="1">
      <x v="36"/>
    </i>
    <i r="1">
      <x v="37"/>
    </i>
    <i r="1">
      <x v="38"/>
    </i>
    <i r="1">
      <x v="39"/>
    </i>
    <i r="1">
      <x v="40"/>
    </i>
    <i r="1">
      <x v="41"/>
    </i>
    <i r="1">
      <x v="42"/>
    </i>
    <i r="1">
      <x v="43"/>
    </i>
    <i r="1">
      <x v="44"/>
    </i>
    <i>
      <x v="4"/>
    </i>
    <i r="1">
      <x v="45"/>
    </i>
    <i r="1">
      <x v="46"/>
    </i>
    <i r="1">
      <x v="47"/>
    </i>
    <i r="1">
      <x v="48"/>
    </i>
    <i r="1">
      <x v="49"/>
    </i>
    <i r="1">
      <x v="50"/>
    </i>
    <i r="1">
      <x v="51"/>
    </i>
    <i r="1">
      <x v="52"/>
    </i>
    <i t="grand">
      <x/>
    </i>
  </rowItems>
  <colFields count="1">
    <field x="-2"/>
  </colFields>
  <colItems count="2">
    <i>
      <x/>
    </i>
    <i i="1">
      <x v="1"/>
    </i>
  </colItems>
  <dataFields count="2">
    <dataField name="Min of Start Date" fld="2" subtotal="min" baseField="0" baseItem="0"/>
    <dataField name="Max of End Date" fld="3" subtotal="max" baseField="0" baseItem="0"/>
  </dataFields>
  <pivotHierarchies count="15">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eople].[Team].&amp;[Bhalla]"/>
      </members>
    </pivotHierarchy>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tivities]"/>
        <x15:activeTabTopLevelEntity name="[peopl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465C5356-B855-4413-BB7A-ABF04704E684}" sourceName="[people].[Team]">
  <pivotTables>
    <pivotTable tabId="5" name="ACTIVITY"/>
  </pivotTables>
  <data>
    <olap pivotCacheId="494678695">
      <levels count="2">
        <level uniqueName="[people].[Team].[(All)]" sourceCaption="(All)" count="0"/>
        <level uniqueName="[people].[Team].[Team]" sourceCaption="Team" count="2">
          <ranges>
            <range startItem="0">
              <i n="[people].[Team].&amp;[Baahu]" c="Baahu"/>
              <i n="[people].[Team].&amp;[Bhalla]" c="Bhalla"/>
            </range>
          </ranges>
        </level>
      </levels>
      <selections count="1">
        <selection n="[people].[Team].&amp;[Bhall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873B95D7-DBD3-4505-A110-E8B291A5522A}" cache="Slicer_Team" caption="Team"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1D081E-1C38-433F-A96E-1A9B7AC26CAC}" name="people" displayName="people" ref="C4:D14" totalsRowShown="0">
  <autoFilter ref="C4:D14" xr:uid="{F8D1EB27-B6D8-45AA-8509-BF82E8A4A566}"/>
  <tableColumns count="2">
    <tableColumn id="1" xr3:uid="{3B05F0A4-4AEC-41EA-B951-95D80638904F}" name="Person"/>
    <tableColumn id="2" xr3:uid="{157DECF3-E815-4598-B3A4-E26513565EA6}" name="Team"/>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56D12B-0303-470D-9743-B6F2B91193B2}" name="activities" displayName="activities" ref="G4:L104" totalsRowShown="0" headerRowDxfId="14">
  <autoFilter ref="G4:L104" xr:uid="{E1A77E24-7131-4073-883D-21D1F1BB0218}"/>
  <tableColumns count="6">
    <tableColumn id="1" xr3:uid="{5EEFCC8D-977E-43A0-8D1B-21B78AC452D4}" name="Activity"/>
    <tableColumn id="2" xr3:uid="{67C6345E-7895-4A2B-A715-336A0B2DF22D}" name="Category"/>
    <tableColumn id="3" xr3:uid="{93F385B9-2948-4F13-A7FF-E62E631CF412}" name="Owner"/>
    <tableColumn id="4" xr3:uid="{DB136294-76CA-4BAD-BF6A-688254A52D78}" name="Start Date" dataDxfId="10"/>
    <tableColumn id="5" xr3:uid="{949693D8-BBF9-476D-9BD9-D12DDD999EC1}" name="End Date" dataDxfId="9"/>
    <tableColumn id="6" xr3:uid="{436833FD-3660-42B1-BA80-72186A76FA57}" name="% Done" dataDxfId="13" dataCellStyle="Percent"/>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7937A8-E5BD-4B9D-AF8C-7F1BB34A6CC1}" name="issues" displayName="issues" ref="C4:G29" totalsRowShown="0">
  <autoFilter ref="C4:G29" xr:uid="{6A30F420-ED2E-4C76-A515-B599F14D6375}"/>
  <sortState xmlns:xlrd2="http://schemas.microsoft.com/office/spreadsheetml/2017/richdata2" ref="C5:G29">
    <sortCondition ref="F4:F29"/>
  </sortState>
  <tableColumns count="5">
    <tableColumn id="1" xr3:uid="{C5172A2D-121C-44CC-AD7B-682E6DF4BCAB}" name="Issue"/>
    <tableColumn id="2" xr3:uid="{BC1B5696-924C-4D0E-8EB6-E20293BAD2F0}" name="Assigned to"/>
    <tableColumn id="5" xr3:uid="{B83151CD-E50E-4F79-93F3-B4DD3634F8BE}" name="Priority"/>
    <tableColumn id="3" xr3:uid="{DF3B60F1-8634-4866-9585-582E01C2D2CA}" name="Date opened" dataDxfId="12"/>
    <tableColumn id="4" xr3:uid="{FFB4DB58-3053-4741-819B-8B9371950C37}" name="Date Closed" data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920F2-E98B-4393-8D5C-6016EAD29D54}">
  <dimension ref="C4:L125"/>
  <sheetViews>
    <sheetView topLeftCell="C1" workbookViewId="0">
      <selection activeCell="M6" sqref="M6"/>
    </sheetView>
  </sheetViews>
  <sheetFormatPr defaultRowHeight="14.4" x14ac:dyDescent="0.3"/>
  <cols>
    <col min="1" max="1" width="1.6640625" customWidth="1"/>
    <col min="2" max="2" width="3.6640625" customWidth="1"/>
    <col min="3" max="3" width="19.5546875" customWidth="1"/>
    <col min="4" max="4" width="10.109375" customWidth="1"/>
    <col min="7" max="9" width="15.5546875" customWidth="1"/>
    <col min="10" max="11" width="15.109375" customWidth="1"/>
    <col min="12" max="12" width="13.33203125" customWidth="1"/>
    <col min="13" max="13" width="10.33203125" bestFit="1" customWidth="1"/>
    <col min="15" max="15" width="9.88671875" bestFit="1" customWidth="1"/>
    <col min="17" max="17" width="12.44140625" customWidth="1"/>
    <col min="18" max="18" width="34.5546875" bestFit="1" customWidth="1"/>
    <col min="19" max="19" width="18.109375" bestFit="1" customWidth="1"/>
    <col min="20" max="21" width="17.33203125" customWidth="1"/>
    <col min="22" max="22" width="13" customWidth="1"/>
  </cols>
  <sheetData>
    <row r="4" spans="3:12" x14ac:dyDescent="0.3">
      <c r="C4" t="s">
        <v>0</v>
      </c>
      <c r="D4" t="s">
        <v>1</v>
      </c>
      <c r="G4" t="s">
        <v>2</v>
      </c>
      <c r="H4" t="s">
        <v>3</v>
      </c>
      <c r="I4" t="s">
        <v>4</v>
      </c>
      <c r="J4" s="4" t="s">
        <v>5</v>
      </c>
      <c r="K4" s="4" t="s">
        <v>6</v>
      </c>
      <c r="L4" s="4" t="s">
        <v>7</v>
      </c>
    </row>
    <row r="5" spans="3:12" x14ac:dyDescent="0.3">
      <c r="C5" t="s">
        <v>8</v>
      </c>
      <c r="D5" t="s">
        <v>9</v>
      </c>
      <c r="G5" t="s">
        <v>10</v>
      </c>
      <c r="H5" t="s">
        <v>11</v>
      </c>
      <c r="I5" t="s">
        <v>12</v>
      </c>
      <c r="J5" s="6">
        <v>45413</v>
      </c>
      <c r="K5" s="6">
        <v>45416</v>
      </c>
      <c r="L5" s="5">
        <v>0.59</v>
      </c>
    </row>
    <row r="6" spans="3:12" x14ac:dyDescent="0.3">
      <c r="C6" t="s">
        <v>13</v>
      </c>
      <c r="D6" t="s">
        <v>9</v>
      </c>
      <c r="G6" t="s">
        <v>14</v>
      </c>
      <c r="H6" t="s">
        <v>15</v>
      </c>
      <c r="I6" t="s">
        <v>16</v>
      </c>
      <c r="J6" s="6">
        <v>45413</v>
      </c>
      <c r="K6" s="6">
        <v>45423</v>
      </c>
      <c r="L6" s="5">
        <v>0.7</v>
      </c>
    </row>
    <row r="7" spans="3:12" x14ac:dyDescent="0.3">
      <c r="C7" t="s">
        <v>17</v>
      </c>
      <c r="D7" t="s">
        <v>9</v>
      </c>
      <c r="G7" t="s">
        <v>18</v>
      </c>
      <c r="H7" t="s">
        <v>19</v>
      </c>
      <c r="I7" t="s">
        <v>20</v>
      </c>
      <c r="J7" s="6">
        <v>45415</v>
      </c>
      <c r="K7" s="6">
        <v>45419</v>
      </c>
      <c r="L7" s="5">
        <v>0.62</v>
      </c>
    </row>
    <row r="8" spans="3:12" x14ac:dyDescent="0.3">
      <c r="C8" t="s">
        <v>21</v>
      </c>
      <c r="D8" t="s">
        <v>9</v>
      </c>
      <c r="G8" t="s">
        <v>22</v>
      </c>
      <c r="H8" t="s">
        <v>19</v>
      </c>
      <c r="I8" t="s">
        <v>23</v>
      </c>
      <c r="J8" s="6">
        <v>45416</v>
      </c>
      <c r="K8" s="6">
        <v>45426</v>
      </c>
      <c r="L8" s="5">
        <v>0.6</v>
      </c>
    </row>
    <row r="9" spans="3:12" x14ac:dyDescent="0.3">
      <c r="C9" t="s">
        <v>23</v>
      </c>
      <c r="D9" t="s">
        <v>9</v>
      </c>
      <c r="G9" t="s">
        <v>24</v>
      </c>
      <c r="H9" t="s">
        <v>11</v>
      </c>
      <c r="I9" t="s">
        <v>20</v>
      </c>
      <c r="J9" s="6">
        <v>45417</v>
      </c>
      <c r="K9" s="6">
        <v>45424</v>
      </c>
      <c r="L9" s="5">
        <v>0.75</v>
      </c>
    </row>
    <row r="10" spans="3:12" x14ac:dyDescent="0.3">
      <c r="C10" t="s">
        <v>16</v>
      </c>
      <c r="D10" t="s">
        <v>25</v>
      </c>
      <c r="G10" t="s">
        <v>26</v>
      </c>
      <c r="H10" t="s">
        <v>11</v>
      </c>
      <c r="I10" t="s">
        <v>8</v>
      </c>
      <c r="J10" s="6">
        <v>45418</v>
      </c>
      <c r="K10" s="6">
        <v>45428</v>
      </c>
      <c r="L10" s="5">
        <v>1</v>
      </c>
    </row>
    <row r="11" spans="3:12" x14ac:dyDescent="0.3">
      <c r="C11" t="s">
        <v>12</v>
      </c>
      <c r="D11" t="s">
        <v>25</v>
      </c>
      <c r="G11" t="s">
        <v>27</v>
      </c>
      <c r="H11" t="s">
        <v>28</v>
      </c>
      <c r="I11" t="s">
        <v>12</v>
      </c>
      <c r="J11" s="6">
        <v>45419</v>
      </c>
      <c r="K11" s="6">
        <v>45427</v>
      </c>
      <c r="L11" s="5">
        <v>0.78</v>
      </c>
    </row>
    <row r="12" spans="3:12" x14ac:dyDescent="0.3">
      <c r="C12" t="s">
        <v>20</v>
      </c>
      <c r="D12" t="s">
        <v>25</v>
      </c>
      <c r="G12" t="s">
        <v>29</v>
      </c>
      <c r="H12" t="s">
        <v>30</v>
      </c>
      <c r="I12" t="s">
        <v>12</v>
      </c>
      <c r="J12" s="6">
        <v>45419</v>
      </c>
      <c r="K12" s="6">
        <v>45428</v>
      </c>
      <c r="L12" s="5">
        <v>0.61</v>
      </c>
    </row>
    <row r="13" spans="3:12" x14ac:dyDescent="0.3">
      <c r="C13" t="s">
        <v>31</v>
      </c>
      <c r="D13" t="s">
        <v>25</v>
      </c>
      <c r="G13" t="s">
        <v>32</v>
      </c>
      <c r="H13" t="s">
        <v>19</v>
      </c>
      <c r="I13" t="s">
        <v>17</v>
      </c>
      <c r="J13" s="6">
        <v>45419</v>
      </c>
      <c r="K13" s="6">
        <v>45423</v>
      </c>
      <c r="L13" s="5">
        <v>1</v>
      </c>
    </row>
    <row r="14" spans="3:12" x14ac:dyDescent="0.3">
      <c r="C14" t="s">
        <v>33</v>
      </c>
      <c r="D14" t="s">
        <v>25</v>
      </c>
      <c r="G14" t="s">
        <v>34</v>
      </c>
      <c r="H14" t="s">
        <v>19</v>
      </c>
      <c r="I14" t="s">
        <v>17</v>
      </c>
      <c r="J14" s="6">
        <v>45420</v>
      </c>
      <c r="K14" s="6">
        <v>45425</v>
      </c>
      <c r="L14" s="5">
        <v>0.27</v>
      </c>
    </row>
    <row r="15" spans="3:12" x14ac:dyDescent="0.3">
      <c r="G15" t="s">
        <v>35</v>
      </c>
      <c r="H15" t="s">
        <v>28</v>
      </c>
      <c r="I15" t="s">
        <v>23</v>
      </c>
      <c r="J15" s="6">
        <v>45420</v>
      </c>
      <c r="K15" s="6">
        <v>45430</v>
      </c>
      <c r="L15" s="5">
        <v>1</v>
      </c>
    </row>
    <row r="16" spans="3:12" x14ac:dyDescent="0.3">
      <c r="G16" t="s">
        <v>36</v>
      </c>
      <c r="H16" t="s">
        <v>15</v>
      </c>
      <c r="I16" t="s">
        <v>31</v>
      </c>
      <c r="J16" s="6">
        <v>45420</v>
      </c>
      <c r="K16" s="6">
        <v>45426</v>
      </c>
      <c r="L16" s="5">
        <v>0.88</v>
      </c>
    </row>
    <row r="17" spans="4:12" x14ac:dyDescent="0.3">
      <c r="G17" t="s">
        <v>37</v>
      </c>
      <c r="H17" t="s">
        <v>11</v>
      </c>
      <c r="I17" t="s">
        <v>33</v>
      </c>
      <c r="J17" s="6">
        <v>45421</v>
      </c>
      <c r="K17" s="6">
        <v>45425</v>
      </c>
      <c r="L17" s="5">
        <v>0.51</v>
      </c>
    </row>
    <row r="18" spans="4:12" x14ac:dyDescent="0.3">
      <c r="G18" t="s">
        <v>38</v>
      </c>
      <c r="H18" t="s">
        <v>19</v>
      </c>
      <c r="I18" t="s">
        <v>16</v>
      </c>
      <c r="J18" s="6">
        <v>45423</v>
      </c>
      <c r="K18" s="6">
        <v>45427</v>
      </c>
      <c r="L18" s="5">
        <v>0.95</v>
      </c>
    </row>
    <row r="19" spans="4:12" x14ac:dyDescent="0.3">
      <c r="G19" t="s">
        <v>39</v>
      </c>
      <c r="H19" t="s">
        <v>30</v>
      </c>
      <c r="I19" t="s">
        <v>21</v>
      </c>
      <c r="J19" s="6">
        <v>45425</v>
      </c>
      <c r="K19" s="6">
        <v>45435</v>
      </c>
      <c r="L19" s="5">
        <v>0.7</v>
      </c>
    </row>
    <row r="20" spans="4:12" x14ac:dyDescent="0.3">
      <c r="G20" t="s">
        <v>40</v>
      </c>
      <c r="H20" t="s">
        <v>15</v>
      </c>
      <c r="I20" t="s">
        <v>23</v>
      </c>
      <c r="J20" s="6">
        <v>45425</v>
      </c>
      <c r="K20" s="6">
        <v>45431</v>
      </c>
      <c r="L20" s="5">
        <v>0.99</v>
      </c>
    </row>
    <row r="21" spans="4:12" x14ac:dyDescent="0.3">
      <c r="D21" s="6"/>
      <c r="E21" s="6"/>
      <c r="G21" t="s">
        <v>41</v>
      </c>
      <c r="H21" t="s">
        <v>28</v>
      </c>
      <c r="I21" t="s">
        <v>12</v>
      </c>
      <c r="J21" s="6">
        <v>45427</v>
      </c>
      <c r="K21" s="6">
        <v>45431</v>
      </c>
      <c r="L21" s="5">
        <v>1</v>
      </c>
    </row>
    <row r="22" spans="4:12" x14ac:dyDescent="0.3">
      <c r="D22" s="6"/>
      <c r="E22" s="6"/>
      <c r="G22" t="s">
        <v>42</v>
      </c>
      <c r="H22" t="s">
        <v>19</v>
      </c>
      <c r="I22" t="s">
        <v>16</v>
      </c>
      <c r="J22" s="6">
        <v>45428</v>
      </c>
      <c r="K22" s="6">
        <v>45434</v>
      </c>
      <c r="L22" s="5">
        <v>1</v>
      </c>
    </row>
    <row r="23" spans="4:12" x14ac:dyDescent="0.3">
      <c r="D23" s="6"/>
      <c r="E23" s="6"/>
      <c r="G23" t="s">
        <v>43</v>
      </c>
      <c r="H23" t="s">
        <v>15</v>
      </c>
      <c r="I23" t="s">
        <v>31</v>
      </c>
      <c r="J23" s="6">
        <v>45429</v>
      </c>
      <c r="K23" s="6">
        <v>45434</v>
      </c>
      <c r="L23" s="5">
        <v>1</v>
      </c>
    </row>
    <row r="24" spans="4:12" x14ac:dyDescent="0.3">
      <c r="D24" s="6"/>
      <c r="E24" s="6"/>
      <c r="G24" t="s">
        <v>44</v>
      </c>
      <c r="H24" t="s">
        <v>19</v>
      </c>
      <c r="I24" t="s">
        <v>17</v>
      </c>
      <c r="J24" s="6">
        <v>45430</v>
      </c>
      <c r="K24" s="6">
        <v>45436</v>
      </c>
      <c r="L24" s="5">
        <v>0.83</v>
      </c>
    </row>
    <row r="25" spans="4:12" x14ac:dyDescent="0.3">
      <c r="D25" s="6"/>
      <c r="E25" s="6"/>
      <c r="G25" t="s">
        <v>45</v>
      </c>
      <c r="H25" t="s">
        <v>28</v>
      </c>
      <c r="I25" t="s">
        <v>17</v>
      </c>
      <c r="J25" s="6">
        <v>45430</v>
      </c>
      <c r="K25" s="6">
        <v>45435</v>
      </c>
      <c r="L25" s="5">
        <v>1</v>
      </c>
    </row>
    <row r="26" spans="4:12" x14ac:dyDescent="0.3">
      <c r="D26" s="6"/>
      <c r="E26" s="6"/>
      <c r="G26" t="s">
        <v>46</v>
      </c>
      <c r="H26" t="s">
        <v>15</v>
      </c>
      <c r="I26" t="s">
        <v>16</v>
      </c>
      <c r="J26" s="6">
        <v>45430</v>
      </c>
      <c r="K26" s="6">
        <v>45433</v>
      </c>
      <c r="L26" s="5">
        <v>0.44</v>
      </c>
    </row>
    <row r="27" spans="4:12" x14ac:dyDescent="0.3">
      <c r="D27" s="6"/>
      <c r="E27" s="6"/>
      <c r="G27" t="s">
        <v>47</v>
      </c>
      <c r="H27" t="s">
        <v>28</v>
      </c>
      <c r="I27" t="s">
        <v>13</v>
      </c>
      <c r="J27" s="6">
        <v>45431</v>
      </c>
      <c r="K27" s="6">
        <v>45438</v>
      </c>
      <c r="L27" s="5">
        <v>1</v>
      </c>
    </row>
    <row r="28" spans="4:12" x14ac:dyDescent="0.3">
      <c r="D28" s="6"/>
      <c r="E28" s="6"/>
      <c r="G28" t="s">
        <v>48</v>
      </c>
      <c r="H28" t="s">
        <v>30</v>
      </c>
      <c r="I28" t="s">
        <v>33</v>
      </c>
      <c r="J28" s="6">
        <v>45431</v>
      </c>
      <c r="K28" s="6">
        <v>45436</v>
      </c>
      <c r="L28" s="5">
        <v>0.88</v>
      </c>
    </row>
    <row r="29" spans="4:12" x14ac:dyDescent="0.3">
      <c r="D29" s="6"/>
      <c r="E29" s="6"/>
      <c r="G29" t="s">
        <v>49</v>
      </c>
      <c r="H29" t="s">
        <v>15</v>
      </c>
      <c r="I29" t="s">
        <v>13</v>
      </c>
      <c r="J29" s="6">
        <v>45433</v>
      </c>
      <c r="K29" s="6">
        <v>45437</v>
      </c>
      <c r="L29" s="5">
        <v>1</v>
      </c>
    </row>
    <row r="30" spans="4:12" x14ac:dyDescent="0.3">
      <c r="D30" s="6"/>
      <c r="E30" s="6"/>
      <c r="G30" t="s">
        <v>50</v>
      </c>
      <c r="H30" t="s">
        <v>30</v>
      </c>
      <c r="I30" t="s">
        <v>23</v>
      </c>
      <c r="J30" s="6">
        <v>45435</v>
      </c>
      <c r="K30" s="6">
        <v>45442</v>
      </c>
      <c r="L30" s="5">
        <v>0.7</v>
      </c>
    </row>
    <row r="31" spans="4:12" x14ac:dyDescent="0.3">
      <c r="D31" s="6"/>
      <c r="E31" s="6"/>
      <c r="G31" t="s">
        <v>51</v>
      </c>
      <c r="H31" t="s">
        <v>15</v>
      </c>
      <c r="I31" t="s">
        <v>13</v>
      </c>
      <c r="J31" s="6">
        <v>45436</v>
      </c>
      <c r="K31" s="6">
        <v>45440</v>
      </c>
      <c r="L31" s="5">
        <v>1</v>
      </c>
    </row>
    <row r="32" spans="4:12" x14ac:dyDescent="0.3">
      <c r="D32" s="6"/>
      <c r="E32" s="6"/>
      <c r="G32" t="s">
        <v>52</v>
      </c>
      <c r="H32" t="s">
        <v>15</v>
      </c>
      <c r="I32" t="s">
        <v>21</v>
      </c>
      <c r="J32" s="6">
        <v>45436</v>
      </c>
      <c r="K32" s="6">
        <v>45445</v>
      </c>
      <c r="L32" s="5">
        <v>0.79</v>
      </c>
    </row>
    <row r="33" spans="4:12" x14ac:dyDescent="0.3">
      <c r="D33" s="6"/>
      <c r="E33" s="6"/>
      <c r="G33" t="s">
        <v>53</v>
      </c>
      <c r="H33" t="s">
        <v>30</v>
      </c>
      <c r="I33" t="s">
        <v>8</v>
      </c>
      <c r="J33" s="6">
        <v>45437</v>
      </c>
      <c r="K33" s="6">
        <v>45443</v>
      </c>
      <c r="L33" s="5">
        <v>1</v>
      </c>
    </row>
    <row r="34" spans="4:12" x14ac:dyDescent="0.3">
      <c r="D34" s="6"/>
      <c r="E34" s="6"/>
      <c r="G34" t="s">
        <v>54</v>
      </c>
      <c r="H34" t="s">
        <v>30</v>
      </c>
      <c r="I34" t="s">
        <v>20</v>
      </c>
      <c r="J34" s="6">
        <v>45439</v>
      </c>
      <c r="K34" s="6">
        <v>45447</v>
      </c>
      <c r="L34" s="5">
        <v>1</v>
      </c>
    </row>
    <row r="35" spans="4:12" x14ac:dyDescent="0.3">
      <c r="D35" s="6"/>
      <c r="E35" s="6"/>
      <c r="G35" t="s">
        <v>55</v>
      </c>
      <c r="H35" t="s">
        <v>28</v>
      </c>
      <c r="I35" t="s">
        <v>21</v>
      </c>
      <c r="J35" s="6">
        <v>45439</v>
      </c>
      <c r="K35" s="6">
        <v>45449</v>
      </c>
      <c r="L35" s="5">
        <v>0.76</v>
      </c>
    </row>
    <row r="36" spans="4:12" x14ac:dyDescent="0.3">
      <c r="D36" s="6"/>
      <c r="E36" s="6"/>
      <c r="G36" t="s">
        <v>56</v>
      </c>
      <c r="H36" t="s">
        <v>15</v>
      </c>
      <c r="I36" t="s">
        <v>31</v>
      </c>
      <c r="J36" s="6">
        <v>45441</v>
      </c>
      <c r="K36" s="6">
        <v>45445</v>
      </c>
      <c r="L36" s="5">
        <v>0.22</v>
      </c>
    </row>
    <row r="37" spans="4:12" x14ac:dyDescent="0.3">
      <c r="D37" s="6"/>
      <c r="E37" s="6"/>
      <c r="G37" t="s">
        <v>57</v>
      </c>
      <c r="H37" t="s">
        <v>30</v>
      </c>
      <c r="I37" t="s">
        <v>17</v>
      </c>
      <c r="J37" s="6">
        <v>45441</v>
      </c>
      <c r="K37" s="6">
        <v>45447</v>
      </c>
      <c r="L37" s="5">
        <v>0.67</v>
      </c>
    </row>
    <row r="38" spans="4:12" x14ac:dyDescent="0.3">
      <c r="D38" s="6"/>
      <c r="E38" s="6"/>
      <c r="G38" t="s">
        <v>58</v>
      </c>
      <c r="H38" t="s">
        <v>19</v>
      </c>
      <c r="I38" t="s">
        <v>23</v>
      </c>
      <c r="J38" s="6">
        <v>45441</v>
      </c>
      <c r="K38" s="6">
        <v>45449</v>
      </c>
      <c r="L38" s="5">
        <v>1</v>
      </c>
    </row>
    <row r="39" spans="4:12" x14ac:dyDescent="0.3">
      <c r="D39" s="6"/>
      <c r="E39" s="6"/>
      <c r="G39" t="s">
        <v>59</v>
      </c>
      <c r="H39" t="s">
        <v>19</v>
      </c>
      <c r="I39" t="s">
        <v>13</v>
      </c>
      <c r="J39" s="6">
        <v>45441</v>
      </c>
      <c r="K39" s="6">
        <v>45449</v>
      </c>
      <c r="L39" s="5">
        <v>1</v>
      </c>
    </row>
    <row r="40" spans="4:12" x14ac:dyDescent="0.3">
      <c r="D40" s="6"/>
      <c r="E40" s="6"/>
      <c r="G40" t="s">
        <v>60</v>
      </c>
      <c r="H40" t="s">
        <v>28</v>
      </c>
      <c r="I40" t="s">
        <v>21</v>
      </c>
      <c r="J40" s="6">
        <v>45442</v>
      </c>
      <c r="K40" s="6">
        <v>45450</v>
      </c>
      <c r="L40" s="5">
        <v>1</v>
      </c>
    </row>
    <row r="41" spans="4:12" x14ac:dyDescent="0.3">
      <c r="D41" s="6"/>
      <c r="E41" s="6"/>
      <c r="G41" t="s">
        <v>61</v>
      </c>
      <c r="H41" t="s">
        <v>19</v>
      </c>
      <c r="I41" t="s">
        <v>20</v>
      </c>
      <c r="J41" s="6">
        <v>45444</v>
      </c>
      <c r="K41" s="6">
        <v>45447</v>
      </c>
      <c r="L41" s="5">
        <v>1</v>
      </c>
    </row>
    <row r="42" spans="4:12" x14ac:dyDescent="0.3">
      <c r="D42" s="6"/>
      <c r="E42" s="6"/>
      <c r="G42" t="s">
        <v>62</v>
      </c>
      <c r="H42" t="s">
        <v>15</v>
      </c>
      <c r="I42" t="s">
        <v>21</v>
      </c>
      <c r="J42" s="6">
        <v>45445</v>
      </c>
      <c r="K42" s="6">
        <v>45448</v>
      </c>
      <c r="L42" s="5">
        <v>1</v>
      </c>
    </row>
    <row r="43" spans="4:12" x14ac:dyDescent="0.3">
      <c r="D43" s="6"/>
      <c r="E43" s="6"/>
      <c r="G43" t="s">
        <v>63</v>
      </c>
      <c r="H43" t="s">
        <v>11</v>
      </c>
      <c r="I43" t="s">
        <v>33</v>
      </c>
      <c r="J43" s="6">
        <v>45446</v>
      </c>
      <c r="K43" s="6">
        <v>45452</v>
      </c>
      <c r="L43" s="5">
        <v>1</v>
      </c>
    </row>
    <row r="44" spans="4:12" x14ac:dyDescent="0.3">
      <c r="D44" s="6"/>
      <c r="E44" s="6"/>
      <c r="G44" t="s">
        <v>64</v>
      </c>
      <c r="H44" t="s">
        <v>19</v>
      </c>
      <c r="I44" t="s">
        <v>33</v>
      </c>
      <c r="J44" s="6">
        <v>45446</v>
      </c>
      <c r="K44" s="6">
        <v>45454</v>
      </c>
      <c r="L44" s="5">
        <v>0.27</v>
      </c>
    </row>
    <row r="45" spans="4:12" x14ac:dyDescent="0.3">
      <c r="D45" s="6"/>
      <c r="E45" s="6"/>
      <c r="G45" t="s">
        <v>65</v>
      </c>
      <c r="H45" t="s">
        <v>11</v>
      </c>
      <c r="I45" t="s">
        <v>20</v>
      </c>
      <c r="J45" s="6">
        <v>45446</v>
      </c>
      <c r="K45" s="6">
        <v>45449</v>
      </c>
      <c r="L45" s="5">
        <v>1</v>
      </c>
    </row>
    <row r="46" spans="4:12" x14ac:dyDescent="0.3">
      <c r="D46" s="6"/>
      <c r="E46" s="6"/>
      <c r="G46" t="s">
        <v>66</v>
      </c>
      <c r="H46" t="s">
        <v>30</v>
      </c>
      <c r="I46" t="s">
        <v>13</v>
      </c>
      <c r="J46" s="6">
        <v>45446</v>
      </c>
      <c r="K46" s="6">
        <v>45452</v>
      </c>
      <c r="L46" s="5">
        <v>1</v>
      </c>
    </row>
    <row r="47" spans="4:12" x14ac:dyDescent="0.3">
      <c r="D47" s="6"/>
      <c r="E47" s="6"/>
      <c r="G47" t="s">
        <v>67</v>
      </c>
      <c r="H47" t="s">
        <v>19</v>
      </c>
      <c r="I47" t="s">
        <v>12</v>
      </c>
      <c r="J47" s="6">
        <v>45448</v>
      </c>
      <c r="K47" s="6">
        <v>45454</v>
      </c>
      <c r="L47" s="5">
        <v>0.84</v>
      </c>
    </row>
    <row r="48" spans="4:12" x14ac:dyDescent="0.3">
      <c r="D48" s="6"/>
      <c r="E48" s="6"/>
      <c r="G48" t="s">
        <v>68</v>
      </c>
      <c r="H48" t="s">
        <v>15</v>
      </c>
      <c r="I48" t="s">
        <v>20</v>
      </c>
      <c r="J48" s="6">
        <v>45450</v>
      </c>
      <c r="K48" s="6">
        <v>45458</v>
      </c>
      <c r="L48" s="5">
        <v>0.45</v>
      </c>
    </row>
    <row r="49" spans="4:12" x14ac:dyDescent="0.3">
      <c r="D49" s="6"/>
      <c r="E49" s="6"/>
      <c r="G49" t="s">
        <v>69</v>
      </c>
      <c r="H49" t="s">
        <v>28</v>
      </c>
      <c r="I49" t="s">
        <v>8</v>
      </c>
      <c r="J49" s="6">
        <v>45451</v>
      </c>
      <c r="K49" s="6">
        <v>45457</v>
      </c>
      <c r="L49" s="5">
        <v>0.92</v>
      </c>
    </row>
    <row r="50" spans="4:12" x14ac:dyDescent="0.3">
      <c r="D50" s="6"/>
      <c r="E50" s="6"/>
      <c r="G50" t="s">
        <v>70</v>
      </c>
      <c r="H50" t="s">
        <v>30</v>
      </c>
      <c r="I50" t="s">
        <v>21</v>
      </c>
      <c r="J50" s="6">
        <v>45452</v>
      </c>
      <c r="K50" s="6">
        <v>45462</v>
      </c>
      <c r="L50" s="5">
        <v>0.66</v>
      </c>
    </row>
    <row r="51" spans="4:12" x14ac:dyDescent="0.3">
      <c r="D51" s="6"/>
      <c r="E51" s="6"/>
      <c r="G51" t="s">
        <v>71</v>
      </c>
      <c r="H51" t="s">
        <v>11</v>
      </c>
      <c r="I51" t="s">
        <v>13</v>
      </c>
      <c r="J51" s="6">
        <v>45453</v>
      </c>
      <c r="K51" s="6">
        <v>45456</v>
      </c>
      <c r="L51" s="5">
        <v>0.65</v>
      </c>
    </row>
    <row r="52" spans="4:12" x14ac:dyDescent="0.3">
      <c r="D52" s="6"/>
      <c r="E52" s="6"/>
      <c r="G52" t="s">
        <v>72</v>
      </c>
      <c r="H52" t="s">
        <v>19</v>
      </c>
      <c r="I52" t="s">
        <v>8</v>
      </c>
      <c r="J52" s="6">
        <v>45454</v>
      </c>
      <c r="K52" s="6">
        <v>45458</v>
      </c>
      <c r="L52" s="5">
        <v>1</v>
      </c>
    </row>
    <row r="53" spans="4:12" x14ac:dyDescent="0.3">
      <c r="D53" s="6"/>
      <c r="E53" s="6"/>
      <c r="G53" t="s">
        <v>73</v>
      </c>
      <c r="H53" t="s">
        <v>15</v>
      </c>
      <c r="I53" t="s">
        <v>12</v>
      </c>
      <c r="J53" s="6">
        <v>45456</v>
      </c>
      <c r="K53" s="6">
        <v>45462</v>
      </c>
      <c r="L53" s="5">
        <v>0.79</v>
      </c>
    </row>
    <row r="54" spans="4:12" x14ac:dyDescent="0.3">
      <c r="D54" s="6"/>
      <c r="E54" s="6"/>
      <c r="G54" t="s">
        <v>74</v>
      </c>
      <c r="H54" t="s">
        <v>11</v>
      </c>
      <c r="I54" t="s">
        <v>31</v>
      </c>
      <c r="J54" s="6">
        <v>45457</v>
      </c>
      <c r="K54" s="6">
        <v>45466</v>
      </c>
      <c r="L54" s="5">
        <v>1</v>
      </c>
    </row>
    <row r="55" spans="4:12" x14ac:dyDescent="0.3">
      <c r="D55" s="6"/>
      <c r="E55" s="6"/>
      <c r="G55" t="s">
        <v>75</v>
      </c>
      <c r="H55" t="s">
        <v>30</v>
      </c>
      <c r="I55" t="s">
        <v>17</v>
      </c>
      <c r="J55" s="6">
        <v>45458</v>
      </c>
      <c r="K55" s="6">
        <v>45465</v>
      </c>
      <c r="L55" s="5">
        <v>0.96</v>
      </c>
    </row>
    <row r="56" spans="4:12" x14ac:dyDescent="0.3">
      <c r="D56" s="6"/>
      <c r="E56" s="6"/>
      <c r="G56" t="s">
        <v>76</v>
      </c>
      <c r="H56" t="s">
        <v>11</v>
      </c>
      <c r="I56" t="s">
        <v>8</v>
      </c>
      <c r="J56" s="6">
        <v>45460</v>
      </c>
      <c r="K56" s="6">
        <v>45466</v>
      </c>
      <c r="L56" s="5">
        <v>1</v>
      </c>
    </row>
    <row r="57" spans="4:12" x14ac:dyDescent="0.3">
      <c r="D57" s="6"/>
      <c r="E57" s="6"/>
      <c r="G57" t="s">
        <v>77</v>
      </c>
      <c r="H57" t="s">
        <v>11</v>
      </c>
      <c r="I57" t="s">
        <v>33</v>
      </c>
      <c r="J57" s="6">
        <v>45462</v>
      </c>
      <c r="K57" s="6">
        <v>45467</v>
      </c>
      <c r="L57" s="5">
        <v>0.59</v>
      </c>
    </row>
    <row r="58" spans="4:12" x14ac:dyDescent="0.3">
      <c r="D58" s="6"/>
      <c r="E58" s="6"/>
      <c r="G58" t="s">
        <v>78</v>
      </c>
      <c r="H58" t="s">
        <v>28</v>
      </c>
      <c r="I58" t="s">
        <v>12</v>
      </c>
      <c r="J58" s="6">
        <v>45464</v>
      </c>
      <c r="K58" s="6">
        <v>45470</v>
      </c>
      <c r="L58" s="5">
        <v>1</v>
      </c>
    </row>
    <row r="59" spans="4:12" x14ac:dyDescent="0.3">
      <c r="D59" s="6"/>
      <c r="E59" s="6"/>
      <c r="G59" t="s">
        <v>79</v>
      </c>
      <c r="H59" t="s">
        <v>30</v>
      </c>
      <c r="I59" t="s">
        <v>12</v>
      </c>
      <c r="J59" s="6">
        <v>45466</v>
      </c>
      <c r="K59" s="6">
        <v>45469</v>
      </c>
      <c r="L59" s="5">
        <v>0.21</v>
      </c>
    </row>
    <row r="60" spans="4:12" x14ac:dyDescent="0.3">
      <c r="D60" s="6"/>
      <c r="E60" s="6"/>
      <c r="G60" t="s">
        <v>80</v>
      </c>
      <c r="H60" t="s">
        <v>19</v>
      </c>
      <c r="I60" t="s">
        <v>31</v>
      </c>
      <c r="J60" s="6">
        <v>45468</v>
      </c>
      <c r="K60" s="6">
        <v>45472</v>
      </c>
      <c r="L60" s="5">
        <v>0.96</v>
      </c>
    </row>
    <row r="61" spans="4:12" x14ac:dyDescent="0.3">
      <c r="D61" s="6"/>
      <c r="E61" s="6"/>
      <c r="G61" t="s">
        <v>81</v>
      </c>
      <c r="H61" t="s">
        <v>11</v>
      </c>
      <c r="I61" t="s">
        <v>17</v>
      </c>
      <c r="J61" s="6">
        <v>45468</v>
      </c>
      <c r="K61" s="6">
        <v>45477</v>
      </c>
      <c r="L61" s="5">
        <v>0.62</v>
      </c>
    </row>
    <row r="62" spans="4:12" x14ac:dyDescent="0.3">
      <c r="D62" s="6"/>
      <c r="E62" s="6"/>
      <c r="G62" t="s">
        <v>82</v>
      </c>
      <c r="H62" t="s">
        <v>28</v>
      </c>
      <c r="I62" t="s">
        <v>23</v>
      </c>
      <c r="J62" s="6">
        <v>45468</v>
      </c>
      <c r="K62" s="6">
        <v>45474</v>
      </c>
      <c r="L62" s="5">
        <v>0.72</v>
      </c>
    </row>
    <row r="63" spans="4:12" x14ac:dyDescent="0.3">
      <c r="D63" s="6"/>
      <c r="E63" s="6"/>
      <c r="G63" t="s">
        <v>83</v>
      </c>
      <c r="H63" t="s">
        <v>28</v>
      </c>
      <c r="I63" t="s">
        <v>16</v>
      </c>
      <c r="J63" s="6">
        <v>45468</v>
      </c>
      <c r="K63" s="6">
        <v>45474</v>
      </c>
      <c r="L63" s="5">
        <v>0.45</v>
      </c>
    </row>
    <row r="64" spans="4:12" x14ac:dyDescent="0.3">
      <c r="D64" s="6"/>
      <c r="E64" s="6"/>
      <c r="G64" t="s">
        <v>84</v>
      </c>
      <c r="H64" t="s">
        <v>15</v>
      </c>
      <c r="I64" t="s">
        <v>20</v>
      </c>
      <c r="J64" s="6">
        <v>45469</v>
      </c>
      <c r="K64" s="6">
        <v>45479</v>
      </c>
      <c r="L64" s="5">
        <v>0.25</v>
      </c>
    </row>
    <row r="65" spans="4:12" x14ac:dyDescent="0.3">
      <c r="D65" s="6"/>
      <c r="E65" s="6"/>
      <c r="G65" t="s">
        <v>85</v>
      </c>
      <c r="H65" t="s">
        <v>19</v>
      </c>
      <c r="I65" t="s">
        <v>13</v>
      </c>
      <c r="J65" s="6">
        <v>45471</v>
      </c>
      <c r="K65" s="6">
        <v>45476</v>
      </c>
      <c r="L65" s="5">
        <v>0.87</v>
      </c>
    </row>
    <row r="66" spans="4:12" x14ac:dyDescent="0.3">
      <c r="D66" s="6"/>
      <c r="E66" s="6"/>
      <c r="G66" t="s">
        <v>86</v>
      </c>
      <c r="H66" t="s">
        <v>11</v>
      </c>
      <c r="I66" t="s">
        <v>21</v>
      </c>
      <c r="J66" s="6">
        <v>45473</v>
      </c>
      <c r="K66" s="6">
        <v>45481</v>
      </c>
      <c r="L66" s="5">
        <v>1</v>
      </c>
    </row>
    <row r="67" spans="4:12" x14ac:dyDescent="0.3">
      <c r="D67" s="6"/>
      <c r="E67" s="6"/>
      <c r="G67" t="s">
        <v>87</v>
      </c>
      <c r="H67" t="s">
        <v>28</v>
      </c>
      <c r="I67" t="s">
        <v>33</v>
      </c>
      <c r="J67" s="6">
        <v>45473</v>
      </c>
      <c r="K67" s="6">
        <v>45476</v>
      </c>
      <c r="L67" s="5">
        <v>0</v>
      </c>
    </row>
    <row r="68" spans="4:12" x14ac:dyDescent="0.3">
      <c r="D68" s="6"/>
      <c r="E68" s="6"/>
      <c r="G68" t="s">
        <v>88</v>
      </c>
      <c r="H68" t="s">
        <v>11</v>
      </c>
      <c r="I68" t="s">
        <v>33</v>
      </c>
      <c r="J68" s="6">
        <v>45474</v>
      </c>
      <c r="K68" s="6">
        <v>45482</v>
      </c>
      <c r="L68" s="5">
        <v>0</v>
      </c>
    </row>
    <row r="69" spans="4:12" x14ac:dyDescent="0.3">
      <c r="D69" s="6"/>
      <c r="E69" s="6"/>
      <c r="G69" t="s">
        <v>89</v>
      </c>
      <c r="H69" t="s">
        <v>28</v>
      </c>
      <c r="I69" t="s">
        <v>17</v>
      </c>
      <c r="J69" s="6">
        <v>45474</v>
      </c>
      <c r="K69" s="6">
        <v>45481</v>
      </c>
      <c r="L69" s="5">
        <v>0</v>
      </c>
    </row>
    <row r="70" spans="4:12" x14ac:dyDescent="0.3">
      <c r="D70" s="6"/>
      <c r="E70" s="6"/>
      <c r="G70" t="s">
        <v>90</v>
      </c>
      <c r="H70" t="s">
        <v>30</v>
      </c>
      <c r="I70" t="s">
        <v>20</v>
      </c>
      <c r="J70" s="6">
        <v>45475</v>
      </c>
      <c r="K70" s="6">
        <v>45479</v>
      </c>
      <c r="L70" s="5">
        <v>0</v>
      </c>
    </row>
    <row r="71" spans="4:12" x14ac:dyDescent="0.3">
      <c r="D71" s="6"/>
      <c r="E71" s="6"/>
      <c r="G71" t="s">
        <v>91</v>
      </c>
      <c r="H71" t="s">
        <v>19</v>
      </c>
      <c r="I71" t="s">
        <v>12</v>
      </c>
      <c r="J71" s="6">
        <v>45475</v>
      </c>
      <c r="K71" s="6">
        <v>45483</v>
      </c>
      <c r="L71" s="5">
        <v>0</v>
      </c>
    </row>
    <row r="72" spans="4:12" x14ac:dyDescent="0.3">
      <c r="D72" s="6"/>
      <c r="E72" s="6"/>
      <c r="G72" t="s">
        <v>92</v>
      </c>
      <c r="H72" t="s">
        <v>15</v>
      </c>
      <c r="I72" t="s">
        <v>31</v>
      </c>
      <c r="J72" s="6">
        <v>45477</v>
      </c>
      <c r="K72" s="6">
        <v>45486</v>
      </c>
      <c r="L72" s="5">
        <v>0</v>
      </c>
    </row>
    <row r="73" spans="4:12" x14ac:dyDescent="0.3">
      <c r="D73" s="6"/>
      <c r="E73" s="6"/>
      <c r="G73" t="s">
        <v>93</v>
      </c>
      <c r="H73" t="s">
        <v>15</v>
      </c>
      <c r="I73" t="s">
        <v>31</v>
      </c>
      <c r="J73" s="6">
        <v>45478</v>
      </c>
      <c r="K73" s="6">
        <v>45485</v>
      </c>
      <c r="L73" s="5">
        <v>0</v>
      </c>
    </row>
    <row r="74" spans="4:12" x14ac:dyDescent="0.3">
      <c r="D74" s="6"/>
      <c r="E74" s="6"/>
      <c r="G74" t="s">
        <v>94</v>
      </c>
      <c r="H74" t="s">
        <v>28</v>
      </c>
      <c r="I74" t="s">
        <v>13</v>
      </c>
      <c r="J74" s="6">
        <v>45478</v>
      </c>
      <c r="K74" s="6">
        <v>45481</v>
      </c>
      <c r="L74" s="5">
        <v>0</v>
      </c>
    </row>
    <row r="75" spans="4:12" x14ac:dyDescent="0.3">
      <c r="D75" s="6"/>
      <c r="E75" s="6"/>
      <c r="G75" t="s">
        <v>95</v>
      </c>
      <c r="H75" t="s">
        <v>11</v>
      </c>
      <c r="I75" t="s">
        <v>8</v>
      </c>
      <c r="J75" s="6">
        <v>45480</v>
      </c>
      <c r="K75" s="6">
        <v>45485</v>
      </c>
      <c r="L75" s="5">
        <v>0</v>
      </c>
    </row>
    <row r="76" spans="4:12" x14ac:dyDescent="0.3">
      <c r="D76" s="6"/>
      <c r="E76" s="6"/>
      <c r="G76" t="s">
        <v>96</v>
      </c>
      <c r="H76" t="s">
        <v>19</v>
      </c>
      <c r="I76" t="s">
        <v>20</v>
      </c>
      <c r="J76" s="6">
        <v>45480</v>
      </c>
      <c r="K76" s="6">
        <v>45486</v>
      </c>
      <c r="L76" s="5">
        <v>0</v>
      </c>
    </row>
    <row r="77" spans="4:12" x14ac:dyDescent="0.3">
      <c r="D77" s="6"/>
      <c r="E77" s="6"/>
      <c r="G77" t="s">
        <v>97</v>
      </c>
      <c r="H77" t="s">
        <v>30</v>
      </c>
      <c r="I77" t="s">
        <v>23</v>
      </c>
      <c r="J77" s="6">
        <v>45482</v>
      </c>
      <c r="K77" s="6">
        <v>45490</v>
      </c>
      <c r="L77" s="5">
        <v>0</v>
      </c>
    </row>
    <row r="78" spans="4:12" x14ac:dyDescent="0.3">
      <c r="D78" s="6"/>
      <c r="E78" s="6"/>
      <c r="G78" t="s">
        <v>98</v>
      </c>
      <c r="H78" t="s">
        <v>11</v>
      </c>
      <c r="I78" t="s">
        <v>21</v>
      </c>
      <c r="J78" s="6">
        <v>45483</v>
      </c>
      <c r="K78" s="6">
        <v>45493</v>
      </c>
      <c r="L78" s="5">
        <v>0</v>
      </c>
    </row>
    <row r="79" spans="4:12" x14ac:dyDescent="0.3">
      <c r="D79" s="6"/>
      <c r="E79" s="6"/>
      <c r="G79" t="s">
        <v>99</v>
      </c>
      <c r="H79" t="s">
        <v>15</v>
      </c>
      <c r="I79" t="s">
        <v>23</v>
      </c>
      <c r="J79" s="6">
        <v>45484</v>
      </c>
      <c r="K79" s="6">
        <v>45487</v>
      </c>
      <c r="L79" s="5">
        <v>0</v>
      </c>
    </row>
    <row r="80" spans="4:12" x14ac:dyDescent="0.3">
      <c r="D80" s="6"/>
      <c r="E80" s="6"/>
      <c r="G80" t="s">
        <v>100</v>
      </c>
      <c r="H80" t="s">
        <v>15</v>
      </c>
      <c r="I80" t="s">
        <v>12</v>
      </c>
      <c r="J80" s="6">
        <v>45485</v>
      </c>
      <c r="K80" s="6">
        <v>45492</v>
      </c>
      <c r="L80" s="5">
        <v>0</v>
      </c>
    </row>
    <row r="81" spans="4:12" x14ac:dyDescent="0.3">
      <c r="D81" s="6"/>
      <c r="E81" s="6"/>
      <c r="G81" t="s">
        <v>101</v>
      </c>
      <c r="H81" t="s">
        <v>11</v>
      </c>
      <c r="I81" t="s">
        <v>20</v>
      </c>
      <c r="J81" s="6">
        <v>45486</v>
      </c>
      <c r="K81" s="6">
        <v>45493</v>
      </c>
      <c r="L81" s="5">
        <v>0</v>
      </c>
    </row>
    <row r="82" spans="4:12" x14ac:dyDescent="0.3">
      <c r="D82" s="6"/>
      <c r="E82" s="6"/>
      <c r="G82" t="s">
        <v>102</v>
      </c>
      <c r="H82" t="s">
        <v>19</v>
      </c>
      <c r="I82" t="s">
        <v>23</v>
      </c>
      <c r="J82" s="6">
        <v>45486</v>
      </c>
      <c r="K82" s="6">
        <v>45495</v>
      </c>
      <c r="L82" s="5">
        <v>0</v>
      </c>
    </row>
    <row r="83" spans="4:12" x14ac:dyDescent="0.3">
      <c r="D83" s="6"/>
      <c r="E83" s="6"/>
      <c r="G83" t="s">
        <v>103</v>
      </c>
      <c r="H83" t="s">
        <v>15</v>
      </c>
      <c r="I83" t="s">
        <v>12</v>
      </c>
      <c r="J83" s="6">
        <v>45487</v>
      </c>
      <c r="K83" s="6">
        <v>45492</v>
      </c>
      <c r="L83" s="5">
        <v>0</v>
      </c>
    </row>
    <row r="84" spans="4:12" x14ac:dyDescent="0.3">
      <c r="D84" s="6"/>
      <c r="E84" s="6"/>
      <c r="G84" t="s">
        <v>104</v>
      </c>
      <c r="H84" t="s">
        <v>30</v>
      </c>
      <c r="I84" t="s">
        <v>12</v>
      </c>
      <c r="J84" s="6">
        <v>45488</v>
      </c>
      <c r="K84" s="6">
        <v>45494</v>
      </c>
      <c r="L84" s="5">
        <v>0</v>
      </c>
    </row>
    <row r="85" spans="4:12" x14ac:dyDescent="0.3">
      <c r="D85" s="6"/>
      <c r="E85" s="6"/>
      <c r="G85" t="s">
        <v>105</v>
      </c>
      <c r="H85" t="s">
        <v>11</v>
      </c>
      <c r="I85" t="s">
        <v>16</v>
      </c>
      <c r="J85" s="6">
        <v>45489</v>
      </c>
      <c r="K85" s="6">
        <v>45499</v>
      </c>
      <c r="L85" s="5">
        <v>0</v>
      </c>
    </row>
    <row r="86" spans="4:12" x14ac:dyDescent="0.3">
      <c r="D86" s="6"/>
      <c r="E86" s="6"/>
      <c r="G86" t="s">
        <v>106</v>
      </c>
      <c r="H86" t="s">
        <v>11</v>
      </c>
      <c r="I86" t="s">
        <v>20</v>
      </c>
      <c r="J86" s="6">
        <v>45489</v>
      </c>
      <c r="K86" s="6">
        <v>45493</v>
      </c>
      <c r="L86" s="5">
        <v>0</v>
      </c>
    </row>
    <row r="87" spans="4:12" x14ac:dyDescent="0.3">
      <c r="D87" s="6"/>
      <c r="E87" s="6"/>
      <c r="G87" t="s">
        <v>107</v>
      </c>
      <c r="H87" t="s">
        <v>28</v>
      </c>
      <c r="I87" t="s">
        <v>12</v>
      </c>
      <c r="J87" s="6">
        <v>45490</v>
      </c>
      <c r="K87" s="6">
        <v>45498</v>
      </c>
      <c r="L87" s="5">
        <v>0</v>
      </c>
    </row>
    <row r="88" spans="4:12" x14ac:dyDescent="0.3">
      <c r="D88" s="6"/>
      <c r="E88" s="6"/>
      <c r="G88" t="s">
        <v>108</v>
      </c>
      <c r="H88" t="s">
        <v>19</v>
      </c>
      <c r="I88" t="s">
        <v>17</v>
      </c>
      <c r="J88" s="6">
        <v>45491</v>
      </c>
      <c r="K88" s="6">
        <v>45499</v>
      </c>
      <c r="L88" s="5">
        <v>0</v>
      </c>
    </row>
    <row r="89" spans="4:12" x14ac:dyDescent="0.3">
      <c r="D89" s="6"/>
      <c r="E89" s="6"/>
      <c r="G89" t="s">
        <v>109</v>
      </c>
      <c r="H89" t="s">
        <v>28</v>
      </c>
      <c r="I89" t="s">
        <v>13</v>
      </c>
      <c r="J89" s="6">
        <v>45491</v>
      </c>
      <c r="K89" s="6">
        <v>45500</v>
      </c>
      <c r="L89" s="5">
        <v>0</v>
      </c>
    </row>
    <row r="90" spans="4:12" x14ac:dyDescent="0.3">
      <c r="D90" s="6"/>
      <c r="E90" s="6"/>
      <c r="G90" t="s">
        <v>110</v>
      </c>
      <c r="H90" t="s">
        <v>28</v>
      </c>
      <c r="I90" t="s">
        <v>20</v>
      </c>
      <c r="J90" s="6">
        <v>45492</v>
      </c>
      <c r="K90" s="6">
        <v>45500</v>
      </c>
      <c r="L90" s="5">
        <v>0</v>
      </c>
    </row>
    <row r="91" spans="4:12" x14ac:dyDescent="0.3">
      <c r="D91" s="6"/>
      <c r="E91" s="6"/>
      <c r="G91" t="s">
        <v>111</v>
      </c>
      <c r="H91" t="s">
        <v>19</v>
      </c>
      <c r="I91" t="s">
        <v>21</v>
      </c>
      <c r="J91" s="6">
        <v>45493</v>
      </c>
      <c r="K91" s="6">
        <v>45501</v>
      </c>
      <c r="L91" s="5">
        <v>0</v>
      </c>
    </row>
    <row r="92" spans="4:12" x14ac:dyDescent="0.3">
      <c r="D92" s="6"/>
      <c r="E92" s="6"/>
      <c r="G92" t="s">
        <v>112</v>
      </c>
      <c r="H92" t="s">
        <v>15</v>
      </c>
      <c r="I92" t="s">
        <v>21</v>
      </c>
      <c r="J92" s="6">
        <v>45495</v>
      </c>
      <c r="K92" s="6">
        <v>45499</v>
      </c>
      <c r="L92" s="5">
        <v>0</v>
      </c>
    </row>
    <row r="93" spans="4:12" x14ac:dyDescent="0.3">
      <c r="D93" s="6"/>
      <c r="E93" s="6"/>
      <c r="G93" t="s">
        <v>113</v>
      </c>
      <c r="H93" t="s">
        <v>30</v>
      </c>
      <c r="I93" t="s">
        <v>33</v>
      </c>
      <c r="J93" s="6">
        <v>45496</v>
      </c>
      <c r="K93" s="6">
        <v>45499</v>
      </c>
      <c r="L93" s="5">
        <v>0</v>
      </c>
    </row>
    <row r="94" spans="4:12" x14ac:dyDescent="0.3">
      <c r="D94" s="6"/>
      <c r="E94" s="6"/>
      <c r="G94" t="s">
        <v>114</v>
      </c>
      <c r="H94" t="s">
        <v>19</v>
      </c>
      <c r="I94" t="s">
        <v>12</v>
      </c>
      <c r="J94" s="6">
        <v>45496</v>
      </c>
      <c r="K94" s="6">
        <v>45501</v>
      </c>
      <c r="L94" s="5">
        <v>0</v>
      </c>
    </row>
    <row r="95" spans="4:12" x14ac:dyDescent="0.3">
      <c r="D95" s="6"/>
      <c r="E95" s="6"/>
      <c r="G95" t="s">
        <v>115</v>
      </c>
      <c r="H95" t="s">
        <v>11</v>
      </c>
      <c r="I95" t="s">
        <v>31</v>
      </c>
      <c r="J95" s="6">
        <v>45498</v>
      </c>
      <c r="K95" s="6">
        <v>45501</v>
      </c>
      <c r="L95" s="5">
        <v>0</v>
      </c>
    </row>
    <row r="96" spans="4:12" x14ac:dyDescent="0.3">
      <c r="D96" s="6"/>
      <c r="E96" s="6"/>
      <c r="G96" t="s">
        <v>116</v>
      </c>
      <c r="H96" t="s">
        <v>19</v>
      </c>
      <c r="I96" t="s">
        <v>21</v>
      </c>
      <c r="J96" s="6">
        <v>45500</v>
      </c>
      <c r="K96" s="6">
        <v>45509</v>
      </c>
      <c r="L96" s="5">
        <v>0</v>
      </c>
    </row>
    <row r="97" spans="4:12" x14ac:dyDescent="0.3">
      <c r="D97" s="6"/>
      <c r="E97" s="6"/>
      <c r="G97" t="s">
        <v>117</v>
      </c>
      <c r="H97" t="s">
        <v>19</v>
      </c>
      <c r="I97" t="s">
        <v>13</v>
      </c>
      <c r="J97" s="6">
        <v>45502</v>
      </c>
      <c r="K97" s="6">
        <v>45506</v>
      </c>
      <c r="L97" s="5">
        <v>0</v>
      </c>
    </row>
    <row r="98" spans="4:12" x14ac:dyDescent="0.3">
      <c r="D98" s="6"/>
      <c r="E98" s="6"/>
      <c r="G98" t="s">
        <v>118</v>
      </c>
      <c r="H98" t="s">
        <v>19</v>
      </c>
      <c r="I98" t="s">
        <v>33</v>
      </c>
      <c r="J98" s="6">
        <v>45503</v>
      </c>
      <c r="K98" s="6">
        <v>45507</v>
      </c>
      <c r="L98" s="5">
        <v>0</v>
      </c>
    </row>
    <row r="99" spans="4:12" x14ac:dyDescent="0.3">
      <c r="D99" s="6"/>
      <c r="E99" s="6"/>
      <c r="G99" t="s">
        <v>119</v>
      </c>
      <c r="H99" t="s">
        <v>19</v>
      </c>
      <c r="I99" t="s">
        <v>23</v>
      </c>
      <c r="J99" s="6">
        <v>45504</v>
      </c>
      <c r="K99" s="6">
        <v>45512</v>
      </c>
      <c r="L99" s="5">
        <v>0</v>
      </c>
    </row>
    <row r="100" spans="4:12" x14ac:dyDescent="0.3">
      <c r="D100" s="6"/>
      <c r="E100" s="6"/>
      <c r="G100" t="s">
        <v>120</v>
      </c>
      <c r="H100" t="s">
        <v>15</v>
      </c>
      <c r="I100" t="s">
        <v>12</v>
      </c>
      <c r="J100" s="6">
        <v>45505</v>
      </c>
      <c r="K100" s="6">
        <v>45508</v>
      </c>
      <c r="L100" s="5">
        <v>0</v>
      </c>
    </row>
    <row r="101" spans="4:12" x14ac:dyDescent="0.3">
      <c r="D101" s="6"/>
      <c r="E101" s="6"/>
      <c r="G101" t="s">
        <v>121</v>
      </c>
      <c r="H101" t="s">
        <v>11</v>
      </c>
      <c r="I101" t="s">
        <v>33</v>
      </c>
      <c r="J101" s="6">
        <v>45505</v>
      </c>
      <c r="K101" s="6">
        <v>45508</v>
      </c>
      <c r="L101" s="5">
        <v>0</v>
      </c>
    </row>
    <row r="102" spans="4:12" x14ac:dyDescent="0.3">
      <c r="D102" s="6"/>
      <c r="E102" s="6"/>
      <c r="G102" t="s">
        <v>122</v>
      </c>
      <c r="H102" t="s">
        <v>30</v>
      </c>
      <c r="I102" t="s">
        <v>33</v>
      </c>
      <c r="J102" s="6">
        <v>45505</v>
      </c>
      <c r="K102" s="6">
        <v>45513</v>
      </c>
      <c r="L102" s="5">
        <v>0</v>
      </c>
    </row>
    <row r="103" spans="4:12" x14ac:dyDescent="0.3">
      <c r="D103" s="6"/>
      <c r="E103" s="6"/>
      <c r="G103" t="s">
        <v>123</v>
      </c>
      <c r="H103" t="s">
        <v>11</v>
      </c>
      <c r="I103" t="s">
        <v>12</v>
      </c>
      <c r="J103" s="6">
        <v>45507</v>
      </c>
      <c r="K103" s="6">
        <v>45510</v>
      </c>
      <c r="L103" s="5">
        <v>0</v>
      </c>
    </row>
    <row r="104" spans="4:12" x14ac:dyDescent="0.3">
      <c r="D104" s="6"/>
      <c r="E104" s="6"/>
      <c r="G104" t="s">
        <v>124</v>
      </c>
      <c r="H104" t="s">
        <v>19</v>
      </c>
      <c r="I104" t="s">
        <v>13</v>
      </c>
      <c r="J104" s="6">
        <v>45509</v>
      </c>
      <c r="K104" s="6">
        <v>45513</v>
      </c>
      <c r="L104" s="5">
        <v>0</v>
      </c>
    </row>
    <row r="105" spans="4:12" x14ac:dyDescent="0.3">
      <c r="D105" s="6"/>
      <c r="E105" s="6"/>
    </row>
    <row r="106" spans="4:12" x14ac:dyDescent="0.3">
      <c r="D106" s="6"/>
      <c r="E106" s="6"/>
    </row>
    <row r="107" spans="4:12" x14ac:dyDescent="0.3">
      <c r="D107" s="6"/>
      <c r="E107" s="6"/>
    </row>
    <row r="108" spans="4:12" x14ac:dyDescent="0.3">
      <c r="D108" s="6"/>
      <c r="E108" s="6"/>
    </row>
    <row r="109" spans="4:12" x14ac:dyDescent="0.3">
      <c r="D109" s="6"/>
      <c r="E109" s="6"/>
    </row>
    <row r="110" spans="4:12" x14ac:dyDescent="0.3">
      <c r="D110" s="6"/>
      <c r="E110" s="6"/>
    </row>
    <row r="111" spans="4:12" x14ac:dyDescent="0.3">
      <c r="D111" s="6"/>
      <c r="E111" s="6"/>
    </row>
    <row r="112" spans="4:12" x14ac:dyDescent="0.3">
      <c r="D112" s="6"/>
      <c r="E112" s="6"/>
    </row>
    <row r="113" spans="4:5" x14ac:dyDescent="0.3">
      <c r="D113" s="6"/>
      <c r="E113" s="6"/>
    </row>
    <row r="114" spans="4:5" x14ac:dyDescent="0.3">
      <c r="D114" s="6"/>
      <c r="E114" s="6"/>
    </row>
    <row r="115" spans="4:5" x14ac:dyDescent="0.3">
      <c r="D115" s="6"/>
      <c r="E115" s="6"/>
    </row>
    <row r="116" spans="4:5" x14ac:dyDescent="0.3">
      <c r="D116" s="6"/>
      <c r="E116" s="6"/>
    </row>
    <row r="117" spans="4:5" x14ac:dyDescent="0.3">
      <c r="D117" s="6"/>
      <c r="E117" s="6"/>
    </row>
    <row r="118" spans="4:5" x14ac:dyDescent="0.3">
      <c r="D118" s="6"/>
      <c r="E118" s="6"/>
    </row>
    <row r="119" spans="4:5" x14ac:dyDescent="0.3">
      <c r="D119" s="6"/>
      <c r="E119" s="6"/>
    </row>
    <row r="120" spans="4:5" x14ac:dyDescent="0.3">
      <c r="D120" s="6"/>
      <c r="E120" s="6"/>
    </row>
    <row r="121" spans="4:5" x14ac:dyDescent="0.3">
      <c r="D121" s="6"/>
      <c r="E121" s="6"/>
    </row>
    <row r="122" spans="4:5" x14ac:dyDescent="0.3">
      <c r="D122" s="6"/>
      <c r="E122" s="6"/>
    </row>
    <row r="123" spans="4:5" x14ac:dyDescent="0.3">
      <c r="D123" s="6"/>
      <c r="E123" s="6"/>
    </row>
    <row r="124" spans="4:5" x14ac:dyDescent="0.3">
      <c r="D124" s="6"/>
      <c r="E124" s="6"/>
    </row>
    <row r="125" spans="4:5" x14ac:dyDescent="0.3">
      <c r="D125" s="6"/>
      <c r="E125" s="6"/>
    </row>
  </sheetData>
  <conditionalFormatting sqref="I5:I104 C5:C14">
    <cfRule type="uniqueValues" dxfId="7" priority="1"/>
  </conditionalFormatting>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A4B18-F87F-4F9F-AF4F-6BF6559087E7}">
  <dimension ref="A3:G62"/>
  <sheetViews>
    <sheetView workbookViewId="0">
      <selection activeCell="C9" sqref="C9"/>
    </sheetView>
  </sheetViews>
  <sheetFormatPr defaultRowHeight="14.4" x14ac:dyDescent="0.3"/>
  <cols>
    <col min="1" max="1" width="14.6640625" bestFit="1" customWidth="1"/>
    <col min="2" max="2" width="9.5546875" bestFit="1" customWidth="1"/>
    <col min="3" max="4" width="15.44140625" bestFit="1" customWidth="1"/>
    <col min="7" max="7" width="10.33203125" bestFit="1" customWidth="1"/>
  </cols>
  <sheetData>
    <row r="3" spans="1:7" x14ac:dyDescent="0.3">
      <c r="A3" s="7" t="s">
        <v>3</v>
      </c>
      <c r="B3" s="7" t="s">
        <v>2</v>
      </c>
      <c r="C3" s="12" t="s">
        <v>153</v>
      </c>
      <c r="D3" s="12" t="s">
        <v>154</v>
      </c>
    </row>
    <row r="4" spans="1:7" x14ac:dyDescent="0.3">
      <c r="A4" s="12" t="s">
        <v>15</v>
      </c>
      <c r="C4" s="8">
        <v>45413</v>
      </c>
      <c r="D4" s="8">
        <v>45508</v>
      </c>
    </row>
    <row r="5" spans="1:7" x14ac:dyDescent="0.3">
      <c r="B5" s="12" t="s">
        <v>14</v>
      </c>
      <c r="C5" s="8">
        <v>45413</v>
      </c>
      <c r="D5" s="8">
        <v>45423</v>
      </c>
      <c r="G5" s="9">
        <f ca="1">TODAY()-14</f>
        <v>45423</v>
      </c>
    </row>
    <row r="6" spans="1:7" x14ac:dyDescent="0.3">
      <c r="B6" s="12" t="s">
        <v>36</v>
      </c>
      <c r="C6" s="8">
        <v>45420</v>
      </c>
      <c r="D6" s="8">
        <v>45426</v>
      </c>
    </row>
    <row r="7" spans="1:7" x14ac:dyDescent="0.3">
      <c r="B7" s="12" t="s">
        <v>43</v>
      </c>
      <c r="C7" s="8">
        <v>45429</v>
      </c>
      <c r="D7" s="8">
        <v>45434</v>
      </c>
    </row>
    <row r="8" spans="1:7" x14ac:dyDescent="0.3">
      <c r="B8" s="12" t="s">
        <v>46</v>
      </c>
      <c r="C8" s="8">
        <v>45430</v>
      </c>
      <c r="D8" s="8">
        <v>45433</v>
      </c>
    </row>
    <row r="9" spans="1:7" x14ac:dyDescent="0.3">
      <c r="B9" s="12" t="s">
        <v>56</v>
      </c>
      <c r="C9" s="8">
        <v>45441</v>
      </c>
      <c r="D9" s="8">
        <v>45445</v>
      </c>
    </row>
    <row r="10" spans="1:7" x14ac:dyDescent="0.3">
      <c r="B10" s="12" t="s">
        <v>68</v>
      </c>
      <c r="C10" s="8">
        <v>45450</v>
      </c>
      <c r="D10" s="8">
        <v>45458</v>
      </c>
    </row>
    <row r="11" spans="1:7" x14ac:dyDescent="0.3">
      <c r="B11" s="12" t="s">
        <v>73</v>
      </c>
      <c r="C11" s="8">
        <v>45456</v>
      </c>
      <c r="D11" s="8">
        <v>45462</v>
      </c>
    </row>
    <row r="12" spans="1:7" x14ac:dyDescent="0.3">
      <c r="B12" s="12" t="s">
        <v>84</v>
      </c>
      <c r="C12" s="8">
        <v>45469</v>
      </c>
      <c r="D12" s="8">
        <v>45479</v>
      </c>
    </row>
    <row r="13" spans="1:7" x14ac:dyDescent="0.3">
      <c r="B13" s="12" t="s">
        <v>92</v>
      </c>
      <c r="C13" s="8">
        <v>45477</v>
      </c>
      <c r="D13" s="8">
        <v>45486</v>
      </c>
    </row>
    <row r="14" spans="1:7" x14ac:dyDescent="0.3">
      <c r="B14" s="12" t="s">
        <v>93</v>
      </c>
      <c r="C14" s="8">
        <v>45478</v>
      </c>
      <c r="D14" s="8">
        <v>45485</v>
      </c>
    </row>
    <row r="15" spans="1:7" x14ac:dyDescent="0.3">
      <c r="B15" s="12" t="s">
        <v>100</v>
      </c>
      <c r="C15" s="8">
        <v>45485</v>
      </c>
      <c r="D15" s="8">
        <v>45492</v>
      </c>
    </row>
    <row r="16" spans="1:7" x14ac:dyDescent="0.3">
      <c r="B16" s="12" t="s">
        <v>103</v>
      </c>
      <c r="C16" s="8">
        <v>45487</v>
      </c>
      <c r="D16" s="8">
        <v>45492</v>
      </c>
    </row>
    <row r="17" spans="1:4" x14ac:dyDescent="0.3">
      <c r="B17" s="12" t="s">
        <v>120</v>
      </c>
      <c r="C17" s="8">
        <v>45505</v>
      </c>
      <c r="D17" s="8">
        <v>45508</v>
      </c>
    </row>
    <row r="18" spans="1:4" x14ac:dyDescent="0.3">
      <c r="A18" s="12" t="s">
        <v>11</v>
      </c>
      <c r="C18" s="8">
        <v>45413</v>
      </c>
      <c r="D18" s="8">
        <v>45510</v>
      </c>
    </row>
    <row r="19" spans="1:4" x14ac:dyDescent="0.3">
      <c r="B19" s="12" t="s">
        <v>10</v>
      </c>
      <c r="C19" s="8">
        <v>45413</v>
      </c>
      <c r="D19" s="8">
        <v>45416</v>
      </c>
    </row>
    <row r="20" spans="1:4" x14ac:dyDescent="0.3">
      <c r="B20" s="12" t="s">
        <v>24</v>
      </c>
      <c r="C20" s="8">
        <v>45417</v>
      </c>
      <c r="D20" s="8">
        <v>45424</v>
      </c>
    </row>
    <row r="21" spans="1:4" x14ac:dyDescent="0.3">
      <c r="B21" s="12" t="s">
        <v>37</v>
      </c>
      <c r="C21" s="8">
        <v>45421</v>
      </c>
      <c r="D21" s="8">
        <v>45425</v>
      </c>
    </row>
    <row r="22" spans="1:4" x14ac:dyDescent="0.3">
      <c r="B22" s="12" t="s">
        <v>63</v>
      </c>
      <c r="C22" s="8">
        <v>45446</v>
      </c>
      <c r="D22" s="8">
        <v>45452</v>
      </c>
    </row>
    <row r="23" spans="1:4" x14ac:dyDescent="0.3">
      <c r="B23" s="12" t="s">
        <v>65</v>
      </c>
      <c r="C23" s="8">
        <v>45446</v>
      </c>
      <c r="D23" s="8">
        <v>45449</v>
      </c>
    </row>
    <row r="24" spans="1:4" x14ac:dyDescent="0.3">
      <c r="B24" s="12" t="s">
        <v>74</v>
      </c>
      <c r="C24" s="8">
        <v>45457</v>
      </c>
      <c r="D24" s="8">
        <v>45466</v>
      </c>
    </row>
    <row r="25" spans="1:4" x14ac:dyDescent="0.3">
      <c r="B25" s="12" t="s">
        <v>77</v>
      </c>
      <c r="C25" s="8">
        <v>45462</v>
      </c>
      <c r="D25" s="8">
        <v>45467</v>
      </c>
    </row>
    <row r="26" spans="1:4" x14ac:dyDescent="0.3">
      <c r="B26" s="12" t="s">
        <v>88</v>
      </c>
      <c r="C26" s="8">
        <v>45474</v>
      </c>
      <c r="D26" s="8">
        <v>45482</v>
      </c>
    </row>
    <row r="27" spans="1:4" x14ac:dyDescent="0.3">
      <c r="B27" s="12" t="s">
        <v>101</v>
      </c>
      <c r="C27" s="8">
        <v>45486</v>
      </c>
      <c r="D27" s="8">
        <v>45493</v>
      </c>
    </row>
    <row r="28" spans="1:4" x14ac:dyDescent="0.3">
      <c r="B28" s="12" t="s">
        <v>105</v>
      </c>
      <c r="C28" s="8">
        <v>45489</v>
      </c>
      <c r="D28" s="8">
        <v>45499</v>
      </c>
    </row>
    <row r="29" spans="1:4" x14ac:dyDescent="0.3">
      <c r="B29" s="12" t="s">
        <v>106</v>
      </c>
      <c r="C29" s="8">
        <v>45489</v>
      </c>
      <c r="D29" s="8">
        <v>45493</v>
      </c>
    </row>
    <row r="30" spans="1:4" x14ac:dyDescent="0.3">
      <c r="B30" s="12" t="s">
        <v>115</v>
      </c>
      <c r="C30" s="8">
        <v>45498</v>
      </c>
      <c r="D30" s="8">
        <v>45501</v>
      </c>
    </row>
    <row r="31" spans="1:4" x14ac:dyDescent="0.3">
      <c r="B31" s="12" t="s">
        <v>121</v>
      </c>
      <c r="C31" s="8">
        <v>45505</v>
      </c>
      <c r="D31" s="8">
        <v>45508</v>
      </c>
    </row>
    <row r="32" spans="1:4" x14ac:dyDescent="0.3">
      <c r="B32" s="12" t="s">
        <v>123</v>
      </c>
      <c r="C32" s="8">
        <v>45507</v>
      </c>
      <c r="D32" s="8">
        <v>45510</v>
      </c>
    </row>
    <row r="33" spans="1:4" x14ac:dyDescent="0.3">
      <c r="A33" s="12" t="s">
        <v>28</v>
      </c>
      <c r="C33" s="8">
        <v>45419</v>
      </c>
      <c r="D33" s="8">
        <v>45500</v>
      </c>
    </row>
    <row r="34" spans="1:4" x14ac:dyDescent="0.3">
      <c r="B34" s="12" t="s">
        <v>27</v>
      </c>
      <c r="C34" s="8">
        <v>45419</v>
      </c>
      <c r="D34" s="8">
        <v>45427</v>
      </c>
    </row>
    <row r="35" spans="1:4" x14ac:dyDescent="0.3">
      <c r="B35" s="12" t="s">
        <v>41</v>
      </c>
      <c r="C35" s="8">
        <v>45427</v>
      </c>
      <c r="D35" s="8">
        <v>45431</v>
      </c>
    </row>
    <row r="36" spans="1:4" x14ac:dyDescent="0.3">
      <c r="B36" s="12" t="s">
        <v>78</v>
      </c>
      <c r="C36" s="8">
        <v>45464</v>
      </c>
      <c r="D36" s="8">
        <v>45470</v>
      </c>
    </row>
    <row r="37" spans="1:4" x14ac:dyDescent="0.3">
      <c r="B37" s="12" t="s">
        <v>83</v>
      </c>
      <c r="C37" s="8">
        <v>45468</v>
      </c>
      <c r="D37" s="8">
        <v>45474</v>
      </c>
    </row>
    <row r="38" spans="1:4" x14ac:dyDescent="0.3">
      <c r="B38" s="12" t="s">
        <v>87</v>
      </c>
      <c r="C38" s="8">
        <v>45473</v>
      </c>
      <c r="D38" s="8">
        <v>45476</v>
      </c>
    </row>
    <row r="39" spans="1:4" x14ac:dyDescent="0.3">
      <c r="B39" s="12" t="s">
        <v>107</v>
      </c>
      <c r="C39" s="8">
        <v>45490</v>
      </c>
      <c r="D39" s="8">
        <v>45498</v>
      </c>
    </row>
    <row r="40" spans="1:4" x14ac:dyDescent="0.3">
      <c r="B40" s="12" t="s">
        <v>110</v>
      </c>
      <c r="C40" s="8">
        <v>45492</v>
      </c>
      <c r="D40" s="8">
        <v>45500</v>
      </c>
    </row>
    <row r="41" spans="1:4" x14ac:dyDescent="0.3">
      <c r="A41" s="12" t="s">
        <v>19</v>
      </c>
      <c r="C41" s="8">
        <v>45415</v>
      </c>
      <c r="D41" s="8">
        <v>45507</v>
      </c>
    </row>
    <row r="42" spans="1:4" x14ac:dyDescent="0.3">
      <c r="B42" s="12" t="s">
        <v>18</v>
      </c>
      <c r="C42" s="8">
        <v>45415</v>
      </c>
      <c r="D42" s="8">
        <v>45419</v>
      </c>
    </row>
    <row r="43" spans="1:4" x14ac:dyDescent="0.3">
      <c r="B43" s="12" t="s">
        <v>38</v>
      </c>
      <c r="C43" s="8">
        <v>45423</v>
      </c>
      <c r="D43" s="8">
        <v>45427</v>
      </c>
    </row>
    <row r="44" spans="1:4" x14ac:dyDescent="0.3">
      <c r="B44" s="12" t="s">
        <v>42</v>
      </c>
      <c r="C44" s="8">
        <v>45428</v>
      </c>
      <c r="D44" s="8">
        <v>45434</v>
      </c>
    </row>
    <row r="45" spans="1:4" x14ac:dyDescent="0.3">
      <c r="B45" s="12" t="s">
        <v>61</v>
      </c>
      <c r="C45" s="8">
        <v>45444</v>
      </c>
      <c r="D45" s="8">
        <v>45447</v>
      </c>
    </row>
    <row r="46" spans="1:4" x14ac:dyDescent="0.3">
      <c r="B46" s="12" t="s">
        <v>64</v>
      </c>
      <c r="C46" s="8">
        <v>45446</v>
      </c>
      <c r="D46" s="8">
        <v>45454</v>
      </c>
    </row>
    <row r="47" spans="1:4" x14ac:dyDescent="0.3">
      <c r="B47" s="12" t="s">
        <v>67</v>
      </c>
      <c r="C47" s="8">
        <v>45448</v>
      </c>
      <c r="D47" s="8">
        <v>45454</v>
      </c>
    </row>
    <row r="48" spans="1:4" x14ac:dyDescent="0.3">
      <c r="B48" s="12" t="s">
        <v>80</v>
      </c>
      <c r="C48" s="8">
        <v>45468</v>
      </c>
      <c r="D48" s="8">
        <v>45472</v>
      </c>
    </row>
    <row r="49" spans="1:4" x14ac:dyDescent="0.3">
      <c r="B49" s="12" t="s">
        <v>91</v>
      </c>
      <c r="C49" s="8">
        <v>45475</v>
      </c>
      <c r="D49" s="8">
        <v>45483</v>
      </c>
    </row>
    <row r="50" spans="1:4" x14ac:dyDescent="0.3">
      <c r="B50" s="12" t="s">
        <v>96</v>
      </c>
      <c r="C50" s="8">
        <v>45480</v>
      </c>
      <c r="D50" s="8">
        <v>45486</v>
      </c>
    </row>
    <row r="51" spans="1:4" x14ac:dyDescent="0.3">
      <c r="B51" s="12" t="s">
        <v>114</v>
      </c>
      <c r="C51" s="8">
        <v>45496</v>
      </c>
      <c r="D51" s="8">
        <v>45501</v>
      </c>
    </row>
    <row r="52" spans="1:4" x14ac:dyDescent="0.3">
      <c r="B52" s="12" t="s">
        <v>118</v>
      </c>
      <c r="C52" s="8">
        <v>45503</v>
      </c>
      <c r="D52" s="8">
        <v>45507</v>
      </c>
    </row>
    <row r="53" spans="1:4" x14ac:dyDescent="0.3">
      <c r="A53" s="12" t="s">
        <v>30</v>
      </c>
      <c r="C53" s="8">
        <v>45419</v>
      </c>
      <c r="D53" s="8">
        <v>45513</v>
      </c>
    </row>
    <row r="54" spans="1:4" x14ac:dyDescent="0.3">
      <c r="B54" s="12" t="s">
        <v>29</v>
      </c>
      <c r="C54" s="8">
        <v>45419</v>
      </c>
      <c r="D54" s="8">
        <v>45428</v>
      </c>
    </row>
    <row r="55" spans="1:4" x14ac:dyDescent="0.3">
      <c r="B55" s="12" t="s">
        <v>48</v>
      </c>
      <c r="C55" s="8">
        <v>45431</v>
      </c>
      <c r="D55" s="8">
        <v>45436</v>
      </c>
    </row>
    <row r="56" spans="1:4" x14ac:dyDescent="0.3">
      <c r="B56" s="12" t="s">
        <v>54</v>
      </c>
      <c r="C56" s="8">
        <v>45439</v>
      </c>
      <c r="D56" s="8">
        <v>45447</v>
      </c>
    </row>
    <row r="57" spans="1:4" x14ac:dyDescent="0.3">
      <c r="B57" s="12" t="s">
        <v>79</v>
      </c>
      <c r="C57" s="8">
        <v>45466</v>
      </c>
      <c r="D57" s="8">
        <v>45469</v>
      </c>
    </row>
    <row r="58" spans="1:4" x14ac:dyDescent="0.3">
      <c r="B58" s="12" t="s">
        <v>90</v>
      </c>
      <c r="C58" s="8">
        <v>45475</v>
      </c>
      <c r="D58" s="8">
        <v>45479</v>
      </c>
    </row>
    <row r="59" spans="1:4" x14ac:dyDescent="0.3">
      <c r="B59" s="12" t="s">
        <v>104</v>
      </c>
      <c r="C59" s="8">
        <v>45488</v>
      </c>
      <c r="D59" s="8">
        <v>45494</v>
      </c>
    </row>
    <row r="60" spans="1:4" x14ac:dyDescent="0.3">
      <c r="B60" s="12" t="s">
        <v>113</v>
      </c>
      <c r="C60" s="8">
        <v>45496</v>
      </c>
      <c r="D60" s="8">
        <v>45499</v>
      </c>
    </row>
    <row r="61" spans="1:4" x14ac:dyDescent="0.3">
      <c r="B61" s="12" t="s">
        <v>122</v>
      </c>
      <c r="C61" s="8">
        <v>45505</v>
      </c>
      <c r="D61" s="8">
        <v>45513</v>
      </c>
    </row>
    <row r="62" spans="1:4" x14ac:dyDescent="0.3">
      <c r="A62" s="12" t="s">
        <v>152</v>
      </c>
      <c r="C62" s="8">
        <v>45413</v>
      </c>
      <c r="D62" s="8">
        <v>45513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15D5B-A517-46A5-B771-C86CAD19F1C8}">
  <dimension ref="B2:AF110"/>
  <sheetViews>
    <sheetView tabSelected="1" topLeftCell="D6" workbookViewId="0">
      <selection activeCell="P15" sqref="P15"/>
    </sheetView>
  </sheetViews>
  <sheetFormatPr defaultRowHeight="14.4" x14ac:dyDescent="0.3"/>
  <cols>
    <col min="4" max="4" width="16.21875" bestFit="1" customWidth="1"/>
    <col min="5" max="6" width="10.44140625" style="6" bestFit="1" customWidth="1"/>
    <col min="8" max="8" width="3.109375" style="12" customWidth="1"/>
    <col min="9" max="32" width="3.21875" customWidth="1"/>
  </cols>
  <sheetData>
    <row r="2" spans="2:32" x14ac:dyDescent="0.3">
      <c r="I2" s="6">
        <f ca="1">start.date</f>
        <v>45423</v>
      </c>
      <c r="J2" s="6">
        <f ca="1">I2+1</f>
        <v>45424</v>
      </c>
      <c r="K2" s="6">
        <f t="shared" ref="K2:AF2" ca="1" si="0">J2+1</f>
        <v>45425</v>
      </c>
      <c r="L2" s="6">
        <f t="shared" ca="1" si="0"/>
        <v>45426</v>
      </c>
      <c r="M2" s="6">
        <f t="shared" ca="1" si="0"/>
        <v>45427</v>
      </c>
      <c r="N2" s="6">
        <f t="shared" ca="1" si="0"/>
        <v>45428</v>
      </c>
      <c r="O2" s="6">
        <f t="shared" ca="1" si="0"/>
        <v>45429</v>
      </c>
      <c r="P2" s="6">
        <f t="shared" ca="1" si="0"/>
        <v>45430</v>
      </c>
      <c r="Q2" s="6">
        <f t="shared" ca="1" si="0"/>
        <v>45431</v>
      </c>
      <c r="R2" s="6">
        <f t="shared" ca="1" si="0"/>
        <v>45432</v>
      </c>
      <c r="S2" s="6">
        <f t="shared" ca="1" si="0"/>
        <v>45433</v>
      </c>
      <c r="T2" s="6">
        <f t="shared" ca="1" si="0"/>
        <v>45434</v>
      </c>
      <c r="U2" s="6">
        <f t="shared" ca="1" si="0"/>
        <v>45435</v>
      </c>
      <c r="V2" s="6">
        <f t="shared" ca="1" si="0"/>
        <v>45436</v>
      </c>
      <c r="W2" s="6">
        <f t="shared" ca="1" si="0"/>
        <v>45437</v>
      </c>
      <c r="X2" s="6">
        <f t="shared" ca="1" si="0"/>
        <v>45438</v>
      </c>
      <c r="Y2" s="6">
        <f t="shared" ca="1" si="0"/>
        <v>45439</v>
      </c>
      <c r="Z2" s="6">
        <f t="shared" ca="1" si="0"/>
        <v>45440</v>
      </c>
      <c r="AA2" s="6">
        <f t="shared" ca="1" si="0"/>
        <v>45441</v>
      </c>
      <c r="AB2" s="6">
        <f t="shared" ca="1" si="0"/>
        <v>45442</v>
      </c>
      <c r="AC2" s="6">
        <f t="shared" ca="1" si="0"/>
        <v>45443</v>
      </c>
      <c r="AD2" s="6">
        <f t="shared" ca="1" si="0"/>
        <v>45444</v>
      </c>
      <c r="AE2" s="6">
        <f t="shared" ca="1" si="0"/>
        <v>45445</v>
      </c>
      <c r="AF2" s="6">
        <f t="shared" ca="1" si="0"/>
        <v>45446</v>
      </c>
    </row>
    <row r="3" spans="2:32" x14ac:dyDescent="0.3">
      <c r="I3" s="10">
        <f ca="1">I2</f>
        <v>45423</v>
      </c>
      <c r="J3" s="10">
        <f t="shared" ref="J3:AF4" ca="1" si="1">J2</f>
        <v>45424</v>
      </c>
      <c r="K3" s="10">
        <f t="shared" ca="1" si="1"/>
        <v>45425</v>
      </c>
      <c r="L3" s="10">
        <f t="shared" ca="1" si="1"/>
        <v>45426</v>
      </c>
      <c r="M3" s="10">
        <f t="shared" ca="1" si="1"/>
        <v>45427</v>
      </c>
      <c r="N3" s="10">
        <f t="shared" ca="1" si="1"/>
        <v>45428</v>
      </c>
      <c r="O3" s="10">
        <f t="shared" ca="1" si="1"/>
        <v>45429</v>
      </c>
      <c r="P3" s="10">
        <f t="shared" ca="1" si="1"/>
        <v>45430</v>
      </c>
      <c r="Q3" s="10">
        <f t="shared" ca="1" si="1"/>
        <v>45431</v>
      </c>
      <c r="R3" s="10">
        <f t="shared" ca="1" si="1"/>
        <v>45432</v>
      </c>
      <c r="S3" s="10">
        <f t="shared" ca="1" si="1"/>
        <v>45433</v>
      </c>
      <c r="T3" s="10">
        <f t="shared" ca="1" si="1"/>
        <v>45434</v>
      </c>
      <c r="U3" s="10">
        <f t="shared" ca="1" si="1"/>
        <v>45435</v>
      </c>
      <c r="V3" s="10">
        <f t="shared" ca="1" si="1"/>
        <v>45436</v>
      </c>
      <c r="W3" s="10">
        <f t="shared" ca="1" si="1"/>
        <v>45437</v>
      </c>
      <c r="X3" s="10">
        <f t="shared" ca="1" si="1"/>
        <v>45438</v>
      </c>
      <c r="Y3" s="10">
        <f t="shared" ca="1" si="1"/>
        <v>45439</v>
      </c>
      <c r="Z3" s="10">
        <f t="shared" ca="1" si="1"/>
        <v>45440</v>
      </c>
      <c r="AA3" s="10">
        <f t="shared" ca="1" si="1"/>
        <v>45441</v>
      </c>
      <c r="AB3" s="10">
        <f t="shared" ca="1" si="1"/>
        <v>45442</v>
      </c>
      <c r="AC3" s="10">
        <f t="shared" ca="1" si="1"/>
        <v>45443</v>
      </c>
      <c r="AD3" s="10">
        <f t="shared" ca="1" si="1"/>
        <v>45444</v>
      </c>
      <c r="AE3" s="10">
        <f t="shared" ca="1" si="1"/>
        <v>45445</v>
      </c>
      <c r="AF3" s="10">
        <f t="shared" ca="1" si="1"/>
        <v>45446</v>
      </c>
    </row>
    <row r="4" spans="2:32" x14ac:dyDescent="0.3">
      <c r="I4" s="11">
        <f ca="1">I3</f>
        <v>45423</v>
      </c>
      <c r="J4" s="11">
        <f t="shared" ca="1" si="1"/>
        <v>45424</v>
      </c>
      <c r="K4" s="11">
        <f t="shared" ca="1" si="1"/>
        <v>45425</v>
      </c>
      <c r="L4" s="11">
        <f t="shared" ca="1" si="1"/>
        <v>45426</v>
      </c>
      <c r="M4" s="11">
        <f t="shared" ca="1" si="1"/>
        <v>45427</v>
      </c>
      <c r="N4" s="11">
        <f t="shared" ca="1" si="1"/>
        <v>45428</v>
      </c>
      <c r="O4" s="11">
        <f t="shared" ca="1" si="1"/>
        <v>45429</v>
      </c>
      <c r="P4" s="11">
        <f t="shared" ca="1" si="1"/>
        <v>45430</v>
      </c>
      <c r="Q4" s="11">
        <f t="shared" ca="1" si="1"/>
        <v>45431</v>
      </c>
      <c r="R4" s="11">
        <f t="shared" ca="1" si="1"/>
        <v>45432</v>
      </c>
      <c r="S4" s="11">
        <f t="shared" ca="1" si="1"/>
        <v>45433</v>
      </c>
      <c r="T4" s="11">
        <f t="shared" ca="1" si="1"/>
        <v>45434</v>
      </c>
      <c r="U4" s="11">
        <f t="shared" ca="1" si="1"/>
        <v>45435</v>
      </c>
      <c r="V4" s="11">
        <f t="shared" ca="1" si="1"/>
        <v>45436</v>
      </c>
      <c r="W4" s="11">
        <f t="shared" ca="1" si="1"/>
        <v>45437</v>
      </c>
      <c r="X4" s="11">
        <f t="shared" ca="1" si="1"/>
        <v>45438</v>
      </c>
      <c r="Y4" s="11">
        <f t="shared" ca="1" si="1"/>
        <v>45439</v>
      </c>
      <c r="Z4" s="11">
        <f t="shared" ca="1" si="1"/>
        <v>45440</v>
      </c>
      <c r="AA4" s="11">
        <f t="shared" ca="1" si="1"/>
        <v>45441</v>
      </c>
      <c r="AB4" s="11">
        <f t="shared" ca="1" si="1"/>
        <v>45442</v>
      </c>
      <c r="AC4" s="11">
        <f t="shared" ca="1" si="1"/>
        <v>45443</v>
      </c>
      <c r="AD4" s="11">
        <f t="shared" ca="1" si="1"/>
        <v>45444</v>
      </c>
      <c r="AE4" s="11">
        <f t="shared" ca="1" si="1"/>
        <v>45445</v>
      </c>
      <c r="AF4" s="11">
        <f t="shared" ca="1" si="1"/>
        <v>45446</v>
      </c>
    </row>
    <row r="5" spans="2:32" x14ac:dyDescent="0.3">
      <c r="B5" t="s">
        <v>3</v>
      </c>
      <c r="C5" t="s">
        <v>2</v>
      </c>
      <c r="D5" t="s">
        <v>0</v>
      </c>
      <c r="E5" s="6" t="s">
        <v>155</v>
      </c>
      <c r="F5" s="6" t="s">
        <v>156</v>
      </c>
      <c r="G5" t="s">
        <v>157</v>
      </c>
    </row>
    <row r="6" spans="2:32" x14ac:dyDescent="0.3">
      <c r="B6" t="str">
        <f>IF(DashBoard!A4=0,"",DashBoard!A4)</f>
        <v>Deployment</v>
      </c>
      <c r="E6" s="6">
        <f>DashBoard!C4</f>
        <v>45413</v>
      </c>
      <c r="F6" s="6">
        <f>DashBoard!D4</f>
        <v>45508</v>
      </c>
      <c r="G6" s="14" t="str">
        <f>_xlfn.XLOOKUP(C6,activities[Activity],activities[% Done],"")</f>
        <v/>
      </c>
      <c r="H6" s="14"/>
      <c r="I6" s="13" t="b">
        <f ca="1">AND($E6&lt;=I$2,F6&gt;=I2)</f>
        <v>1</v>
      </c>
      <c r="J6" s="13" t="b">
        <f ca="1">AND($E6&lt;=J$2,G6&gt;=J2)</f>
        <v>1</v>
      </c>
      <c r="K6" s="13" t="b">
        <f t="shared" ref="K6:Z20" ca="1" si="2">AND($E6&lt;=K$2,I6&gt;=K2)</f>
        <v>1</v>
      </c>
      <c r="L6" s="13" t="b">
        <f t="shared" ca="1" si="2"/>
        <v>1</v>
      </c>
      <c r="M6" s="13" t="b">
        <f t="shared" ca="1" si="2"/>
        <v>1</v>
      </c>
      <c r="N6" s="13" t="b">
        <f t="shared" ca="1" si="2"/>
        <v>1</v>
      </c>
      <c r="O6" s="13" t="b">
        <f t="shared" ca="1" si="2"/>
        <v>1</v>
      </c>
      <c r="P6" s="13" t="b">
        <f t="shared" ca="1" si="2"/>
        <v>1</v>
      </c>
      <c r="Q6" s="13" t="b">
        <f t="shared" ca="1" si="2"/>
        <v>1</v>
      </c>
      <c r="R6" s="13" t="b">
        <f t="shared" ca="1" si="2"/>
        <v>1</v>
      </c>
      <c r="S6" s="13" t="b">
        <f t="shared" ca="1" si="2"/>
        <v>1</v>
      </c>
      <c r="T6" s="13" t="b">
        <f t="shared" ca="1" si="2"/>
        <v>1</v>
      </c>
      <c r="U6" s="13" t="b">
        <f t="shared" ca="1" si="2"/>
        <v>1</v>
      </c>
      <c r="V6" s="13" t="b">
        <f t="shared" ca="1" si="2"/>
        <v>1</v>
      </c>
      <c r="W6" s="13" t="b">
        <f t="shared" ca="1" si="2"/>
        <v>1</v>
      </c>
      <c r="X6" s="13" t="b">
        <f t="shared" ca="1" si="2"/>
        <v>1</v>
      </c>
      <c r="Y6" s="13" t="b">
        <f t="shared" ca="1" si="2"/>
        <v>1</v>
      </c>
      <c r="Z6" s="13" t="b">
        <f t="shared" ca="1" si="2"/>
        <v>1</v>
      </c>
      <c r="AA6" s="13" t="b">
        <f ca="1">AND($E6&lt;=AA$2,Y6&gt;=AA2)</f>
        <v>1</v>
      </c>
      <c r="AB6" s="13" t="b">
        <f t="shared" ref="AB6:AF21" ca="1" si="3">AND($E6&lt;=AB$2,Z6&gt;=AB2)</f>
        <v>1</v>
      </c>
      <c r="AC6" s="13" t="b">
        <f t="shared" ca="1" si="3"/>
        <v>1</v>
      </c>
      <c r="AD6" s="13" t="b">
        <f t="shared" ca="1" si="3"/>
        <v>1</v>
      </c>
      <c r="AE6" s="13" t="b">
        <f t="shared" ca="1" si="3"/>
        <v>1</v>
      </c>
      <c r="AF6" s="13" t="b">
        <f t="shared" ca="1" si="3"/>
        <v>1</v>
      </c>
    </row>
    <row r="7" spans="2:32" x14ac:dyDescent="0.3">
      <c r="C7" t="str">
        <f>DashBoard!B5</f>
        <v>Act 002</v>
      </c>
      <c r="D7" s="12" t="str">
        <f>_xlfn.XLOOKUP(C7,activities[Activity],activities[Owner],"")</f>
        <v>Harley Quinn</v>
      </c>
      <c r="E7" s="6">
        <f>DashBoard!C5</f>
        <v>45413</v>
      </c>
      <c r="F7" s="6">
        <f>DashBoard!D5</f>
        <v>45423</v>
      </c>
      <c r="G7" s="14">
        <f>_xlfn.XLOOKUP(C7,activities[Activity],activities[% Done],"")</f>
        <v>0.7</v>
      </c>
      <c r="H7" s="14">
        <f>G7</f>
        <v>0.7</v>
      </c>
      <c r="I7" s="13" t="b">
        <f t="shared" ref="I7:I70" ca="1" si="4">AND($E7&lt;=I$2,F7&gt;=I3)</f>
        <v>1</v>
      </c>
      <c r="J7" s="13" t="b">
        <f ca="1">AND($E7&lt;=J$2,G7&gt;=J3)</f>
        <v>0</v>
      </c>
      <c r="K7" s="13" t="b">
        <f t="shared" ca="1" si="2"/>
        <v>1</v>
      </c>
      <c r="L7" s="13" t="b">
        <f t="shared" ca="1" si="2"/>
        <v>1</v>
      </c>
      <c r="M7" s="13" t="b">
        <f t="shared" ca="1" si="2"/>
        <v>1</v>
      </c>
      <c r="N7" s="13" t="b">
        <f t="shared" ca="1" si="2"/>
        <v>1</v>
      </c>
      <c r="O7" s="13" t="b">
        <f t="shared" ca="1" si="2"/>
        <v>1</v>
      </c>
      <c r="P7" s="13" t="b">
        <f t="shared" ca="1" si="2"/>
        <v>1</v>
      </c>
      <c r="Q7" s="13" t="b">
        <f t="shared" ca="1" si="2"/>
        <v>1</v>
      </c>
      <c r="R7" s="13" t="b">
        <f t="shared" ca="1" si="2"/>
        <v>1</v>
      </c>
      <c r="S7" s="13" t="b">
        <f t="shared" ca="1" si="2"/>
        <v>1</v>
      </c>
      <c r="T7" s="13" t="b">
        <f t="shared" ca="1" si="2"/>
        <v>1</v>
      </c>
      <c r="U7" s="13" t="b">
        <f t="shared" ca="1" si="2"/>
        <v>1</v>
      </c>
      <c r="V7" s="13" t="b">
        <f t="shared" ca="1" si="2"/>
        <v>1</v>
      </c>
      <c r="W7" s="13" t="b">
        <f t="shared" ca="1" si="2"/>
        <v>1</v>
      </c>
      <c r="X7" s="13" t="b">
        <f t="shared" ca="1" si="2"/>
        <v>1</v>
      </c>
      <c r="Y7" s="13" t="b">
        <f t="shared" ca="1" si="2"/>
        <v>1</v>
      </c>
      <c r="Z7" s="13" t="b">
        <f t="shared" ca="1" si="2"/>
        <v>1</v>
      </c>
      <c r="AA7" s="13" t="b">
        <f t="shared" ref="AA7:AA70" ca="1" si="5">AND($E7&lt;=AA$2,Y7&gt;=AA3)</f>
        <v>1</v>
      </c>
      <c r="AB7" s="13" t="b">
        <f t="shared" ca="1" si="3"/>
        <v>1</v>
      </c>
      <c r="AC7" s="13" t="b">
        <f t="shared" ca="1" si="3"/>
        <v>1</v>
      </c>
      <c r="AD7" s="13" t="b">
        <f t="shared" ca="1" si="3"/>
        <v>1</v>
      </c>
      <c r="AE7" s="13" t="b">
        <f t="shared" ca="1" si="3"/>
        <v>1</v>
      </c>
      <c r="AF7" s="13" t="b">
        <f t="shared" ca="1" si="3"/>
        <v>1</v>
      </c>
    </row>
    <row r="8" spans="2:32" x14ac:dyDescent="0.3">
      <c r="C8" t="str">
        <f>DashBoard!B6</f>
        <v>Act 012</v>
      </c>
      <c r="D8" s="12" t="str">
        <f>_xlfn.XLOOKUP(C8,activities[Activity],activities[Owner],"")</f>
        <v>Joker</v>
      </c>
      <c r="E8" s="6">
        <f>DashBoard!C6</f>
        <v>45420</v>
      </c>
      <c r="F8" s="6">
        <f>DashBoard!D6</f>
        <v>45426</v>
      </c>
      <c r="G8" s="14">
        <f>_xlfn.XLOOKUP(C8,activities[Activity],activities[% Done],"")</f>
        <v>0.88</v>
      </c>
      <c r="H8" s="14">
        <f t="shared" ref="H8:H71" si="6">G8</f>
        <v>0.88</v>
      </c>
      <c r="I8" s="13" t="b">
        <f t="shared" ca="1" si="4"/>
        <v>1</v>
      </c>
      <c r="J8" s="13" t="b">
        <f ca="1">AND($E8&lt;=J$2,G8&gt;=J4)</f>
        <v>0</v>
      </c>
      <c r="K8" s="13" t="b">
        <f t="shared" ca="1" si="2"/>
        <v>1</v>
      </c>
      <c r="L8" s="13" t="b">
        <f t="shared" ca="1" si="2"/>
        <v>1</v>
      </c>
      <c r="M8" s="13" t="b">
        <f t="shared" ca="1" si="2"/>
        <v>1</v>
      </c>
      <c r="N8" s="13" t="b">
        <f t="shared" ca="1" si="2"/>
        <v>1</v>
      </c>
      <c r="O8" s="13" t="b">
        <f t="shared" ca="1" si="2"/>
        <v>1</v>
      </c>
      <c r="P8" s="13" t="b">
        <f t="shared" ca="1" si="2"/>
        <v>1</v>
      </c>
      <c r="Q8" s="13" t="b">
        <f t="shared" ca="1" si="2"/>
        <v>1</v>
      </c>
      <c r="R8" s="13" t="b">
        <f t="shared" ca="1" si="2"/>
        <v>1</v>
      </c>
      <c r="S8" s="13" t="b">
        <f t="shared" ca="1" si="2"/>
        <v>1</v>
      </c>
      <c r="T8" s="13" t="b">
        <f t="shared" ca="1" si="2"/>
        <v>1</v>
      </c>
      <c r="U8" s="13" t="b">
        <f t="shared" ca="1" si="2"/>
        <v>1</v>
      </c>
      <c r="V8" s="13" t="b">
        <f t="shared" ca="1" si="2"/>
        <v>1</v>
      </c>
      <c r="W8" s="13" t="b">
        <f t="shared" ca="1" si="2"/>
        <v>1</v>
      </c>
      <c r="X8" s="13" t="b">
        <f t="shared" ca="1" si="2"/>
        <v>1</v>
      </c>
      <c r="Y8" s="13" t="b">
        <f t="shared" ca="1" si="2"/>
        <v>1</v>
      </c>
      <c r="Z8" s="13" t="b">
        <f t="shared" ca="1" si="2"/>
        <v>1</v>
      </c>
      <c r="AA8" s="13" t="b">
        <f t="shared" ca="1" si="5"/>
        <v>1</v>
      </c>
      <c r="AB8" s="13" t="b">
        <f t="shared" ca="1" si="3"/>
        <v>1</v>
      </c>
      <c r="AC8" s="13" t="b">
        <f t="shared" ca="1" si="3"/>
        <v>1</v>
      </c>
      <c r="AD8" s="13" t="b">
        <f t="shared" ca="1" si="3"/>
        <v>1</v>
      </c>
      <c r="AE8" s="13" t="b">
        <f t="shared" ca="1" si="3"/>
        <v>1</v>
      </c>
      <c r="AF8" s="13" t="b">
        <f t="shared" ca="1" si="3"/>
        <v>1</v>
      </c>
    </row>
    <row r="9" spans="2:32" x14ac:dyDescent="0.3">
      <c r="C9" t="str">
        <f>DashBoard!B7</f>
        <v>Act 019</v>
      </c>
      <c r="D9" s="12" t="str">
        <f>_xlfn.XLOOKUP(C9,activities[Activity],activities[Owner],"")</f>
        <v>Joker</v>
      </c>
      <c r="E9" s="6">
        <f>DashBoard!C7</f>
        <v>45429</v>
      </c>
      <c r="F9" s="6">
        <f>DashBoard!D7</f>
        <v>45434</v>
      </c>
      <c r="G9" s="14">
        <f>_xlfn.XLOOKUP(C9,activities[Activity],activities[% Done],"")</f>
        <v>1</v>
      </c>
      <c r="H9" s="14">
        <f t="shared" si="6"/>
        <v>1</v>
      </c>
      <c r="I9" s="13" t="b">
        <f t="shared" ca="1" si="4"/>
        <v>0</v>
      </c>
      <c r="J9" s="13" t="b">
        <f ca="1">AND($E9&lt;=J$2,G9&gt;=J5)</f>
        <v>0</v>
      </c>
      <c r="K9" s="13" t="b">
        <f t="shared" ca="1" si="2"/>
        <v>0</v>
      </c>
      <c r="L9" s="13" t="b">
        <f t="shared" ca="1" si="2"/>
        <v>0</v>
      </c>
      <c r="M9" s="13" t="b">
        <f t="shared" ca="1" si="2"/>
        <v>0</v>
      </c>
      <c r="N9" s="13" t="b">
        <f t="shared" ca="1" si="2"/>
        <v>0</v>
      </c>
      <c r="O9" s="13" t="b">
        <f t="shared" ca="1" si="2"/>
        <v>1</v>
      </c>
      <c r="P9" s="13" t="b">
        <f t="shared" ca="1" si="2"/>
        <v>1</v>
      </c>
      <c r="Q9" s="13" t="b">
        <f t="shared" ca="1" si="2"/>
        <v>1</v>
      </c>
      <c r="R9" s="13" t="b">
        <f t="shared" ca="1" si="2"/>
        <v>1</v>
      </c>
      <c r="S9" s="13" t="b">
        <f t="shared" ca="1" si="2"/>
        <v>1</v>
      </c>
      <c r="T9" s="13" t="b">
        <f t="shared" ca="1" si="2"/>
        <v>1</v>
      </c>
      <c r="U9" s="13" t="b">
        <f t="shared" ca="1" si="2"/>
        <v>1</v>
      </c>
      <c r="V9" s="13" t="b">
        <f t="shared" ca="1" si="2"/>
        <v>1</v>
      </c>
      <c r="W9" s="13" t="b">
        <f t="shared" ca="1" si="2"/>
        <v>1</v>
      </c>
      <c r="X9" s="13" t="b">
        <f t="shared" ca="1" si="2"/>
        <v>1</v>
      </c>
      <c r="Y9" s="13" t="b">
        <f t="shared" ca="1" si="2"/>
        <v>1</v>
      </c>
      <c r="Z9" s="13" t="b">
        <f t="shared" ca="1" si="2"/>
        <v>1</v>
      </c>
      <c r="AA9" s="13" t="b">
        <f t="shared" ca="1" si="5"/>
        <v>1</v>
      </c>
      <c r="AB9" s="13" t="b">
        <f t="shared" ca="1" si="3"/>
        <v>1</v>
      </c>
      <c r="AC9" s="13" t="b">
        <f t="shared" ca="1" si="3"/>
        <v>1</v>
      </c>
      <c r="AD9" s="13" t="b">
        <f t="shared" ca="1" si="3"/>
        <v>1</v>
      </c>
      <c r="AE9" s="13" t="b">
        <f t="shared" ca="1" si="3"/>
        <v>1</v>
      </c>
      <c r="AF9" s="13" t="b">
        <f t="shared" ca="1" si="3"/>
        <v>1</v>
      </c>
    </row>
    <row r="10" spans="2:32" x14ac:dyDescent="0.3">
      <c r="C10" t="str">
        <f>DashBoard!B8</f>
        <v>Act 022</v>
      </c>
      <c r="D10" s="12" t="str">
        <f>_xlfn.XLOOKUP(C10,activities[Activity],activities[Owner],"")</f>
        <v>Harley Quinn</v>
      </c>
      <c r="E10" s="6">
        <f>DashBoard!C8</f>
        <v>45430</v>
      </c>
      <c r="F10" s="6">
        <f>DashBoard!D8</f>
        <v>45433</v>
      </c>
      <c r="G10" s="14">
        <f>_xlfn.XLOOKUP(C10,activities[Activity],activities[% Done],"")</f>
        <v>0.44</v>
      </c>
      <c r="H10" s="14">
        <f t="shared" si="6"/>
        <v>0.44</v>
      </c>
      <c r="I10" s="13" t="b">
        <f t="shared" ca="1" si="4"/>
        <v>0</v>
      </c>
      <c r="J10" s="13" t="b">
        <f ca="1">AND($E10&lt;=J$2,G10&gt;=J6)</f>
        <v>0</v>
      </c>
      <c r="K10" s="13" t="b">
        <f t="shared" ca="1" si="2"/>
        <v>0</v>
      </c>
      <c r="L10" s="13" t="b">
        <f t="shared" ca="1" si="2"/>
        <v>0</v>
      </c>
      <c r="M10" s="13" t="b">
        <f t="shared" ca="1" si="2"/>
        <v>0</v>
      </c>
      <c r="N10" s="13" t="b">
        <f t="shared" ca="1" si="2"/>
        <v>0</v>
      </c>
      <c r="O10" s="13" t="b">
        <f t="shared" ca="1" si="2"/>
        <v>0</v>
      </c>
      <c r="P10" s="13" t="b">
        <f t="shared" ca="1" si="2"/>
        <v>0</v>
      </c>
      <c r="Q10" s="13" t="b">
        <f t="shared" ca="1" si="2"/>
        <v>0</v>
      </c>
      <c r="R10" s="13" t="b">
        <f t="shared" ca="1" si="2"/>
        <v>0</v>
      </c>
      <c r="S10" s="13" t="b">
        <f t="shared" ca="1" si="2"/>
        <v>0</v>
      </c>
      <c r="T10" s="13" t="b">
        <f t="shared" ca="1" si="2"/>
        <v>0</v>
      </c>
      <c r="U10" s="13" t="b">
        <f t="shared" ca="1" si="2"/>
        <v>0</v>
      </c>
      <c r="V10" s="13" t="b">
        <f t="shared" ca="1" si="2"/>
        <v>0</v>
      </c>
      <c r="W10" s="13" t="b">
        <f t="shared" ca="1" si="2"/>
        <v>0</v>
      </c>
      <c r="X10" s="13" t="b">
        <f t="shared" ca="1" si="2"/>
        <v>0</v>
      </c>
      <c r="Y10" s="13" t="b">
        <f t="shared" ca="1" si="2"/>
        <v>0</v>
      </c>
      <c r="Z10" s="13" t="b">
        <f t="shared" ca="1" si="2"/>
        <v>0</v>
      </c>
      <c r="AA10" s="13" t="b">
        <f t="shared" ca="1" si="5"/>
        <v>0</v>
      </c>
      <c r="AB10" s="13" t="b">
        <f t="shared" ca="1" si="3"/>
        <v>0</v>
      </c>
      <c r="AC10" s="13" t="b">
        <f t="shared" ca="1" si="3"/>
        <v>0</v>
      </c>
      <c r="AD10" s="13" t="b">
        <f t="shared" ca="1" si="3"/>
        <v>0</v>
      </c>
      <c r="AE10" s="13" t="b">
        <f t="shared" ca="1" si="3"/>
        <v>0</v>
      </c>
      <c r="AF10" s="13" t="b">
        <f t="shared" ca="1" si="3"/>
        <v>0</v>
      </c>
    </row>
    <row r="11" spans="2:32" x14ac:dyDescent="0.3">
      <c r="C11" t="str">
        <f>DashBoard!B9</f>
        <v>Act 032</v>
      </c>
      <c r="D11" s="12" t="str">
        <f>_xlfn.XLOOKUP(C11,activities[Activity],activities[Owner],"")</f>
        <v>Joker</v>
      </c>
      <c r="E11" s="6">
        <f>DashBoard!C9</f>
        <v>45441</v>
      </c>
      <c r="F11" s="6">
        <f>DashBoard!D9</f>
        <v>45445</v>
      </c>
      <c r="G11" s="14">
        <f>_xlfn.XLOOKUP(C11,activities[Activity],activities[% Done],"")</f>
        <v>0.22</v>
      </c>
      <c r="H11" s="14">
        <f t="shared" si="6"/>
        <v>0.22</v>
      </c>
      <c r="I11" s="13" t="b">
        <f t="shared" ca="1" si="4"/>
        <v>0</v>
      </c>
      <c r="J11" s="13" t="b">
        <f ca="1">AND($E11&lt;=J$2,G11&gt;=J7)</f>
        <v>0</v>
      </c>
      <c r="K11" s="13" t="b">
        <f t="shared" ca="1" si="2"/>
        <v>0</v>
      </c>
      <c r="L11" s="13" t="b">
        <f t="shared" ca="1" si="2"/>
        <v>0</v>
      </c>
      <c r="M11" s="13" t="b">
        <f t="shared" ca="1" si="2"/>
        <v>0</v>
      </c>
      <c r="N11" s="13" t="b">
        <f t="shared" ca="1" si="2"/>
        <v>0</v>
      </c>
      <c r="O11" s="13" t="b">
        <f t="shared" ca="1" si="2"/>
        <v>0</v>
      </c>
      <c r="P11" s="13" t="b">
        <f t="shared" ca="1" si="2"/>
        <v>0</v>
      </c>
      <c r="Q11" s="13" t="b">
        <f t="shared" ca="1" si="2"/>
        <v>0</v>
      </c>
      <c r="R11" s="13" t="b">
        <f t="shared" ca="1" si="2"/>
        <v>0</v>
      </c>
      <c r="S11" s="13" t="b">
        <f t="shared" ca="1" si="2"/>
        <v>0</v>
      </c>
      <c r="T11" s="13" t="b">
        <f t="shared" ca="1" si="2"/>
        <v>0</v>
      </c>
      <c r="U11" s="13" t="b">
        <f t="shared" ca="1" si="2"/>
        <v>0</v>
      </c>
      <c r="V11" s="13" t="b">
        <f t="shared" ca="1" si="2"/>
        <v>0</v>
      </c>
      <c r="W11" s="13" t="b">
        <f t="shared" ca="1" si="2"/>
        <v>0</v>
      </c>
      <c r="X11" s="13" t="b">
        <f t="shared" ca="1" si="2"/>
        <v>0</v>
      </c>
      <c r="Y11" s="13" t="b">
        <f t="shared" ca="1" si="2"/>
        <v>0</v>
      </c>
      <c r="Z11" s="13" t="b">
        <f t="shared" ca="1" si="2"/>
        <v>0</v>
      </c>
      <c r="AA11" s="13" t="b">
        <f t="shared" ca="1" si="5"/>
        <v>0</v>
      </c>
      <c r="AB11" s="13" t="b">
        <f t="shared" ca="1" si="3"/>
        <v>0</v>
      </c>
      <c r="AC11" s="13" t="b">
        <f t="shared" ca="1" si="3"/>
        <v>0</v>
      </c>
      <c r="AD11" s="13" t="b">
        <f t="shared" ca="1" si="3"/>
        <v>0</v>
      </c>
      <c r="AE11" s="13" t="b">
        <f t="shared" ca="1" si="3"/>
        <v>0</v>
      </c>
      <c r="AF11" s="13" t="b">
        <f t="shared" ca="1" si="3"/>
        <v>0</v>
      </c>
    </row>
    <row r="12" spans="2:32" x14ac:dyDescent="0.3">
      <c r="C12" t="str">
        <f>DashBoard!B10</f>
        <v>Act 044</v>
      </c>
      <c r="D12" s="12" t="str">
        <f>_xlfn.XLOOKUP(C12,activities[Activity],activities[Owner],"")</f>
        <v>Richard Grayson</v>
      </c>
      <c r="E12" s="6">
        <f>DashBoard!C10</f>
        <v>45450</v>
      </c>
      <c r="F12" s="6">
        <f>DashBoard!D10</f>
        <v>45458</v>
      </c>
      <c r="G12" s="14">
        <f>_xlfn.XLOOKUP(C12,activities[Activity],activities[% Done],"")</f>
        <v>0.45</v>
      </c>
      <c r="H12" s="14">
        <f t="shared" si="6"/>
        <v>0.45</v>
      </c>
      <c r="I12" s="13" t="b">
        <f t="shared" ca="1" si="4"/>
        <v>0</v>
      </c>
      <c r="J12" s="13" t="b">
        <f ca="1">AND($E12&lt;=J$2,G12&gt;=J8)</f>
        <v>0</v>
      </c>
      <c r="K12" s="13" t="b">
        <f t="shared" ca="1" si="2"/>
        <v>0</v>
      </c>
      <c r="L12" s="13" t="b">
        <f t="shared" ca="1" si="2"/>
        <v>0</v>
      </c>
      <c r="M12" s="13" t="b">
        <f t="shared" ca="1" si="2"/>
        <v>0</v>
      </c>
      <c r="N12" s="13" t="b">
        <f t="shared" ca="1" si="2"/>
        <v>0</v>
      </c>
      <c r="O12" s="13" t="b">
        <f t="shared" ca="1" si="2"/>
        <v>0</v>
      </c>
      <c r="P12" s="13" t="b">
        <f t="shared" ca="1" si="2"/>
        <v>0</v>
      </c>
      <c r="Q12" s="13" t="b">
        <f t="shared" ca="1" si="2"/>
        <v>0</v>
      </c>
      <c r="R12" s="13" t="b">
        <f t="shared" ca="1" si="2"/>
        <v>0</v>
      </c>
      <c r="S12" s="13" t="b">
        <f t="shared" ca="1" si="2"/>
        <v>0</v>
      </c>
      <c r="T12" s="13" t="b">
        <f t="shared" ca="1" si="2"/>
        <v>0</v>
      </c>
      <c r="U12" s="13" t="b">
        <f t="shared" ca="1" si="2"/>
        <v>0</v>
      </c>
      <c r="V12" s="13" t="b">
        <f t="shared" ca="1" si="2"/>
        <v>0</v>
      </c>
      <c r="W12" s="13" t="b">
        <f t="shared" ca="1" si="2"/>
        <v>0</v>
      </c>
      <c r="X12" s="13" t="b">
        <f t="shared" ca="1" si="2"/>
        <v>0</v>
      </c>
      <c r="Y12" s="13" t="b">
        <f t="shared" ca="1" si="2"/>
        <v>0</v>
      </c>
      <c r="Z12" s="13" t="b">
        <f t="shared" ca="1" si="2"/>
        <v>0</v>
      </c>
      <c r="AA12" s="13" t="b">
        <f t="shared" ca="1" si="5"/>
        <v>0</v>
      </c>
      <c r="AB12" s="13" t="b">
        <f t="shared" ca="1" si="3"/>
        <v>0</v>
      </c>
      <c r="AC12" s="13" t="b">
        <f t="shared" ca="1" si="3"/>
        <v>0</v>
      </c>
      <c r="AD12" s="13" t="b">
        <f t="shared" ca="1" si="3"/>
        <v>0</v>
      </c>
      <c r="AE12" s="13" t="b">
        <f t="shared" ca="1" si="3"/>
        <v>0</v>
      </c>
      <c r="AF12" s="13" t="b">
        <f t="shared" ca="1" si="3"/>
        <v>0</v>
      </c>
    </row>
    <row r="13" spans="2:32" x14ac:dyDescent="0.3">
      <c r="C13" t="str">
        <f>DashBoard!B11</f>
        <v>Act 049</v>
      </c>
      <c r="D13" s="12" t="str">
        <f>_xlfn.XLOOKUP(C13,activities[Activity],activities[Owner],"")</f>
        <v>Barbara Gordon</v>
      </c>
      <c r="E13" s="6">
        <f>DashBoard!C11</f>
        <v>45456</v>
      </c>
      <c r="F13" s="6">
        <f>DashBoard!D11</f>
        <v>45462</v>
      </c>
      <c r="G13" s="14">
        <f>_xlfn.XLOOKUP(C13,activities[Activity],activities[% Done],"")</f>
        <v>0.79</v>
      </c>
      <c r="H13" s="14">
        <f t="shared" si="6"/>
        <v>0.79</v>
      </c>
      <c r="I13" s="13" t="b">
        <f t="shared" ca="1" si="4"/>
        <v>0</v>
      </c>
      <c r="J13" s="13" t="b">
        <f ca="1">AND($E13&lt;=J$2,G13&gt;=J9)</f>
        <v>0</v>
      </c>
      <c r="K13" s="13" t="b">
        <f t="shared" ca="1" si="2"/>
        <v>0</v>
      </c>
      <c r="L13" s="13" t="b">
        <f t="shared" ca="1" si="2"/>
        <v>0</v>
      </c>
      <c r="M13" s="13" t="b">
        <f t="shared" ca="1" si="2"/>
        <v>0</v>
      </c>
      <c r="N13" s="13" t="b">
        <f t="shared" ca="1" si="2"/>
        <v>0</v>
      </c>
      <c r="O13" s="13" t="b">
        <f t="shared" ca="1" si="2"/>
        <v>0</v>
      </c>
      <c r="P13" s="13" t="b">
        <f t="shared" ca="1" si="2"/>
        <v>0</v>
      </c>
      <c r="Q13" s="13" t="b">
        <f t="shared" ca="1" si="2"/>
        <v>0</v>
      </c>
      <c r="R13" s="13" t="b">
        <f t="shared" ca="1" si="2"/>
        <v>0</v>
      </c>
      <c r="S13" s="13" t="b">
        <f t="shared" ca="1" si="2"/>
        <v>0</v>
      </c>
      <c r="T13" s="13" t="b">
        <f t="shared" ca="1" si="2"/>
        <v>0</v>
      </c>
      <c r="U13" s="13" t="b">
        <f t="shared" ca="1" si="2"/>
        <v>0</v>
      </c>
      <c r="V13" s="13" t="b">
        <f t="shared" ca="1" si="2"/>
        <v>0</v>
      </c>
      <c r="W13" s="13" t="b">
        <f t="shared" ca="1" si="2"/>
        <v>0</v>
      </c>
      <c r="X13" s="13" t="b">
        <f t="shared" ca="1" si="2"/>
        <v>0</v>
      </c>
      <c r="Y13" s="13" t="b">
        <f t="shared" ca="1" si="2"/>
        <v>0</v>
      </c>
      <c r="Z13" s="13" t="b">
        <f t="shared" ca="1" si="2"/>
        <v>0</v>
      </c>
      <c r="AA13" s="13" t="b">
        <f t="shared" ca="1" si="5"/>
        <v>0</v>
      </c>
      <c r="AB13" s="13" t="b">
        <f t="shared" ca="1" si="3"/>
        <v>0</v>
      </c>
      <c r="AC13" s="13" t="b">
        <f t="shared" ca="1" si="3"/>
        <v>0</v>
      </c>
      <c r="AD13" s="13" t="b">
        <f t="shared" ca="1" si="3"/>
        <v>0</v>
      </c>
      <c r="AE13" s="13" t="b">
        <f t="shared" ca="1" si="3"/>
        <v>0</v>
      </c>
      <c r="AF13" s="13" t="b">
        <f t="shared" ca="1" si="3"/>
        <v>0</v>
      </c>
    </row>
    <row r="14" spans="2:32" x14ac:dyDescent="0.3">
      <c r="C14" t="str">
        <f>DashBoard!B12</f>
        <v>Act 060</v>
      </c>
      <c r="D14" s="12" t="str">
        <f>_xlfn.XLOOKUP(C14,activities[Activity],activities[Owner],"")</f>
        <v>Richard Grayson</v>
      </c>
      <c r="E14" s="6">
        <f>DashBoard!C12</f>
        <v>45469</v>
      </c>
      <c r="F14" s="6">
        <f>DashBoard!D12</f>
        <v>45479</v>
      </c>
      <c r="G14" s="14">
        <f>_xlfn.XLOOKUP(C14,activities[Activity],activities[% Done],"")</f>
        <v>0.25</v>
      </c>
      <c r="H14" s="14">
        <f t="shared" si="6"/>
        <v>0.25</v>
      </c>
      <c r="I14" s="13" t="b">
        <f t="shared" ca="1" si="4"/>
        <v>0</v>
      </c>
      <c r="J14" s="13" t="b">
        <f ca="1">AND($E14&lt;=J$2,G14&gt;=J10)</f>
        <v>0</v>
      </c>
      <c r="K14" s="13" t="b">
        <f t="shared" ca="1" si="2"/>
        <v>0</v>
      </c>
      <c r="L14" s="13" t="b">
        <f t="shared" ca="1" si="2"/>
        <v>0</v>
      </c>
      <c r="M14" s="13" t="b">
        <f t="shared" ca="1" si="2"/>
        <v>0</v>
      </c>
      <c r="N14" s="13" t="b">
        <f t="shared" ca="1" si="2"/>
        <v>0</v>
      </c>
      <c r="O14" s="13" t="b">
        <f t="shared" ca="1" si="2"/>
        <v>0</v>
      </c>
      <c r="P14" s="13" t="b">
        <f t="shared" ca="1" si="2"/>
        <v>0</v>
      </c>
      <c r="Q14" s="13" t="b">
        <f t="shared" ca="1" si="2"/>
        <v>0</v>
      </c>
      <c r="R14" s="13" t="b">
        <f t="shared" ca="1" si="2"/>
        <v>0</v>
      </c>
      <c r="S14" s="13" t="b">
        <f t="shared" ca="1" si="2"/>
        <v>0</v>
      </c>
      <c r="T14" s="13" t="b">
        <f t="shared" ca="1" si="2"/>
        <v>0</v>
      </c>
      <c r="U14" s="13" t="b">
        <f t="shared" ca="1" si="2"/>
        <v>0</v>
      </c>
      <c r="V14" s="13" t="b">
        <f t="shared" ca="1" si="2"/>
        <v>0</v>
      </c>
      <c r="W14" s="13" t="b">
        <f t="shared" ca="1" si="2"/>
        <v>0</v>
      </c>
      <c r="X14" s="13" t="b">
        <f t="shared" ca="1" si="2"/>
        <v>0</v>
      </c>
      <c r="Y14" s="13" t="b">
        <f t="shared" ca="1" si="2"/>
        <v>0</v>
      </c>
      <c r="Z14" s="13" t="b">
        <f t="shared" ca="1" si="2"/>
        <v>0</v>
      </c>
      <c r="AA14" s="13" t="b">
        <f t="shared" ca="1" si="5"/>
        <v>0</v>
      </c>
      <c r="AB14" s="13" t="b">
        <f t="shared" ca="1" si="3"/>
        <v>0</v>
      </c>
      <c r="AC14" s="13" t="b">
        <f t="shared" ca="1" si="3"/>
        <v>0</v>
      </c>
      <c r="AD14" s="13" t="b">
        <f t="shared" ca="1" si="3"/>
        <v>0</v>
      </c>
      <c r="AE14" s="13" t="b">
        <f t="shared" ca="1" si="3"/>
        <v>0</v>
      </c>
      <c r="AF14" s="13" t="b">
        <f t="shared" ca="1" si="3"/>
        <v>0</v>
      </c>
    </row>
    <row r="15" spans="2:32" x14ac:dyDescent="0.3">
      <c r="C15" t="str">
        <f>DashBoard!B13</f>
        <v>Act 068</v>
      </c>
      <c r="D15" s="12" t="str">
        <f>_xlfn.XLOOKUP(C15,activities[Activity],activities[Owner],"")</f>
        <v>Joker</v>
      </c>
      <c r="E15" s="6">
        <f>DashBoard!C13</f>
        <v>45477</v>
      </c>
      <c r="F15" s="6">
        <f>DashBoard!D13</f>
        <v>45486</v>
      </c>
      <c r="G15" s="14">
        <f>_xlfn.XLOOKUP(C15,activities[Activity],activities[% Done],"")</f>
        <v>0</v>
      </c>
      <c r="H15" s="14">
        <f t="shared" si="6"/>
        <v>0</v>
      </c>
      <c r="I15" s="13" t="b">
        <f t="shared" ca="1" si="4"/>
        <v>0</v>
      </c>
      <c r="J15" s="13" t="b">
        <f ca="1">AND($E15&lt;=J$2,G15&gt;=J11)</f>
        <v>0</v>
      </c>
      <c r="K15" s="13" t="b">
        <f t="shared" ca="1" si="2"/>
        <v>0</v>
      </c>
      <c r="L15" s="13" t="b">
        <f t="shared" ca="1" si="2"/>
        <v>0</v>
      </c>
      <c r="M15" s="13" t="b">
        <f t="shared" ca="1" si="2"/>
        <v>0</v>
      </c>
      <c r="N15" s="13" t="b">
        <f t="shared" ca="1" si="2"/>
        <v>0</v>
      </c>
      <c r="O15" s="13" t="b">
        <f t="shared" ca="1" si="2"/>
        <v>0</v>
      </c>
      <c r="P15" s="13" t="b">
        <f t="shared" ca="1" si="2"/>
        <v>0</v>
      </c>
      <c r="Q15" s="13" t="b">
        <f t="shared" ca="1" si="2"/>
        <v>0</v>
      </c>
      <c r="R15" s="13" t="b">
        <f t="shared" ca="1" si="2"/>
        <v>0</v>
      </c>
      <c r="S15" s="13" t="b">
        <f t="shared" ca="1" si="2"/>
        <v>0</v>
      </c>
      <c r="T15" s="13" t="b">
        <f t="shared" ca="1" si="2"/>
        <v>0</v>
      </c>
      <c r="U15" s="13" t="b">
        <f t="shared" ca="1" si="2"/>
        <v>0</v>
      </c>
      <c r="V15" s="13" t="b">
        <f t="shared" ca="1" si="2"/>
        <v>0</v>
      </c>
      <c r="W15" s="13" t="b">
        <f t="shared" ca="1" si="2"/>
        <v>0</v>
      </c>
      <c r="X15" s="13" t="b">
        <f t="shared" ca="1" si="2"/>
        <v>0</v>
      </c>
      <c r="Y15" s="13" t="b">
        <f t="shared" ca="1" si="2"/>
        <v>0</v>
      </c>
      <c r="Z15" s="13" t="b">
        <f t="shared" ca="1" si="2"/>
        <v>0</v>
      </c>
      <c r="AA15" s="13" t="b">
        <f t="shared" ca="1" si="5"/>
        <v>0</v>
      </c>
      <c r="AB15" s="13" t="b">
        <f t="shared" ca="1" si="3"/>
        <v>0</v>
      </c>
      <c r="AC15" s="13" t="b">
        <f t="shared" ca="1" si="3"/>
        <v>0</v>
      </c>
      <c r="AD15" s="13" t="b">
        <f t="shared" ca="1" si="3"/>
        <v>0</v>
      </c>
      <c r="AE15" s="13" t="b">
        <f t="shared" ca="1" si="3"/>
        <v>0</v>
      </c>
      <c r="AF15" s="13" t="b">
        <f t="shared" ca="1" si="3"/>
        <v>0</v>
      </c>
    </row>
    <row r="16" spans="2:32" x14ac:dyDescent="0.3">
      <c r="C16" t="str">
        <f>DashBoard!B14</f>
        <v>Act 069</v>
      </c>
      <c r="D16" s="12" t="str">
        <f>_xlfn.XLOOKUP(C16,activities[Activity],activities[Owner],"")</f>
        <v>Joker</v>
      </c>
      <c r="E16" s="6">
        <f>DashBoard!C14</f>
        <v>45478</v>
      </c>
      <c r="F16" s="6">
        <f>DashBoard!D14</f>
        <v>45485</v>
      </c>
      <c r="G16" s="14">
        <f>_xlfn.XLOOKUP(C16,activities[Activity],activities[% Done],"")</f>
        <v>0</v>
      </c>
      <c r="H16" s="14">
        <f t="shared" si="6"/>
        <v>0</v>
      </c>
      <c r="I16" s="13" t="b">
        <f t="shared" ca="1" si="4"/>
        <v>0</v>
      </c>
      <c r="J16" s="13" t="b">
        <f ca="1">AND($E16&lt;=J$2,G16&gt;=J12)</f>
        <v>0</v>
      </c>
      <c r="K16" s="13" t="b">
        <f t="shared" ca="1" si="2"/>
        <v>0</v>
      </c>
      <c r="L16" s="13" t="b">
        <f t="shared" ca="1" si="2"/>
        <v>0</v>
      </c>
      <c r="M16" s="13" t="b">
        <f t="shared" ca="1" si="2"/>
        <v>0</v>
      </c>
      <c r="N16" s="13" t="b">
        <f t="shared" ca="1" si="2"/>
        <v>0</v>
      </c>
      <c r="O16" s="13" t="b">
        <f t="shared" ca="1" si="2"/>
        <v>0</v>
      </c>
      <c r="P16" s="13" t="b">
        <f t="shared" ca="1" si="2"/>
        <v>0</v>
      </c>
      <c r="Q16" s="13" t="b">
        <f t="shared" ca="1" si="2"/>
        <v>0</v>
      </c>
      <c r="R16" s="13" t="b">
        <f t="shared" ca="1" si="2"/>
        <v>0</v>
      </c>
      <c r="S16" s="13" t="b">
        <f t="shared" ca="1" si="2"/>
        <v>0</v>
      </c>
      <c r="T16" s="13" t="b">
        <f t="shared" ca="1" si="2"/>
        <v>0</v>
      </c>
      <c r="U16" s="13" t="b">
        <f t="shared" ca="1" si="2"/>
        <v>0</v>
      </c>
      <c r="V16" s="13" t="b">
        <f t="shared" ca="1" si="2"/>
        <v>0</v>
      </c>
      <c r="W16" s="13" t="b">
        <f t="shared" ca="1" si="2"/>
        <v>0</v>
      </c>
      <c r="X16" s="13" t="b">
        <f t="shared" ca="1" si="2"/>
        <v>0</v>
      </c>
      <c r="Y16" s="13" t="b">
        <f t="shared" ca="1" si="2"/>
        <v>0</v>
      </c>
      <c r="Z16" s="13" t="b">
        <f t="shared" ca="1" si="2"/>
        <v>0</v>
      </c>
      <c r="AA16" s="13" t="b">
        <f t="shared" ca="1" si="5"/>
        <v>0</v>
      </c>
      <c r="AB16" s="13" t="b">
        <f t="shared" ca="1" si="3"/>
        <v>0</v>
      </c>
      <c r="AC16" s="13" t="b">
        <f t="shared" ca="1" si="3"/>
        <v>0</v>
      </c>
      <c r="AD16" s="13" t="b">
        <f t="shared" ca="1" si="3"/>
        <v>0</v>
      </c>
      <c r="AE16" s="13" t="b">
        <f t="shared" ca="1" si="3"/>
        <v>0</v>
      </c>
      <c r="AF16" s="13" t="b">
        <f t="shared" ca="1" si="3"/>
        <v>0</v>
      </c>
    </row>
    <row r="17" spans="2:32" x14ac:dyDescent="0.3">
      <c r="C17" t="str">
        <f>DashBoard!B15</f>
        <v>Act 076</v>
      </c>
      <c r="D17" s="12" t="str">
        <f>_xlfn.XLOOKUP(C17,activities[Activity],activities[Owner],"")</f>
        <v>Barbara Gordon</v>
      </c>
      <c r="E17" s="6">
        <f>DashBoard!C15</f>
        <v>45485</v>
      </c>
      <c r="F17" s="6">
        <f>DashBoard!D15</f>
        <v>45492</v>
      </c>
      <c r="G17" s="14">
        <f>_xlfn.XLOOKUP(C17,activities[Activity],activities[% Done],"")</f>
        <v>0</v>
      </c>
      <c r="H17" s="14">
        <f t="shared" si="6"/>
        <v>0</v>
      </c>
      <c r="I17" s="13" t="b">
        <f t="shared" ca="1" si="4"/>
        <v>0</v>
      </c>
      <c r="J17" s="13" t="b">
        <f ca="1">AND($E17&lt;=J$2,G17&gt;=J13)</f>
        <v>0</v>
      </c>
      <c r="K17" s="13" t="b">
        <f t="shared" ca="1" si="2"/>
        <v>0</v>
      </c>
      <c r="L17" s="13" t="b">
        <f t="shared" ca="1" si="2"/>
        <v>0</v>
      </c>
      <c r="M17" s="13" t="b">
        <f t="shared" ca="1" si="2"/>
        <v>0</v>
      </c>
      <c r="N17" s="13" t="b">
        <f t="shared" ca="1" si="2"/>
        <v>0</v>
      </c>
      <c r="O17" s="13" t="b">
        <f t="shared" ca="1" si="2"/>
        <v>0</v>
      </c>
      <c r="P17" s="13" t="b">
        <f t="shared" ca="1" si="2"/>
        <v>0</v>
      </c>
      <c r="Q17" s="13" t="b">
        <f t="shared" ca="1" si="2"/>
        <v>0</v>
      </c>
      <c r="R17" s="13" t="b">
        <f t="shared" ca="1" si="2"/>
        <v>0</v>
      </c>
      <c r="S17" s="13" t="b">
        <f t="shared" ca="1" si="2"/>
        <v>0</v>
      </c>
      <c r="T17" s="13" t="b">
        <f t="shared" ca="1" si="2"/>
        <v>0</v>
      </c>
      <c r="U17" s="13" t="b">
        <f t="shared" ca="1" si="2"/>
        <v>0</v>
      </c>
      <c r="V17" s="13" t="b">
        <f t="shared" ca="1" si="2"/>
        <v>0</v>
      </c>
      <c r="W17" s="13" t="b">
        <f t="shared" ca="1" si="2"/>
        <v>0</v>
      </c>
      <c r="X17" s="13" t="b">
        <f t="shared" ca="1" si="2"/>
        <v>0</v>
      </c>
      <c r="Y17" s="13" t="b">
        <f t="shared" ca="1" si="2"/>
        <v>0</v>
      </c>
      <c r="Z17" s="13" t="b">
        <f t="shared" ca="1" si="2"/>
        <v>0</v>
      </c>
      <c r="AA17" s="13" t="b">
        <f t="shared" ca="1" si="5"/>
        <v>0</v>
      </c>
      <c r="AB17" s="13" t="b">
        <f t="shared" ca="1" si="3"/>
        <v>0</v>
      </c>
      <c r="AC17" s="13" t="b">
        <f t="shared" ca="1" si="3"/>
        <v>0</v>
      </c>
      <c r="AD17" s="13" t="b">
        <f t="shared" ca="1" si="3"/>
        <v>0</v>
      </c>
      <c r="AE17" s="13" t="b">
        <f t="shared" ca="1" si="3"/>
        <v>0</v>
      </c>
      <c r="AF17" s="13" t="b">
        <f t="shared" ca="1" si="3"/>
        <v>0</v>
      </c>
    </row>
    <row r="18" spans="2:32" x14ac:dyDescent="0.3">
      <c r="C18" t="str">
        <f>DashBoard!B16</f>
        <v>Act 079</v>
      </c>
      <c r="D18" s="12" t="str">
        <f>_xlfn.XLOOKUP(C18,activities[Activity],activities[Owner],"")</f>
        <v>Barbara Gordon</v>
      </c>
      <c r="E18" s="6">
        <f>DashBoard!C16</f>
        <v>45487</v>
      </c>
      <c r="F18" s="6">
        <f>DashBoard!D16</f>
        <v>45492</v>
      </c>
      <c r="G18" s="14">
        <f>_xlfn.XLOOKUP(C18,activities[Activity],activities[% Done],"")</f>
        <v>0</v>
      </c>
      <c r="H18" s="14">
        <f t="shared" si="6"/>
        <v>0</v>
      </c>
      <c r="I18" s="13" t="b">
        <f t="shared" ca="1" si="4"/>
        <v>0</v>
      </c>
      <c r="J18" s="13" t="b">
        <f ca="1">AND($E18&lt;=J$2,G18&gt;=J14)</f>
        <v>0</v>
      </c>
      <c r="K18" s="13" t="b">
        <f t="shared" ca="1" si="2"/>
        <v>0</v>
      </c>
      <c r="L18" s="13" t="b">
        <f t="shared" ca="1" si="2"/>
        <v>0</v>
      </c>
      <c r="M18" s="13" t="b">
        <f t="shared" ca="1" si="2"/>
        <v>0</v>
      </c>
      <c r="N18" s="13" t="b">
        <f t="shared" ca="1" si="2"/>
        <v>0</v>
      </c>
      <c r="O18" s="13" t="b">
        <f t="shared" ca="1" si="2"/>
        <v>0</v>
      </c>
      <c r="P18" s="13" t="b">
        <f t="shared" ca="1" si="2"/>
        <v>0</v>
      </c>
      <c r="Q18" s="13" t="b">
        <f t="shared" ca="1" si="2"/>
        <v>0</v>
      </c>
      <c r="R18" s="13" t="b">
        <f t="shared" ca="1" si="2"/>
        <v>0</v>
      </c>
      <c r="S18" s="13" t="b">
        <f t="shared" ca="1" si="2"/>
        <v>0</v>
      </c>
      <c r="T18" s="13" t="b">
        <f t="shared" ca="1" si="2"/>
        <v>0</v>
      </c>
      <c r="U18" s="13" t="b">
        <f t="shared" ca="1" si="2"/>
        <v>0</v>
      </c>
      <c r="V18" s="13" t="b">
        <f t="shared" ca="1" si="2"/>
        <v>0</v>
      </c>
      <c r="W18" s="13" t="b">
        <f t="shared" ca="1" si="2"/>
        <v>0</v>
      </c>
      <c r="X18" s="13" t="b">
        <f t="shared" ca="1" si="2"/>
        <v>0</v>
      </c>
      <c r="Y18" s="13" t="b">
        <f t="shared" ca="1" si="2"/>
        <v>0</v>
      </c>
      <c r="Z18" s="13" t="b">
        <f t="shared" ca="1" si="2"/>
        <v>0</v>
      </c>
      <c r="AA18" s="13" t="b">
        <f t="shared" ca="1" si="5"/>
        <v>0</v>
      </c>
      <c r="AB18" s="13" t="b">
        <f t="shared" ca="1" si="3"/>
        <v>0</v>
      </c>
      <c r="AC18" s="13" t="b">
        <f t="shared" ca="1" si="3"/>
        <v>0</v>
      </c>
      <c r="AD18" s="13" t="b">
        <f t="shared" ca="1" si="3"/>
        <v>0</v>
      </c>
      <c r="AE18" s="13" t="b">
        <f t="shared" ca="1" si="3"/>
        <v>0</v>
      </c>
      <c r="AF18" s="13" t="b">
        <f t="shared" ca="1" si="3"/>
        <v>0</v>
      </c>
    </row>
    <row r="19" spans="2:32" x14ac:dyDescent="0.3">
      <c r="C19" t="str">
        <f>DashBoard!B17</f>
        <v>Act 096</v>
      </c>
      <c r="D19" s="12" t="str">
        <f>_xlfn.XLOOKUP(C19,activities[Activity],activities[Owner],"")</f>
        <v>Barbara Gordon</v>
      </c>
      <c r="E19" s="6">
        <f>DashBoard!C17</f>
        <v>45505</v>
      </c>
      <c r="F19" s="6">
        <f>DashBoard!D17</f>
        <v>45508</v>
      </c>
      <c r="G19" s="14">
        <f>_xlfn.XLOOKUP(C19,activities[Activity],activities[% Done],"")</f>
        <v>0</v>
      </c>
      <c r="H19" s="14">
        <f t="shared" si="6"/>
        <v>0</v>
      </c>
      <c r="I19" s="13" t="b">
        <f t="shared" ca="1" si="4"/>
        <v>0</v>
      </c>
      <c r="J19" s="13" t="b">
        <f ca="1">AND($E19&lt;=J$2,G19&gt;=J15)</f>
        <v>0</v>
      </c>
      <c r="K19" s="13" t="b">
        <f t="shared" ca="1" si="2"/>
        <v>0</v>
      </c>
      <c r="L19" s="13" t="b">
        <f t="shared" ca="1" si="2"/>
        <v>0</v>
      </c>
      <c r="M19" s="13" t="b">
        <f t="shared" ca="1" si="2"/>
        <v>0</v>
      </c>
      <c r="N19" s="13" t="b">
        <f t="shared" ca="1" si="2"/>
        <v>0</v>
      </c>
      <c r="O19" s="13" t="b">
        <f t="shared" ca="1" si="2"/>
        <v>0</v>
      </c>
      <c r="P19" s="13" t="b">
        <f t="shared" ca="1" si="2"/>
        <v>0</v>
      </c>
      <c r="Q19" s="13" t="b">
        <f t="shared" ca="1" si="2"/>
        <v>0</v>
      </c>
      <c r="R19" s="13" t="b">
        <f t="shared" ca="1" si="2"/>
        <v>0</v>
      </c>
      <c r="S19" s="13" t="b">
        <f t="shared" ca="1" si="2"/>
        <v>0</v>
      </c>
      <c r="T19" s="13" t="b">
        <f t="shared" ca="1" si="2"/>
        <v>0</v>
      </c>
      <c r="U19" s="13" t="b">
        <f t="shared" ca="1" si="2"/>
        <v>0</v>
      </c>
      <c r="V19" s="13" t="b">
        <f t="shared" ca="1" si="2"/>
        <v>0</v>
      </c>
      <c r="W19" s="13" t="b">
        <f t="shared" ca="1" si="2"/>
        <v>0</v>
      </c>
      <c r="X19" s="13" t="b">
        <f t="shared" ca="1" si="2"/>
        <v>0</v>
      </c>
      <c r="Y19" s="13" t="b">
        <f t="shared" ca="1" si="2"/>
        <v>0</v>
      </c>
      <c r="Z19" s="13" t="b">
        <f t="shared" ca="1" si="2"/>
        <v>0</v>
      </c>
      <c r="AA19" s="13" t="b">
        <f t="shared" ca="1" si="5"/>
        <v>0</v>
      </c>
      <c r="AB19" s="13" t="b">
        <f t="shared" ca="1" si="3"/>
        <v>0</v>
      </c>
      <c r="AC19" s="13" t="b">
        <f t="shared" ca="1" si="3"/>
        <v>0</v>
      </c>
      <c r="AD19" s="13" t="b">
        <f t="shared" ca="1" si="3"/>
        <v>0</v>
      </c>
      <c r="AE19" s="13" t="b">
        <f t="shared" ca="1" si="3"/>
        <v>0</v>
      </c>
      <c r="AF19" s="13" t="b">
        <f t="shared" ca="1" si="3"/>
        <v>0</v>
      </c>
    </row>
    <row r="20" spans="2:32" x14ac:dyDescent="0.3">
      <c r="C20">
        <f>DashBoard!B18</f>
        <v>0</v>
      </c>
      <c r="D20" s="12" t="str">
        <f>_xlfn.XLOOKUP(C20,activities[Activity],activities[Owner],"")</f>
        <v/>
      </c>
      <c r="E20" s="6">
        <f>DashBoard!C18</f>
        <v>45413</v>
      </c>
      <c r="F20" s="6">
        <f>DashBoard!D18</f>
        <v>45510</v>
      </c>
      <c r="G20" s="14" t="str">
        <f>_xlfn.XLOOKUP(C20,activities[Activity],activities[% Done],"")</f>
        <v/>
      </c>
      <c r="H20" s="14" t="str">
        <f t="shared" si="6"/>
        <v/>
      </c>
      <c r="I20" s="13" t="b">
        <f t="shared" ca="1" si="4"/>
        <v>0</v>
      </c>
      <c r="J20" s="13" t="b">
        <f ca="1">AND($E20&lt;=J$2,G20&gt;=J16)</f>
        <v>0</v>
      </c>
      <c r="K20" s="13" t="b">
        <f t="shared" ca="1" si="2"/>
        <v>1</v>
      </c>
      <c r="L20" s="13" t="b">
        <f t="shared" ca="1" si="2"/>
        <v>1</v>
      </c>
      <c r="M20" s="13" t="b">
        <f t="shared" ca="1" si="2"/>
        <v>1</v>
      </c>
      <c r="N20" s="13" t="b">
        <f t="shared" ca="1" si="2"/>
        <v>1</v>
      </c>
      <c r="O20" s="13" t="b">
        <f t="shared" ca="1" si="2"/>
        <v>1</v>
      </c>
      <c r="P20" s="13" t="b">
        <f t="shared" ca="1" si="2"/>
        <v>1</v>
      </c>
      <c r="Q20" s="13" t="b">
        <f t="shared" ca="1" si="2"/>
        <v>1</v>
      </c>
      <c r="R20" s="13" t="b">
        <f t="shared" ca="1" si="2"/>
        <v>1</v>
      </c>
      <c r="S20" s="13" t="b">
        <f t="shared" ca="1" si="2"/>
        <v>1</v>
      </c>
      <c r="T20" s="13" t="b">
        <f t="shared" ca="1" si="2"/>
        <v>1</v>
      </c>
      <c r="U20" s="13" t="b">
        <f t="shared" ca="1" si="2"/>
        <v>1</v>
      </c>
      <c r="V20" s="13" t="b">
        <f t="shared" ca="1" si="2"/>
        <v>1</v>
      </c>
      <c r="W20" s="13" t="b">
        <f t="shared" ca="1" si="2"/>
        <v>1</v>
      </c>
      <c r="X20" s="13" t="b">
        <f t="shared" ca="1" si="2"/>
        <v>1</v>
      </c>
      <c r="Y20" s="13" t="b">
        <f t="shared" ca="1" si="2"/>
        <v>1</v>
      </c>
      <c r="Z20" s="13" t="b">
        <f t="shared" ca="1" si="2"/>
        <v>1</v>
      </c>
      <c r="AA20" s="13" t="b">
        <f t="shared" ca="1" si="5"/>
        <v>1</v>
      </c>
      <c r="AB20" s="13" t="b">
        <f t="shared" ca="1" si="3"/>
        <v>1</v>
      </c>
      <c r="AC20" s="13" t="b">
        <f t="shared" ca="1" si="3"/>
        <v>1</v>
      </c>
      <c r="AD20" s="13" t="b">
        <f t="shared" ca="1" si="3"/>
        <v>1</v>
      </c>
      <c r="AE20" s="13" t="b">
        <f t="shared" ca="1" si="3"/>
        <v>1</v>
      </c>
      <c r="AF20" s="13" t="b">
        <f t="shared" ca="1" si="3"/>
        <v>1</v>
      </c>
    </row>
    <row r="21" spans="2:32" x14ac:dyDescent="0.3">
      <c r="C21" t="str">
        <f>DashBoard!B19</f>
        <v>Act 001</v>
      </c>
      <c r="D21" s="12" t="str">
        <f>_xlfn.XLOOKUP(C21,activities[Activity],activities[Owner],"")</f>
        <v>Barbara Gordon</v>
      </c>
      <c r="E21" s="6">
        <f>DashBoard!C19</f>
        <v>45413</v>
      </c>
      <c r="F21" s="6">
        <f>DashBoard!D19</f>
        <v>45416</v>
      </c>
      <c r="G21" s="14">
        <f>_xlfn.XLOOKUP(C21,activities[Activity],activities[% Done],"")</f>
        <v>0.59</v>
      </c>
      <c r="H21" s="14">
        <f t="shared" si="6"/>
        <v>0.59</v>
      </c>
      <c r="I21" s="13" t="b">
        <f t="shared" ca="1" si="4"/>
        <v>0</v>
      </c>
      <c r="J21" s="13" t="b">
        <f t="shared" ref="J21:J84" ca="1" si="7">AND($E21&lt;=J$2,G21&gt;=J17)</f>
        <v>0</v>
      </c>
      <c r="K21" s="13" t="b">
        <f t="shared" ref="K21:K84" ca="1" si="8">AND($E21&lt;=K$2,I21&gt;=K17)</f>
        <v>1</v>
      </c>
      <c r="L21" s="13" t="b">
        <f t="shared" ref="L21:L84" ca="1" si="9">AND($E21&lt;=L$2,J21&gt;=L17)</f>
        <v>1</v>
      </c>
      <c r="M21" s="13" t="b">
        <f t="shared" ref="M21:M84" ca="1" si="10">AND($E21&lt;=M$2,K21&gt;=M17)</f>
        <v>1</v>
      </c>
      <c r="N21" s="13" t="b">
        <f t="shared" ref="N21:N84" ca="1" si="11">AND($E21&lt;=N$2,L21&gt;=N17)</f>
        <v>1</v>
      </c>
      <c r="O21" s="13" t="b">
        <f t="shared" ref="O21:O84" ca="1" si="12">AND($E21&lt;=O$2,M21&gt;=O17)</f>
        <v>1</v>
      </c>
      <c r="P21" s="13" t="b">
        <f t="shared" ref="P21:P84" ca="1" si="13">AND($E21&lt;=P$2,N21&gt;=P17)</f>
        <v>1</v>
      </c>
      <c r="Q21" s="13" t="b">
        <f t="shared" ref="Q21:Q84" ca="1" si="14">AND($E21&lt;=Q$2,O21&gt;=Q17)</f>
        <v>1</v>
      </c>
      <c r="R21" s="13" t="b">
        <f t="shared" ref="R21:R84" ca="1" si="15">AND($E21&lt;=R$2,P21&gt;=R17)</f>
        <v>1</v>
      </c>
      <c r="S21" s="13" t="b">
        <f t="shared" ref="S21:S84" ca="1" si="16">AND($E21&lt;=S$2,Q21&gt;=S17)</f>
        <v>1</v>
      </c>
      <c r="T21" s="13" t="b">
        <f t="shared" ref="T21:T84" ca="1" si="17">AND($E21&lt;=T$2,R21&gt;=T17)</f>
        <v>1</v>
      </c>
      <c r="U21" s="13" t="b">
        <f t="shared" ref="U21:U84" ca="1" si="18">AND($E21&lt;=U$2,S21&gt;=U17)</f>
        <v>1</v>
      </c>
      <c r="V21" s="13" t="b">
        <f t="shared" ref="V21:V84" ca="1" si="19">AND($E21&lt;=V$2,T21&gt;=V17)</f>
        <v>1</v>
      </c>
      <c r="W21" s="13" t="b">
        <f t="shared" ref="W21:W84" ca="1" si="20">AND($E21&lt;=W$2,U21&gt;=W17)</f>
        <v>1</v>
      </c>
      <c r="X21" s="13" t="b">
        <f t="shared" ref="X21:X84" ca="1" si="21">AND($E21&lt;=X$2,V21&gt;=X17)</f>
        <v>1</v>
      </c>
      <c r="Y21" s="13" t="b">
        <f t="shared" ref="Y21:Y84" ca="1" si="22">AND($E21&lt;=Y$2,W21&gt;=Y17)</f>
        <v>1</v>
      </c>
      <c r="Z21" s="13" t="b">
        <f t="shared" ref="Z21:Z84" ca="1" si="23">AND($E21&lt;=Z$2,X21&gt;=Z17)</f>
        <v>1</v>
      </c>
      <c r="AA21" s="13" t="b">
        <f t="shared" ca="1" si="5"/>
        <v>1</v>
      </c>
      <c r="AB21" s="13" t="b">
        <f t="shared" ca="1" si="3"/>
        <v>1</v>
      </c>
      <c r="AC21" s="13" t="b">
        <f t="shared" ca="1" si="3"/>
        <v>1</v>
      </c>
      <c r="AD21" s="13" t="b">
        <f t="shared" ca="1" si="3"/>
        <v>1</v>
      </c>
      <c r="AE21" s="13" t="b">
        <f t="shared" ca="1" si="3"/>
        <v>1</v>
      </c>
      <c r="AF21" s="13" t="b">
        <f t="shared" ca="1" si="3"/>
        <v>1</v>
      </c>
    </row>
    <row r="22" spans="2:32" x14ac:dyDescent="0.3">
      <c r="C22" t="str">
        <f>DashBoard!B20</f>
        <v>Act 005</v>
      </c>
      <c r="D22" s="12" t="str">
        <f>_xlfn.XLOOKUP(C22,activities[Activity],activities[Owner],"")</f>
        <v>Richard Grayson</v>
      </c>
      <c r="E22" s="6">
        <f>DashBoard!C20</f>
        <v>45417</v>
      </c>
      <c r="F22" s="6">
        <f>DashBoard!D20</f>
        <v>45424</v>
      </c>
      <c r="G22" s="14">
        <f>_xlfn.XLOOKUP(C22,activities[Activity],activities[% Done],"")</f>
        <v>0.75</v>
      </c>
      <c r="H22" s="14">
        <f t="shared" si="6"/>
        <v>0.75</v>
      </c>
      <c r="I22" s="13" t="b">
        <f t="shared" ca="1" si="4"/>
        <v>0</v>
      </c>
      <c r="J22" s="13" t="b">
        <f t="shared" ca="1" si="7"/>
        <v>0</v>
      </c>
      <c r="K22" s="13" t="b">
        <f t="shared" ca="1" si="8"/>
        <v>1</v>
      </c>
      <c r="L22" s="13" t="b">
        <f t="shared" ca="1" si="9"/>
        <v>1</v>
      </c>
      <c r="M22" s="13" t="b">
        <f t="shared" ca="1" si="10"/>
        <v>1</v>
      </c>
      <c r="N22" s="13" t="b">
        <f t="shared" ca="1" si="11"/>
        <v>1</v>
      </c>
      <c r="O22" s="13" t="b">
        <f t="shared" ca="1" si="12"/>
        <v>1</v>
      </c>
      <c r="P22" s="13" t="b">
        <f t="shared" ca="1" si="13"/>
        <v>1</v>
      </c>
      <c r="Q22" s="13" t="b">
        <f t="shared" ca="1" si="14"/>
        <v>1</v>
      </c>
      <c r="R22" s="13" t="b">
        <f t="shared" ca="1" si="15"/>
        <v>1</v>
      </c>
      <c r="S22" s="13" t="b">
        <f t="shared" ca="1" si="16"/>
        <v>1</v>
      </c>
      <c r="T22" s="13" t="b">
        <f t="shared" ca="1" si="17"/>
        <v>1</v>
      </c>
      <c r="U22" s="13" t="b">
        <f t="shared" ca="1" si="18"/>
        <v>1</v>
      </c>
      <c r="V22" s="13" t="b">
        <f t="shared" ca="1" si="19"/>
        <v>1</v>
      </c>
      <c r="W22" s="13" t="b">
        <f t="shared" ca="1" si="20"/>
        <v>1</v>
      </c>
      <c r="X22" s="13" t="b">
        <f t="shared" ca="1" si="21"/>
        <v>1</v>
      </c>
      <c r="Y22" s="13" t="b">
        <f t="shared" ca="1" si="22"/>
        <v>1</v>
      </c>
      <c r="Z22" s="13" t="b">
        <f t="shared" ca="1" si="23"/>
        <v>1</v>
      </c>
      <c r="AA22" s="13" t="b">
        <f t="shared" ca="1" si="5"/>
        <v>1</v>
      </c>
      <c r="AB22" s="13" t="b">
        <f t="shared" ref="AB22:AB85" ca="1" si="24">AND($E22&lt;=AB$2,Z22&gt;=AB18)</f>
        <v>1</v>
      </c>
      <c r="AC22" s="13" t="b">
        <f t="shared" ref="AC22:AC85" ca="1" si="25">AND($E22&lt;=AC$2,AA22&gt;=AC18)</f>
        <v>1</v>
      </c>
      <c r="AD22" s="13" t="b">
        <f t="shared" ref="AD22:AD85" ca="1" si="26">AND($E22&lt;=AD$2,AB22&gt;=AD18)</f>
        <v>1</v>
      </c>
      <c r="AE22" s="13" t="b">
        <f t="shared" ref="AE22:AE85" ca="1" si="27">AND($E22&lt;=AE$2,AC22&gt;=AE18)</f>
        <v>1</v>
      </c>
      <c r="AF22" s="13" t="b">
        <f t="shared" ref="AF22:AF85" ca="1" si="28">AND($E22&lt;=AF$2,AD22&gt;=AF18)</f>
        <v>1</v>
      </c>
    </row>
    <row r="23" spans="2:32" x14ac:dyDescent="0.3">
      <c r="C23" t="str">
        <f>DashBoard!B21</f>
        <v>Act 013</v>
      </c>
      <c r="D23" s="12" t="str">
        <f>_xlfn.XLOOKUP(C23,activities[Activity],activities[Owner],"")</f>
        <v>Lucius Fox</v>
      </c>
      <c r="E23" s="6">
        <f>DashBoard!C21</f>
        <v>45421</v>
      </c>
      <c r="F23" s="6">
        <f>DashBoard!D21</f>
        <v>45425</v>
      </c>
      <c r="G23" s="14">
        <f>_xlfn.XLOOKUP(C23,activities[Activity],activities[% Done],"")</f>
        <v>0.51</v>
      </c>
      <c r="H23" s="14">
        <f t="shared" si="6"/>
        <v>0.51</v>
      </c>
      <c r="I23" s="13" t="b">
        <f t="shared" ca="1" si="4"/>
        <v>0</v>
      </c>
      <c r="J23" s="13" t="b">
        <f t="shared" ca="1" si="7"/>
        <v>0</v>
      </c>
      <c r="K23" s="13" t="b">
        <f t="shared" ca="1" si="8"/>
        <v>1</v>
      </c>
      <c r="L23" s="13" t="b">
        <f t="shared" ca="1" si="9"/>
        <v>1</v>
      </c>
      <c r="M23" s="13" t="b">
        <f t="shared" ca="1" si="10"/>
        <v>1</v>
      </c>
      <c r="N23" s="13" t="b">
        <f t="shared" ca="1" si="11"/>
        <v>1</v>
      </c>
      <c r="O23" s="13" t="b">
        <f t="shared" ca="1" si="12"/>
        <v>1</v>
      </c>
      <c r="P23" s="13" t="b">
        <f t="shared" ca="1" si="13"/>
        <v>1</v>
      </c>
      <c r="Q23" s="13" t="b">
        <f t="shared" ca="1" si="14"/>
        <v>1</v>
      </c>
      <c r="R23" s="13" t="b">
        <f t="shared" ca="1" si="15"/>
        <v>1</v>
      </c>
      <c r="S23" s="13" t="b">
        <f t="shared" ca="1" si="16"/>
        <v>1</v>
      </c>
      <c r="T23" s="13" t="b">
        <f t="shared" ca="1" si="17"/>
        <v>1</v>
      </c>
      <c r="U23" s="13" t="b">
        <f t="shared" ca="1" si="18"/>
        <v>1</v>
      </c>
      <c r="V23" s="13" t="b">
        <f t="shared" ca="1" si="19"/>
        <v>1</v>
      </c>
      <c r="W23" s="13" t="b">
        <f t="shared" ca="1" si="20"/>
        <v>1</v>
      </c>
      <c r="X23" s="13" t="b">
        <f t="shared" ca="1" si="21"/>
        <v>1</v>
      </c>
      <c r="Y23" s="13" t="b">
        <f t="shared" ca="1" si="22"/>
        <v>1</v>
      </c>
      <c r="Z23" s="13" t="b">
        <f t="shared" ca="1" si="23"/>
        <v>1</v>
      </c>
      <c r="AA23" s="13" t="b">
        <f t="shared" ca="1" si="5"/>
        <v>1</v>
      </c>
      <c r="AB23" s="13" t="b">
        <f t="shared" ca="1" si="24"/>
        <v>1</v>
      </c>
      <c r="AC23" s="13" t="b">
        <f t="shared" ca="1" si="25"/>
        <v>1</v>
      </c>
      <c r="AD23" s="13" t="b">
        <f t="shared" ca="1" si="26"/>
        <v>1</v>
      </c>
      <c r="AE23" s="13" t="b">
        <f t="shared" ca="1" si="27"/>
        <v>1</v>
      </c>
      <c r="AF23" s="13" t="b">
        <f t="shared" ca="1" si="28"/>
        <v>1</v>
      </c>
    </row>
    <row r="24" spans="2:32" x14ac:dyDescent="0.3">
      <c r="C24" t="str">
        <f>DashBoard!B22</f>
        <v>Act 039</v>
      </c>
      <c r="D24" s="12" t="str">
        <f>_xlfn.XLOOKUP(C24,activities[Activity],activities[Owner],"")</f>
        <v>Lucius Fox</v>
      </c>
      <c r="E24" s="6">
        <f>DashBoard!C22</f>
        <v>45446</v>
      </c>
      <c r="F24" s="6">
        <f>DashBoard!D22</f>
        <v>45452</v>
      </c>
      <c r="G24" s="14">
        <f>_xlfn.XLOOKUP(C24,activities[Activity],activities[% Done],"")</f>
        <v>1</v>
      </c>
      <c r="H24" s="14">
        <f t="shared" si="6"/>
        <v>1</v>
      </c>
      <c r="I24" s="13" t="b">
        <f t="shared" ca="1" si="4"/>
        <v>0</v>
      </c>
      <c r="J24" s="13" t="b">
        <f t="shared" ca="1" si="7"/>
        <v>0</v>
      </c>
      <c r="K24" s="13" t="b">
        <f t="shared" ca="1" si="8"/>
        <v>0</v>
      </c>
      <c r="L24" s="13" t="b">
        <f t="shared" ca="1" si="9"/>
        <v>0</v>
      </c>
      <c r="M24" s="13" t="b">
        <f t="shared" ca="1" si="10"/>
        <v>0</v>
      </c>
      <c r="N24" s="13" t="b">
        <f t="shared" ca="1" si="11"/>
        <v>0</v>
      </c>
      <c r="O24" s="13" t="b">
        <f t="shared" ca="1" si="12"/>
        <v>0</v>
      </c>
      <c r="P24" s="13" t="b">
        <f t="shared" ca="1" si="13"/>
        <v>0</v>
      </c>
      <c r="Q24" s="13" t="b">
        <f t="shared" ca="1" si="14"/>
        <v>0</v>
      </c>
      <c r="R24" s="13" t="b">
        <f t="shared" ca="1" si="15"/>
        <v>0</v>
      </c>
      <c r="S24" s="13" t="b">
        <f t="shared" ca="1" si="16"/>
        <v>0</v>
      </c>
      <c r="T24" s="13" t="b">
        <f t="shared" ca="1" si="17"/>
        <v>0</v>
      </c>
      <c r="U24" s="13" t="b">
        <f t="shared" ca="1" si="18"/>
        <v>0</v>
      </c>
      <c r="V24" s="13" t="b">
        <f t="shared" ca="1" si="19"/>
        <v>0</v>
      </c>
      <c r="W24" s="13" t="b">
        <f t="shared" ca="1" si="20"/>
        <v>0</v>
      </c>
      <c r="X24" s="13" t="b">
        <f t="shared" ca="1" si="21"/>
        <v>0</v>
      </c>
      <c r="Y24" s="13" t="b">
        <f t="shared" ca="1" si="22"/>
        <v>0</v>
      </c>
      <c r="Z24" s="13" t="b">
        <f t="shared" ca="1" si="23"/>
        <v>0</v>
      </c>
      <c r="AA24" s="13" t="b">
        <f t="shared" ca="1" si="5"/>
        <v>0</v>
      </c>
      <c r="AB24" s="13" t="b">
        <f t="shared" ca="1" si="24"/>
        <v>0</v>
      </c>
      <c r="AC24" s="13" t="b">
        <f t="shared" ca="1" si="25"/>
        <v>0</v>
      </c>
      <c r="AD24" s="13" t="b">
        <f t="shared" ca="1" si="26"/>
        <v>0</v>
      </c>
      <c r="AE24" s="13" t="b">
        <f t="shared" ca="1" si="27"/>
        <v>0</v>
      </c>
      <c r="AF24" s="13" t="b">
        <f t="shared" ca="1" si="28"/>
        <v>0</v>
      </c>
    </row>
    <row r="25" spans="2:32" x14ac:dyDescent="0.3">
      <c r="C25" t="str">
        <f>DashBoard!B23</f>
        <v>Act 041</v>
      </c>
      <c r="D25" s="12" t="str">
        <f>_xlfn.XLOOKUP(C25,activities[Activity],activities[Owner],"")</f>
        <v>Richard Grayson</v>
      </c>
      <c r="E25" s="6">
        <f>DashBoard!C23</f>
        <v>45446</v>
      </c>
      <c r="F25" s="6">
        <f>DashBoard!D23</f>
        <v>45449</v>
      </c>
      <c r="G25" s="14">
        <f>_xlfn.XLOOKUP(C25,activities[Activity],activities[% Done],"")</f>
        <v>1</v>
      </c>
      <c r="H25" s="14">
        <f t="shared" si="6"/>
        <v>1</v>
      </c>
      <c r="I25" s="13" t="b">
        <f t="shared" ca="1" si="4"/>
        <v>0</v>
      </c>
      <c r="J25" s="13" t="b">
        <f t="shared" ca="1" si="7"/>
        <v>0</v>
      </c>
      <c r="K25" s="13" t="b">
        <f t="shared" ca="1" si="8"/>
        <v>0</v>
      </c>
      <c r="L25" s="13" t="b">
        <f t="shared" ca="1" si="9"/>
        <v>0</v>
      </c>
      <c r="M25" s="13" t="b">
        <f t="shared" ca="1" si="10"/>
        <v>0</v>
      </c>
      <c r="N25" s="13" t="b">
        <f t="shared" ca="1" si="11"/>
        <v>0</v>
      </c>
      <c r="O25" s="13" t="b">
        <f t="shared" ca="1" si="12"/>
        <v>0</v>
      </c>
      <c r="P25" s="13" t="b">
        <f t="shared" ca="1" si="13"/>
        <v>0</v>
      </c>
      <c r="Q25" s="13" t="b">
        <f t="shared" ca="1" si="14"/>
        <v>0</v>
      </c>
      <c r="R25" s="13" t="b">
        <f t="shared" ca="1" si="15"/>
        <v>0</v>
      </c>
      <c r="S25" s="13" t="b">
        <f t="shared" ca="1" si="16"/>
        <v>0</v>
      </c>
      <c r="T25" s="13" t="b">
        <f t="shared" ca="1" si="17"/>
        <v>0</v>
      </c>
      <c r="U25" s="13" t="b">
        <f t="shared" ca="1" si="18"/>
        <v>0</v>
      </c>
      <c r="V25" s="13" t="b">
        <f t="shared" ca="1" si="19"/>
        <v>0</v>
      </c>
      <c r="W25" s="13" t="b">
        <f t="shared" ca="1" si="20"/>
        <v>0</v>
      </c>
      <c r="X25" s="13" t="b">
        <f t="shared" ca="1" si="21"/>
        <v>0</v>
      </c>
      <c r="Y25" s="13" t="b">
        <f t="shared" ca="1" si="22"/>
        <v>0</v>
      </c>
      <c r="Z25" s="13" t="b">
        <f t="shared" ca="1" si="23"/>
        <v>0</v>
      </c>
      <c r="AA25" s="13" t="b">
        <f t="shared" ca="1" si="5"/>
        <v>0</v>
      </c>
      <c r="AB25" s="13" t="b">
        <f t="shared" ca="1" si="24"/>
        <v>0</v>
      </c>
      <c r="AC25" s="13" t="b">
        <f t="shared" ca="1" si="25"/>
        <v>0</v>
      </c>
      <c r="AD25" s="13" t="b">
        <f t="shared" ca="1" si="26"/>
        <v>0</v>
      </c>
      <c r="AE25" s="13" t="b">
        <f t="shared" ca="1" si="27"/>
        <v>0</v>
      </c>
      <c r="AF25" s="13" t="b">
        <f t="shared" ca="1" si="28"/>
        <v>0</v>
      </c>
    </row>
    <row r="26" spans="2:32" x14ac:dyDescent="0.3">
      <c r="C26" t="str">
        <f>DashBoard!B24</f>
        <v>Act 050</v>
      </c>
      <c r="D26" s="12" t="str">
        <f>_xlfn.XLOOKUP(C26,activities[Activity],activities[Owner],"")</f>
        <v>Joker</v>
      </c>
      <c r="E26" s="6">
        <f>DashBoard!C24</f>
        <v>45457</v>
      </c>
      <c r="F26" s="6">
        <f>DashBoard!D24</f>
        <v>45466</v>
      </c>
      <c r="G26" s="14">
        <f>_xlfn.XLOOKUP(C26,activities[Activity],activities[% Done],"")</f>
        <v>1</v>
      </c>
      <c r="H26" s="14">
        <f t="shared" si="6"/>
        <v>1</v>
      </c>
      <c r="I26" s="13" t="b">
        <f t="shared" ca="1" si="4"/>
        <v>0</v>
      </c>
      <c r="J26" s="13" t="b">
        <f t="shared" ca="1" si="7"/>
        <v>0</v>
      </c>
      <c r="K26" s="13" t="b">
        <f t="shared" ca="1" si="8"/>
        <v>0</v>
      </c>
      <c r="L26" s="13" t="b">
        <f t="shared" ca="1" si="9"/>
        <v>0</v>
      </c>
      <c r="M26" s="13" t="b">
        <f t="shared" ca="1" si="10"/>
        <v>0</v>
      </c>
      <c r="N26" s="13" t="b">
        <f t="shared" ca="1" si="11"/>
        <v>0</v>
      </c>
      <c r="O26" s="13" t="b">
        <f t="shared" ca="1" si="12"/>
        <v>0</v>
      </c>
      <c r="P26" s="13" t="b">
        <f t="shared" ca="1" si="13"/>
        <v>0</v>
      </c>
      <c r="Q26" s="13" t="b">
        <f t="shared" ca="1" si="14"/>
        <v>0</v>
      </c>
      <c r="R26" s="13" t="b">
        <f t="shared" ca="1" si="15"/>
        <v>0</v>
      </c>
      <c r="S26" s="13" t="b">
        <f t="shared" ca="1" si="16"/>
        <v>0</v>
      </c>
      <c r="T26" s="13" t="b">
        <f t="shared" ca="1" si="17"/>
        <v>0</v>
      </c>
      <c r="U26" s="13" t="b">
        <f t="shared" ca="1" si="18"/>
        <v>0</v>
      </c>
      <c r="V26" s="13" t="b">
        <f t="shared" ca="1" si="19"/>
        <v>0</v>
      </c>
      <c r="W26" s="13" t="b">
        <f t="shared" ca="1" si="20"/>
        <v>0</v>
      </c>
      <c r="X26" s="13" t="b">
        <f t="shared" ca="1" si="21"/>
        <v>0</v>
      </c>
      <c r="Y26" s="13" t="b">
        <f t="shared" ca="1" si="22"/>
        <v>0</v>
      </c>
      <c r="Z26" s="13" t="b">
        <f t="shared" ca="1" si="23"/>
        <v>0</v>
      </c>
      <c r="AA26" s="13" t="b">
        <f t="shared" ca="1" si="5"/>
        <v>0</v>
      </c>
      <c r="AB26" s="13" t="b">
        <f t="shared" ca="1" si="24"/>
        <v>0</v>
      </c>
      <c r="AC26" s="13" t="b">
        <f t="shared" ca="1" si="25"/>
        <v>0</v>
      </c>
      <c r="AD26" s="13" t="b">
        <f t="shared" ca="1" si="26"/>
        <v>0</v>
      </c>
      <c r="AE26" s="13" t="b">
        <f t="shared" ca="1" si="27"/>
        <v>0</v>
      </c>
      <c r="AF26" s="13" t="b">
        <f t="shared" ca="1" si="28"/>
        <v>0</v>
      </c>
    </row>
    <row r="27" spans="2:32" x14ac:dyDescent="0.3">
      <c r="B27">
        <f>DashBoard!A25</f>
        <v>0</v>
      </c>
      <c r="D27" s="12" t="str">
        <f>_xlfn.XLOOKUP(C27,activities[Activity],activities[Owner],"")</f>
        <v/>
      </c>
      <c r="E27" s="6">
        <f>DashBoard!C25</f>
        <v>45462</v>
      </c>
      <c r="F27" s="6">
        <f>DashBoard!D25</f>
        <v>45467</v>
      </c>
      <c r="G27" s="14" t="str">
        <f>_xlfn.XLOOKUP(C27,activities[Activity],activities[% Done],"")</f>
        <v/>
      </c>
      <c r="H27" s="14" t="str">
        <f t="shared" si="6"/>
        <v/>
      </c>
      <c r="I27" s="13" t="b">
        <f t="shared" ca="1" si="4"/>
        <v>0</v>
      </c>
      <c r="J27" s="13" t="b">
        <f t="shared" ca="1" si="7"/>
        <v>0</v>
      </c>
      <c r="K27" s="13" t="b">
        <f t="shared" ca="1" si="8"/>
        <v>0</v>
      </c>
      <c r="L27" s="13" t="b">
        <f t="shared" ca="1" si="9"/>
        <v>0</v>
      </c>
      <c r="M27" s="13" t="b">
        <f t="shared" ca="1" si="10"/>
        <v>0</v>
      </c>
      <c r="N27" s="13" t="b">
        <f t="shared" ca="1" si="11"/>
        <v>0</v>
      </c>
      <c r="O27" s="13" t="b">
        <f t="shared" ca="1" si="12"/>
        <v>0</v>
      </c>
      <c r="P27" s="13" t="b">
        <f t="shared" ca="1" si="13"/>
        <v>0</v>
      </c>
      <c r="Q27" s="13" t="b">
        <f t="shared" ca="1" si="14"/>
        <v>0</v>
      </c>
      <c r="R27" s="13" t="b">
        <f t="shared" ca="1" si="15"/>
        <v>0</v>
      </c>
      <c r="S27" s="13" t="b">
        <f t="shared" ca="1" si="16"/>
        <v>0</v>
      </c>
      <c r="T27" s="13" t="b">
        <f t="shared" ca="1" si="17"/>
        <v>0</v>
      </c>
      <c r="U27" s="13" t="b">
        <f t="shared" ca="1" si="18"/>
        <v>0</v>
      </c>
      <c r="V27" s="13" t="b">
        <f t="shared" ca="1" si="19"/>
        <v>0</v>
      </c>
      <c r="W27" s="13" t="b">
        <f t="shared" ca="1" si="20"/>
        <v>0</v>
      </c>
      <c r="X27" s="13" t="b">
        <f t="shared" ca="1" si="21"/>
        <v>0</v>
      </c>
      <c r="Y27" s="13" t="b">
        <f t="shared" ca="1" si="22"/>
        <v>0</v>
      </c>
      <c r="Z27" s="13" t="b">
        <f t="shared" ca="1" si="23"/>
        <v>0</v>
      </c>
      <c r="AA27" s="13" t="b">
        <f t="shared" ca="1" si="5"/>
        <v>0</v>
      </c>
      <c r="AB27" s="13" t="b">
        <f t="shared" ca="1" si="24"/>
        <v>0</v>
      </c>
      <c r="AC27" s="13" t="b">
        <f t="shared" ca="1" si="25"/>
        <v>0</v>
      </c>
      <c r="AD27" s="13" t="b">
        <f t="shared" ca="1" si="26"/>
        <v>0</v>
      </c>
      <c r="AE27" s="13" t="b">
        <f t="shared" ca="1" si="27"/>
        <v>0</v>
      </c>
      <c r="AF27" s="13" t="b">
        <f t="shared" ca="1" si="28"/>
        <v>0</v>
      </c>
    </row>
    <row r="28" spans="2:32" x14ac:dyDescent="0.3">
      <c r="C28" t="str">
        <f>DashBoard!B26</f>
        <v>Act 064</v>
      </c>
      <c r="D28" s="12" t="str">
        <f>_xlfn.XLOOKUP(C28,activities[Activity],activities[Owner],"")</f>
        <v>Lucius Fox</v>
      </c>
      <c r="E28" s="6">
        <f>DashBoard!C26</f>
        <v>45474</v>
      </c>
      <c r="F28" s="6">
        <f>DashBoard!D26</f>
        <v>45482</v>
      </c>
      <c r="G28" s="14">
        <f>_xlfn.XLOOKUP(C28,activities[Activity],activities[% Done],"")</f>
        <v>0</v>
      </c>
      <c r="H28" s="14">
        <f t="shared" si="6"/>
        <v>0</v>
      </c>
      <c r="I28" s="13" t="b">
        <f t="shared" ca="1" si="4"/>
        <v>0</v>
      </c>
      <c r="J28" s="13" t="b">
        <f t="shared" ca="1" si="7"/>
        <v>0</v>
      </c>
      <c r="K28" s="13" t="b">
        <f t="shared" ca="1" si="8"/>
        <v>0</v>
      </c>
      <c r="L28" s="13" t="b">
        <f t="shared" ca="1" si="9"/>
        <v>0</v>
      </c>
      <c r="M28" s="13" t="b">
        <f t="shared" ca="1" si="10"/>
        <v>0</v>
      </c>
      <c r="N28" s="13" t="b">
        <f t="shared" ca="1" si="11"/>
        <v>0</v>
      </c>
      <c r="O28" s="13" t="b">
        <f t="shared" ca="1" si="12"/>
        <v>0</v>
      </c>
      <c r="P28" s="13" t="b">
        <f t="shared" ca="1" si="13"/>
        <v>0</v>
      </c>
      <c r="Q28" s="13" t="b">
        <f t="shared" ca="1" si="14"/>
        <v>0</v>
      </c>
      <c r="R28" s="13" t="b">
        <f t="shared" ca="1" si="15"/>
        <v>0</v>
      </c>
      <c r="S28" s="13" t="b">
        <f t="shared" ca="1" si="16"/>
        <v>0</v>
      </c>
      <c r="T28" s="13" t="b">
        <f t="shared" ca="1" si="17"/>
        <v>0</v>
      </c>
      <c r="U28" s="13" t="b">
        <f t="shared" ca="1" si="18"/>
        <v>0</v>
      </c>
      <c r="V28" s="13" t="b">
        <f t="shared" ca="1" si="19"/>
        <v>0</v>
      </c>
      <c r="W28" s="13" t="b">
        <f t="shared" ca="1" si="20"/>
        <v>0</v>
      </c>
      <c r="X28" s="13" t="b">
        <f t="shared" ca="1" si="21"/>
        <v>0</v>
      </c>
      <c r="Y28" s="13" t="b">
        <f t="shared" ca="1" si="22"/>
        <v>0</v>
      </c>
      <c r="Z28" s="13" t="b">
        <f t="shared" ca="1" si="23"/>
        <v>0</v>
      </c>
      <c r="AA28" s="13" t="b">
        <f t="shared" ca="1" si="5"/>
        <v>0</v>
      </c>
      <c r="AB28" s="13" t="b">
        <f t="shared" ca="1" si="24"/>
        <v>0</v>
      </c>
      <c r="AC28" s="13" t="b">
        <f t="shared" ca="1" si="25"/>
        <v>0</v>
      </c>
      <c r="AD28" s="13" t="b">
        <f t="shared" ca="1" si="26"/>
        <v>0</v>
      </c>
      <c r="AE28" s="13" t="b">
        <f t="shared" ca="1" si="27"/>
        <v>0</v>
      </c>
      <c r="AF28" s="13" t="b">
        <f t="shared" ca="1" si="28"/>
        <v>0</v>
      </c>
    </row>
    <row r="29" spans="2:32" x14ac:dyDescent="0.3">
      <c r="C29" t="str">
        <f>DashBoard!B27</f>
        <v>Act 077</v>
      </c>
      <c r="D29" s="12" t="str">
        <f>_xlfn.XLOOKUP(C29,activities[Activity],activities[Owner],"")</f>
        <v>Richard Grayson</v>
      </c>
      <c r="E29" s="6">
        <f>DashBoard!C27</f>
        <v>45486</v>
      </c>
      <c r="F29" s="6">
        <f>DashBoard!D27</f>
        <v>45493</v>
      </c>
      <c r="G29" s="14">
        <f>_xlfn.XLOOKUP(C29,activities[Activity],activities[% Done],"")</f>
        <v>0</v>
      </c>
      <c r="H29" s="14">
        <f t="shared" si="6"/>
        <v>0</v>
      </c>
      <c r="I29" s="13" t="b">
        <f t="shared" ca="1" si="4"/>
        <v>0</v>
      </c>
      <c r="J29" s="13" t="b">
        <f t="shared" ca="1" si="7"/>
        <v>0</v>
      </c>
      <c r="K29" s="13" t="b">
        <f t="shared" ca="1" si="8"/>
        <v>0</v>
      </c>
      <c r="L29" s="13" t="b">
        <f t="shared" ca="1" si="9"/>
        <v>0</v>
      </c>
      <c r="M29" s="13" t="b">
        <f t="shared" ca="1" si="10"/>
        <v>0</v>
      </c>
      <c r="N29" s="13" t="b">
        <f t="shared" ca="1" si="11"/>
        <v>0</v>
      </c>
      <c r="O29" s="13" t="b">
        <f t="shared" ca="1" si="12"/>
        <v>0</v>
      </c>
      <c r="P29" s="13" t="b">
        <f t="shared" ca="1" si="13"/>
        <v>0</v>
      </c>
      <c r="Q29" s="13" t="b">
        <f t="shared" ca="1" si="14"/>
        <v>0</v>
      </c>
      <c r="R29" s="13" t="b">
        <f t="shared" ca="1" si="15"/>
        <v>0</v>
      </c>
      <c r="S29" s="13" t="b">
        <f t="shared" ca="1" si="16"/>
        <v>0</v>
      </c>
      <c r="T29" s="13" t="b">
        <f t="shared" ca="1" si="17"/>
        <v>0</v>
      </c>
      <c r="U29" s="13" t="b">
        <f t="shared" ca="1" si="18"/>
        <v>0</v>
      </c>
      <c r="V29" s="13" t="b">
        <f t="shared" ca="1" si="19"/>
        <v>0</v>
      </c>
      <c r="W29" s="13" t="b">
        <f t="shared" ca="1" si="20"/>
        <v>0</v>
      </c>
      <c r="X29" s="13" t="b">
        <f t="shared" ca="1" si="21"/>
        <v>0</v>
      </c>
      <c r="Y29" s="13" t="b">
        <f t="shared" ca="1" si="22"/>
        <v>0</v>
      </c>
      <c r="Z29" s="13" t="b">
        <f t="shared" ca="1" si="23"/>
        <v>0</v>
      </c>
      <c r="AA29" s="13" t="b">
        <f t="shared" ca="1" si="5"/>
        <v>0</v>
      </c>
      <c r="AB29" s="13" t="b">
        <f t="shared" ca="1" si="24"/>
        <v>0</v>
      </c>
      <c r="AC29" s="13" t="b">
        <f t="shared" ca="1" si="25"/>
        <v>0</v>
      </c>
      <c r="AD29" s="13" t="b">
        <f t="shared" ca="1" si="26"/>
        <v>0</v>
      </c>
      <c r="AE29" s="13" t="b">
        <f t="shared" ca="1" si="27"/>
        <v>0</v>
      </c>
      <c r="AF29" s="13" t="b">
        <f t="shared" ca="1" si="28"/>
        <v>0</v>
      </c>
    </row>
    <row r="30" spans="2:32" x14ac:dyDescent="0.3">
      <c r="C30" t="str">
        <f>DashBoard!B28</f>
        <v>Act 081</v>
      </c>
      <c r="D30" s="12" t="str">
        <f>_xlfn.XLOOKUP(C30,activities[Activity],activities[Owner],"")</f>
        <v>Harley Quinn</v>
      </c>
      <c r="E30" s="6">
        <f>DashBoard!C28</f>
        <v>45489</v>
      </c>
      <c r="F30" s="6">
        <f>DashBoard!D28</f>
        <v>45499</v>
      </c>
      <c r="G30" s="14">
        <f>_xlfn.XLOOKUP(C30,activities[Activity],activities[% Done],"")</f>
        <v>0</v>
      </c>
      <c r="H30" s="14">
        <f t="shared" si="6"/>
        <v>0</v>
      </c>
      <c r="I30" s="13" t="b">
        <f t="shared" ca="1" si="4"/>
        <v>0</v>
      </c>
      <c r="J30" s="13" t="b">
        <f t="shared" ca="1" si="7"/>
        <v>0</v>
      </c>
      <c r="K30" s="13" t="b">
        <f t="shared" ca="1" si="8"/>
        <v>0</v>
      </c>
      <c r="L30" s="13" t="b">
        <f t="shared" ca="1" si="9"/>
        <v>0</v>
      </c>
      <c r="M30" s="13" t="b">
        <f t="shared" ca="1" si="10"/>
        <v>0</v>
      </c>
      <c r="N30" s="13" t="b">
        <f t="shared" ca="1" si="11"/>
        <v>0</v>
      </c>
      <c r="O30" s="13" t="b">
        <f t="shared" ca="1" si="12"/>
        <v>0</v>
      </c>
      <c r="P30" s="13" t="b">
        <f t="shared" ca="1" si="13"/>
        <v>0</v>
      </c>
      <c r="Q30" s="13" t="b">
        <f t="shared" ca="1" si="14"/>
        <v>0</v>
      </c>
      <c r="R30" s="13" t="b">
        <f t="shared" ca="1" si="15"/>
        <v>0</v>
      </c>
      <c r="S30" s="13" t="b">
        <f t="shared" ca="1" si="16"/>
        <v>0</v>
      </c>
      <c r="T30" s="13" t="b">
        <f t="shared" ca="1" si="17"/>
        <v>0</v>
      </c>
      <c r="U30" s="13" t="b">
        <f t="shared" ca="1" si="18"/>
        <v>0</v>
      </c>
      <c r="V30" s="13" t="b">
        <f t="shared" ca="1" si="19"/>
        <v>0</v>
      </c>
      <c r="W30" s="13" t="b">
        <f t="shared" ca="1" si="20"/>
        <v>0</v>
      </c>
      <c r="X30" s="13" t="b">
        <f t="shared" ca="1" si="21"/>
        <v>0</v>
      </c>
      <c r="Y30" s="13" t="b">
        <f t="shared" ca="1" si="22"/>
        <v>0</v>
      </c>
      <c r="Z30" s="13" t="b">
        <f t="shared" ca="1" si="23"/>
        <v>0</v>
      </c>
      <c r="AA30" s="13" t="b">
        <f t="shared" ca="1" si="5"/>
        <v>0</v>
      </c>
      <c r="AB30" s="13" t="b">
        <f t="shared" ca="1" si="24"/>
        <v>0</v>
      </c>
      <c r="AC30" s="13" t="b">
        <f t="shared" ca="1" si="25"/>
        <v>0</v>
      </c>
      <c r="AD30" s="13" t="b">
        <f t="shared" ca="1" si="26"/>
        <v>0</v>
      </c>
      <c r="AE30" s="13" t="b">
        <f t="shared" ca="1" si="27"/>
        <v>0</v>
      </c>
      <c r="AF30" s="13" t="b">
        <f t="shared" ca="1" si="28"/>
        <v>0</v>
      </c>
    </row>
    <row r="31" spans="2:32" x14ac:dyDescent="0.3">
      <c r="C31" t="str">
        <f>DashBoard!B29</f>
        <v>Act 082</v>
      </c>
      <c r="D31" s="12" t="str">
        <f>_xlfn.XLOOKUP(C31,activities[Activity],activities[Owner],"")</f>
        <v>Richard Grayson</v>
      </c>
      <c r="E31" s="6">
        <f>DashBoard!C29</f>
        <v>45489</v>
      </c>
      <c r="F31" s="6">
        <f>DashBoard!D29</f>
        <v>45493</v>
      </c>
      <c r="G31" s="14">
        <f>_xlfn.XLOOKUP(C31,activities[Activity],activities[% Done],"")</f>
        <v>0</v>
      </c>
      <c r="H31" s="14">
        <f t="shared" si="6"/>
        <v>0</v>
      </c>
      <c r="I31" s="13" t="b">
        <f t="shared" ca="1" si="4"/>
        <v>0</v>
      </c>
      <c r="J31" s="13" t="b">
        <f t="shared" ca="1" si="7"/>
        <v>0</v>
      </c>
      <c r="K31" s="13" t="b">
        <f t="shared" ca="1" si="8"/>
        <v>0</v>
      </c>
      <c r="L31" s="13" t="b">
        <f t="shared" ca="1" si="9"/>
        <v>0</v>
      </c>
      <c r="M31" s="13" t="b">
        <f t="shared" ca="1" si="10"/>
        <v>0</v>
      </c>
      <c r="N31" s="13" t="b">
        <f t="shared" ca="1" si="11"/>
        <v>0</v>
      </c>
      <c r="O31" s="13" t="b">
        <f t="shared" ca="1" si="12"/>
        <v>0</v>
      </c>
      <c r="P31" s="13" t="b">
        <f t="shared" ca="1" si="13"/>
        <v>0</v>
      </c>
      <c r="Q31" s="13" t="b">
        <f t="shared" ca="1" si="14"/>
        <v>0</v>
      </c>
      <c r="R31" s="13" t="b">
        <f t="shared" ca="1" si="15"/>
        <v>0</v>
      </c>
      <c r="S31" s="13" t="b">
        <f t="shared" ca="1" si="16"/>
        <v>0</v>
      </c>
      <c r="T31" s="13" t="b">
        <f t="shared" ca="1" si="17"/>
        <v>0</v>
      </c>
      <c r="U31" s="13" t="b">
        <f t="shared" ca="1" si="18"/>
        <v>0</v>
      </c>
      <c r="V31" s="13" t="b">
        <f t="shared" ca="1" si="19"/>
        <v>0</v>
      </c>
      <c r="W31" s="13" t="b">
        <f t="shared" ca="1" si="20"/>
        <v>0</v>
      </c>
      <c r="X31" s="13" t="b">
        <f t="shared" ca="1" si="21"/>
        <v>0</v>
      </c>
      <c r="Y31" s="13" t="b">
        <f t="shared" ca="1" si="22"/>
        <v>0</v>
      </c>
      <c r="Z31" s="13" t="b">
        <f t="shared" ca="1" si="23"/>
        <v>0</v>
      </c>
      <c r="AA31" s="13" t="b">
        <f t="shared" ca="1" si="5"/>
        <v>0</v>
      </c>
      <c r="AB31" s="13" t="b">
        <f t="shared" ca="1" si="24"/>
        <v>0</v>
      </c>
      <c r="AC31" s="13" t="b">
        <f t="shared" ca="1" si="25"/>
        <v>0</v>
      </c>
      <c r="AD31" s="13" t="b">
        <f t="shared" ca="1" si="26"/>
        <v>0</v>
      </c>
      <c r="AE31" s="13" t="b">
        <f t="shared" ca="1" si="27"/>
        <v>0</v>
      </c>
      <c r="AF31" s="13" t="b">
        <f t="shared" ca="1" si="28"/>
        <v>0</v>
      </c>
    </row>
    <row r="32" spans="2:32" x14ac:dyDescent="0.3">
      <c r="C32" t="str">
        <f>DashBoard!B30</f>
        <v>Act 091</v>
      </c>
      <c r="D32" s="12" t="str">
        <f>_xlfn.XLOOKUP(C32,activities[Activity],activities[Owner],"")</f>
        <v>Joker</v>
      </c>
      <c r="E32" s="6">
        <f>DashBoard!C30</f>
        <v>45498</v>
      </c>
      <c r="F32" s="6">
        <f>DashBoard!D30</f>
        <v>45501</v>
      </c>
      <c r="G32" s="14">
        <f>_xlfn.XLOOKUP(C32,activities[Activity],activities[% Done],"")</f>
        <v>0</v>
      </c>
      <c r="H32" s="14">
        <f t="shared" si="6"/>
        <v>0</v>
      </c>
      <c r="I32" s="13" t="b">
        <f t="shared" ca="1" si="4"/>
        <v>0</v>
      </c>
      <c r="J32" s="13" t="b">
        <f t="shared" ca="1" si="7"/>
        <v>0</v>
      </c>
      <c r="K32" s="13" t="b">
        <f t="shared" ca="1" si="8"/>
        <v>0</v>
      </c>
      <c r="L32" s="13" t="b">
        <f t="shared" ca="1" si="9"/>
        <v>0</v>
      </c>
      <c r="M32" s="13" t="b">
        <f t="shared" ca="1" si="10"/>
        <v>0</v>
      </c>
      <c r="N32" s="13" t="b">
        <f t="shared" ca="1" si="11"/>
        <v>0</v>
      </c>
      <c r="O32" s="13" t="b">
        <f t="shared" ca="1" si="12"/>
        <v>0</v>
      </c>
      <c r="P32" s="13" t="b">
        <f t="shared" ca="1" si="13"/>
        <v>0</v>
      </c>
      <c r="Q32" s="13" t="b">
        <f t="shared" ca="1" si="14"/>
        <v>0</v>
      </c>
      <c r="R32" s="13" t="b">
        <f t="shared" ca="1" si="15"/>
        <v>0</v>
      </c>
      <c r="S32" s="13" t="b">
        <f t="shared" ca="1" si="16"/>
        <v>0</v>
      </c>
      <c r="T32" s="13" t="b">
        <f t="shared" ca="1" si="17"/>
        <v>0</v>
      </c>
      <c r="U32" s="13" t="b">
        <f t="shared" ca="1" si="18"/>
        <v>0</v>
      </c>
      <c r="V32" s="13" t="b">
        <f t="shared" ca="1" si="19"/>
        <v>0</v>
      </c>
      <c r="W32" s="13" t="b">
        <f t="shared" ca="1" si="20"/>
        <v>0</v>
      </c>
      <c r="X32" s="13" t="b">
        <f t="shared" ca="1" si="21"/>
        <v>0</v>
      </c>
      <c r="Y32" s="13" t="b">
        <f t="shared" ca="1" si="22"/>
        <v>0</v>
      </c>
      <c r="Z32" s="13" t="b">
        <f t="shared" ca="1" si="23"/>
        <v>0</v>
      </c>
      <c r="AA32" s="13" t="b">
        <f t="shared" ca="1" si="5"/>
        <v>0</v>
      </c>
      <c r="AB32" s="13" t="b">
        <f t="shared" ca="1" si="24"/>
        <v>0</v>
      </c>
      <c r="AC32" s="13" t="b">
        <f t="shared" ca="1" si="25"/>
        <v>0</v>
      </c>
      <c r="AD32" s="13" t="b">
        <f t="shared" ca="1" si="26"/>
        <v>0</v>
      </c>
      <c r="AE32" s="13" t="b">
        <f t="shared" ca="1" si="27"/>
        <v>0</v>
      </c>
      <c r="AF32" s="13" t="b">
        <f t="shared" ca="1" si="28"/>
        <v>0</v>
      </c>
    </row>
    <row r="33" spans="3:32" x14ac:dyDescent="0.3">
      <c r="C33" t="str">
        <f>DashBoard!B31</f>
        <v>Act 097</v>
      </c>
      <c r="D33" s="12" t="str">
        <f>_xlfn.XLOOKUP(C33,activities[Activity],activities[Owner],"")</f>
        <v>Lucius Fox</v>
      </c>
      <c r="E33" s="6">
        <f>DashBoard!C31</f>
        <v>45505</v>
      </c>
      <c r="F33" s="6">
        <f>DashBoard!D31</f>
        <v>45508</v>
      </c>
      <c r="G33" s="14">
        <f>_xlfn.XLOOKUP(C33,activities[Activity],activities[% Done],"")</f>
        <v>0</v>
      </c>
      <c r="H33" s="14">
        <f t="shared" si="6"/>
        <v>0</v>
      </c>
      <c r="I33" s="13" t="b">
        <f t="shared" ca="1" si="4"/>
        <v>0</v>
      </c>
      <c r="J33" s="13" t="b">
        <f t="shared" ca="1" si="7"/>
        <v>0</v>
      </c>
      <c r="K33" s="13" t="b">
        <f t="shared" ca="1" si="8"/>
        <v>0</v>
      </c>
      <c r="L33" s="13" t="b">
        <f t="shared" ca="1" si="9"/>
        <v>0</v>
      </c>
      <c r="M33" s="13" t="b">
        <f t="shared" ca="1" si="10"/>
        <v>0</v>
      </c>
      <c r="N33" s="13" t="b">
        <f t="shared" ca="1" si="11"/>
        <v>0</v>
      </c>
      <c r="O33" s="13" t="b">
        <f t="shared" ca="1" si="12"/>
        <v>0</v>
      </c>
      <c r="P33" s="13" t="b">
        <f t="shared" ca="1" si="13"/>
        <v>0</v>
      </c>
      <c r="Q33" s="13" t="b">
        <f t="shared" ca="1" si="14"/>
        <v>0</v>
      </c>
      <c r="R33" s="13" t="b">
        <f t="shared" ca="1" si="15"/>
        <v>0</v>
      </c>
      <c r="S33" s="13" t="b">
        <f t="shared" ca="1" si="16"/>
        <v>0</v>
      </c>
      <c r="T33" s="13" t="b">
        <f t="shared" ca="1" si="17"/>
        <v>0</v>
      </c>
      <c r="U33" s="13" t="b">
        <f t="shared" ca="1" si="18"/>
        <v>0</v>
      </c>
      <c r="V33" s="13" t="b">
        <f t="shared" ca="1" si="19"/>
        <v>0</v>
      </c>
      <c r="W33" s="13" t="b">
        <f t="shared" ca="1" si="20"/>
        <v>0</v>
      </c>
      <c r="X33" s="13" t="b">
        <f t="shared" ca="1" si="21"/>
        <v>0</v>
      </c>
      <c r="Y33" s="13" t="b">
        <f t="shared" ca="1" si="22"/>
        <v>0</v>
      </c>
      <c r="Z33" s="13" t="b">
        <f t="shared" ca="1" si="23"/>
        <v>0</v>
      </c>
      <c r="AA33" s="13" t="b">
        <f t="shared" ca="1" si="5"/>
        <v>0</v>
      </c>
      <c r="AB33" s="13" t="b">
        <f t="shared" ca="1" si="24"/>
        <v>0</v>
      </c>
      <c r="AC33" s="13" t="b">
        <f t="shared" ca="1" si="25"/>
        <v>0</v>
      </c>
      <c r="AD33" s="13" t="b">
        <f t="shared" ca="1" si="26"/>
        <v>0</v>
      </c>
      <c r="AE33" s="13" t="b">
        <f t="shared" ca="1" si="27"/>
        <v>0</v>
      </c>
      <c r="AF33" s="13" t="b">
        <f t="shared" ca="1" si="28"/>
        <v>0</v>
      </c>
    </row>
    <row r="34" spans="3:32" x14ac:dyDescent="0.3">
      <c r="C34" t="str">
        <f>DashBoard!B32</f>
        <v>Act 099</v>
      </c>
      <c r="D34" s="12" t="str">
        <f>_xlfn.XLOOKUP(C34,activities[Activity],activities[Owner],"")</f>
        <v>Barbara Gordon</v>
      </c>
      <c r="E34" s="6">
        <f>DashBoard!C32</f>
        <v>45507</v>
      </c>
      <c r="F34" s="6">
        <f>DashBoard!D32</f>
        <v>45510</v>
      </c>
      <c r="G34" s="14">
        <f>_xlfn.XLOOKUP(C34,activities[Activity],activities[% Done],"")</f>
        <v>0</v>
      </c>
      <c r="H34" s="14">
        <f t="shared" si="6"/>
        <v>0</v>
      </c>
      <c r="I34" s="13" t="b">
        <f t="shared" ca="1" si="4"/>
        <v>0</v>
      </c>
      <c r="J34" s="13" t="b">
        <f t="shared" ca="1" si="7"/>
        <v>0</v>
      </c>
      <c r="K34" s="13" t="b">
        <f t="shared" ca="1" si="8"/>
        <v>0</v>
      </c>
      <c r="L34" s="13" t="b">
        <f t="shared" ca="1" si="9"/>
        <v>0</v>
      </c>
      <c r="M34" s="13" t="b">
        <f t="shared" ca="1" si="10"/>
        <v>0</v>
      </c>
      <c r="N34" s="13" t="b">
        <f t="shared" ca="1" si="11"/>
        <v>0</v>
      </c>
      <c r="O34" s="13" t="b">
        <f t="shared" ca="1" si="12"/>
        <v>0</v>
      </c>
      <c r="P34" s="13" t="b">
        <f t="shared" ca="1" si="13"/>
        <v>0</v>
      </c>
      <c r="Q34" s="13" t="b">
        <f t="shared" ca="1" si="14"/>
        <v>0</v>
      </c>
      <c r="R34" s="13" t="b">
        <f t="shared" ca="1" si="15"/>
        <v>0</v>
      </c>
      <c r="S34" s="13" t="b">
        <f t="shared" ca="1" si="16"/>
        <v>0</v>
      </c>
      <c r="T34" s="13" t="b">
        <f t="shared" ca="1" si="17"/>
        <v>0</v>
      </c>
      <c r="U34" s="13" t="b">
        <f t="shared" ca="1" si="18"/>
        <v>0</v>
      </c>
      <c r="V34" s="13" t="b">
        <f t="shared" ca="1" si="19"/>
        <v>0</v>
      </c>
      <c r="W34" s="13" t="b">
        <f t="shared" ca="1" si="20"/>
        <v>0</v>
      </c>
      <c r="X34" s="13" t="b">
        <f t="shared" ca="1" si="21"/>
        <v>0</v>
      </c>
      <c r="Y34" s="13" t="b">
        <f t="shared" ca="1" si="22"/>
        <v>0</v>
      </c>
      <c r="Z34" s="13" t="b">
        <f t="shared" ca="1" si="23"/>
        <v>0</v>
      </c>
      <c r="AA34" s="13" t="b">
        <f t="shared" ca="1" si="5"/>
        <v>0</v>
      </c>
      <c r="AB34" s="13" t="b">
        <f t="shared" ca="1" si="24"/>
        <v>0</v>
      </c>
      <c r="AC34" s="13" t="b">
        <f t="shared" ca="1" si="25"/>
        <v>0</v>
      </c>
      <c r="AD34" s="13" t="b">
        <f t="shared" ca="1" si="26"/>
        <v>0</v>
      </c>
      <c r="AE34" s="13" t="b">
        <f t="shared" ca="1" si="27"/>
        <v>0</v>
      </c>
      <c r="AF34" s="13" t="b">
        <f t="shared" ca="1" si="28"/>
        <v>0</v>
      </c>
    </row>
    <row r="35" spans="3:32" x14ac:dyDescent="0.3">
      <c r="C35">
        <f>DashBoard!B33</f>
        <v>0</v>
      </c>
      <c r="D35" s="12" t="str">
        <f>_xlfn.XLOOKUP(C35,activities[Activity],activities[Owner],"")</f>
        <v/>
      </c>
      <c r="E35" s="6">
        <f>DashBoard!C33</f>
        <v>45419</v>
      </c>
      <c r="F35" s="6">
        <f>DashBoard!D33</f>
        <v>45500</v>
      </c>
      <c r="G35" s="14" t="str">
        <f>_xlfn.XLOOKUP(C35,activities[Activity],activities[% Done],"")</f>
        <v/>
      </c>
      <c r="H35" s="14" t="str">
        <f t="shared" si="6"/>
        <v/>
      </c>
      <c r="I35" s="13" t="b">
        <f t="shared" ca="1" si="4"/>
        <v>0</v>
      </c>
      <c r="J35" s="13" t="b">
        <f t="shared" ca="1" si="7"/>
        <v>0</v>
      </c>
      <c r="K35" s="13" t="b">
        <f t="shared" ca="1" si="8"/>
        <v>1</v>
      </c>
      <c r="L35" s="13" t="b">
        <f t="shared" ca="1" si="9"/>
        <v>1</v>
      </c>
      <c r="M35" s="13" t="b">
        <f t="shared" ca="1" si="10"/>
        <v>1</v>
      </c>
      <c r="N35" s="13" t="b">
        <f t="shared" ca="1" si="11"/>
        <v>1</v>
      </c>
      <c r="O35" s="13" t="b">
        <f t="shared" ca="1" si="12"/>
        <v>1</v>
      </c>
      <c r="P35" s="13" t="b">
        <f t="shared" ca="1" si="13"/>
        <v>1</v>
      </c>
      <c r="Q35" s="13" t="b">
        <f t="shared" ca="1" si="14"/>
        <v>1</v>
      </c>
      <c r="R35" s="13" t="b">
        <f t="shared" ca="1" si="15"/>
        <v>1</v>
      </c>
      <c r="S35" s="13" t="b">
        <f t="shared" ca="1" si="16"/>
        <v>1</v>
      </c>
      <c r="T35" s="13" t="b">
        <f t="shared" ca="1" si="17"/>
        <v>1</v>
      </c>
      <c r="U35" s="13" t="b">
        <f t="shared" ca="1" si="18"/>
        <v>1</v>
      </c>
      <c r="V35" s="13" t="b">
        <f t="shared" ca="1" si="19"/>
        <v>1</v>
      </c>
      <c r="W35" s="13" t="b">
        <f t="shared" ca="1" si="20"/>
        <v>1</v>
      </c>
      <c r="X35" s="13" t="b">
        <f t="shared" ca="1" si="21"/>
        <v>1</v>
      </c>
      <c r="Y35" s="13" t="b">
        <f t="shared" ca="1" si="22"/>
        <v>1</v>
      </c>
      <c r="Z35" s="13" t="b">
        <f t="shared" ca="1" si="23"/>
        <v>1</v>
      </c>
      <c r="AA35" s="13" t="b">
        <f t="shared" ca="1" si="5"/>
        <v>1</v>
      </c>
      <c r="AB35" s="13" t="b">
        <f t="shared" ca="1" si="24"/>
        <v>1</v>
      </c>
      <c r="AC35" s="13" t="b">
        <f t="shared" ca="1" si="25"/>
        <v>1</v>
      </c>
      <c r="AD35" s="13" t="b">
        <f t="shared" ca="1" si="26"/>
        <v>1</v>
      </c>
      <c r="AE35" s="13" t="b">
        <f t="shared" ca="1" si="27"/>
        <v>1</v>
      </c>
      <c r="AF35" s="13" t="b">
        <f t="shared" ca="1" si="28"/>
        <v>1</v>
      </c>
    </row>
    <row r="36" spans="3:32" x14ac:dyDescent="0.3">
      <c r="C36" t="str">
        <f>DashBoard!B34</f>
        <v>Act 007</v>
      </c>
      <c r="D36" s="12" t="str">
        <f>_xlfn.XLOOKUP(C36,activities[Activity],activities[Owner],"")</f>
        <v>Barbara Gordon</v>
      </c>
      <c r="E36" s="6">
        <f>DashBoard!C34</f>
        <v>45419</v>
      </c>
      <c r="F36" s="6">
        <f>DashBoard!D34</f>
        <v>45427</v>
      </c>
      <c r="G36" s="14">
        <f>_xlfn.XLOOKUP(C36,activities[Activity],activities[% Done],"")</f>
        <v>0.78</v>
      </c>
      <c r="H36" s="14">
        <f t="shared" si="6"/>
        <v>0.78</v>
      </c>
      <c r="I36" s="13" t="b">
        <f t="shared" ca="1" si="4"/>
        <v>0</v>
      </c>
      <c r="J36" s="13" t="b">
        <f t="shared" ca="1" si="7"/>
        <v>0</v>
      </c>
      <c r="K36" s="13" t="b">
        <f t="shared" ca="1" si="8"/>
        <v>1</v>
      </c>
      <c r="L36" s="13" t="b">
        <f t="shared" ca="1" si="9"/>
        <v>1</v>
      </c>
      <c r="M36" s="13" t="b">
        <f t="shared" ca="1" si="10"/>
        <v>1</v>
      </c>
      <c r="N36" s="13" t="b">
        <f t="shared" ca="1" si="11"/>
        <v>1</v>
      </c>
      <c r="O36" s="13" t="b">
        <f t="shared" ca="1" si="12"/>
        <v>1</v>
      </c>
      <c r="P36" s="13" t="b">
        <f t="shared" ca="1" si="13"/>
        <v>1</v>
      </c>
      <c r="Q36" s="13" t="b">
        <f t="shared" ca="1" si="14"/>
        <v>1</v>
      </c>
      <c r="R36" s="13" t="b">
        <f t="shared" ca="1" si="15"/>
        <v>1</v>
      </c>
      <c r="S36" s="13" t="b">
        <f t="shared" ca="1" si="16"/>
        <v>1</v>
      </c>
      <c r="T36" s="13" t="b">
        <f t="shared" ca="1" si="17"/>
        <v>1</v>
      </c>
      <c r="U36" s="13" t="b">
        <f t="shared" ca="1" si="18"/>
        <v>1</v>
      </c>
      <c r="V36" s="13" t="b">
        <f t="shared" ca="1" si="19"/>
        <v>1</v>
      </c>
      <c r="W36" s="13" t="b">
        <f t="shared" ca="1" si="20"/>
        <v>1</v>
      </c>
      <c r="X36" s="13" t="b">
        <f t="shared" ca="1" si="21"/>
        <v>1</v>
      </c>
      <c r="Y36" s="13" t="b">
        <f t="shared" ca="1" si="22"/>
        <v>1</v>
      </c>
      <c r="Z36" s="13" t="b">
        <f t="shared" ca="1" si="23"/>
        <v>1</v>
      </c>
      <c r="AA36" s="13" t="b">
        <f t="shared" ca="1" si="5"/>
        <v>1</v>
      </c>
      <c r="AB36" s="13" t="b">
        <f t="shared" ca="1" si="24"/>
        <v>1</v>
      </c>
      <c r="AC36" s="13" t="b">
        <f t="shared" ca="1" si="25"/>
        <v>1</v>
      </c>
      <c r="AD36" s="13" t="b">
        <f t="shared" ca="1" si="26"/>
        <v>1</v>
      </c>
      <c r="AE36" s="13" t="b">
        <f t="shared" ca="1" si="27"/>
        <v>1</v>
      </c>
      <c r="AF36" s="13" t="b">
        <f t="shared" ca="1" si="28"/>
        <v>1</v>
      </c>
    </row>
    <row r="37" spans="3:32" x14ac:dyDescent="0.3">
      <c r="C37" t="str">
        <f>DashBoard!B35</f>
        <v>Act 017</v>
      </c>
      <c r="D37" s="12" t="str">
        <f>_xlfn.XLOOKUP(C37,activities[Activity],activities[Owner],"")</f>
        <v>Barbara Gordon</v>
      </c>
      <c r="E37" s="6">
        <f>DashBoard!C35</f>
        <v>45427</v>
      </c>
      <c r="F37" s="6">
        <f>DashBoard!D35</f>
        <v>45431</v>
      </c>
      <c r="G37" s="14">
        <f>_xlfn.XLOOKUP(C37,activities[Activity],activities[% Done],"")</f>
        <v>1</v>
      </c>
      <c r="H37" s="14">
        <f t="shared" si="6"/>
        <v>1</v>
      </c>
      <c r="I37" s="13" t="b">
        <f t="shared" ca="1" si="4"/>
        <v>0</v>
      </c>
      <c r="J37" s="13" t="b">
        <f t="shared" ca="1" si="7"/>
        <v>0</v>
      </c>
      <c r="K37" s="13" t="b">
        <f t="shared" ca="1" si="8"/>
        <v>0</v>
      </c>
      <c r="L37" s="13" t="b">
        <f t="shared" ca="1" si="9"/>
        <v>0</v>
      </c>
      <c r="M37" s="13" t="b">
        <f t="shared" ca="1" si="10"/>
        <v>1</v>
      </c>
      <c r="N37" s="13" t="b">
        <f t="shared" ca="1" si="11"/>
        <v>1</v>
      </c>
      <c r="O37" s="13" t="b">
        <f t="shared" ca="1" si="12"/>
        <v>1</v>
      </c>
      <c r="P37" s="13" t="b">
        <f t="shared" ca="1" si="13"/>
        <v>1</v>
      </c>
      <c r="Q37" s="13" t="b">
        <f t="shared" ca="1" si="14"/>
        <v>1</v>
      </c>
      <c r="R37" s="13" t="b">
        <f t="shared" ca="1" si="15"/>
        <v>1</v>
      </c>
      <c r="S37" s="13" t="b">
        <f t="shared" ca="1" si="16"/>
        <v>1</v>
      </c>
      <c r="T37" s="13" t="b">
        <f t="shared" ca="1" si="17"/>
        <v>1</v>
      </c>
      <c r="U37" s="13" t="b">
        <f t="shared" ca="1" si="18"/>
        <v>1</v>
      </c>
      <c r="V37" s="13" t="b">
        <f t="shared" ca="1" si="19"/>
        <v>1</v>
      </c>
      <c r="W37" s="13" t="b">
        <f t="shared" ca="1" si="20"/>
        <v>1</v>
      </c>
      <c r="X37" s="13" t="b">
        <f t="shared" ca="1" si="21"/>
        <v>1</v>
      </c>
      <c r="Y37" s="13" t="b">
        <f t="shared" ca="1" si="22"/>
        <v>1</v>
      </c>
      <c r="Z37" s="13" t="b">
        <f t="shared" ca="1" si="23"/>
        <v>1</v>
      </c>
      <c r="AA37" s="13" t="b">
        <f t="shared" ca="1" si="5"/>
        <v>1</v>
      </c>
      <c r="AB37" s="13" t="b">
        <f t="shared" ca="1" si="24"/>
        <v>1</v>
      </c>
      <c r="AC37" s="13" t="b">
        <f t="shared" ca="1" si="25"/>
        <v>1</v>
      </c>
      <c r="AD37" s="13" t="b">
        <f t="shared" ca="1" si="26"/>
        <v>1</v>
      </c>
      <c r="AE37" s="13" t="b">
        <f t="shared" ca="1" si="27"/>
        <v>1</v>
      </c>
      <c r="AF37" s="13" t="b">
        <f t="shared" ca="1" si="28"/>
        <v>1</v>
      </c>
    </row>
    <row r="38" spans="3:32" x14ac:dyDescent="0.3">
      <c r="C38" t="str">
        <f>DashBoard!B36</f>
        <v>Act 054</v>
      </c>
      <c r="D38" s="12" t="str">
        <f>_xlfn.XLOOKUP(C38,activities[Activity],activities[Owner],"")</f>
        <v>Barbara Gordon</v>
      </c>
      <c r="E38" s="6">
        <f>DashBoard!C36</f>
        <v>45464</v>
      </c>
      <c r="F38" s="6">
        <f>DashBoard!D36</f>
        <v>45470</v>
      </c>
      <c r="G38" s="14">
        <f>_xlfn.XLOOKUP(C38,activities[Activity],activities[% Done],"")</f>
        <v>1</v>
      </c>
      <c r="H38" s="14">
        <f t="shared" si="6"/>
        <v>1</v>
      </c>
      <c r="I38" s="13" t="b">
        <f t="shared" ca="1" si="4"/>
        <v>0</v>
      </c>
      <c r="J38" s="13" t="b">
        <f t="shared" ca="1" si="7"/>
        <v>0</v>
      </c>
      <c r="K38" s="13" t="b">
        <f t="shared" ca="1" si="8"/>
        <v>0</v>
      </c>
      <c r="L38" s="13" t="b">
        <f t="shared" ca="1" si="9"/>
        <v>0</v>
      </c>
      <c r="M38" s="13" t="b">
        <f t="shared" ca="1" si="10"/>
        <v>0</v>
      </c>
      <c r="N38" s="13" t="b">
        <f t="shared" ca="1" si="11"/>
        <v>0</v>
      </c>
      <c r="O38" s="13" t="b">
        <f t="shared" ca="1" si="12"/>
        <v>0</v>
      </c>
      <c r="P38" s="13" t="b">
        <f t="shared" ca="1" si="13"/>
        <v>0</v>
      </c>
      <c r="Q38" s="13" t="b">
        <f t="shared" ca="1" si="14"/>
        <v>0</v>
      </c>
      <c r="R38" s="13" t="b">
        <f t="shared" ca="1" si="15"/>
        <v>0</v>
      </c>
      <c r="S38" s="13" t="b">
        <f t="shared" ca="1" si="16"/>
        <v>0</v>
      </c>
      <c r="T38" s="13" t="b">
        <f t="shared" ca="1" si="17"/>
        <v>0</v>
      </c>
      <c r="U38" s="13" t="b">
        <f t="shared" ca="1" si="18"/>
        <v>0</v>
      </c>
      <c r="V38" s="13" t="b">
        <f t="shared" ca="1" si="19"/>
        <v>0</v>
      </c>
      <c r="W38" s="13" t="b">
        <f t="shared" ca="1" si="20"/>
        <v>0</v>
      </c>
      <c r="X38" s="13" t="b">
        <f t="shared" ca="1" si="21"/>
        <v>0</v>
      </c>
      <c r="Y38" s="13" t="b">
        <f t="shared" ca="1" si="22"/>
        <v>0</v>
      </c>
      <c r="Z38" s="13" t="b">
        <f t="shared" ca="1" si="23"/>
        <v>0</v>
      </c>
      <c r="AA38" s="13" t="b">
        <f t="shared" ca="1" si="5"/>
        <v>0</v>
      </c>
      <c r="AB38" s="13" t="b">
        <f t="shared" ca="1" si="24"/>
        <v>0</v>
      </c>
      <c r="AC38" s="13" t="b">
        <f t="shared" ca="1" si="25"/>
        <v>0</v>
      </c>
      <c r="AD38" s="13" t="b">
        <f t="shared" ca="1" si="26"/>
        <v>0</v>
      </c>
      <c r="AE38" s="13" t="b">
        <f t="shared" ca="1" si="27"/>
        <v>0</v>
      </c>
      <c r="AF38" s="13" t="b">
        <f t="shared" ca="1" si="28"/>
        <v>0</v>
      </c>
    </row>
    <row r="39" spans="3:32" x14ac:dyDescent="0.3">
      <c r="C39" t="str">
        <f>DashBoard!B37</f>
        <v>Act 059</v>
      </c>
      <c r="D39" s="12" t="str">
        <f>_xlfn.XLOOKUP(C39,activities[Activity],activities[Owner],"")</f>
        <v>Harley Quinn</v>
      </c>
      <c r="E39" s="6">
        <f>DashBoard!C37</f>
        <v>45468</v>
      </c>
      <c r="F39" s="6">
        <f>DashBoard!D37</f>
        <v>45474</v>
      </c>
      <c r="G39" s="14">
        <f>_xlfn.XLOOKUP(C39,activities[Activity],activities[% Done],"")</f>
        <v>0.45</v>
      </c>
      <c r="H39" s="14">
        <f t="shared" si="6"/>
        <v>0.45</v>
      </c>
      <c r="I39" s="13" t="b">
        <f t="shared" ca="1" si="4"/>
        <v>0</v>
      </c>
      <c r="J39" s="13" t="b">
        <f t="shared" ca="1" si="7"/>
        <v>0</v>
      </c>
      <c r="K39" s="13" t="b">
        <f t="shared" ca="1" si="8"/>
        <v>0</v>
      </c>
      <c r="L39" s="13" t="b">
        <f t="shared" ca="1" si="9"/>
        <v>0</v>
      </c>
      <c r="M39" s="13" t="b">
        <f t="shared" ca="1" si="10"/>
        <v>0</v>
      </c>
      <c r="N39" s="13" t="b">
        <f t="shared" ca="1" si="11"/>
        <v>0</v>
      </c>
      <c r="O39" s="13" t="b">
        <f t="shared" ca="1" si="12"/>
        <v>0</v>
      </c>
      <c r="P39" s="13" t="b">
        <f t="shared" ca="1" si="13"/>
        <v>0</v>
      </c>
      <c r="Q39" s="13" t="b">
        <f t="shared" ca="1" si="14"/>
        <v>0</v>
      </c>
      <c r="R39" s="13" t="b">
        <f t="shared" ca="1" si="15"/>
        <v>0</v>
      </c>
      <c r="S39" s="13" t="b">
        <f t="shared" ca="1" si="16"/>
        <v>0</v>
      </c>
      <c r="T39" s="13" t="b">
        <f t="shared" ca="1" si="17"/>
        <v>0</v>
      </c>
      <c r="U39" s="13" t="b">
        <f t="shared" ca="1" si="18"/>
        <v>0</v>
      </c>
      <c r="V39" s="13" t="b">
        <f t="shared" ca="1" si="19"/>
        <v>0</v>
      </c>
      <c r="W39" s="13" t="b">
        <f t="shared" ca="1" si="20"/>
        <v>0</v>
      </c>
      <c r="X39" s="13" t="b">
        <f t="shared" ca="1" si="21"/>
        <v>0</v>
      </c>
      <c r="Y39" s="13" t="b">
        <f t="shared" ca="1" si="22"/>
        <v>0</v>
      </c>
      <c r="Z39" s="13" t="b">
        <f t="shared" ca="1" si="23"/>
        <v>0</v>
      </c>
      <c r="AA39" s="13" t="b">
        <f t="shared" ca="1" si="5"/>
        <v>0</v>
      </c>
      <c r="AB39" s="13" t="b">
        <f t="shared" ca="1" si="24"/>
        <v>0</v>
      </c>
      <c r="AC39" s="13" t="b">
        <f t="shared" ca="1" si="25"/>
        <v>0</v>
      </c>
      <c r="AD39" s="13" t="b">
        <f t="shared" ca="1" si="26"/>
        <v>0</v>
      </c>
      <c r="AE39" s="13" t="b">
        <f t="shared" ca="1" si="27"/>
        <v>0</v>
      </c>
      <c r="AF39" s="13" t="b">
        <f t="shared" ca="1" si="28"/>
        <v>0</v>
      </c>
    </row>
    <row r="40" spans="3:32" x14ac:dyDescent="0.3">
      <c r="C40" t="str">
        <f>DashBoard!B38</f>
        <v>Act 063</v>
      </c>
      <c r="D40" s="12" t="str">
        <f>_xlfn.XLOOKUP(C40,activities[Activity],activities[Owner],"")</f>
        <v>Lucius Fox</v>
      </c>
      <c r="E40" s="6">
        <f>DashBoard!C38</f>
        <v>45473</v>
      </c>
      <c r="F40" s="6">
        <f>DashBoard!D38</f>
        <v>45476</v>
      </c>
      <c r="G40" s="14">
        <f>_xlfn.XLOOKUP(C40,activities[Activity],activities[% Done],"")</f>
        <v>0</v>
      </c>
      <c r="H40" s="14">
        <f t="shared" si="6"/>
        <v>0</v>
      </c>
      <c r="I40" s="13" t="b">
        <f t="shared" ca="1" si="4"/>
        <v>0</v>
      </c>
      <c r="J40" s="13" t="b">
        <f t="shared" ca="1" si="7"/>
        <v>0</v>
      </c>
      <c r="K40" s="13" t="b">
        <f t="shared" ca="1" si="8"/>
        <v>0</v>
      </c>
      <c r="L40" s="13" t="b">
        <f t="shared" ca="1" si="9"/>
        <v>0</v>
      </c>
      <c r="M40" s="13" t="b">
        <f t="shared" ca="1" si="10"/>
        <v>0</v>
      </c>
      <c r="N40" s="13" t="b">
        <f t="shared" ca="1" si="11"/>
        <v>0</v>
      </c>
      <c r="O40" s="13" t="b">
        <f t="shared" ca="1" si="12"/>
        <v>0</v>
      </c>
      <c r="P40" s="13" t="b">
        <f t="shared" ca="1" si="13"/>
        <v>0</v>
      </c>
      <c r="Q40" s="13" t="b">
        <f t="shared" ca="1" si="14"/>
        <v>0</v>
      </c>
      <c r="R40" s="13" t="b">
        <f t="shared" ca="1" si="15"/>
        <v>0</v>
      </c>
      <c r="S40" s="13" t="b">
        <f t="shared" ca="1" si="16"/>
        <v>0</v>
      </c>
      <c r="T40" s="13" t="b">
        <f t="shared" ca="1" si="17"/>
        <v>0</v>
      </c>
      <c r="U40" s="13" t="b">
        <f t="shared" ca="1" si="18"/>
        <v>0</v>
      </c>
      <c r="V40" s="13" t="b">
        <f t="shared" ca="1" si="19"/>
        <v>0</v>
      </c>
      <c r="W40" s="13" t="b">
        <f t="shared" ca="1" si="20"/>
        <v>0</v>
      </c>
      <c r="X40" s="13" t="b">
        <f t="shared" ca="1" si="21"/>
        <v>0</v>
      </c>
      <c r="Y40" s="13" t="b">
        <f t="shared" ca="1" si="22"/>
        <v>0</v>
      </c>
      <c r="Z40" s="13" t="b">
        <f t="shared" ca="1" si="23"/>
        <v>0</v>
      </c>
      <c r="AA40" s="13" t="b">
        <f t="shared" ca="1" si="5"/>
        <v>0</v>
      </c>
      <c r="AB40" s="13" t="b">
        <f t="shared" ca="1" si="24"/>
        <v>0</v>
      </c>
      <c r="AC40" s="13" t="b">
        <f t="shared" ca="1" si="25"/>
        <v>0</v>
      </c>
      <c r="AD40" s="13" t="b">
        <f t="shared" ca="1" si="26"/>
        <v>0</v>
      </c>
      <c r="AE40" s="13" t="b">
        <f t="shared" ca="1" si="27"/>
        <v>0</v>
      </c>
      <c r="AF40" s="13" t="b">
        <f t="shared" ca="1" si="28"/>
        <v>0</v>
      </c>
    </row>
    <row r="41" spans="3:32" x14ac:dyDescent="0.3">
      <c r="C41" t="str">
        <f>DashBoard!B39</f>
        <v>Act 083</v>
      </c>
      <c r="D41" s="12" t="str">
        <f>_xlfn.XLOOKUP(C41,activities[Activity],activities[Owner],"")</f>
        <v>Barbara Gordon</v>
      </c>
      <c r="E41" s="6">
        <f>DashBoard!C39</f>
        <v>45490</v>
      </c>
      <c r="F41" s="6">
        <f>DashBoard!D39</f>
        <v>45498</v>
      </c>
      <c r="G41" s="14">
        <f>_xlfn.XLOOKUP(C41,activities[Activity],activities[% Done],"")</f>
        <v>0</v>
      </c>
      <c r="H41" s="14">
        <f t="shared" si="6"/>
        <v>0</v>
      </c>
      <c r="I41" s="13" t="b">
        <f t="shared" ca="1" si="4"/>
        <v>0</v>
      </c>
      <c r="J41" s="13" t="b">
        <f t="shared" ca="1" si="7"/>
        <v>0</v>
      </c>
      <c r="K41" s="13" t="b">
        <f t="shared" ca="1" si="8"/>
        <v>0</v>
      </c>
      <c r="L41" s="13" t="b">
        <f t="shared" ca="1" si="9"/>
        <v>0</v>
      </c>
      <c r="M41" s="13" t="b">
        <f t="shared" ca="1" si="10"/>
        <v>0</v>
      </c>
      <c r="N41" s="13" t="b">
        <f t="shared" ca="1" si="11"/>
        <v>0</v>
      </c>
      <c r="O41" s="13" t="b">
        <f t="shared" ca="1" si="12"/>
        <v>0</v>
      </c>
      <c r="P41" s="13" t="b">
        <f t="shared" ca="1" si="13"/>
        <v>0</v>
      </c>
      <c r="Q41" s="13" t="b">
        <f t="shared" ca="1" si="14"/>
        <v>0</v>
      </c>
      <c r="R41" s="13" t="b">
        <f t="shared" ca="1" si="15"/>
        <v>0</v>
      </c>
      <c r="S41" s="13" t="b">
        <f t="shared" ca="1" si="16"/>
        <v>0</v>
      </c>
      <c r="T41" s="13" t="b">
        <f t="shared" ca="1" si="17"/>
        <v>0</v>
      </c>
      <c r="U41" s="13" t="b">
        <f t="shared" ca="1" si="18"/>
        <v>0</v>
      </c>
      <c r="V41" s="13" t="b">
        <f t="shared" ca="1" si="19"/>
        <v>0</v>
      </c>
      <c r="W41" s="13" t="b">
        <f t="shared" ca="1" si="20"/>
        <v>0</v>
      </c>
      <c r="X41" s="13" t="b">
        <f t="shared" ca="1" si="21"/>
        <v>0</v>
      </c>
      <c r="Y41" s="13" t="b">
        <f t="shared" ca="1" si="22"/>
        <v>0</v>
      </c>
      <c r="Z41" s="13" t="b">
        <f t="shared" ca="1" si="23"/>
        <v>0</v>
      </c>
      <c r="AA41" s="13" t="b">
        <f t="shared" ca="1" si="5"/>
        <v>0</v>
      </c>
      <c r="AB41" s="13" t="b">
        <f t="shared" ca="1" si="24"/>
        <v>0</v>
      </c>
      <c r="AC41" s="13" t="b">
        <f t="shared" ca="1" si="25"/>
        <v>0</v>
      </c>
      <c r="AD41" s="13" t="b">
        <f t="shared" ca="1" si="26"/>
        <v>0</v>
      </c>
      <c r="AE41" s="13" t="b">
        <f t="shared" ca="1" si="27"/>
        <v>0</v>
      </c>
      <c r="AF41" s="13" t="b">
        <f t="shared" ca="1" si="28"/>
        <v>0</v>
      </c>
    </row>
    <row r="42" spans="3:32" x14ac:dyDescent="0.3">
      <c r="C42" t="str">
        <f>DashBoard!B40</f>
        <v>Act 086</v>
      </c>
      <c r="D42" s="12" t="str">
        <f>_xlfn.XLOOKUP(C42,activities[Activity],activities[Owner],"")</f>
        <v>Richard Grayson</v>
      </c>
      <c r="E42" s="6">
        <f>DashBoard!C40</f>
        <v>45492</v>
      </c>
      <c r="F42" s="6">
        <f>DashBoard!D40</f>
        <v>45500</v>
      </c>
      <c r="G42" s="14">
        <f>_xlfn.XLOOKUP(C42,activities[Activity],activities[% Done],"")</f>
        <v>0</v>
      </c>
      <c r="H42" s="14">
        <f t="shared" si="6"/>
        <v>0</v>
      </c>
      <c r="I42" s="13" t="b">
        <f t="shared" ca="1" si="4"/>
        <v>0</v>
      </c>
      <c r="J42" s="13" t="b">
        <f t="shared" ca="1" si="7"/>
        <v>0</v>
      </c>
      <c r="K42" s="13" t="b">
        <f t="shared" ca="1" si="8"/>
        <v>0</v>
      </c>
      <c r="L42" s="13" t="b">
        <f t="shared" ca="1" si="9"/>
        <v>0</v>
      </c>
      <c r="M42" s="13" t="b">
        <f t="shared" ca="1" si="10"/>
        <v>0</v>
      </c>
      <c r="N42" s="13" t="b">
        <f t="shared" ca="1" si="11"/>
        <v>0</v>
      </c>
      <c r="O42" s="13" t="b">
        <f t="shared" ca="1" si="12"/>
        <v>0</v>
      </c>
      <c r="P42" s="13" t="b">
        <f t="shared" ca="1" si="13"/>
        <v>0</v>
      </c>
      <c r="Q42" s="13" t="b">
        <f t="shared" ca="1" si="14"/>
        <v>0</v>
      </c>
      <c r="R42" s="13" t="b">
        <f t="shared" ca="1" si="15"/>
        <v>0</v>
      </c>
      <c r="S42" s="13" t="b">
        <f t="shared" ca="1" si="16"/>
        <v>0</v>
      </c>
      <c r="T42" s="13" t="b">
        <f t="shared" ca="1" si="17"/>
        <v>0</v>
      </c>
      <c r="U42" s="13" t="b">
        <f t="shared" ca="1" si="18"/>
        <v>0</v>
      </c>
      <c r="V42" s="13" t="b">
        <f t="shared" ca="1" si="19"/>
        <v>0</v>
      </c>
      <c r="W42" s="13" t="b">
        <f t="shared" ca="1" si="20"/>
        <v>0</v>
      </c>
      <c r="X42" s="13" t="b">
        <f t="shared" ca="1" si="21"/>
        <v>0</v>
      </c>
      <c r="Y42" s="13" t="b">
        <f t="shared" ca="1" si="22"/>
        <v>0</v>
      </c>
      <c r="Z42" s="13" t="b">
        <f t="shared" ca="1" si="23"/>
        <v>0</v>
      </c>
      <c r="AA42" s="13" t="b">
        <f t="shared" ca="1" si="5"/>
        <v>0</v>
      </c>
      <c r="AB42" s="13" t="b">
        <f t="shared" ca="1" si="24"/>
        <v>0</v>
      </c>
      <c r="AC42" s="13" t="b">
        <f t="shared" ca="1" si="25"/>
        <v>0</v>
      </c>
      <c r="AD42" s="13" t="b">
        <f t="shared" ca="1" si="26"/>
        <v>0</v>
      </c>
      <c r="AE42" s="13" t="b">
        <f t="shared" ca="1" si="27"/>
        <v>0</v>
      </c>
      <c r="AF42" s="13" t="b">
        <f t="shared" ca="1" si="28"/>
        <v>0</v>
      </c>
    </row>
    <row r="43" spans="3:32" x14ac:dyDescent="0.3">
      <c r="C43">
        <f>DashBoard!B41</f>
        <v>0</v>
      </c>
      <c r="D43" s="12" t="str">
        <f>_xlfn.XLOOKUP(C43,activities[Activity],activities[Owner],"")</f>
        <v/>
      </c>
      <c r="E43" s="6">
        <f>DashBoard!C41</f>
        <v>45415</v>
      </c>
      <c r="F43" s="6">
        <f>DashBoard!D41</f>
        <v>45507</v>
      </c>
      <c r="G43" s="14" t="str">
        <f>_xlfn.XLOOKUP(C43,activities[Activity],activities[% Done],"")</f>
        <v/>
      </c>
      <c r="H43" s="14" t="str">
        <f t="shared" si="6"/>
        <v/>
      </c>
      <c r="I43" s="13" t="b">
        <f t="shared" ca="1" si="4"/>
        <v>0</v>
      </c>
      <c r="J43" s="13" t="b">
        <f t="shared" ca="1" si="7"/>
        <v>0</v>
      </c>
      <c r="K43" s="13" t="b">
        <f t="shared" ca="1" si="8"/>
        <v>1</v>
      </c>
      <c r="L43" s="13" t="b">
        <f t="shared" ca="1" si="9"/>
        <v>1</v>
      </c>
      <c r="M43" s="13" t="b">
        <f t="shared" ca="1" si="10"/>
        <v>1</v>
      </c>
      <c r="N43" s="13" t="b">
        <f t="shared" ca="1" si="11"/>
        <v>1</v>
      </c>
      <c r="O43" s="13" t="b">
        <f t="shared" ca="1" si="12"/>
        <v>1</v>
      </c>
      <c r="P43" s="13" t="b">
        <f t="shared" ca="1" si="13"/>
        <v>1</v>
      </c>
      <c r="Q43" s="13" t="b">
        <f t="shared" ca="1" si="14"/>
        <v>1</v>
      </c>
      <c r="R43" s="13" t="b">
        <f t="shared" ca="1" si="15"/>
        <v>1</v>
      </c>
      <c r="S43" s="13" t="b">
        <f t="shared" ca="1" si="16"/>
        <v>1</v>
      </c>
      <c r="T43" s="13" t="b">
        <f t="shared" ca="1" si="17"/>
        <v>1</v>
      </c>
      <c r="U43" s="13" t="b">
        <f t="shared" ca="1" si="18"/>
        <v>1</v>
      </c>
      <c r="V43" s="13" t="b">
        <f t="shared" ca="1" si="19"/>
        <v>1</v>
      </c>
      <c r="W43" s="13" t="b">
        <f t="shared" ca="1" si="20"/>
        <v>1</v>
      </c>
      <c r="X43" s="13" t="b">
        <f t="shared" ca="1" si="21"/>
        <v>1</v>
      </c>
      <c r="Y43" s="13" t="b">
        <f t="shared" ca="1" si="22"/>
        <v>1</v>
      </c>
      <c r="Z43" s="13" t="b">
        <f t="shared" ca="1" si="23"/>
        <v>1</v>
      </c>
      <c r="AA43" s="13" t="b">
        <f t="shared" ca="1" si="5"/>
        <v>1</v>
      </c>
      <c r="AB43" s="13" t="b">
        <f t="shared" ca="1" si="24"/>
        <v>1</v>
      </c>
      <c r="AC43" s="13" t="b">
        <f t="shared" ca="1" si="25"/>
        <v>1</v>
      </c>
      <c r="AD43" s="13" t="b">
        <f t="shared" ca="1" si="26"/>
        <v>1</v>
      </c>
      <c r="AE43" s="13" t="b">
        <f t="shared" ca="1" si="27"/>
        <v>1</v>
      </c>
      <c r="AF43" s="13" t="b">
        <f t="shared" ca="1" si="28"/>
        <v>1</v>
      </c>
    </row>
    <row r="44" spans="3:32" x14ac:dyDescent="0.3">
      <c r="C44" t="str">
        <f>DashBoard!B42</f>
        <v>Act 003</v>
      </c>
      <c r="D44" s="12" t="str">
        <f>_xlfn.XLOOKUP(C44,activities[Activity],activities[Owner],"")</f>
        <v>Richard Grayson</v>
      </c>
      <c r="E44" s="6">
        <f>DashBoard!C42</f>
        <v>45415</v>
      </c>
      <c r="F44" s="6">
        <f>DashBoard!D42</f>
        <v>45419</v>
      </c>
      <c r="G44" s="14">
        <f>_xlfn.XLOOKUP(C44,activities[Activity],activities[% Done],"")</f>
        <v>0.62</v>
      </c>
      <c r="H44" s="14">
        <f t="shared" si="6"/>
        <v>0.62</v>
      </c>
      <c r="I44" s="13" t="b">
        <f t="shared" ca="1" si="4"/>
        <v>0</v>
      </c>
      <c r="J44" s="13" t="b">
        <f t="shared" ca="1" si="7"/>
        <v>0</v>
      </c>
      <c r="K44" s="13" t="b">
        <f t="shared" ca="1" si="8"/>
        <v>1</v>
      </c>
      <c r="L44" s="13" t="b">
        <f t="shared" ca="1" si="9"/>
        <v>1</v>
      </c>
      <c r="M44" s="13" t="b">
        <f t="shared" ca="1" si="10"/>
        <v>1</v>
      </c>
      <c r="N44" s="13" t="b">
        <f t="shared" ca="1" si="11"/>
        <v>1</v>
      </c>
      <c r="O44" s="13" t="b">
        <f t="shared" ca="1" si="12"/>
        <v>1</v>
      </c>
      <c r="P44" s="13" t="b">
        <f t="shared" ca="1" si="13"/>
        <v>1</v>
      </c>
      <c r="Q44" s="13" t="b">
        <f t="shared" ca="1" si="14"/>
        <v>1</v>
      </c>
      <c r="R44" s="13" t="b">
        <f t="shared" ca="1" si="15"/>
        <v>1</v>
      </c>
      <c r="S44" s="13" t="b">
        <f t="shared" ca="1" si="16"/>
        <v>1</v>
      </c>
      <c r="T44" s="13" t="b">
        <f t="shared" ca="1" si="17"/>
        <v>1</v>
      </c>
      <c r="U44" s="13" t="b">
        <f t="shared" ca="1" si="18"/>
        <v>1</v>
      </c>
      <c r="V44" s="13" t="b">
        <f t="shared" ca="1" si="19"/>
        <v>1</v>
      </c>
      <c r="W44" s="13" t="b">
        <f t="shared" ca="1" si="20"/>
        <v>1</v>
      </c>
      <c r="X44" s="13" t="b">
        <f t="shared" ca="1" si="21"/>
        <v>1</v>
      </c>
      <c r="Y44" s="13" t="b">
        <f t="shared" ca="1" si="22"/>
        <v>1</v>
      </c>
      <c r="Z44" s="13" t="b">
        <f t="shared" ca="1" si="23"/>
        <v>1</v>
      </c>
      <c r="AA44" s="13" t="b">
        <f t="shared" ca="1" si="5"/>
        <v>1</v>
      </c>
      <c r="AB44" s="13" t="b">
        <f t="shared" ca="1" si="24"/>
        <v>1</v>
      </c>
      <c r="AC44" s="13" t="b">
        <f t="shared" ca="1" si="25"/>
        <v>1</v>
      </c>
      <c r="AD44" s="13" t="b">
        <f t="shared" ca="1" si="26"/>
        <v>1</v>
      </c>
      <c r="AE44" s="13" t="b">
        <f t="shared" ca="1" si="27"/>
        <v>1</v>
      </c>
      <c r="AF44" s="13" t="b">
        <f t="shared" ca="1" si="28"/>
        <v>1</v>
      </c>
    </row>
    <row r="45" spans="3:32" x14ac:dyDescent="0.3">
      <c r="C45" t="str">
        <f>DashBoard!B43</f>
        <v>Act 014</v>
      </c>
      <c r="D45" s="12" t="str">
        <f>_xlfn.XLOOKUP(C45,activities[Activity],activities[Owner],"")</f>
        <v>Harley Quinn</v>
      </c>
      <c r="E45" s="6">
        <f>DashBoard!C43</f>
        <v>45423</v>
      </c>
      <c r="F45" s="6">
        <f>DashBoard!D43</f>
        <v>45427</v>
      </c>
      <c r="G45" s="14">
        <f>_xlfn.XLOOKUP(C45,activities[Activity],activities[% Done],"")</f>
        <v>0.95</v>
      </c>
      <c r="H45" s="14">
        <f t="shared" si="6"/>
        <v>0.95</v>
      </c>
      <c r="I45" s="13" t="b">
        <f t="shared" ca="1" si="4"/>
        <v>0</v>
      </c>
      <c r="J45" s="13" t="b">
        <f t="shared" ca="1" si="7"/>
        <v>0</v>
      </c>
      <c r="K45" s="13" t="b">
        <f t="shared" ca="1" si="8"/>
        <v>1</v>
      </c>
      <c r="L45" s="13" t="b">
        <f t="shared" ca="1" si="9"/>
        <v>1</v>
      </c>
      <c r="M45" s="13" t="b">
        <f t="shared" ca="1" si="10"/>
        <v>1</v>
      </c>
      <c r="N45" s="13" t="b">
        <f t="shared" ca="1" si="11"/>
        <v>1</v>
      </c>
      <c r="O45" s="13" t="b">
        <f t="shared" ca="1" si="12"/>
        <v>1</v>
      </c>
      <c r="P45" s="13" t="b">
        <f t="shared" ca="1" si="13"/>
        <v>1</v>
      </c>
      <c r="Q45" s="13" t="b">
        <f t="shared" ca="1" si="14"/>
        <v>1</v>
      </c>
      <c r="R45" s="13" t="b">
        <f t="shared" ca="1" si="15"/>
        <v>1</v>
      </c>
      <c r="S45" s="13" t="b">
        <f t="shared" ca="1" si="16"/>
        <v>1</v>
      </c>
      <c r="T45" s="13" t="b">
        <f t="shared" ca="1" si="17"/>
        <v>1</v>
      </c>
      <c r="U45" s="13" t="b">
        <f t="shared" ca="1" si="18"/>
        <v>1</v>
      </c>
      <c r="V45" s="13" t="b">
        <f t="shared" ca="1" si="19"/>
        <v>1</v>
      </c>
      <c r="W45" s="13" t="b">
        <f t="shared" ca="1" si="20"/>
        <v>1</v>
      </c>
      <c r="X45" s="13" t="b">
        <f t="shared" ca="1" si="21"/>
        <v>1</v>
      </c>
      <c r="Y45" s="13" t="b">
        <f t="shared" ca="1" si="22"/>
        <v>1</v>
      </c>
      <c r="Z45" s="13" t="b">
        <f t="shared" ca="1" si="23"/>
        <v>1</v>
      </c>
      <c r="AA45" s="13" t="b">
        <f t="shared" ca="1" si="5"/>
        <v>1</v>
      </c>
      <c r="AB45" s="13" t="b">
        <f t="shared" ca="1" si="24"/>
        <v>1</v>
      </c>
      <c r="AC45" s="13" t="b">
        <f t="shared" ca="1" si="25"/>
        <v>1</v>
      </c>
      <c r="AD45" s="13" t="b">
        <f t="shared" ca="1" si="26"/>
        <v>1</v>
      </c>
      <c r="AE45" s="13" t="b">
        <f t="shared" ca="1" si="27"/>
        <v>1</v>
      </c>
      <c r="AF45" s="13" t="b">
        <f t="shared" ca="1" si="28"/>
        <v>1</v>
      </c>
    </row>
    <row r="46" spans="3:32" x14ac:dyDescent="0.3">
      <c r="C46" t="str">
        <f>DashBoard!B44</f>
        <v>Act 018</v>
      </c>
      <c r="D46" s="12" t="str">
        <f>_xlfn.XLOOKUP(C46,activities[Activity],activities[Owner],"")</f>
        <v>Harley Quinn</v>
      </c>
      <c r="E46" s="6">
        <f>DashBoard!C44</f>
        <v>45428</v>
      </c>
      <c r="F46" s="6">
        <f>DashBoard!D44</f>
        <v>45434</v>
      </c>
      <c r="G46" s="14">
        <f>_xlfn.XLOOKUP(C46,activities[Activity],activities[% Done],"")</f>
        <v>1</v>
      </c>
      <c r="H46" s="14">
        <f t="shared" si="6"/>
        <v>1</v>
      </c>
      <c r="I46" s="13" t="b">
        <f t="shared" ca="1" si="4"/>
        <v>0</v>
      </c>
      <c r="J46" s="13" t="b">
        <f t="shared" ca="1" si="7"/>
        <v>0</v>
      </c>
      <c r="K46" s="13" t="b">
        <f t="shared" ca="1" si="8"/>
        <v>0</v>
      </c>
      <c r="L46" s="13" t="b">
        <f t="shared" ca="1" si="9"/>
        <v>0</v>
      </c>
      <c r="M46" s="13" t="b">
        <f t="shared" ca="1" si="10"/>
        <v>0</v>
      </c>
      <c r="N46" s="13" t="b">
        <f t="shared" ca="1" si="11"/>
        <v>1</v>
      </c>
      <c r="O46" s="13" t="b">
        <f t="shared" ca="1" si="12"/>
        <v>1</v>
      </c>
      <c r="P46" s="13" t="b">
        <f t="shared" ca="1" si="13"/>
        <v>1</v>
      </c>
      <c r="Q46" s="13" t="b">
        <f t="shared" ca="1" si="14"/>
        <v>1</v>
      </c>
      <c r="R46" s="13" t="b">
        <f t="shared" ca="1" si="15"/>
        <v>1</v>
      </c>
      <c r="S46" s="13" t="b">
        <f t="shared" ca="1" si="16"/>
        <v>1</v>
      </c>
      <c r="T46" s="13" t="b">
        <f t="shared" ca="1" si="17"/>
        <v>1</v>
      </c>
      <c r="U46" s="13" t="b">
        <f t="shared" ca="1" si="18"/>
        <v>1</v>
      </c>
      <c r="V46" s="13" t="b">
        <f t="shared" ca="1" si="19"/>
        <v>1</v>
      </c>
      <c r="W46" s="13" t="b">
        <f t="shared" ca="1" si="20"/>
        <v>1</v>
      </c>
      <c r="X46" s="13" t="b">
        <f t="shared" ca="1" si="21"/>
        <v>1</v>
      </c>
      <c r="Y46" s="13" t="b">
        <f t="shared" ca="1" si="22"/>
        <v>1</v>
      </c>
      <c r="Z46" s="13" t="b">
        <f t="shared" ca="1" si="23"/>
        <v>1</v>
      </c>
      <c r="AA46" s="13" t="b">
        <f t="shared" ca="1" si="5"/>
        <v>1</v>
      </c>
      <c r="AB46" s="13" t="b">
        <f t="shared" ca="1" si="24"/>
        <v>1</v>
      </c>
      <c r="AC46" s="13" t="b">
        <f t="shared" ca="1" si="25"/>
        <v>1</v>
      </c>
      <c r="AD46" s="13" t="b">
        <f t="shared" ca="1" si="26"/>
        <v>1</v>
      </c>
      <c r="AE46" s="13" t="b">
        <f t="shared" ca="1" si="27"/>
        <v>1</v>
      </c>
      <c r="AF46" s="13" t="b">
        <f t="shared" ca="1" si="28"/>
        <v>1</v>
      </c>
    </row>
    <row r="47" spans="3:32" x14ac:dyDescent="0.3">
      <c r="C47" t="str">
        <f>DashBoard!B45</f>
        <v>Act 037</v>
      </c>
      <c r="D47" s="12" t="str">
        <f>_xlfn.XLOOKUP(C47,activities[Activity],activities[Owner],"")</f>
        <v>Richard Grayson</v>
      </c>
      <c r="E47" s="6">
        <f>DashBoard!C45</f>
        <v>45444</v>
      </c>
      <c r="F47" s="6">
        <f>DashBoard!D45</f>
        <v>45447</v>
      </c>
      <c r="G47" s="14">
        <f>_xlfn.XLOOKUP(C47,activities[Activity],activities[% Done],"")</f>
        <v>1</v>
      </c>
      <c r="H47" s="14">
        <f t="shared" si="6"/>
        <v>1</v>
      </c>
      <c r="I47" s="13" t="b">
        <f t="shared" ca="1" si="4"/>
        <v>0</v>
      </c>
      <c r="J47" s="13" t="b">
        <f t="shared" ca="1" si="7"/>
        <v>0</v>
      </c>
      <c r="K47" s="13" t="b">
        <f t="shared" ca="1" si="8"/>
        <v>0</v>
      </c>
      <c r="L47" s="13" t="b">
        <f t="shared" ca="1" si="9"/>
        <v>0</v>
      </c>
      <c r="M47" s="13" t="b">
        <f t="shared" ca="1" si="10"/>
        <v>0</v>
      </c>
      <c r="N47" s="13" t="b">
        <f t="shared" ca="1" si="11"/>
        <v>0</v>
      </c>
      <c r="O47" s="13" t="b">
        <f t="shared" ca="1" si="12"/>
        <v>0</v>
      </c>
      <c r="P47" s="13" t="b">
        <f t="shared" ca="1" si="13"/>
        <v>0</v>
      </c>
      <c r="Q47" s="13" t="b">
        <f t="shared" ca="1" si="14"/>
        <v>0</v>
      </c>
      <c r="R47" s="13" t="b">
        <f t="shared" ca="1" si="15"/>
        <v>0</v>
      </c>
      <c r="S47" s="13" t="b">
        <f t="shared" ca="1" si="16"/>
        <v>0</v>
      </c>
      <c r="T47" s="13" t="b">
        <f t="shared" ca="1" si="17"/>
        <v>0</v>
      </c>
      <c r="U47" s="13" t="b">
        <f t="shared" ca="1" si="18"/>
        <v>0</v>
      </c>
      <c r="V47" s="13" t="b">
        <f t="shared" ca="1" si="19"/>
        <v>0</v>
      </c>
      <c r="W47" s="13" t="b">
        <f t="shared" ca="1" si="20"/>
        <v>0</v>
      </c>
      <c r="X47" s="13" t="b">
        <f t="shared" ca="1" si="21"/>
        <v>0</v>
      </c>
      <c r="Y47" s="13" t="b">
        <f t="shared" ca="1" si="22"/>
        <v>0</v>
      </c>
      <c r="Z47" s="13" t="b">
        <f t="shared" ca="1" si="23"/>
        <v>0</v>
      </c>
      <c r="AA47" s="13" t="b">
        <f t="shared" ca="1" si="5"/>
        <v>0</v>
      </c>
      <c r="AB47" s="13" t="b">
        <f t="shared" ca="1" si="24"/>
        <v>0</v>
      </c>
      <c r="AC47" s="13" t="b">
        <f t="shared" ca="1" si="25"/>
        <v>0</v>
      </c>
      <c r="AD47" s="13" t="b">
        <f t="shared" ca="1" si="26"/>
        <v>0</v>
      </c>
      <c r="AE47" s="13" t="b">
        <f t="shared" ca="1" si="27"/>
        <v>0</v>
      </c>
      <c r="AF47" s="13" t="b">
        <f t="shared" ca="1" si="28"/>
        <v>0</v>
      </c>
    </row>
    <row r="48" spans="3:32" x14ac:dyDescent="0.3">
      <c r="C48" t="str">
        <f>DashBoard!B46</f>
        <v>Act 040</v>
      </c>
      <c r="D48" s="12" t="str">
        <f>_xlfn.XLOOKUP(C48,activities[Activity],activities[Owner],"")</f>
        <v>Lucius Fox</v>
      </c>
      <c r="E48" s="6">
        <f>DashBoard!C46</f>
        <v>45446</v>
      </c>
      <c r="F48" s="6">
        <f>DashBoard!D46</f>
        <v>45454</v>
      </c>
      <c r="G48" s="14">
        <f>_xlfn.XLOOKUP(C48,activities[Activity],activities[% Done],"")</f>
        <v>0.27</v>
      </c>
      <c r="H48" s="14">
        <f t="shared" si="6"/>
        <v>0.27</v>
      </c>
      <c r="I48" s="13" t="b">
        <f t="shared" ca="1" si="4"/>
        <v>0</v>
      </c>
      <c r="J48" s="13" t="b">
        <f t="shared" ca="1" si="7"/>
        <v>0</v>
      </c>
      <c r="K48" s="13" t="b">
        <f t="shared" ca="1" si="8"/>
        <v>0</v>
      </c>
      <c r="L48" s="13" t="b">
        <f t="shared" ca="1" si="9"/>
        <v>0</v>
      </c>
      <c r="M48" s="13" t="b">
        <f t="shared" ca="1" si="10"/>
        <v>0</v>
      </c>
      <c r="N48" s="13" t="b">
        <f t="shared" ca="1" si="11"/>
        <v>0</v>
      </c>
      <c r="O48" s="13" t="b">
        <f t="shared" ca="1" si="12"/>
        <v>0</v>
      </c>
      <c r="P48" s="13" t="b">
        <f t="shared" ca="1" si="13"/>
        <v>0</v>
      </c>
      <c r="Q48" s="13" t="b">
        <f t="shared" ca="1" si="14"/>
        <v>0</v>
      </c>
      <c r="R48" s="13" t="b">
        <f t="shared" ca="1" si="15"/>
        <v>0</v>
      </c>
      <c r="S48" s="13" t="b">
        <f t="shared" ca="1" si="16"/>
        <v>0</v>
      </c>
      <c r="T48" s="13" t="b">
        <f t="shared" ca="1" si="17"/>
        <v>0</v>
      </c>
      <c r="U48" s="13" t="b">
        <f t="shared" ca="1" si="18"/>
        <v>0</v>
      </c>
      <c r="V48" s="13" t="b">
        <f t="shared" ca="1" si="19"/>
        <v>0</v>
      </c>
      <c r="W48" s="13" t="b">
        <f t="shared" ca="1" si="20"/>
        <v>0</v>
      </c>
      <c r="X48" s="13" t="b">
        <f t="shared" ca="1" si="21"/>
        <v>0</v>
      </c>
      <c r="Y48" s="13" t="b">
        <f t="shared" ca="1" si="22"/>
        <v>0</v>
      </c>
      <c r="Z48" s="13" t="b">
        <f t="shared" ca="1" si="23"/>
        <v>0</v>
      </c>
      <c r="AA48" s="13" t="b">
        <f t="shared" ca="1" si="5"/>
        <v>0</v>
      </c>
      <c r="AB48" s="13" t="b">
        <f t="shared" ca="1" si="24"/>
        <v>0</v>
      </c>
      <c r="AC48" s="13" t="b">
        <f t="shared" ca="1" si="25"/>
        <v>0</v>
      </c>
      <c r="AD48" s="13" t="b">
        <f t="shared" ca="1" si="26"/>
        <v>0</v>
      </c>
      <c r="AE48" s="13" t="b">
        <f t="shared" ca="1" si="27"/>
        <v>0</v>
      </c>
      <c r="AF48" s="13" t="b">
        <f t="shared" ca="1" si="28"/>
        <v>0</v>
      </c>
    </row>
    <row r="49" spans="2:32" x14ac:dyDescent="0.3">
      <c r="B49">
        <f>DashBoard!A47</f>
        <v>0</v>
      </c>
      <c r="D49" s="12" t="str">
        <f>_xlfn.XLOOKUP(C49,activities[Activity],activities[Owner],"")</f>
        <v/>
      </c>
      <c r="E49" s="6">
        <f>DashBoard!C47</f>
        <v>45448</v>
      </c>
      <c r="F49" s="6">
        <f>DashBoard!D47</f>
        <v>45454</v>
      </c>
      <c r="G49" s="14" t="str">
        <f>_xlfn.XLOOKUP(C49,activities[Activity],activities[% Done],"")</f>
        <v/>
      </c>
      <c r="H49" s="14" t="str">
        <f t="shared" si="6"/>
        <v/>
      </c>
      <c r="I49" s="13" t="b">
        <f t="shared" ca="1" si="4"/>
        <v>0</v>
      </c>
      <c r="J49" s="13" t="b">
        <f t="shared" ca="1" si="7"/>
        <v>0</v>
      </c>
      <c r="K49" s="13" t="b">
        <f t="shared" ca="1" si="8"/>
        <v>0</v>
      </c>
      <c r="L49" s="13" t="b">
        <f t="shared" ca="1" si="9"/>
        <v>0</v>
      </c>
      <c r="M49" s="13" t="b">
        <f t="shared" ca="1" si="10"/>
        <v>0</v>
      </c>
      <c r="N49" s="13" t="b">
        <f t="shared" ca="1" si="11"/>
        <v>0</v>
      </c>
      <c r="O49" s="13" t="b">
        <f t="shared" ca="1" si="12"/>
        <v>0</v>
      </c>
      <c r="P49" s="13" t="b">
        <f t="shared" ca="1" si="13"/>
        <v>0</v>
      </c>
      <c r="Q49" s="13" t="b">
        <f t="shared" ca="1" si="14"/>
        <v>0</v>
      </c>
      <c r="R49" s="13" t="b">
        <f t="shared" ca="1" si="15"/>
        <v>0</v>
      </c>
      <c r="S49" s="13" t="b">
        <f t="shared" ca="1" si="16"/>
        <v>0</v>
      </c>
      <c r="T49" s="13" t="b">
        <f t="shared" ca="1" si="17"/>
        <v>0</v>
      </c>
      <c r="U49" s="13" t="b">
        <f t="shared" ca="1" si="18"/>
        <v>0</v>
      </c>
      <c r="V49" s="13" t="b">
        <f t="shared" ca="1" si="19"/>
        <v>0</v>
      </c>
      <c r="W49" s="13" t="b">
        <f t="shared" ca="1" si="20"/>
        <v>0</v>
      </c>
      <c r="X49" s="13" t="b">
        <f t="shared" ca="1" si="21"/>
        <v>0</v>
      </c>
      <c r="Y49" s="13" t="b">
        <f t="shared" ca="1" si="22"/>
        <v>0</v>
      </c>
      <c r="Z49" s="13" t="b">
        <f t="shared" ca="1" si="23"/>
        <v>0</v>
      </c>
      <c r="AA49" s="13" t="b">
        <f t="shared" ca="1" si="5"/>
        <v>0</v>
      </c>
      <c r="AB49" s="13" t="b">
        <f t="shared" ca="1" si="24"/>
        <v>0</v>
      </c>
      <c r="AC49" s="13" t="b">
        <f t="shared" ca="1" si="25"/>
        <v>0</v>
      </c>
      <c r="AD49" s="13" t="b">
        <f t="shared" ca="1" si="26"/>
        <v>0</v>
      </c>
      <c r="AE49" s="13" t="b">
        <f t="shared" ca="1" si="27"/>
        <v>0</v>
      </c>
      <c r="AF49" s="13" t="b">
        <f t="shared" ca="1" si="28"/>
        <v>0</v>
      </c>
    </row>
    <row r="50" spans="2:32" x14ac:dyDescent="0.3">
      <c r="C50" t="str">
        <f>DashBoard!B48</f>
        <v>Act 056</v>
      </c>
      <c r="D50" s="12" t="str">
        <f>_xlfn.XLOOKUP(C50,activities[Activity],activities[Owner],"")</f>
        <v>Joker</v>
      </c>
      <c r="E50" s="6">
        <f>DashBoard!C48</f>
        <v>45468</v>
      </c>
      <c r="F50" s="6">
        <f>DashBoard!D48</f>
        <v>45472</v>
      </c>
      <c r="G50" s="14">
        <f>_xlfn.XLOOKUP(C50,activities[Activity],activities[% Done],"")</f>
        <v>0.96</v>
      </c>
      <c r="H50" s="14">
        <f t="shared" si="6"/>
        <v>0.96</v>
      </c>
      <c r="I50" s="13" t="b">
        <f t="shared" ca="1" si="4"/>
        <v>0</v>
      </c>
      <c r="J50" s="13" t="b">
        <f t="shared" ca="1" si="7"/>
        <v>0</v>
      </c>
      <c r="K50" s="13" t="b">
        <f t="shared" ca="1" si="8"/>
        <v>0</v>
      </c>
      <c r="L50" s="13" t="b">
        <f t="shared" ca="1" si="9"/>
        <v>0</v>
      </c>
      <c r="M50" s="13" t="b">
        <f t="shared" ca="1" si="10"/>
        <v>0</v>
      </c>
      <c r="N50" s="13" t="b">
        <f t="shared" ca="1" si="11"/>
        <v>0</v>
      </c>
      <c r="O50" s="13" t="b">
        <f t="shared" ca="1" si="12"/>
        <v>0</v>
      </c>
      <c r="P50" s="13" t="b">
        <f t="shared" ca="1" si="13"/>
        <v>0</v>
      </c>
      <c r="Q50" s="13" t="b">
        <f t="shared" ca="1" si="14"/>
        <v>0</v>
      </c>
      <c r="R50" s="13" t="b">
        <f t="shared" ca="1" si="15"/>
        <v>0</v>
      </c>
      <c r="S50" s="13" t="b">
        <f t="shared" ca="1" si="16"/>
        <v>0</v>
      </c>
      <c r="T50" s="13" t="b">
        <f t="shared" ca="1" si="17"/>
        <v>0</v>
      </c>
      <c r="U50" s="13" t="b">
        <f t="shared" ca="1" si="18"/>
        <v>0</v>
      </c>
      <c r="V50" s="13" t="b">
        <f t="shared" ca="1" si="19"/>
        <v>0</v>
      </c>
      <c r="W50" s="13" t="b">
        <f t="shared" ca="1" si="20"/>
        <v>0</v>
      </c>
      <c r="X50" s="13" t="b">
        <f t="shared" ca="1" si="21"/>
        <v>0</v>
      </c>
      <c r="Y50" s="13" t="b">
        <f t="shared" ca="1" si="22"/>
        <v>0</v>
      </c>
      <c r="Z50" s="13" t="b">
        <f t="shared" ca="1" si="23"/>
        <v>0</v>
      </c>
      <c r="AA50" s="13" t="b">
        <f t="shared" ca="1" si="5"/>
        <v>0</v>
      </c>
      <c r="AB50" s="13" t="b">
        <f t="shared" ca="1" si="24"/>
        <v>0</v>
      </c>
      <c r="AC50" s="13" t="b">
        <f t="shared" ca="1" si="25"/>
        <v>0</v>
      </c>
      <c r="AD50" s="13" t="b">
        <f t="shared" ca="1" si="26"/>
        <v>0</v>
      </c>
      <c r="AE50" s="13" t="b">
        <f t="shared" ca="1" si="27"/>
        <v>0</v>
      </c>
      <c r="AF50" s="13" t="b">
        <f t="shared" ca="1" si="28"/>
        <v>0</v>
      </c>
    </row>
    <row r="51" spans="2:32" x14ac:dyDescent="0.3">
      <c r="C51" t="str">
        <f>DashBoard!B49</f>
        <v>Act 067</v>
      </c>
      <c r="D51" s="12" t="str">
        <f>_xlfn.XLOOKUP(C51,activities[Activity],activities[Owner],"")</f>
        <v>Barbara Gordon</v>
      </c>
      <c r="E51" s="6">
        <f>DashBoard!C49</f>
        <v>45475</v>
      </c>
      <c r="F51" s="6">
        <f>DashBoard!D49</f>
        <v>45483</v>
      </c>
      <c r="G51" s="14">
        <f>_xlfn.XLOOKUP(C51,activities[Activity],activities[% Done],"")</f>
        <v>0</v>
      </c>
      <c r="H51" s="14">
        <f t="shared" si="6"/>
        <v>0</v>
      </c>
      <c r="I51" s="13" t="b">
        <f t="shared" ca="1" si="4"/>
        <v>0</v>
      </c>
      <c r="J51" s="13" t="b">
        <f t="shared" ca="1" si="7"/>
        <v>0</v>
      </c>
      <c r="K51" s="13" t="b">
        <f t="shared" ca="1" si="8"/>
        <v>0</v>
      </c>
      <c r="L51" s="13" t="b">
        <f t="shared" ca="1" si="9"/>
        <v>0</v>
      </c>
      <c r="M51" s="13" t="b">
        <f t="shared" ca="1" si="10"/>
        <v>0</v>
      </c>
      <c r="N51" s="13" t="b">
        <f t="shared" ca="1" si="11"/>
        <v>0</v>
      </c>
      <c r="O51" s="13" t="b">
        <f t="shared" ca="1" si="12"/>
        <v>0</v>
      </c>
      <c r="P51" s="13" t="b">
        <f t="shared" ca="1" si="13"/>
        <v>0</v>
      </c>
      <c r="Q51" s="13" t="b">
        <f t="shared" ca="1" si="14"/>
        <v>0</v>
      </c>
      <c r="R51" s="13" t="b">
        <f t="shared" ca="1" si="15"/>
        <v>0</v>
      </c>
      <c r="S51" s="13" t="b">
        <f t="shared" ca="1" si="16"/>
        <v>0</v>
      </c>
      <c r="T51" s="13" t="b">
        <f t="shared" ca="1" si="17"/>
        <v>0</v>
      </c>
      <c r="U51" s="13" t="b">
        <f t="shared" ca="1" si="18"/>
        <v>0</v>
      </c>
      <c r="V51" s="13" t="b">
        <f t="shared" ca="1" si="19"/>
        <v>0</v>
      </c>
      <c r="W51" s="13" t="b">
        <f t="shared" ca="1" si="20"/>
        <v>0</v>
      </c>
      <c r="X51" s="13" t="b">
        <f t="shared" ca="1" si="21"/>
        <v>0</v>
      </c>
      <c r="Y51" s="13" t="b">
        <f t="shared" ca="1" si="22"/>
        <v>0</v>
      </c>
      <c r="Z51" s="13" t="b">
        <f t="shared" ca="1" si="23"/>
        <v>0</v>
      </c>
      <c r="AA51" s="13" t="b">
        <f t="shared" ca="1" si="5"/>
        <v>0</v>
      </c>
      <c r="AB51" s="13" t="b">
        <f t="shared" ca="1" si="24"/>
        <v>0</v>
      </c>
      <c r="AC51" s="13" t="b">
        <f t="shared" ca="1" si="25"/>
        <v>0</v>
      </c>
      <c r="AD51" s="13" t="b">
        <f t="shared" ca="1" si="26"/>
        <v>0</v>
      </c>
      <c r="AE51" s="13" t="b">
        <f t="shared" ca="1" si="27"/>
        <v>0</v>
      </c>
      <c r="AF51" s="13" t="b">
        <f t="shared" ca="1" si="28"/>
        <v>0</v>
      </c>
    </row>
    <row r="52" spans="2:32" x14ac:dyDescent="0.3">
      <c r="C52" t="str">
        <f>DashBoard!B50</f>
        <v>Act 072</v>
      </c>
      <c r="D52" s="12" t="str">
        <f>_xlfn.XLOOKUP(C52,activities[Activity],activities[Owner],"")</f>
        <v>Richard Grayson</v>
      </c>
      <c r="E52" s="6">
        <f>DashBoard!C50</f>
        <v>45480</v>
      </c>
      <c r="F52" s="6">
        <f>DashBoard!D50</f>
        <v>45486</v>
      </c>
      <c r="G52" s="14">
        <f>_xlfn.XLOOKUP(C52,activities[Activity],activities[% Done],"")</f>
        <v>0</v>
      </c>
      <c r="H52" s="14">
        <f t="shared" si="6"/>
        <v>0</v>
      </c>
      <c r="I52" s="13" t="b">
        <f t="shared" ca="1" si="4"/>
        <v>0</v>
      </c>
      <c r="J52" s="13" t="b">
        <f t="shared" ca="1" si="7"/>
        <v>0</v>
      </c>
      <c r="K52" s="13" t="b">
        <f t="shared" ca="1" si="8"/>
        <v>0</v>
      </c>
      <c r="L52" s="13" t="b">
        <f t="shared" ca="1" si="9"/>
        <v>0</v>
      </c>
      <c r="M52" s="13" t="b">
        <f t="shared" ca="1" si="10"/>
        <v>0</v>
      </c>
      <c r="N52" s="13" t="b">
        <f t="shared" ca="1" si="11"/>
        <v>0</v>
      </c>
      <c r="O52" s="13" t="b">
        <f t="shared" ca="1" si="12"/>
        <v>0</v>
      </c>
      <c r="P52" s="13" t="b">
        <f t="shared" ca="1" si="13"/>
        <v>0</v>
      </c>
      <c r="Q52" s="13" t="b">
        <f t="shared" ca="1" si="14"/>
        <v>0</v>
      </c>
      <c r="R52" s="13" t="b">
        <f t="shared" ca="1" si="15"/>
        <v>0</v>
      </c>
      <c r="S52" s="13" t="b">
        <f t="shared" ca="1" si="16"/>
        <v>0</v>
      </c>
      <c r="T52" s="13" t="b">
        <f t="shared" ca="1" si="17"/>
        <v>0</v>
      </c>
      <c r="U52" s="13" t="b">
        <f t="shared" ca="1" si="18"/>
        <v>0</v>
      </c>
      <c r="V52" s="13" t="b">
        <f t="shared" ca="1" si="19"/>
        <v>0</v>
      </c>
      <c r="W52" s="13" t="b">
        <f t="shared" ca="1" si="20"/>
        <v>0</v>
      </c>
      <c r="X52" s="13" t="b">
        <f t="shared" ca="1" si="21"/>
        <v>0</v>
      </c>
      <c r="Y52" s="13" t="b">
        <f t="shared" ca="1" si="22"/>
        <v>0</v>
      </c>
      <c r="Z52" s="13" t="b">
        <f t="shared" ca="1" si="23"/>
        <v>0</v>
      </c>
      <c r="AA52" s="13" t="b">
        <f t="shared" ca="1" si="5"/>
        <v>0</v>
      </c>
      <c r="AB52" s="13" t="b">
        <f t="shared" ca="1" si="24"/>
        <v>0</v>
      </c>
      <c r="AC52" s="13" t="b">
        <f t="shared" ca="1" si="25"/>
        <v>0</v>
      </c>
      <c r="AD52" s="13" t="b">
        <f t="shared" ca="1" si="26"/>
        <v>0</v>
      </c>
      <c r="AE52" s="13" t="b">
        <f t="shared" ca="1" si="27"/>
        <v>0</v>
      </c>
      <c r="AF52" s="13" t="b">
        <f t="shared" ca="1" si="28"/>
        <v>0</v>
      </c>
    </row>
    <row r="53" spans="2:32" x14ac:dyDescent="0.3">
      <c r="C53" t="str">
        <f>DashBoard!B51</f>
        <v>Act 090</v>
      </c>
      <c r="D53" s="12" t="str">
        <f>_xlfn.XLOOKUP(C53,activities[Activity],activities[Owner],"")</f>
        <v>Barbara Gordon</v>
      </c>
      <c r="E53" s="6">
        <f>DashBoard!C51</f>
        <v>45496</v>
      </c>
      <c r="F53" s="6">
        <f>DashBoard!D51</f>
        <v>45501</v>
      </c>
      <c r="G53" s="14">
        <f>_xlfn.XLOOKUP(C53,activities[Activity],activities[% Done],"")</f>
        <v>0</v>
      </c>
      <c r="H53" s="14">
        <f t="shared" si="6"/>
        <v>0</v>
      </c>
      <c r="I53" s="13" t="b">
        <f t="shared" ca="1" si="4"/>
        <v>0</v>
      </c>
      <c r="J53" s="13" t="b">
        <f t="shared" ca="1" si="7"/>
        <v>0</v>
      </c>
      <c r="K53" s="13" t="b">
        <f t="shared" ca="1" si="8"/>
        <v>0</v>
      </c>
      <c r="L53" s="13" t="b">
        <f t="shared" ca="1" si="9"/>
        <v>0</v>
      </c>
      <c r="M53" s="13" t="b">
        <f t="shared" ca="1" si="10"/>
        <v>0</v>
      </c>
      <c r="N53" s="13" t="b">
        <f t="shared" ca="1" si="11"/>
        <v>0</v>
      </c>
      <c r="O53" s="13" t="b">
        <f t="shared" ca="1" si="12"/>
        <v>0</v>
      </c>
      <c r="P53" s="13" t="b">
        <f t="shared" ca="1" si="13"/>
        <v>0</v>
      </c>
      <c r="Q53" s="13" t="b">
        <f t="shared" ca="1" si="14"/>
        <v>0</v>
      </c>
      <c r="R53" s="13" t="b">
        <f t="shared" ca="1" si="15"/>
        <v>0</v>
      </c>
      <c r="S53" s="13" t="b">
        <f t="shared" ca="1" si="16"/>
        <v>0</v>
      </c>
      <c r="T53" s="13" t="b">
        <f t="shared" ca="1" si="17"/>
        <v>0</v>
      </c>
      <c r="U53" s="13" t="b">
        <f t="shared" ca="1" si="18"/>
        <v>0</v>
      </c>
      <c r="V53" s="13" t="b">
        <f t="shared" ca="1" si="19"/>
        <v>0</v>
      </c>
      <c r="W53" s="13" t="b">
        <f t="shared" ca="1" si="20"/>
        <v>0</v>
      </c>
      <c r="X53" s="13" t="b">
        <f t="shared" ca="1" si="21"/>
        <v>0</v>
      </c>
      <c r="Y53" s="13" t="b">
        <f t="shared" ca="1" si="22"/>
        <v>0</v>
      </c>
      <c r="Z53" s="13" t="b">
        <f t="shared" ca="1" si="23"/>
        <v>0</v>
      </c>
      <c r="AA53" s="13" t="b">
        <f t="shared" ca="1" si="5"/>
        <v>0</v>
      </c>
      <c r="AB53" s="13" t="b">
        <f t="shared" ca="1" si="24"/>
        <v>0</v>
      </c>
      <c r="AC53" s="13" t="b">
        <f t="shared" ca="1" si="25"/>
        <v>0</v>
      </c>
      <c r="AD53" s="13" t="b">
        <f t="shared" ca="1" si="26"/>
        <v>0</v>
      </c>
      <c r="AE53" s="13" t="b">
        <f t="shared" ca="1" si="27"/>
        <v>0</v>
      </c>
      <c r="AF53" s="13" t="b">
        <f t="shared" ca="1" si="28"/>
        <v>0</v>
      </c>
    </row>
    <row r="54" spans="2:32" x14ac:dyDescent="0.3">
      <c r="C54" t="str">
        <f>DashBoard!B52</f>
        <v>Act 094</v>
      </c>
      <c r="D54" s="12" t="str">
        <f>_xlfn.XLOOKUP(C54,activities[Activity],activities[Owner],"")</f>
        <v>Lucius Fox</v>
      </c>
      <c r="E54" s="6">
        <f>DashBoard!C52</f>
        <v>45503</v>
      </c>
      <c r="F54" s="6">
        <f>DashBoard!D52</f>
        <v>45507</v>
      </c>
      <c r="G54" s="14">
        <f>_xlfn.XLOOKUP(C54,activities[Activity],activities[% Done],"")</f>
        <v>0</v>
      </c>
      <c r="H54" s="14">
        <f t="shared" si="6"/>
        <v>0</v>
      </c>
      <c r="I54" s="13" t="b">
        <f t="shared" ca="1" si="4"/>
        <v>0</v>
      </c>
      <c r="J54" s="13" t="b">
        <f t="shared" ca="1" si="7"/>
        <v>0</v>
      </c>
      <c r="K54" s="13" t="b">
        <f t="shared" ca="1" si="8"/>
        <v>0</v>
      </c>
      <c r="L54" s="13" t="b">
        <f t="shared" ca="1" si="9"/>
        <v>0</v>
      </c>
      <c r="M54" s="13" t="b">
        <f t="shared" ca="1" si="10"/>
        <v>0</v>
      </c>
      <c r="N54" s="13" t="b">
        <f t="shared" ca="1" si="11"/>
        <v>0</v>
      </c>
      <c r="O54" s="13" t="b">
        <f t="shared" ca="1" si="12"/>
        <v>0</v>
      </c>
      <c r="P54" s="13" t="b">
        <f t="shared" ca="1" si="13"/>
        <v>0</v>
      </c>
      <c r="Q54" s="13" t="b">
        <f t="shared" ca="1" si="14"/>
        <v>0</v>
      </c>
      <c r="R54" s="13" t="b">
        <f t="shared" ca="1" si="15"/>
        <v>0</v>
      </c>
      <c r="S54" s="13" t="b">
        <f t="shared" ca="1" si="16"/>
        <v>0</v>
      </c>
      <c r="T54" s="13" t="b">
        <f t="shared" ca="1" si="17"/>
        <v>0</v>
      </c>
      <c r="U54" s="13" t="b">
        <f t="shared" ca="1" si="18"/>
        <v>0</v>
      </c>
      <c r="V54" s="13" t="b">
        <f t="shared" ca="1" si="19"/>
        <v>0</v>
      </c>
      <c r="W54" s="13" t="b">
        <f t="shared" ca="1" si="20"/>
        <v>0</v>
      </c>
      <c r="X54" s="13" t="b">
        <f t="shared" ca="1" si="21"/>
        <v>0</v>
      </c>
      <c r="Y54" s="13" t="b">
        <f t="shared" ca="1" si="22"/>
        <v>0</v>
      </c>
      <c r="Z54" s="13" t="b">
        <f t="shared" ca="1" si="23"/>
        <v>0</v>
      </c>
      <c r="AA54" s="13" t="b">
        <f t="shared" ca="1" si="5"/>
        <v>0</v>
      </c>
      <c r="AB54" s="13" t="b">
        <f t="shared" ca="1" si="24"/>
        <v>0</v>
      </c>
      <c r="AC54" s="13" t="b">
        <f t="shared" ca="1" si="25"/>
        <v>0</v>
      </c>
      <c r="AD54" s="13" t="b">
        <f t="shared" ca="1" si="26"/>
        <v>0</v>
      </c>
      <c r="AE54" s="13" t="b">
        <f t="shared" ca="1" si="27"/>
        <v>0</v>
      </c>
      <c r="AF54" s="13" t="b">
        <f t="shared" ca="1" si="28"/>
        <v>0</v>
      </c>
    </row>
    <row r="55" spans="2:32" x14ac:dyDescent="0.3">
      <c r="C55">
        <f>DashBoard!B53</f>
        <v>0</v>
      </c>
      <c r="D55" s="12" t="str">
        <f>_xlfn.XLOOKUP(C55,activities[Activity],activities[Owner],"")</f>
        <v/>
      </c>
      <c r="E55" s="6">
        <f>DashBoard!C53</f>
        <v>45419</v>
      </c>
      <c r="F55" s="6">
        <f>DashBoard!D53</f>
        <v>45513</v>
      </c>
      <c r="G55" s="14" t="str">
        <f>_xlfn.XLOOKUP(C55,activities[Activity],activities[% Done],"")</f>
        <v/>
      </c>
      <c r="H55" s="14" t="str">
        <f t="shared" si="6"/>
        <v/>
      </c>
      <c r="I55" s="13" t="b">
        <f t="shared" ca="1" si="4"/>
        <v>0</v>
      </c>
      <c r="J55" s="13" t="b">
        <f t="shared" ca="1" si="7"/>
        <v>0</v>
      </c>
      <c r="K55" s="13" t="b">
        <f t="shared" ca="1" si="8"/>
        <v>1</v>
      </c>
      <c r="L55" s="13" t="b">
        <f t="shared" ca="1" si="9"/>
        <v>1</v>
      </c>
      <c r="M55" s="13" t="b">
        <f t="shared" ca="1" si="10"/>
        <v>1</v>
      </c>
      <c r="N55" s="13" t="b">
        <f t="shared" ca="1" si="11"/>
        <v>1</v>
      </c>
      <c r="O55" s="13" t="b">
        <f t="shared" ca="1" si="12"/>
        <v>1</v>
      </c>
      <c r="P55" s="13" t="b">
        <f t="shared" ca="1" si="13"/>
        <v>1</v>
      </c>
      <c r="Q55" s="13" t="b">
        <f t="shared" ca="1" si="14"/>
        <v>1</v>
      </c>
      <c r="R55" s="13" t="b">
        <f t="shared" ca="1" si="15"/>
        <v>1</v>
      </c>
      <c r="S55" s="13" t="b">
        <f t="shared" ca="1" si="16"/>
        <v>1</v>
      </c>
      <c r="T55" s="13" t="b">
        <f t="shared" ca="1" si="17"/>
        <v>1</v>
      </c>
      <c r="U55" s="13" t="b">
        <f t="shared" ca="1" si="18"/>
        <v>1</v>
      </c>
      <c r="V55" s="13" t="b">
        <f t="shared" ca="1" si="19"/>
        <v>1</v>
      </c>
      <c r="W55" s="13" t="b">
        <f t="shared" ca="1" si="20"/>
        <v>1</v>
      </c>
      <c r="X55" s="13" t="b">
        <f t="shared" ca="1" si="21"/>
        <v>1</v>
      </c>
      <c r="Y55" s="13" t="b">
        <f t="shared" ca="1" si="22"/>
        <v>1</v>
      </c>
      <c r="Z55" s="13" t="b">
        <f t="shared" ca="1" si="23"/>
        <v>1</v>
      </c>
      <c r="AA55" s="13" t="b">
        <f t="shared" ca="1" si="5"/>
        <v>1</v>
      </c>
      <c r="AB55" s="13" t="b">
        <f t="shared" ca="1" si="24"/>
        <v>1</v>
      </c>
      <c r="AC55" s="13" t="b">
        <f t="shared" ca="1" si="25"/>
        <v>1</v>
      </c>
      <c r="AD55" s="13" t="b">
        <f t="shared" ca="1" si="26"/>
        <v>1</v>
      </c>
      <c r="AE55" s="13" t="b">
        <f t="shared" ca="1" si="27"/>
        <v>1</v>
      </c>
      <c r="AF55" s="13" t="b">
        <f t="shared" ca="1" si="28"/>
        <v>1</v>
      </c>
    </row>
    <row r="56" spans="2:32" x14ac:dyDescent="0.3">
      <c r="C56" t="str">
        <f>DashBoard!B54</f>
        <v>Act 008</v>
      </c>
      <c r="D56" s="12" t="str">
        <f>_xlfn.XLOOKUP(C56,activities[Activity],activities[Owner],"")</f>
        <v>Barbara Gordon</v>
      </c>
      <c r="E56" s="6">
        <f>DashBoard!C54</f>
        <v>45419</v>
      </c>
      <c r="F56" s="6">
        <f>DashBoard!D54</f>
        <v>45428</v>
      </c>
      <c r="G56" s="14">
        <f>_xlfn.XLOOKUP(C56,activities[Activity],activities[% Done],"")</f>
        <v>0.61</v>
      </c>
      <c r="H56" s="14">
        <f t="shared" si="6"/>
        <v>0.61</v>
      </c>
      <c r="I56" s="13" t="b">
        <f t="shared" ca="1" si="4"/>
        <v>0</v>
      </c>
      <c r="J56" s="13" t="b">
        <f t="shared" ca="1" si="7"/>
        <v>0</v>
      </c>
      <c r="K56" s="13" t="b">
        <f t="shared" ca="1" si="8"/>
        <v>1</v>
      </c>
      <c r="L56" s="13" t="b">
        <f t="shared" ca="1" si="9"/>
        <v>1</v>
      </c>
      <c r="M56" s="13" t="b">
        <f t="shared" ca="1" si="10"/>
        <v>1</v>
      </c>
      <c r="N56" s="13" t="b">
        <f t="shared" ca="1" si="11"/>
        <v>1</v>
      </c>
      <c r="O56" s="13" t="b">
        <f t="shared" ca="1" si="12"/>
        <v>1</v>
      </c>
      <c r="P56" s="13" t="b">
        <f t="shared" ca="1" si="13"/>
        <v>1</v>
      </c>
      <c r="Q56" s="13" t="b">
        <f t="shared" ca="1" si="14"/>
        <v>1</v>
      </c>
      <c r="R56" s="13" t="b">
        <f t="shared" ca="1" si="15"/>
        <v>1</v>
      </c>
      <c r="S56" s="13" t="b">
        <f t="shared" ca="1" si="16"/>
        <v>1</v>
      </c>
      <c r="T56" s="13" t="b">
        <f t="shared" ca="1" si="17"/>
        <v>1</v>
      </c>
      <c r="U56" s="13" t="b">
        <f t="shared" ca="1" si="18"/>
        <v>1</v>
      </c>
      <c r="V56" s="13" t="b">
        <f t="shared" ca="1" si="19"/>
        <v>1</v>
      </c>
      <c r="W56" s="13" t="b">
        <f t="shared" ca="1" si="20"/>
        <v>1</v>
      </c>
      <c r="X56" s="13" t="b">
        <f t="shared" ca="1" si="21"/>
        <v>1</v>
      </c>
      <c r="Y56" s="13" t="b">
        <f t="shared" ca="1" si="22"/>
        <v>1</v>
      </c>
      <c r="Z56" s="13" t="b">
        <f t="shared" ca="1" si="23"/>
        <v>1</v>
      </c>
      <c r="AA56" s="13" t="b">
        <f t="shared" ca="1" si="5"/>
        <v>1</v>
      </c>
      <c r="AB56" s="13" t="b">
        <f t="shared" ca="1" si="24"/>
        <v>1</v>
      </c>
      <c r="AC56" s="13" t="b">
        <f t="shared" ca="1" si="25"/>
        <v>1</v>
      </c>
      <c r="AD56" s="13" t="b">
        <f t="shared" ca="1" si="26"/>
        <v>1</v>
      </c>
      <c r="AE56" s="13" t="b">
        <f t="shared" ca="1" si="27"/>
        <v>1</v>
      </c>
      <c r="AF56" s="13" t="b">
        <f t="shared" ca="1" si="28"/>
        <v>1</v>
      </c>
    </row>
    <row r="57" spans="2:32" x14ac:dyDescent="0.3">
      <c r="C57" t="str">
        <f>DashBoard!B55</f>
        <v>Act 024</v>
      </c>
      <c r="D57" s="12" t="str">
        <f>_xlfn.XLOOKUP(C57,activities[Activity],activities[Owner],"")</f>
        <v>Lucius Fox</v>
      </c>
      <c r="E57" s="6">
        <f>DashBoard!C55</f>
        <v>45431</v>
      </c>
      <c r="F57" s="6">
        <f>DashBoard!D55</f>
        <v>45436</v>
      </c>
      <c r="G57" s="14">
        <f>_xlfn.XLOOKUP(C57,activities[Activity],activities[% Done],"")</f>
        <v>0.88</v>
      </c>
      <c r="H57" s="14">
        <f t="shared" si="6"/>
        <v>0.88</v>
      </c>
      <c r="I57" s="13" t="b">
        <f t="shared" ca="1" si="4"/>
        <v>0</v>
      </c>
      <c r="J57" s="13" t="b">
        <f t="shared" ca="1" si="7"/>
        <v>0</v>
      </c>
      <c r="K57" s="13" t="b">
        <f t="shared" ca="1" si="8"/>
        <v>0</v>
      </c>
      <c r="L57" s="13" t="b">
        <f t="shared" ca="1" si="9"/>
        <v>0</v>
      </c>
      <c r="M57" s="13" t="b">
        <f t="shared" ca="1" si="10"/>
        <v>0</v>
      </c>
      <c r="N57" s="13" t="b">
        <f t="shared" ca="1" si="11"/>
        <v>0</v>
      </c>
      <c r="O57" s="13" t="b">
        <f t="shared" ca="1" si="12"/>
        <v>0</v>
      </c>
      <c r="P57" s="13" t="b">
        <f t="shared" ca="1" si="13"/>
        <v>0</v>
      </c>
      <c r="Q57" s="13" t="b">
        <f t="shared" ca="1" si="14"/>
        <v>1</v>
      </c>
      <c r="R57" s="13" t="b">
        <f t="shared" ca="1" si="15"/>
        <v>1</v>
      </c>
      <c r="S57" s="13" t="b">
        <f t="shared" ca="1" si="16"/>
        <v>1</v>
      </c>
      <c r="T57" s="13" t="b">
        <f t="shared" ca="1" si="17"/>
        <v>1</v>
      </c>
      <c r="U57" s="13" t="b">
        <f t="shared" ca="1" si="18"/>
        <v>1</v>
      </c>
      <c r="V57" s="13" t="b">
        <f t="shared" ca="1" si="19"/>
        <v>1</v>
      </c>
      <c r="W57" s="13" t="b">
        <f t="shared" ca="1" si="20"/>
        <v>1</v>
      </c>
      <c r="X57" s="13" t="b">
        <f t="shared" ca="1" si="21"/>
        <v>1</v>
      </c>
      <c r="Y57" s="13" t="b">
        <f t="shared" ca="1" si="22"/>
        <v>1</v>
      </c>
      <c r="Z57" s="13" t="b">
        <f t="shared" ca="1" si="23"/>
        <v>1</v>
      </c>
      <c r="AA57" s="13" t="b">
        <f t="shared" ca="1" si="5"/>
        <v>1</v>
      </c>
      <c r="AB57" s="13" t="b">
        <f t="shared" ca="1" si="24"/>
        <v>1</v>
      </c>
      <c r="AC57" s="13" t="b">
        <f t="shared" ca="1" si="25"/>
        <v>1</v>
      </c>
      <c r="AD57" s="13" t="b">
        <f t="shared" ca="1" si="26"/>
        <v>1</v>
      </c>
      <c r="AE57" s="13" t="b">
        <f t="shared" ca="1" si="27"/>
        <v>1</v>
      </c>
      <c r="AF57" s="13" t="b">
        <f t="shared" ca="1" si="28"/>
        <v>1</v>
      </c>
    </row>
    <row r="58" spans="2:32" x14ac:dyDescent="0.3">
      <c r="C58" t="str">
        <f>DashBoard!B56</f>
        <v>Act 030</v>
      </c>
      <c r="D58" s="12" t="str">
        <f>_xlfn.XLOOKUP(C58,activities[Activity],activities[Owner],"")</f>
        <v>Richard Grayson</v>
      </c>
      <c r="E58" s="6">
        <f>DashBoard!C56</f>
        <v>45439</v>
      </c>
      <c r="F58" s="6">
        <f>DashBoard!D56</f>
        <v>45447</v>
      </c>
      <c r="G58" s="14">
        <f>_xlfn.XLOOKUP(C58,activities[Activity],activities[% Done],"")</f>
        <v>1</v>
      </c>
      <c r="H58" s="14">
        <f t="shared" si="6"/>
        <v>1</v>
      </c>
      <c r="I58" s="13" t="b">
        <f t="shared" ca="1" si="4"/>
        <v>0</v>
      </c>
      <c r="J58" s="13" t="b">
        <f t="shared" ca="1" si="7"/>
        <v>0</v>
      </c>
      <c r="K58" s="13" t="b">
        <f t="shared" ca="1" si="8"/>
        <v>0</v>
      </c>
      <c r="L58" s="13" t="b">
        <f t="shared" ca="1" si="9"/>
        <v>0</v>
      </c>
      <c r="M58" s="13" t="b">
        <f t="shared" ca="1" si="10"/>
        <v>0</v>
      </c>
      <c r="N58" s="13" t="b">
        <f t="shared" ca="1" si="11"/>
        <v>0</v>
      </c>
      <c r="O58" s="13" t="b">
        <f t="shared" ca="1" si="12"/>
        <v>0</v>
      </c>
      <c r="P58" s="13" t="b">
        <f t="shared" ca="1" si="13"/>
        <v>0</v>
      </c>
      <c r="Q58" s="13" t="b">
        <f t="shared" ca="1" si="14"/>
        <v>0</v>
      </c>
      <c r="R58" s="13" t="b">
        <f t="shared" ca="1" si="15"/>
        <v>0</v>
      </c>
      <c r="S58" s="13" t="b">
        <f t="shared" ca="1" si="16"/>
        <v>0</v>
      </c>
      <c r="T58" s="13" t="b">
        <f t="shared" ca="1" si="17"/>
        <v>0</v>
      </c>
      <c r="U58" s="13" t="b">
        <f t="shared" ca="1" si="18"/>
        <v>0</v>
      </c>
      <c r="V58" s="13" t="b">
        <f t="shared" ca="1" si="19"/>
        <v>0</v>
      </c>
      <c r="W58" s="13" t="b">
        <f t="shared" ca="1" si="20"/>
        <v>0</v>
      </c>
      <c r="X58" s="13" t="b">
        <f t="shared" ca="1" si="21"/>
        <v>0</v>
      </c>
      <c r="Y58" s="13" t="b">
        <f t="shared" ca="1" si="22"/>
        <v>1</v>
      </c>
      <c r="Z58" s="13" t="b">
        <f t="shared" ca="1" si="23"/>
        <v>1</v>
      </c>
      <c r="AA58" s="13" t="b">
        <f t="shared" ca="1" si="5"/>
        <v>1</v>
      </c>
      <c r="AB58" s="13" t="b">
        <f t="shared" ca="1" si="24"/>
        <v>1</v>
      </c>
      <c r="AC58" s="13" t="b">
        <f t="shared" ca="1" si="25"/>
        <v>1</v>
      </c>
      <c r="AD58" s="13" t="b">
        <f t="shared" ca="1" si="26"/>
        <v>1</v>
      </c>
      <c r="AE58" s="13" t="b">
        <f t="shared" ca="1" si="27"/>
        <v>1</v>
      </c>
      <c r="AF58" s="13" t="b">
        <f t="shared" ca="1" si="28"/>
        <v>1</v>
      </c>
    </row>
    <row r="59" spans="2:32" x14ac:dyDescent="0.3">
      <c r="C59" t="str">
        <f>DashBoard!B57</f>
        <v>Act 055</v>
      </c>
      <c r="D59" s="12" t="str">
        <f>_xlfn.XLOOKUP(C59,activities[Activity],activities[Owner],"")</f>
        <v>Barbara Gordon</v>
      </c>
      <c r="E59" s="6">
        <f>DashBoard!C57</f>
        <v>45466</v>
      </c>
      <c r="F59" s="6">
        <f>DashBoard!D57</f>
        <v>45469</v>
      </c>
      <c r="G59" s="14">
        <f>_xlfn.XLOOKUP(C59,activities[Activity],activities[% Done],"")</f>
        <v>0.21</v>
      </c>
      <c r="H59" s="14">
        <f t="shared" si="6"/>
        <v>0.21</v>
      </c>
      <c r="I59" s="13" t="b">
        <f t="shared" ca="1" si="4"/>
        <v>0</v>
      </c>
      <c r="J59" s="13" t="b">
        <f t="shared" ca="1" si="7"/>
        <v>0</v>
      </c>
      <c r="K59" s="13" t="b">
        <f t="shared" ca="1" si="8"/>
        <v>0</v>
      </c>
      <c r="L59" s="13" t="b">
        <f t="shared" ca="1" si="9"/>
        <v>0</v>
      </c>
      <c r="M59" s="13" t="b">
        <f t="shared" ca="1" si="10"/>
        <v>0</v>
      </c>
      <c r="N59" s="13" t="b">
        <f t="shared" ca="1" si="11"/>
        <v>0</v>
      </c>
      <c r="O59" s="13" t="b">
        <f t="shared" ca="1" si="12"/>
        <v>0</v>
      </c>
      <c r="P59" s="13" t="b">
        <f t="shared" ca="1" si="13"/>
        <v>0</v>
      </c>
      <c r="Q59" s="13" t="b">
        <f t="shared" ca="1" si="14"/>
        <v>0</v>
      </c>
      <c r="R59" s="13" t="b">
        <f t="shared" ca="1" si="15"/>
        <v>0</v>
      </c>
      <c r="S59" s="13" t="b">
        <f t="shared" ca="1" si="16"/>
        <v>0</v>
      </c>
      <c r="T59" s="13" t="b">
        <f t="shared" ca="1" si="17"/>
        <v>0</v>
      </c>
      <c r="U59" s="13" t="b">
        <f t="shared" ca="1" si="18"/>
        <v>0</v>
      </c>
      <c r="V59" s="13" t="b">
        <f t="shared" ca="1" si="19"/>
        <v>0</v>
      </c>
      <c r="W59" s="13" t="b">
        <f t="shared" ca="1" si="20"/>
        <v>0</v>
      </c>
      <c r="X59" s="13" t="b">
        <f t="shared" ca="1" si="21"/>
        <v>0</v>
      </c>
      <c r="Y59" s="13" t="b">
        <f t="shared" ca="1" si="22"/>
        <v>0</v>
      </c>
      <c r="Z59" s="13" t="b">
        <f t="shared" ca="1" si="23"/>
        <v>0</v>
      </c>
      <c r="AA59" s="13" t="b">
        <f t="shared" ca="1" si="5"/>
        <v>0</v>
      </c>
      <c r="AB59" s="13" t="b">
        <f t="shared" ca="1" si="24"/>
        <v>0</v>
      </c>
      <c r="AC59" s="13" t="b">
        <f t="shared" ca="1" si="25"/>
        <v>0</v>
      </c>
      <c r="AD59" s="13" t="b">
        <f t="shared" ca="1" si="26"/>
        <v>0</v>
      </c>
      <c r="AE59" s="13" t="b">
        <f t="shared" ca="1" si="27"/>
        <v>0</v>
      </c>
      <c r="AF59" s="13" t="b">
        <f t="shared" ca="1" si="28"/>
        <v>0</v>
      </c>
    </row>
    <row r="60" spans="2:32" x14ac:dyDescent="0.3">
      <c r="C60" t="str">
        <f>DashBoard!B58</f>
        <v>Act 066</v>
      </c>
      <c r="D60" s="12" t="str">
        <f>_xlfn.XLOOKUP(C60,activities[Activity],activities[Owner],"")</f>
        <v>Richard Grayson</v>
      </c>
      <c r="E60" s="6">
        <f>DashBoard!C58</f>
        <v>45475</v>
      </c>
      <c r="F60" s="6">
        <f>DashBoard!D58</f>
        <v>45479</v>
      </c>
      <c r="G60" s="14">
        <f>_xlfn.XLOOKUP(C60,activities[Activity],activities[% Done],"")</f>
        <v>0</v>
      </c>
      <c r="H60" s="14">
        <f t="shared" si="6"/>
        <v>0</v>
      </c>
      <c r="I60" s="13" t="b">
        <f t="shared" ca="1" si="4"/>
        <v>0</v>
      </c>
      <c r="J60" s="13" t="b">
        <f t="shared" ca="1" si="7"/>
        <v>0</v>
      </c>
      <c r="K60" s="13" t="b">
        <f t="shared" ca="1" si="8"/>
        <v>0</v>
      </c>
      <c r="L60" s="13" t="b">
        <f t="shared" ca="1" si="9"/>
        <v>0</v>
      </c>
      <c r="M60" s="13" t="b">
        <f t="shared" ca="1" si="10"/>
        <v>0</v>
      </c>
      <c r="N60" s="13" t="b">
        <f t="shared" ca="1" si="11"/>
        <v>0</v>
      </c>
      <c r="O60" s="13" t="b">
        <f t="shared" ca="1" si="12"/>
        <v>0</v>
      </c>
      <c r="P60" s="13" t="b">
        <f t="shared" ca="1" si="13"/>
        <v>0</v>
      </c>
      <c r="Q60" s="13" t="b">
        <f t="shared" ca="1" si="14"/>
        <v>0</v>
      </c>
      <c r="R60" s="13" t="b">
        <f t="shared" ca="1" si="15"/>
        <v>0</v>
      </c>
      <c r="S60" s="13" t="b">
        <f t="shared" ca="1" si="16"/>
        <v>0</v>
      </c>
      <c r="T60" s="13" t="b">
        <f t="shared" ca="1" si="17"/>
        <v>0</v>
      </c>
      <c r="U60" s="13" t="b">
        <f t="shared" ca="1" si="18"/>
        <v>0</v>
      </c>
      <c r="V60" s="13" t="b">
        <f t="shared" ca="1" si="19"/>
        <v>0</v>
      </c>
      <c r="W60" s="13" t="b">
        <f t="shared" ca="1" si="20"/>
        <v>0</v>
      </c>
      <c r="X60" s="13" t="b">
        <f t="shared" ca="1" si="21"/>
        <v>0</v>
      </c>
      <c r="Y60" s="13" t="b">
        <f t="shared" ca="1" si="22"/>
        <v>0</v>
      </c>
      <c r="Z60" s="13" t="b">
        <f t="shared" ca="1" si="23"/>
        <v>0</v>
      </c>
      <c r="AA60" s="13" t="b">
        <f t="shared" ca="1" si="5"/>
        <v>0</v>
      </c>
      <c r="AB60" s="13" t="b">
        <f t="shared" ca="1" si="24"/>
        <v>0</v>
      </c>
      <c r="AC60" s="13" t="b">
        <f t="shared" ca="1" si="25"/>
        <v>0</v>
      </c>
      <c r="AD60" s="13" t="b">
        <f t="shared" ca="1" si="26"/>
        <v>0</v>
      </c>
      <c r="AE60" s="13" t="b">
        <f t="shared" ca="1" si="27"/>
        <v>0</v>
      </c>
      <c r="AF60" s="13" t="b">
        <f t="shared" ca="1" si="28"/>
        <v>0</v>
      </c>
    </row>
    <row r="61" spans="2:32" x14ac:dyDescent="0.3">
      <c r="C61" t="str">
        <f>DashBoard!B59</f>
        <v>Act 080</v>
      </c>
      <c r="D61" s="12" t="str">
        <f>_xlfn.XLOOKUP(C61,activities[Activity],activities[Owner],"")</f>
        <v>Barbara Gordon</v>
      </c>
      <c r="E61" s="6">
        <f>DashBoard!C59</f>
        <v>45488</v>
      </c>
      <c r="F61" s="6">
        <f>DashBoard!D59</f>
        <v>45494</v>
      </c>
      <c r="G61" s="14">
        <f>_xlfn.XLOOKUP(C61,activities[Activity],activities[% Done],"")</f>
        <v>0</v>
      </c>
      <c r="H61" s="14">
        <f t="shared" si="6"/>
        <v>0</v>
      </c>
      <c r="I61" s="13" t="b">
        <f t="shared" ca="1" si="4"/>
        <v>0</v>
      </c>
      <c r="J61" s="13" t="b">
        <f t="shared" ca="1" si="7"/>
        <v>0</v>
      </c>
      <c r="K61" s="13" t="b">
        <f t="shared" ca="1" si="8"/>
        <v>0</v>
      </c>
      <c r="L61" s="13" t="b">
        <f t="shared" ca="1" si="9"/>
        <v>0</v>
      </c>
      <c r="M61" s="13" t="b">
        <f t="shared" ca="1" si="10"/>
        <v>0</v>
      </c>
      <c r="N61" s="13" t="b">
        <f t="shared" ca="1" si="11"/>
        <v>0</v>
      </c>
      <c r="O61" s="13" t="b">
        <f t="shared" ca="1" si="12"/>
        <v>0</v>
      </c>
      <c r="P61" s="13" t="b">
        <f t="shared" ca="1" si="13"/>
        <v>0</v>
      </c>
      <c r="Q61" s="13" t="b">
        <f t="shared" ca="1" si="14"/>
        <v>0</v>
      </c>
      <c r="R61" s="13" t="b">
        <f t="shared" ca="1" si="15"/>
        <v>0</v>
      </c>
      <c r="S61" s="13" t="b">
        <f t="shared" ca="1" si="16"/>
        <v>0</v>
      </c>
      <c r="T61" s="13" t="b">
        <f t="shared" ca="1" si="17"/>
        <v>0</v>
      </c>
      <c r="U61" s="13" t="b">
        <f t="shared" ca="1" si="18"/>
        <v>0</v>
      </c>
      <c r="V61" s="13" t="b">
        <f t="shared" ca="1" si="19"/>
        <v>0</v>
      </c>
      <c r="W61" s="13" t="b">
        <f t="shared" ca="1" si="20"/>
        <v>0</v>
      </c>
      <c r="X61" s="13" t="b">
        <f t="shared" ca="1" si="21"/>
        <v>0</v>
      </c>
      <c r="Y61" s="13" t="b">
        <f t="shared" ca="1" si="22"/>
        <v>0</v>
      </c>
      <c r="Z61" s="13" t="b">
        <f t="shared" ca="1" si="23"/>
        <v>0</v>
      </c>
      <c r="AA61" s="13" t="b">
        <f t="shared" ca="1" si="5"/>
        <v>0</v>
      </c>
      <c r="AB61" s="13" t="b">
        <f t="shared" ca="1" si="24"/>
        <v>0</v>
      </c>
      <c r="AC61" s="13" t="b">
        <f t="shared" ca="1" si="25"/>
        <v>0</v>
      </c>
      <c r="AD61" s="13" t="b">
        <f t="shared" ca="1" si="26"/>
        <v>0</v>
      </c>
      <c r="AE61" s="13" t="b">
        <f t="shared" ca="1" si="27"/>
        <v>0</v>
      </c>
      <c r="AF61" s="13" t="b">
        <f t="shared" ca="1" si="28"/>
        <v>0</v>
      </c>
    </row>
    <row r="62" spans="2:32" x14ac:dyDescent="0.3">
      <c r="C62" t="str">
        <f>DashBoard!B60</f>
        <v>Act 089</v>
      </c>
      <c r="D62" s="12" t="str">
        <f>_xlfn.XLOOKUP(C62,activities[Activity],activities[Owner],"")</f>
        <v>Lucius Fox</v>
      </c>
      <c r="E62" s="6">
        <f>DashBoard!C60</f>
        <v>45496</v>
      </c>
      <c r="F62" s="6">
        <f>DashBoard!D60</f>
        <v>45499</v>
      </c>
      <c r="G62" s="14">
        <f>_xlfn.XLOOKUP(C62,activities[Activity],activities[% Done],"")</f>
        <v>0</v>
      </c>
      <c r="H62" s="14">
        <f t="shared" si="6"/>
        <v>0</v>
      </c>
      <c r="I62" s="13" t="b">
        <f t="shared" ca="1" si="4"/>
        <v>0</v>
      </c>
      <c r="J62" s="13" t="b">
        <f t="shared" ca="1" si="7"/>
        <v>0</v>
      </c>
      <c r="K62" s="13" t="b">
        <f t="shared" ca="1" si="8"/>
        <v>0</v>
      </c>
      <c r="L62" s="13" t="b">
        <f t="shared" ca="1" si="9"/>
        <v>0</v>
      </c>
      <c r="M62" s="13" t="b">
        <f t="shared" ca="1" si="10"/>
        <v>0</v>
      </c>
      <c r="N62" s="13" t="b">
        <f t="shared" ca="1" si="11"/>
        <v>0</v>
      </c>
      <c r="O62" s="13" t="b">
        <f t="shared" ca="1" si="12"/>
        <v>0</v>
      </c>
      <c r="P62" s="13" t="b">
        <f t="shared" ca="1" si="13"/>
        <v>0</v>
      </c>
      <c r="Q62" s="13" t="b">
        <f t="shared" ca="1" si="14"/>
        <v>0</v>
      </c>
      <c r="R62" s="13" t="b">
        <f t="shared" ca="1" si="15"/>
        <v>0</v>
      </c>
      <c r="S62" s="13" t="b">
        <f t="shared" ca="1" si="16"/>
        <v>0</v>
      </c>
      <c r="T62" s="13" t="b">
        <f t="shared" ca="1" si="17"/>
        <v>0</v>
      </c>
      <c r="U62" s="13" t="b">
        <f t="shared" ca="1" si="18"/>
        <v>0</v>
      </c>
      <c r="V62" s="13" t="b">
        <f t="shared" ca="1" si="19"/>
        <v>0</v>
      </c>
      <c r="W62" s="13" t="b">
        <f t="shared" ca="1" si="20"/>
        <v>0</v>
      </c>
      <c r="X62" s="13" t="b">
        <f t="shared" ca="1" si="21"/>
        <v>0</v>
      </c>
      <c r="Y62" s="13" t="b">
        <f t="shared" ca="1" si="22"/>
        <v>0</v>
      </c>
      <c r="Z62" s="13" t="b">
        <f t="shared" ca="1" si="23"/>
        <v>0</v>
      </c>
      <c r="AA62" s="13" t="b">
        <f t="shared" ca="1" si="5"/>
        <v>0</v>
      </c>
      <c r="AB62" s="13" t="b">
        <f t="shared" ca="1" si="24"/>
        <v>0</v>
      </c>
      <c r="AC62" s="13" t="b">
        <f t="shared" ca="1" si="25"/>
        <v>0</v>
      </c>
      <c r="AD62" s="13" t="b">
        <f t="shared" ca="1" si="26"/>
        <v>0</v>
      </c>
      <c r="AE62" s="13" t="b">
        <f t="shared" ca="1" si="27"/>
        <v>0</v>
      </c>
      <c r="AF62" s="13" t="b">
        <f t="shared" ca="1" si="28"/>
        <v>0</v>
      </c>
    </row>
    <row r="63" spans="2:32" x14ac:dyDescent="0.3">
      <c r="C63" t="str">
        <f>DashBoard!B61</f>
        <v>Act 098</v>
      </c>
      <c r="D63" s="12" t="str">
        <f>_xlfn.XLOOKUP(C63,activities[Activity],activities[Owner],"")</f>
        <v>Lucius Fox</v>
      </c>
      <c r="E63" s="6">
        <f>DashBoard!C61</f>
        <v>45505</v>
      </c>
      <c r="F63" s="6">
        <f>DashBoard!D61</f>
        <v>45513</v>
      </c>
      <c r="G63" s="14">
        <f>_xlfn.XLOOKUP(C63,activities[Activity],activities[% Done],"")</f>
        <v>0</v>
      </c>
      <c r="H63" s="14">
        <f t="shared" si="6"/>
        <v>0</v>
      </c>
      <c r="I63" s="13" t="b">
        <f t="shared" ca="1" si="4"/>
        <v>0</v>
      </c>
      <c r="J63" s="13" t="b">
        <f t="shared" ca="1" si="7"/>
        <v>0</v>
      </c>
      <c r="K63" s="13" t="b">
        <f t="shared" ca="1" si="8"/>
        <v>0</v>
      </c>
      <c r="L63" s="13" t="b">
        <f t="shared" ca="1" si="9"/>
        <v>0</v>
      </c>
      <c r="M63" s="13" t="b">
        <f t="shared" ca="1" si="10"/>
        <v>0</v>
      </c>
      <c r="N63" s="13" t="b">
        <f t="shared" ca="1" si="11"/>
        <v>0</v>
      </c>
      <c r="O63" s="13" t="b">
        <f t="shared" ca="1" si="12"/>
        <v>0</v>
      </c>
      <c r="P63" s="13" t="b">
        <f t="shared" ca="1" si="13"/>
        <v>0</v>
      </c>
      <c r="Q63" s="13" t="b">
        <f t="shared" ca="1" si="14"/>
        <v>0</v>
      </c>
      <c r="R63" s="13" t="b">
        <f t="shared" ca="1" si="15"/>
        <v>0</v>
      </c>
      <c r="S63" s="13" t="b">
        <f t="shared" ca="1" si="16"/>
        <v>0</v>
      </c>
      <c r="T63" s="13" t="b">
        <f t="shared" ca="1" si="17"/>
        <v>0</v>
      </c>
      <c r="U63" s="13" t="b">
        <f t="shared" ca="1" si="18"/>
        <v>0</v>
      </c>
      <c r="V63" s="13" t="b">
        <f t="shared" ca="1" si="19"/>
        <v>0</v>
      </c>
      <c r="W63" s="13" t="b">
        <f t="shared" ca="1" si="20"/>
        <v>0</v>
      </c>
      <c r="X63" s="13" t="b">
        <f t="shared" ca="1" si="21"/>
        <v>0</v>
      </c>
      <c r="Y63" s="13" t="b">
        <f t="shared" ca="1" si="22"/>
        <v>0</v>
      </c>
      <c r="Z63" s="13" t="b">
        <f t="shared" ca="1" si="23"/>
        <v>0</v>
      </c>
      <c r="AA63" s="13" t="b">
        <f t="shared" ca="1" si="5"/>
        <v>0</v>
      </c>
      <c r="AB63" s="13" t="b">
        <f t="shared" ca="1" si="24"/>
        <v>0</v>
      </c>
      <c r="AC63" s="13" t="b">
        <f t="shared" ca="1" si="25"/>
        <v>0</v>
      </c>
      <c r="AD63" s="13" t="b">
        <f t="shared" ca="1" si="26"/>
        <v>0</v>
      </c>
      <c r="AE63" s="13" t="b">
        <f t="shared" ca="1" si="27"/>
        <v>0</v>
      </c>
      <c r="AF63" s="13" t="b">
        <f t="shared" ca="1" si="28"/>
        <v>0</v>
      </c>
    </row>
    <row r="64" spans="2:32" x14ac:dyDescent="0.3">
      <c r="C64">
        <f>DashBoard!B62</f>
        <v>0</v>
      </c>
      <c r="D64" s="12" t="str">
        <f>_xlfn.XLOOKUP(C64,activities[Activity],activities[Owner],"")</f>
        <v/>
      </c>
      <c r="E64" s="6">
        <f>DashBoard!C62</f>
        <v>45413</v>
      </c>
      <c r="F64" s="6">
        <f>DashBoard!D62</f>
        <v>45513</v>
      </c>
      <c r="G64" s="14" t="str">
        <f>_xlfn.XLOOKUP(C64,activities[Activity],activities[% Done],"")</f>
        <v/>
      </c>
      <c r="H64" s="14" t="str">
        <f t="shared" si="6"/>
        <v/>
      </c>
      <c r="I64" s="13" t="b">
        <f t="shared" ca="1" si="4"/>
        <v>0</v>
      </c>
      <c r="J64" s="13" t="b">
        <f t="shared" ca="1" si="7"/>
        <v>0</v>
      </c>
      <c r="K64" s="13" t="b">
        <f t="shared" ca="1" si="8"/>
        <v>1</v>
      </c>
      <c r="L64" s="13" t="b">
        <f t="shared" ca="1" si="9"/>
        <v>1</v>
      </c>
      <c r="M64" s="13" t="b">
        <f t="shared" ca="1" si="10"/>
        <v>1</v>
      </c>
      <c r="N64" s="13" t="b">
        <f t="shared" ca="1" si="11"/>
        <v>1</v>
      </c>
      <c r="O64" s="13" t="b">
        <f t="shared" ca="1" si="12"/>
        <v>1</v>
      </c>
      <c r="P64" s="13" t="b">
        <f t="shared" ca="1" si="13"/>
        <v>1</v>
      </c>
      <c r="Q64" s="13" t="b">
        <f t="shared" ca="1" si="14"/>
        <v>1</v>
      </c>
      <c r="R64" s="13" t="b">
        <f t="shared" ca="1" si="15"/>
        <v>1</v>
      </c>
      <c r="S64" s="13" t="b">
        <f t="shared" ca="1" si="16"/>
        <v>1</v>
      </c>
      <c r="T64" s="13" t="b">
        <f t="shared" ca="1" si="17"/>
        <v>1</v>
      </c>
      <c r="U64" s="13" t="b">
        <f t="shared" ca="1" si="18"/>
        <v>1</v>
      </c>
      <c r="V64" s="13" t="b">
        <f t="shared" ca="1" si="19"/>
        <v>1</v>
      </c>
      <c r="W64" s="13" t="b">
        <f t="shared" ca="1" si="20"/>
        <v>1</v>
      </c>
      <c r="X64" s="13" t="b">
        <f t="shared" ca="1" si="21"/>
        <v>1</v>
      </c>
      <c r="Y64" s="13" t="b">
        <f t="shared" ca="1" si="22"/>
        <v>1</v>
      </c>
      <c r="Z64" s="13" t="b">
        <f t="shared" ca="1" si="23"/>
        <v>1</v>
      </c>
      <c r="AA64" s="13" t="b">
        <f t="shared" ca="1" si="5"/>
        <v>1</v>
      </c>
      <c r="AB64" s="13" t="b">
        <f t="shared" ca="1" si="24"/>
        <v>1</v>
      </c>
      <c r="AC64" s="13" t="b">
        <f t="shared" ca="1" si="25"/>
        <v>1</v>
      </c>
      <c r="AD64" s="13" t="b">
        <f t="shared" ca="1" si="26"/>
        <v>1</v>
      </c>
      <c r="AE64" s="13" t="b">
        <f t="shared" ca="1" si="27"/>
        <v>1</v>
      </c>
      <c r="AF64" s="13" t="b">
        <f t="shared" ca="1" si="28"/>
        <v>1</v>
      </c>
    </row>
    <row r="65" spans="2:32" x14ac:dyDescent="0.3">
      <c r="C65">
        <f>DashBoard!B63</f>
        <v>0</v>
      </c>
      <c r="D65" s="12" t="str">
        <f>_xlfn.XLOOKUP(C65,activities[Activity],activities[Owner],"")</f>
        <v/>
      </c>
      <c r="E65" s="6">
        <f>DashBoard!C63</f>
        <v>0</v>
      </c>
      <c r="F65" s="6">
        <f>DashBoard!D63</f>
        <v>0</v>
      </c>
      <c r="G65" s="14" t="str">
        <f>_xlfn.XLOOKUP(C65,activities[Activity],activities[% Done],"")</f>
        <v/>
      </c>
      <c r="H65" s="14" t="str">
        <f t="shared" si="6"/>
        <v/>
      </c>
      <c r="I65" s="13" t="b">
        <f t="shared" ca="1" si="4"/>
        <v>0</v>
      </c>
      <c r="J65" s="13" t="b">
        <f t="shared" ca="1" si="7"/>
        <v>0</v>
      </c>
      <c r="K65" s="13" t="b">
        <f t="shared" ca="1" si="8"/>
        <v>1</v>
      </c>
      <c r="L65" s="13" t="b">
        <f t="shared" ca="1" si="9"/>
        <v>1</v>
      </c>
      <c r="M65" s="13" t="b">
        <f t="shared" ca="1" si="10"/>
        <v>1</v>
      </c>
      <c r="N65" s="13" t="b">
        <f t="shared" ca="1" si="11"/>
        <v>1</v>
      </c>
      <c r="O65" s="13" t="b">
        <f t="shared" ca="1" si="12"/>
        <v>1</v>
      </c>
      <c r="P65" s="13" t="b">
        <f t="shared" ca="1" si="13"/>
        <v>1</v>
      </c>
      <c r="Q65" s="13" t="b">
        <f t="shared" ca="1" si="14"/>
        <v>1</v>
      </c>
      <c r="R65" s="13" t="b">
        <f t="shared" ca="1" si="15"/>
        <v>1</v>
      </c>
      <c r="S65" s="13" t="b">
        <f t="shared" ca="1" si="16"/>
        <v>1</v>
      </c>
      <c r="T65" s="13" t="b">
        <f t="shared" ca="1" si="17"/>
        <v>1</v>
      </c>
      <c r="U65" s="13" t="b">
        <f t="shared" ca="1" si="18"/>
        <v>1</v>
      </c>
      <c r="V65" s="13" t="b">
        <f t="shared" ca="1" si="19"/>
        <v>1</v>
      </c>
      <c r="W65" s="13" t="b">
        <f t="shared" ca="1" si="20"/>
        <v>1</v>
      </c>
      <c r="X65" s="13" t="b">
        <f t="shared" ca="1" si="21"/>
        <v>1</v>
      </c>
      <c r="Y65" s="13" t="b">
        <f t="shared" ca="1" si="22"/>
        <v>1</v>
      </c>
      <c r="Z65" s="13" t="b">
        <f t="shared" ca="1" si="23"/>
        <v>1</v>
      </c>
      <c r="AA65" s="13" t="b">
        <f t="shared" ca="1" si="5"/>
        <v>1</v>
      </c>
      <c r="AB65" s="13" t="b">
        <f t="shared" ca="1" si="24"/>
        <v>1</v>
      </c>
      <c r="AC65" s="13" t="b">
        <f t="shared" ca="1" si="25"/>
        <v>1</v>
      </c>
      <c r="AD65" s="13" t="b">
        <f t="shared" ca="1" si="26"/>
        <v>1</v>
      </c>
      <c r="AE65" s="13" t="b">
        <f t="shared" ca="1" si="27"/>
        <v>1</v>
      </c>
      <c r="AF65" s="13" t="b">
        <f t="shared" ca="1" si="28"/>
        <v>1</v>
      </c>
    </row>
    <row r="66" spans="2:32" x14ac:dyDescent="0.3">
      <c r="C66">
        <f>DashBoard!B64</f>
        <v>0</v>
      </c>
      <c r="D66" s="12" t="str">
        <f>_xlfn.XLOOKUP(C66,activities[Activity],activities[Owner],"")</f>
        <v/>
      </c>
      <c r="E66" s="6">
        <f>DashBoard!C64</f>
        <v>0</v>
      </c>
      <c r="F66" s="6">
        <f>DashBoard!D64</f>
        <v>0</v>
      </c>
      <c r="G66" s="14" t="str">
        <f>_xlfn.XLOOKUP(C66,activities[Activity],activities[% Done],"")</f>
        <v/>
      </c>
      <c r="H66" s="14" t="str">
        <f t="shared" si="6"/>
        <v/>
      </c>
      <c r="I66" s="13" t="b">
        <f t="shared" ca="1" si="4"/>
        <v>0</v>
      </c>
      <c r="J66" s="13" t="b">
        <f t="shared" ca="1" si="7"/>
        <v>0</v>
      </c>
      <c r="K66" s="13" t="b">
        <f t="shared" ca="1" si="8"/>
        <v>1</v>
      </c>
      <c r="L66" s="13" t="b">
        <f t="shared" ca="1" si="9"/>
        <v>1</v>
      </c>
      <c r="M66" s="13" t="b">
        <f t="shared" ca="1" si="10"/>
        <v>1</v>
      </c>
      <c r="N66" s="13" t="b">
        <f t="shared" ca="1" si="11"/>
        <v>1</v>
      </c>
      <c r="O66" s="13" t="b">
        <f t="shared" ca="1" si="12"/>
        <v>1</v>
      </c>
      <c r="P66" s="13" t="b">
        <f t="shared" ca="1" si="13"/>
        <v>1</v>
      </c>
      <c r="Q66" s="13" t="b">
        <f t="shared" ca="1" si="14"/>
        <v>1</v>
      </c>
      <c r="R66" s="13" t="b">
        <f t="shared" ca="1" si="15"/>
        <v>1</v>
      </c>
      <c r="S66" s="13" t="b">
        <f t="shared" ca="1" si="16"/>
        <v>1</v>
      </c>
      <c r="T66" s="13" t="b">
        <f t="shared" ca="1" si="17"/>
        <v>1</v>
      </c>
      <c r="U66" s="13" t="b">
        <f t="shared" ca="1" si="18"/>
        <v>1</v>
      </c>
      <c r="V66" s="13" t="b">
        <f t="shared" ca="1" si="19"/>
        <v>1</v>
      </c>
      <c r="W66" s="13" t="b">
        <f t="shared" ca="1" si="20"/>
        <v>1</v>
      </c>
      <c r="X66" s="13" t="b">
        <f t="shared" ca="1" si="21"/>
        <v>1</v>
      </c>
      <c r="Y66" s="13" t="b">
        <f t="shared" ca="1" si="22"/>
        <v>1</v>
      </c>
      <c r="Z66" s="13" t="b">
        <f t="shared" ca="1" si="23"/>
        <v>1</v>
      </c>
      <c r="AA66" s="13" t="b">
        <f t="shared" ca="1" si="5"/>
        <v>1</v>
      </c>
      <c r="AB66" s="13" t="b">
        <f t="shared" ca="1" si="24"/>
        <v>1</v>
      </c>
      <c r="AC66" s="13" t="b">
        <f t="shared" ca="1" si="25"/>
        <v>1</v>
      </c>
      <c r="AD66" s="13" t="b">
        <f t="shared" ca="1" si="26"/>
        <v>1</v>
      </c>
      <c r="AE66" s="13" t="b">
        <f t="shared" ca="1" si="27"/>
        <v>1</v>
      </c>
      <c r="AF66" s="13" t="b">
        <f t="shared" ca="1" si="28"/>
        <v>1</v>
      </c>
    </row>
    <row r="67" spans="2:32" x14ac:dyDescent="0.3">
      <c r="B67">
        <f>DashBoard!A65</f>
        <v>0</v>
      </c>
      <c r="D67" s="12" t="str">
        <f>_xlfn.XLOOKUP(C67,activities[Activity],activities[Owner],"")</f>
        <v/>
      </c>
      <c r="E67" s="6">
        <f>DashBoard!C65</f>
        <v>0</v>
      </c>
      <c r="F67" s="6">
        <f>DashBoard!D65</f>
        <v>0</v>
      </c>
      <c r="G67" s="14" t="str">
        <f>_xlfn.XLOOKUP(C67,activities[Activity],activities[% Done],"")</f>
        <v/>
      </c>
      <c r="H67" s="14" t="str">
        <f t="shared" si="6"/>
        <v/>
      </c>
      <c r="I67" s="13" t="b">
        <f t="shared" ca="1" si="4"/>
        <v>0</v>
      </c>
      <c r="J67" s="13" t="b">
        <f t="shared" ca="1" si="7"/>
        <v>0</v>
      </c>
      <c r="K67" s="13" t="b">
        <f t="shared" ca="1" si="8"/>
        <v>1</v>
      </c>
      <c r="L67" s="13" t="b">
        <f t="shared" ca="1" si="9"/>
        <v>1</v>
      </c>
      <c r="M67" s="13" t="b">
        <f t="shared" ca="1" si="10"/>
        <v>1</v>
      </c>
      <c r="N67" s="13" t="b">
        <f t="shared" ca="1" si="11"/>
        <v>1</v>
      </c>
      <c r="O67" s="13" t="b">
        <f t="shared" ca="1" si="12"/>
        <v>1</v>
      </c>
      <c r="P67" s="13" t="b">
        <f t="shared" ca="1" si="13"/>
        <v>1</v>
      </c>
      <c r="Q67" s="13" t="b">
        <f t="shared" ca="1" si="14"/>
        <v>1</v>
      </c>
      <c r="R67" s="13" t="b">
        <f t="shared" ca="1" si="15"/>
        <v>1</v>
      </c>
      <c r="S67" s="13" t="b">
        <f t="shared" ca="1" si="16"/>
        <v>1</v>
      </c>
      <c r="T67" s="13" t="b">
        <f t="shared" ca="1" si="17"/>
        <v>1</v>
      </c>
      <c r="U67" s="13" t="b">
        <f t="shared" ca="1" si="18"/>
        <v>1</v>
      </c>
      <c r="V67" s="13" t="b">
        <f t="shared" ca="1" si="19"/>
        <v>1</v>
      </c>
      <c r="W67" s="13" t="b">
        <f t="shared" ca="1" si="20"/>
        <v>1</v>
      </c>
      <c r="X67" s="13" t="b">
        <f t="shared" ca="1" si="21"/>
        <v>1</v>
      </c>
      <c r="Y67" s="13" t="b">
        <f t="shared" ca="1" si="22"/>
        <v>1</v>
      </c>
      <c r="Z67" s="13" t="b">
        <f t="shared" ca="1" si="23"/>
        <v>1</v>
      </c>
      <c r="AA67" s="13" t="b">
        <f t="shared" ca="1" si="5"/>
        <v>1</v>
      </c>
      <c r="AB67" s="13" t="b">
        <f t="shared" ca="1" si="24"/>
        <v>1</v>
      </c>
      <c r="AC67" s="13" t="b">
        <f t="shared" ca="1" si="25"/>
        <v>1</v>
      </c>
      <c r="AD67" s="13" t="b">
        <f t="shared" ca="1" si="26"/>
        <v>1</v>
      </c>
      <c r="AE67" s="13" t="b">
        <f t="shared" ca="1" si="27"/>
        <v>1</v>
      </c>
      <c r="AF67" s="13" t="b">
        <f t="shared" ca="1" si="28"/>
        <v>1</v>
      </c>
    </row>
    <row r="68" spans="2:32" x14ac:dyDescent="0.3">
      <c r="C68">
        <f>DashBoard!B66</f>
        <v>0</v>
      </c>
      <c r="D68" s="12" t="str">
        <f>_xlfn.XLOOKUP(C68,activities[Activity],activities[Owner],"")</f>
        <v/>
      </c>
      <c r="E68" s="6">
        <f>DashBoard!C66</f>
        <v>0</v>
      </c>
      <c r="F68" s="6">
        <f>DashBoard!D66</f>
        <v>0</v>
      </c>
      <c r="G68" s="14" t="str">
        <f>_xlfn.XLOOKUP(C68,activities[Activity],activities[% Done],"")</f>
        <v/>
      </c>
      <c r="H68" s="14" t="str">
        <f t="shared" si="6"/>
        <v/>
      </c>
      <c r="I68" s="13" t="b">
        <f t="shared" ca="1" si="4"/>
        <v>0</v>
      </c>
      <c r="J68" s="13" t="b">
        <f t="shared" ca="1" si="7"/>
        <v>0</v>
      </c>
      <c r="K68" s="13" t="b">
        <f t="shared" ca="1" si="8"/>
        <v>0</v>
      </c>
      <c r="L68" s="13" t="b">
        <f t="shared" ca="1" si="9"/>
        <v>0</v>
      </c>
      <c r="M68" s="13" t="b">
        <f t="shared" ca="1" si="10"/>
        <v>0</v>
      </c>
      <c r="N68" s="13" t="b">
        <f t="shared" ca="1" si="11"/>
        <v>0</v>
      </c>
      <c r="O68" s="13" t="b">
        <f t="shared" ca="1" si="12"/>
        <v>0</v>
      </c>
      <c r="P68" s="13" t="b">
        <f t="shared" ca="1" si="13"/>
        <v>0</v>
      </c>
      <c r="Q68" s="13" t="b">
        <f t="shared" ca="1" si="14"/>
        <v>0</v>
      </c>
      <c r="R68" s="13" t="b">
        <f t="shared" ca="1" si="15"/>
        <v>0</v>
      </c>
      <c r="S68" s="13" t="b">
        <f t="shared" ca="1" si="16"/>
        <v>0</v>
      </c>
      <c r="T68" s="13" t="b">
        <f t="shared" ca="1" si="17"/>
        <v>0</v>
      </c>
      <c r="U68" s="13" t="b">
        <f t="shared" ca="1" si="18"/>
        <v>0</v>
      </c>
      <c r="V68" s="13" t="b">
        <f t="shared" ca="1" si="19"/>
        <v>0</v>
      </c>
      <c r="W68" s="13" t="b">
        <f t="shared" ca="1" si="20"/>
        <v>0</v>
      </c>
      <c r="X68" s="13" t="b">
        <f t="shared" ca="1" si="21"/>
        <v>0</v>
      </c>
      <c r="Y68" s="13" t="b">
        <f t="shared" ca="1" si="22"/>
        <v>0</v>
      </c>
      <c r="Z68" s="13" t="b">
        <f t="shared" ca="1" si="23"/>
        <v>0</v>
      </c>
      <c r="AA68" s="13" t="b">
        <f t="shared" ca="1" si="5"/>
        <v>0</v>
      </c>
      <c r="AB68" s="13" t="b">
        <f t="shared" ca="1" si="24"/>
        <v>0</v>
      </c>
      <c r="AC68" s="13" t="b">
        <f t="shared" ca="1" si="25"/>
        <v>0</v>
      </c>
      <c r="AD68" s="13" t="b">
        <f t="shared" ca="1" si="26"/>
        <v>0</v>
      </c>
      <c r="AE68" s="13" t="b">
        <f t="shared" ca="1" si="27"/>
        <v>0</v>
      </c>
      <c r="AF68" s="13" t="b">
        <f t="shared" ca="1" si="28"/>
        <v>0</v>
      </c>
    </row>
    <row r="69" spans="2:32" x14ac:dyDescent="0.3">
      <c r="C69">
        <f>DashBoard!B67</f>
        <v>0</v>
      </c>
      <c r="D69" s="12" t="str">
        <f>_xlfn.XLOOKUP(C69,activities[Activity],activities[Owner],"")</f>
        <v/>
      </c>
      <c r="E69" s="6">
        <f>DashBoard!C67</f>
        <v>0</v>
      </c>
      <c r="F69" s="6">
        <f>DashBoard!D67</f>
        <v>0</v>
      </c>
      <c r="G69" s="14" t="str">
        <f>_xlfn.XLOOKUP(C69,activities[Activity],activities[% Done],"")</f>
        <v/>
      </c>
      <c r="H69" s="14" t="str">
        <f t="shared" si="6"/>
        <v/>
      </c>
      <c r="I69" s="13" t="b">
        <f t="shared" ca="1" si="4"/>
        <v>0</v>
      </c>
      <c r="J69" s="13" t="b">
        <f t="shared" ca="1" si="7"/>
        <v>0</v>
      </c>
      <c r="K69" s="13" t="b">
        <f t="shared" ca="1" si="8"/>
        <v>0</v>
      </c>
      <c r="L69" s="13" t="b">
        <f t="shared" ca="1" si="9"/>
        <v>0</v>
      </c>
      <c r="M69" s="13" t="b">
        <f t="shared" ca="1" si="10"/>
        <v>0</v>
      </c>
      <c r="N69" s="13" t="b">
        <f t="shared" ca="1" si="11"/>
        <v>0</v>
      </c>
      <c r="O69" s="13" t="b">
        <f t="shared" ca="1" si="12"/>
        <v>0</v>
      </c>
      <c r="P69" s="13" t="b">
        <f t="shared" ca="1" si="13"/>
        <v>0</v>
      </c>
      <c r="Q69" s="13" t="b">
        <f t="shared" ca="1" si="14"/>
        <v>0</v>
      </c>
      <c r="R69" s="13" t="b">
        <f t="shared" ca="1" si="15"/>
        <v>0</v>
      </c>
      <c r="S69" s="13" t="b">
        <f t="shared" ca="1" si="16"/>
        <v>0</v>
      </c>
      <c r="T69" s="13" t="b">
        <f t="shared" ca="1" si="17"/>
        <v>0</v>
      </c>
      <c r="U69" s="13" t="b">
        <f t="shared" ca="1" si="18"/>
        <v>0</v>
      </c>
      <c r="V69" s="13" t="b">
        <f t="shared" ca="1" si="19"/>
        <v>0</v>
      </c>
      <c r="W69" s="13" t="b">
        <f t="shared" ca="1" si="20"/>
        <v>0</v>
      </c>
      <c r="X69" s="13" t="b">
        <f t="shared" ca="1" si="21"/>
        <v>0</v>
      </c>
      <c r="Y69" s="13" t="b">
        <f t="shared" ca="1" si="22"/>
        <v>0</v>
      </c>
      <c r="Z69" s="13" t="b">
        <f t="shared" ca="1" si="23"/>
        <v>0</v>
      </c>
      <c r="AA69" s="13" t="b">
        <f t="shared" ca="1" si="5"/>
        <v>0</v>
      </c>
      <c r="AB69" s="13" t="b">
        <f t="shared" ca="1" si="24"/>
        <v>0</v>
      </c>
      <c r="AC69" s="13" t="b">
        <f t="shared" ca="1" si="25"/>
        <v>0</v>
      </c>
      <c r="AD69" s="13" t="b">
        <f t="shared" ca="1" si="26"/>
        <v>0</v>
      </c>
      <c r="AE69" s="13" t="b">
        <f t="shared" ca="1" si="27"/>
        <v>0</v>
      </c>
      <c r="AF69" s="13" t="b">
        <f t="shared" ca="1" si="28"/>
        <v>0</v>
      </c>
    </row>
    <row r="70" spans="2:32" x14ac:dyDescent="0.3">
      <c r="C70">
        <f>DashBoard!B68</f>
        <v>0</v>
      </c>
      <c r="D70" s="12" t="str">
        <f>_xlfn.XLOOKUP(C70,activities[Activity],activities[Owner],"")</f>
        <v/>
      </c>
      <c r="E70" s="6">
        <f>DashBoard!C68</f>
        <v>0</v>
      </c>
      <c r="F70" s="6">
        <f>DashBoard!D68</f>
        <v>0</v>
      </c>
      <c r="G70" s="14" t="str">
        <f>_xlfn.XLOOKUP(C70,activities[Activity],activities[% Done],"")</f>
        <v/>
      </c>
      <c r="H70" s="14" t="str">
        <f t="shared" si="6"/>
        <v/>
      </c>
      <c r="I70" s="13" t="b">
        <f t="shared" ca="1" si="4"/>
        <v>0</v>
      </c>
      <c r="J70" s="13" t="b">
        <f t="shared" ca="1" si="7"/>
        <v>0</v>
      </c>
      <c r="K70" s="13" t="b">
        <f t="shared" ca="1" si="8"/>
        <v>0</v>
      </c>
      <c r="L70" s="13" t="b">
        <f t="shared" ca="1" si="9"/>
        <v>0</v>
      </c>
      <c r="M70" s="13" t="b">
        <f t="shared" ca="1" si="10"/>
        <v>0</v>
      </c>
      <c r="N70" s="13" t="b">
        <f t="shared" ca="1" si="11"/>
        <v>0</v>
      </c>
      <c r="O70" s="13" t="b">
        <f t="shared" ca="1" si="12"/>
        <v>0</v>
      </c>
      <c r="P70" s="13" t="b">
        <f t="shared" ca="1" si="13"/>
        <v>0</v>
      </c>
      <c r="Q70" s="13" t="b">
        <f t="shared" ca="1" si="14"/>
        <v>0</v>
      </c>
      <c r="R70" s="13" t="b">
        <f t="shared" ca="1" si="15"/>
        <v>0</v>
      </c>
      <c r="S70" s="13" t="b">
        <f t="shared" ca="1" si="16"/>
        <v>0</v>
      </c>
      <c r="T70" s="13" t="b">
        <f t="shared" ca="1" si="17"/>
        <v>0</v>
      </c>
      <c r="U70" s="13" t="b">
        <f t="shared" ca="1" si="18"/>
        <v>0</v>
      </c>
      <c r="V70" s="13" t="b">
        <f t="shared" ca="1" si="19"/>
        <v>0</v>
      </c>
      <c r="W70" s="13" t="b">
        <f t="shared" ca="1" si="20"/>
        <v>0</v>
      </c>
      <c r="X70" s="13" t="b">
        <f t="shared" ca="1" si="21"/>
        <v>0</v>
      </c>
      <c r="Y70" s="13" t="b">
        <f t="shared" ca="1" si="22"/>
        <v>0</v>
      </c>
      <c r="Z70" s="13" t="b">
        <f t="shared" ca="1" si="23"/>
        <v>0</v>
      </c>
      <c r="AA70" s="13" t="b">
        <f t="shared" ca="1" si="5"/>
        <v>0</v>
      </c>
      <c r="AB70" s="13" t="b">
        <f t="shared" ca="1" si="24"/>
        <v>0</v>
      </c>
      <c r="AC70" s="13" t="b">
        <f t="shared" ca="1" si="25"/>
        <v>0</v>
      </c>
      <c r="AD70" s="13" t="b">
        <f t="shared" ca="1" si="26"/>
        <v>0</v>
      </c>
      <c r="AE70" s="13" t="b">
        <f t="shared" ca="1" si="27"/>
        <v>0</v>
      </c>
      <c r="AF70" s="13" t="b">
        <f t="shared" ca="1" si="28"/>
        <v>0</v>
      </c>
    </row>
    <row r="71" spans="2:32" x14ac:dyDescent="0.3">
      <c r="C71">
        <f>DashBoard!B69</f>
        <v>0</v>
      </c>
      <c r="D71" s="12" t="str">
        <f>_xlfn.XLOOKUP(C71,activities[Activity],activities[Owner],"")</f>
        <v/>
      </c>
      <c r="E71" s="6">
        <f>DashBoard!C69</f>
        <v>0</v>
      </c>
      <c r="F71" s="6">
        <f>DashBoard!D69</f>
        <v>0</v>
      </c>
      <c r="G71" s="14" t="str">
        <f>_xlfn.XLOOKUP(C71,activities[Activity],activities[% Done],"")</f>
        <v/>
      </c>
      <c r="H71" s="14" t="str">
        <f t="shared" si="6"/>
        <v/>
      </c>
      <c r="I71" s="13" t="b">
        <f t="shared" ref="I71:I110" ca="1" si="29">AND($E71&lt;=I$2,F71&gt;=I67)</f>
        <v>0</v>
      </c>
      <c r="J71" s="13" t="b">
        <f t="shared" ca="1" si="7"/>
        <v>0</v>
      </c>
      <c r="K71" s="13" t="b">
        <f t="shared" ca="1" si="8"/>
        <v>0</v>
      </c>
      <c r="L71" s="13" t="b">
        <f t="shared" ca="1" si="9"/>
        <v>0</v>
      </c>
      <c r="M71" s="13" t="b">
        <f t="shared" ca="1" si="10"/>
        <v>0</v>
      </c>
      <c r="N71" s="13" t="b">
        <f t="shared" ca="1" si="11"/>
        <v>0</v>
      </c>
      <c r="O71" s="13" t="b">
        <f t="shared" ca="1" si="12"/>
        <v>0</v>
      </c>
      <c r="P71" s="13" t="b">
        <f t="shared" ca="1" si="13"/>
        <v>0</v>
      </c>
      <c r="Q71" s="13" t="b">
        <f t="shared" ca="1" si="14"/>
        <v>0</v>
      </c>
      <c r="R71" s="13" t="b">
        <f t="shared" ca="1" si="15"/>
        <v>0</v>
      </c>
      <c r="S71" s="13" t="b">
        <f t="shared" ca="1" si="16"/>
        <v>0</v>
      </c>
      <c r="T71" s="13" t="b">
        <f t="shared" ca="1" si="17"/>
        <v>0</v>
      </c>
      <c r="U71" s="13" t="b">
        <f t="shared" ca="1" si="18"/>
        <v>0</v>
      </c>
      <c r="V71" s="13" t="b">
        <f t="shared" ca="1" si="19"/>
        <v>0</v>
      </c>
      <c r="W71" s="13" t="b">
        <f t="shared" ca="1" si="20"/>
        <v>0</v>
      </c>
      <c r="X71" s="13" t="b">
        <f t="shared" ca="1" si="21"/>
        <v>0</v>
      </c>
      <c r="Y71" s="13" t="b">
        <f t="shared" ca="1" si="22"/>
        <v>0</v>
      </c>
      <c r="Z71" s="13" t="b">
        <f t="shared" ca="1" si="23"/>
        <v>0</v>
      </c>
      <c r="AA71" s="13" t="b">
        <f t="shared" ref="AA71:AA110" ca="1" si="30">AND($E71&lt;=AA$2,Y71&gt;=AA67)</f>
        <v>0</v>
      </c>
      <c r="AB71" s="13" t="b">
        <f t="shared" ca="1" si="24"/>
        <v>0</v>
      </c>
      <c r="AC71" s="13" t="b">
        <f t="shared" ca="1" si="25"/>
        <v>0</v>
      </c>
      <c r="AD71" s="13" t="b">
        <f t="shared" ca="1" si="26"/>
        <v>0</v>
      </c>
      <c r="AE71" s="13" t="b">
        <f t="shared" ca="1" si="27"/>
        <v>0</v>
      </c>
      <c r="AF71" s="13" t="b">
        <f t="shared" ca="1" si="28"/>
        <v>0</v>
      </c>
    </row>
    <row r="72" spans="2:32" x14ac:dyDescent="0.3">
      <c r="C72">
        <f>DashBoard!B70</f>
        <v>0</v>
      </c>
      <c r="D72" s="12" t="str">
        <f>_xlfn.XLOOKUP(C72,activities[Activity],activities[Owner],"")</f>
        <v/>
      </c>
      <c r="E72" s="6">
        <f>DashBoard!C70</f>
        <v>0</v>
      </c>
      <c r="F72" s="6">
        <f>DashBoard!D70</f>
        <v>0</v>
      </c>
      <c r="G72" s="14" t="str">
        <f>_xlfn.XLOOKUP(C72,activities[Activity],activities[% Done],"")</f>
        <v/>
      </c>
      <c r="H72" s="14" t="str">
        <f t="shared" ref="H72:H109" si="31">G72</f>
        <v/>
      </c>
      <c r="I72" s="13" t="b">
        <f t="shared" ca="1" si="29"/>
        <v>0</v>
      </c>
      <c r="J72" s="13" t="b">
        <f t="shared" ca="1" si="7"/>
        <v>0</v>
      </c>
      <c r="K72" s="13" t="b">
        <f t="shared" ca="1" si="8"/>
        <v>1</v>
      </c>
      <c r="L72" s="13" t="b">
        <f t="shared" ca="1" si="9"/>
        <v>1</v>
      </c>
      <c r="M72" s="13" t="b">
        <f t="shared" ca="1" si="10"/>
        <v>1</v>
      </c>
      <c r="N72" s="13" t="b">
        <f t="shared" ca="1" si="11"/>
        <v>1</v>
      </c>
      <c r="O72" s="13" t="b">
        <f t="shared" ca="1" si="12"/>
        <v>1</v>
      </c>
      <c r="P72" s="13" t="b">
        <f t="shared" ca="1" si="13"/>
        <v>1</v>
      </c>
      <c r="Q72" s="13" t="b">
        <f t="shared" ca="1" si="14"/>
        <v>1</v>
      </c>
      <c r="R72" s="13" t="b">
        <f t="shared" ca="1" si="15"/>
        <v>1</v>
      </c>
      <c r="S72" s="13" t="b">
        <f t="shared" ca="1" si="16"/>
        <v>1</v>
      </c>
      <c r="T72" s="13" t="b">
        <f t="shared" ca="1" si="17"/>
        <v>1</v>
      </c>
      <c r="U72" s="13" t="b">
        <f t="shared" ca="1" si="18"/>
        <v>1</v>
      </c>
      <c r="V72" s="13" t="b">
        <f t="shared" ca="1" si="19"/>
        <v>1</v>
      </c>
      <c r="W72" s="13" t="b">
        <f t="shared" ca="1" si="20"/>
        <v>1</v>
      </c>
      <c r="X72" s="13" t="b">
        <f t="shared" ca="1" si="21"/>
        <v>1</v>
      </c>
      <c r="Y72" s="13" t="b">
        <f t="shared" ca="1" si="22"/>
        <v>1</v>
      </c>
      <c r="Z72" s="13" t="b">
        <f t="shared" ca="1" si="23"/>
        <v>1</v>
      </c>
      <c r="AA72" s="13" t="b">
        <f t="shared" ca="1" si="30"/>
        <v>1</v>
      </c>
      <c r="AB72" s="13" t="b">
        <f t="shared" ca="1" si="24"/>
        <v>1</v>
      </c>
      <c r="AC72" s="13" t="b">
        <f t="shared" ca="1" si="25"/>
        <v>1</v>
      </c>
      <c r="AD72" s="13" t="b">
        <f t="shared" ca="1" si="26"/>
        <v>1</v>
      </c>
      <c r="AE72" s="13" t="b">
        <f t="shared" ca="1" si="27"/>
        <v>1</v>
      </c>
      <c r="AF72" s="13" t="b">
        <f t="shared" ca="1" si="28"/>
        <v>1</v>
      </c>
    </row>
    <row r="73" spans="2:32" x14ac:dyDescent="0.3">
      <c r="C73">
        <f>DashBoard!B71</f>
        <v>0</v>
      </c>
      <c r="D73" s="12" t="str">
        <f>_xlfn.XLOOKUP(C73,activities[Activity],activities[Owner],"")</f>
        <v/>
      </c>
      <c r="E73" s="6">
        <f>DashBoard!C71</f>
        <v>0</v>
      </c>
      <c r="F73" s="6">
        <f>DashBoard!D71</f>
        <v>0</v>
      </c>
      <c r="G73" s="14" t="str">
        <f>_xlfn.XLOOKUP(C73,activities[Activity],activities[% Done],"")</f>
        <v/>
      </c>
      <c r="H73" s="14" t="str">
        <f t="shared" si="31"/>
        <v/>
      </c>
      <c r="I73" s="13" t="b">
        <f t="shared" ca="1" si="29"/>
        <v>0</v>
      </c>
      <c r="J73" s="13" t="b">
        <f t="shared" ca="1" si="7"/>
        <v>0</v>
      </c>
      <c r="K73" s="13" t="b">
        <f t="shared" ca="1" si="8"/>
        <v>1</v>
      </c>
      <c r="L73" s="13" t="b">
        <f t="shared" ca="1" si="9"/>
        <v>1</v>
      </c>
      <c r="M73" s="13" t="b">
        <f t="shared" ca="1" si="10"/>
        <v>1</v>
      </c>
      <c r="N73" s="13" t="b">
        <f t="shared" ca="1" si="11"/>
        <v>1</v>
      </c>
      <c r="O73" s="13" t="b">
        <f t="shared" ca="1" si="12"/>
        <v>1</v>
      </c>
      <c r="P73" s="13" t="b">
        <f t="shared" ca="1" si="13"/>
        <v>1</v>
      </c>
      <c r="Q73" s="13" t="b">
        <f t="shared" ca="1" si="14"/>
        <v>1</v>
      </c>
      <c r="R73" s="13" t="b">
        <f t="shared" ca="1" si="15"/>
        <v>1</v>
      </c>
      <c r="S73" s="13" t="b">
        <f t="shared" ca="1" si="16"/>
        <v>1</v>
      </c>
      <c r="T73" s="13" t="b">
        <f t="shared" ca="1" si="17"/>
        <v>1</v>
      </c>
      <c r="U73" s="13" t="b">
        <f t="shared" ca="1" si="18"/>
        <v>1</v>
      </c>
      <c r="V73" s="13" t="b">
        <f t="shared" ca="1" si="19"/>
        <v>1</v>
      </c>
      <c r="W73" s="13" t="b">
        <f t="shared" ca="1" si="20"/>
        <v>1</v>
      </c>
      <c r="X73" s="13" t="b">
        <f t="shared" ca="1" si="21"/>
        <v>1</v>
      </c>
      <c r="Y73" s="13" t="b">
        <f t="shared" ca="1" si="22"/>
        <v>1</v>
      </c>
      <c r="Z73" s="13" t="b">
        <f t="shared" ca="1" si="23"/>
        <v>1</v>
      </c>
      <c r="AA73" s="13" t="b">
        <f t="shared" ca="1" si="30"/>
        <v>1</v>
      </c>
      <c r="AB73" s="13" t="b">
        <f t="shared" ca="1" si="24"/>
        <v>1</v>
      </c>
      <c r="AC73" s="13" t="b">
        <f t="shared" ca="1" si="25"/>
        <v>1</v>
      </c>
      <c r="AD73" s="13" t="b">
        <f t="shared" ca="1" si="26"/>
        <v>1</v>
      </c>
      <c r="AE73" s="13" t="b">
        <f t="shared" ca="1" si="27"/>
        <v>1</v>
      </c>
      <c r="AF73" s="13" t="b">
        <f t="shared" ca="1" si="28"/>
        <v>1</v>
      </c>
    </row>
    <row r="74" spans="2:32" x14ac:dyDescent="0.3">
      <c r="C74">
        <f>DashBoard!B72</f>
        <v>0</v>
      </c>
      <c r="D74" s="12" t="str">
        <f>_xlfn.XLOOKUP(C74,activities[Activity],activities[Owner],"")</f>
        <v/>
      </c>
      <c r="E74" s="6">
        <f>DashBoard!C72</f>
        <v>0</v>
      </c>
      <c r="F74" s="6">
        <f>DashBoard!D72</f>
        <v>0</v>
      </c>
      <c r="G74" s="14" t="str">
        <f>_xlfn.XLOOKUP(C74,activities[Activity],activities[% Done],"")</f>
        <v/>
      </c>
      <c r="H74" s="14" t="str">
        <f t="shared" si="31"/>
        <v/>
      </c>
      <c r="I74" s="13" t="b">
        <f t="shared" ca="1" si="29"/>
        <v>0</v>
      </c>
      <c r="J74" s="13" t="b">
        <f t="shared" ca="1" si="7"/>
        <v>0</v>
      </c>
      <c r="K74" s="13" t="b">
        <f t="shared" ca="1" si="8"/>
        <v>1</v>
      </c>
      <c r="L74" s="13" t="b">
        <f t="shared" ca="1" si="9"/>
        <v>1</v>
      </c>
      <c r="M74" s="13" t="b">
        <f t="shared" ca="1" si="10"/>
        <v>1</v>
      </c>
      <c r="N74" s="13" t="b">
        <f t="shared" ca="1" si="11"/>
        <v>1</v>
      </c>
      <c r="O74" s="13" t="b">
        <f t="shared" ca="1" si="12"/>
        <v>1</v>
      </c>
      <c r="P74" s="13" t="b">
        <f t="shared" ca="1" si="13"/>
        <v>1</v>
      </c>
      <c r="Q74" s="13" t="b">
        <f t="shared" ca="1" si="14"/>
        <v>1</v>
      </c>
      <c r="R74" s="13" t="b">
        <f t="shared" ca="1" si="15"/>
        <v>1</v>
      </c>
      <c r="S74" s="13" t="b">
        <f t="shared" ca="1" si="16"/>
        <v>1</v>
      </c>
      <c r="T74" s="13" t="b">
        <f t="shared" ca="1" si="17"/>
        <v>1</v>
      </c>
      <c r="U74" s="13" t="b">
        <f t="shared" ca="1" si="18"/>
        <v>1</v>
      </c>
      <c r="V74" s="13" t="b">
        <f t="shared" ca="1" si="19"/>
        <v>1</v>
      </c>
      <c r="W74" s="13" t="b">
        <f t="shared" ca="1" si="20"/>
        <v>1</v>
      </c>
      <c r="X74" s="13" t="b">
        <f t="shared" ca="1" si="21"/>
        <v>1</v>
      </c>
      <c r="Y74" s="13" t="b">
        <f t="shared" ca="1" si="22"/>
        <v>1</v>
      </c>
      <c r="Z74" s="13" t="b">
        <f t="shared" ca="1" si="23"/>
        <v>1</v>
      </c>
      <c r="AA74" s="13" t="b">
        <f t="shared" ca="1" si="30"/>
        <v>1</v>
      </c>
      <c r="AB74" s="13" t="b">
        <f t="shared" ca="1" si="24"/>
        <v>1</v>
      </c>
      <c r="AC74" s="13" t="b">
        <f t="shared" ca="1" si="25"/>
        <v>1</v>
      </c>
      <c r="AD74" s="13" t="b">
        <f t="shared" ca="1" si="26"/>
        <v>1</v>
      </c>
      <c r="AE74" s="13" t="b">
        <f t="shared" ca="1" si="27"/>
        <v>1</v>
      </c>
      <c r="AF74" s="13" t="b">
        <f t="shared" ca="1" si="28"/>
        <v>1</v>
      </c>
    </row>
    <row r="75" spans="2:32" x14ac:dyDescent="0.3">
      <c r="C75">
        <f>DashBoard!B73</f>
        <v>0</v>
      </c>
      <c r="D75" s="12" t="str">
        <f>_xlfn.XLOOKUP(C75,activities[Activity],activities[Owner],"")</f>
        <v/>
      </c>
      <c r="E75" s="6">
        <f>DashBoard!C73</f>
        <v>0</v>
      </c>
      <c r="F75" s="6">
        <f>DashBoard!D73</f>
        <v>0</v>
      </c>
      <c r="G75" s="14" t="str">
        <f>_xlfn.XLOOKUP(C75,activities[Activity],activities[% Done],"")</f>
        <v/>
      </c>
      <c r="H75" s="14" t="str">
        <f t="shared" si="31"/>
        <v/>
      </c>
      <c r="I75" s="13" t="b">
        <f t="shared" ca="1" si="29"/>
        <v>0</v>
      </c>
      <c r="J75" s="13" t="b">
        <f t="shared" ca="1" si="7"/>
        <v>0</v>
      </c>
      <c r="K75" s="13" t="b">
        <f t="shared" ca="1" si="8"/>
        <v>1</v>
      </c>
      <c r="L75" s="13" t="b">
        <f t="shared" ca="1" si="9"/>
        <v>1</v>
      </c>
      <c r="M75" s="13" t="b">
        <f t="shared" ca="1" si="10"/>
        <v>1</v>
      </c>
      <c r="N75" s="13" t="b">
        <f t="shared" ca="1" si="11"/>
        <v>1</v>
      </c>
      <c r="O75" s="13" t="b">
        <f t="shared" ca="1" si="12"/>
        <v>1</v>
      </c>
      <c r="P75" s="13" t="b">
        <f t="shared" ca="1" si="13"/>
        <v>1</v>
      </c>
      <c r="Q75" s="13" t="b">
        <f t="shared" ca="1" si="14"/>
        <v>1</v>
      </c>
      <c r="R75" s="13" t="b">
        <f t="shared" ca="1" si="15"/>
        <v>1</v>
      </c>
      <c r="S75" s="13" t="b">
        <f t="shared" ca="1" si="16"/>
        <v>1</v>
      </c>
      <c r="T75" s="13" t="b">
        <f t="shared" ca="1" si="17"/>
        <v>1</v>
      </c>
      <c r="U75" s="13" t="b">
        <f t="shared" ca="1" si="18"/>
        <v>1</v>
      </c>
      <c r="V75" s="13" t="b">
        <f t="shared" ca="1" si="19"/>
        <v>1</v>
      </c>
      <c r="W75" s="13" t="b">
        <f t="shared" ca="1" si="20"/>
        <v>1</v>
      </c>
      <c r="X75" s="13" t="b">
        <f t="shared" ca="1" si="21"/>
        <v>1</v>
      </c>
      <c r="Y75" s="13" t="b">
        <f t="shared" ca="1" si="22"/>
        <v>1</v>
      </c>
      <c r="Z75" s="13" t="b">
        <f t="shared" ca="1" si="23"/>
        <v>1</v>
      </c>
      <c r="AA75" s="13" t="b">
        <f t="shared" ca="1" si="30"/>
        <v>1</v>
      </c>
      <c r="AB75" s="13" t="b">
        <f t="shared" ca="1" si="24"/>
        <v>1</v>
      </c>
      <c r="AC75" s="13" t="b">
        <f t="shared" ca="1" si="25"/>
        <v>1</v>
      </c>
      <c r="AD75" s="13" t="b">
        <f t="shared" ca="1" si="26"/>
        <v>1</v>
      </c>
      <c r="AE75" s="13" t="b">
        <f t="shared" ca="1" si="27"/>
        <v>1</v>
      </c>
      <c r="AF75" s="13" t="b">
        <f t="shared" ca="1" si="28"/>
        <v>1</v>
      </c>
    </row>
    <row r="76" spans="2:32" x14ac:dyDescent="0.3">
      <c r="C76">
        <f>DashBoard!B74</f>
        <v>0</v>
      </c>
      <c r="D76" s="12" t="str">
        <f>_xlfn.XLOOKUP(C76,activities[Activity],activities[Owner],"")</f>
        <v/>
      </c>
      <c r="E76" s="6">
        <f>DashBoard!C74</f>
        <v>0</v>
      </c>
      <c r="F76" s="6">
        <f>DashBoard!D74</f>
        <v>0</v>
      </c>
      <c r="G76" s="14" t="str">
        <f>_xlfn.XLOOKUP(C76,activities[Activity],activities[% Done],"")</f>
        <v/>
      </c>
      <c r="H76" s="14" t="str">
        <f t="shared" si="31"/>
        <v/>
      </c>
      <c r="I76" s="13" t="b">
        <f t="shared" ca="1" si="29"/>
        <v>0</v>
      </c>
      <c r="J76" s="13" t="b">
        <f t="shared" ca="1" si="7"/>
        <v>0</v>
      </c>
      <c r="K76" s="13" t="b">
        <f t="shared" ca="1" si="8"/>
        <v>0</v>
      </c>
      <c r="L76" s="13" t="b">
        <f t="shared" ca="1" si="9"/>
        <v>0</v>
      </c>
      <c r="M76" s="13" t="b">
        <f t="shared" ca="1" si="10"/>
        <v>0</v>
      </c>
      <c r="N76" s="13" t="b">
        <f t="shared" ca="1" si="11"/>
        <v>0</v>
      </c>
      <c r="O76" s="13" t="b">
        <f t="shared" ca="1" si="12"/>
        <v>0</v>
      </c>
      <c r="P76" s="13" t="b">
        <f t="shared" ca="1" si="13"/>
        <v>0</v>
      </c>
      <c r="Q76" s="13" t="b">
        <f t="shared" ca="1" si="14"/>
        <v>0</v>
      </c>
      <c r="R76" s="13" t="b">
        <f t="shared" ca="1" si="15"/>
        <v>0</v>
      </c>
      <c r="S76" s="13" t="b">
        <f t="shared" ca="1" si="16"/>
        <v>0</v>
      </c>
      <c r="T76" s="13" t="b">
        <f t="shared" ca="1" si="17"/>
        <v>0</v>
      </c>
      <c r="U76" s="13" t="b">
        <f t="shared" ca="1" si="18"/>
        <v>0</v>
      </c>
      <c r="V76" s="13" t="b">
        <f t="shared" ca="1" si="19"/>
        <v>0</v>
      </c>
      <c r="W76" s="13" t="b">
        <f t="shared" ca="1" si="20"/>
        <v>0</v>
      </c>
      <c r="X76" s="13" t="b">
        <f t="shared" ca="1" si="21"/>
        <v>0</v>
      </c>
      <c r="Y76" s="13" t="b">
        <f t="shared" ca="1" si="22"/>
        <v>0</v>
      </c>
      <c r="Z76" s="13" t="b">
        <f t="shared" ca="1" si="23"/>
        <v>0</v>
      </c>
      <c r="AA76" s="13" t="b">
        <f t="shared" ca="1" si="30"/>
        <v>0</v>
      </c>
      <c r="AB76" s="13" t="b">
        <f t="shared" ca="1" si="24"/>
        <v>0</v>
      </c>
      <c r="AC76" s="13" t="b">
        <f t="shared" ca="1" si="25"/>
        <v>0</v>
      </c>
      <c r="AD76" s="13" t="b">
        <f t="shared" ca="1" si="26"/>
        <v>0</v>
      </c>
      <c r="AE76" s="13" t="b">
        <f t="shared" ca="1" si="27"/>
        <v>0</v>
      </c>
      <c r="AF76" s="13" t="b">
        <f t="shared" ca="1" si="28"/>
        <v>0</v>
      </c>
    </row>
    <row r="77" spans="2:32" x14ac:dyDescent="0.3">
      <c r="C77">
        <f>DashBoard!B75</f>
        <v>0</v>
      </c>
      <c r="D77" s="12" t="str">
        <f>_xlfn.XLOOKUP(C77,activities[Activity],activities[Owner],"")</f>
        <v/>
      </c>
      <c r="E77" s="6">
        <f>DashBoard!C75</f>
        <v>0</v>
      </c>
      <c r="F77" s="6">
        <f>DashBoard!D75</f>
        <v>0</v>
      </c>
      <c r="G77" s="14" t="str">
        <f>_xlfn.XLOOKUP(C77,activities[Activity],activities[% Done],"")</f>
        <v/>
      </c>
      <c r="H77" s="14" t="str">
        <f t="shared" si="31"/>
        <v/>
      </c>
      <c r="I77" s="13" t="b">
        <f t="shared" ca="1" si="29"/>
        <v>0</v>
      </c>
      <c r="J77" s="13" t="b">
        <f t="shared" ca="1" si="7"/>
        <v>0</v>
      </c>
      <c r="K77" s="13" t="b">
        <f t="shared" ca="1" si="8"/>
        <v>0</v>
      </c>
      <c r="L77" s="13" t="b">
        <f t="shared" ca="1" si="9"/>
        <v>0</v>
      </c>
      <c r="M77" s="13" t="b">
        <f t="shared" ca="1" si="10"/>
        <v>0</v>
      </c>
      <c r="N77" s="13" t="b">
        <f t="shared" ca="1" si="11"/>
        <v>0</v>
      </c>
      <c r="O77" s="13" t="b">
        <f t="shared" ca="1" si="12"/>
        <v>0</v>
      </c>
      <c r="P77" s="13" t="b">
        <f t="shared" ca="1" si="13"/>
        <v>0</v>
      </c>
      <c r="Q77" s="13" t="b">
        <f t="shared" ca="1" si="14"/>
        <v>0</v>
      </c>
      <c r="R77" s="13" t="b">
        <f t="shared" ca="1" si="15"/>
        <v>0</v>
      </c>
      <c r="S77" s="13" t="b">
        <f t="shared" ca="1" si="16"/>
        <v>0</v>
      </c>
      <c r="T77" s="13" t="b">
        <f t="shared" ca="1" si="17"/>
        <v>0</v>
      </c>
      <c r="U77" s="13" t="b">
        <f t="shared" ca="1" si="18"/>
        <v>0</v>
      </c>
      <c r="V77" s="13" t="b">
        <f t="shared" ca="1" si="19"/>
        <v>0</v>
      </c>
      <c r="W77" s="13" t="b">
        <f t="shared" ca="1" si="20"/>
        <v>0</v>
      </c>
      <c r="X77" s="13" t="b">
        <f t="shared" ca="1" si="21"/>
        <v>0</v>
      </c>
      <c r="Y77" s="13" t="b">
        <f t="shared" ca="1" si="22"/>
        <v>0</v>
      </c>
      <c r="Z77" s="13" t="b">
        <f t="shared" ca="1" si="23"/>
        <v>0</v>
      </c>
      <c r="AA77" s="13" t="b">
        <f t="shared" ca="1" si="30"/>
        <v>0</v>
      </c>
      <c r="AB77" s="13" t="b">
        <f t="shared" ca="1" si="24"/>
        <v>0</v>
      </c>
      <c r="AC77" s="13" t="b">
        <f t="shared" ca="1" si="25"/>
        <v>0</v>
      </c>
      <c r="AD77" s="13" t="b">
        <f t="shared" ca="1" si="26"/>
        <v>0</v>
      </c>
      <c r="AE77" s="13" t="b">
        <f t="shared" ca="1" si="27"/>
        <v>0</v>
      </c>
      <c r="AF77" s="13" t="b">
        <f t="shared" ca="1" si="28"/>
        <v>0</v>
      </c>
    </row>
    <row r="78" spans="2:32" x14ac:dyDescent="0.3">
      <c r="C78">
        <f>DashBoard!B76</f>
        <v>0</v>
      </c>
      <c r="D78" s="12" t="str">
        <f>_xlfn.XLOOKUP(C78,activities[Activity],activities[Owner],"")</f>
        <v/>
      </c>
      <c r="E78" s="6">
        <f>DashBoard!C76</f>
        <v>0</v>
      </c>
      <c r="F78" s="6">
        <f>DashBoard!D76</f>
        <v>0</v>
      </c>
      <c r="G78" s="14" t="str">
        <f>_xlfn.XLOOKUP(C78,activities[Activity],activities[% Done],"")</f>
        <v/>
      </c>
      <c r="H78" s="14" t="str">
        <f t="shared" si="31"/>
        <v/>
      </c>
      <c r="I78" s="13" t="b">
        <f t="shared" ca="1" si="29"/>
        <v>0</v>
      </c>
      <c r="J78" s="13" t="b">
        <f t="shared" ca="1" si="7"/>
        <v>0</v>
      </c>
      <c r="K78" s="13" t="b">
        <f t="shared" ca="1" si="8"/>
        <v>0</v>
      </c>
      <c r="L78" s="13" t="b">
        <f t="shared" ca="1" si="9"/>
        <v>0</v>
      </c>
      <c r="M78" s="13" t="b">
        <f t="shared" ca="1" si="10"/>
        <v>0</v>
      </c>
      <c r="N78" s="13" t="b">
        <f t="shared" ca="1" si="11"/>
        <v>0</v>
      </c>
      <c r="O78" s="13" t="b">
        <f t="shared" ca="1" si="12"/>
        <v>0</v>
      </c>
      <c r="P78" s="13" t="b">
        <f t="shared" ca="1" si="13"/>
        <v>0</v>
      </c>
      <c r="Q78" s="13" t="b">
        <f t="shared" ca="1" si="14"/>
        <v>0</v>
      </c>
      <c r="R78" s="13" t="b">
        <f t="shared" ca="1" si="15"/>
        <v>0</v>
      </c>
      <c r="S78" s="13" t="b">
        <f t="shared" ca="1" si="16"/>
        <v>0</v>
      </c>
      <c r="T78" s="13" t="b">
        <f t="shared" ca="1" si="17"/>
        <v>0</v>
      </c>
      <c r="U78" s="13" t="b">
        <f t="shared" ca="1" si="18"/>
        <v>0</v>
      </c>
      <c r="V78" s="13" t="b">
        <f t="shared" ca="1" si="19"/>
        <v>0</v>
      </c>
      <c r="W78" s="13" t="b">
        <f t="shared" ca="1" si="20"/>
        <v>0</v>
      </c>
      <c r="X78" s="13" t="b">
        <f t="shared" ca="1" si="21"/>
        <v>0</v>
      </c>
      <c r="Y78" s="13" t="b">
        <f t="shared" ca="1" si="22"/>
        <v>0</v>
      </c>
      <c r="Z78" s="13" t="b">
        <f t="shared" ca="1" si="23"/>
        <v>0</v>
      </c>
      <c r="AA78" s="13" t="b">
        <f t="shared" ca="1" si="30"/>
        <v>0</v>
      </c>
      <c r="AB78" s="13" t="b">
        <f t="shared" ca="1" si="24"/>
        <v>0</v>
      </c>
      <c r="AC78" s="13" t="b">
        <f t="shared" ca="1" si="25"/>
        <v>0</v>
      </c>
      <c r="AD78" s="13" t="b">
        <f t="shared" ca="1" si="26"/>
        <v>0</v>
      </c>
      <c r="AE78" s="13" t="b">
        <f t="shared" ca="1" si="27"/>
        <v>0</v>
      </c>
      <c r="AF78" s="13" t="b">
        <f t="shared" ca="1" si="28"/>
        <v>0</v>
      </c>
    </row>
    <row r="79" spans="2:32" x14ac:dyDescent="0.3">
      <c r="C79">
        <f>DashBoard!B77</f>
        <v>0</v>
      </c>
      <c r="D79" s="12" t="str">
        <f>_xlfn.XLOOKUP(C79,activities[Activity],activities[Owner],"")</f>
        <v/>
      </c>
      <c r="E79" s="6">
        <f>DashBoard!C77</f>
        <v>0</v>
      </c>
      <c r="F79" s="6">
        <f>DashBoard!D77</f>
        <v>0</v>
      </c>
      <c r="G79" s="14" t="str">
        <f>_xlfn.XLOOKUP(C79,activities[Activity],activities[% Done],"")</f>
        <v/>
      </c>
      <c r="H79" s="14" t="str">
        <f t="shared" si="31"/>
        <v/>
      </c>
      <c r="I79" s="13" t="b">
        <f t="shared" ca="1" si="29"/>
        <v>0</v>
      </c>
      <c r="J79" s="13" t="b">
        <f t="shared" ca="1" si="7"/>
        <v>0</v>
      </c>
      <c r="K79" s="13" t="b">
        <f t="shared" ca="1" si="8"/>
        <v>0</v>
      </c>
      <c r="L79" s="13" t="b">
        <f t="shared" ca="1" si="9"/>
        <v>0</v>
      </c>
      <c r="M79" s="13" t="b">
        <f t="shared" ca="1" si="10"/>
        <v>0</v>
      </c>
      <c r="N79" s="13" t="b">
        <f t="shared" ca="1" si="11"/>
        <v>0</v>
      </c>
      <c r="O79" s="13" t="b">
        <f t="shared" ca="1" si="12"/>
        <v>0</v>
      </c>
      <c r="P79" s="13" t="b">
        <f t="shared" ca="1" si="13"/>
        <v>0</v>
      </c>
      <c r="Q79" s="13" t="b">
        <f t="shared" ca="1" si="14"/>
        <v>0</v>
      </c>
      <c r="R79" s="13" t="b">
        <f t="shared" ca="1" si="15"/>
        <v>0</v>
      </c>
      <c r="S79" s="13" t="b">
        <f t="shared" ca="1" si="16"/>
        <v>0</v>
      </c>
      <c r="T79" s="13" t="b">
        <f t="shared" ca="1" si="17"/>
        <v>0</v>
      </c>
      <c r="U79" s="13" t="b">
        <f t="shared" ca="1" si="18"/>
        <v>0</v>
      </c>
      <c r="V79" s="13" t="b">
        <f t="shared" ca="1" si="19"/>
        <v>0</v>
      </c>
      <c r="W79" s="13" t="b">
        <f t="shared" ca="1" si="20"/>
        <v>0</v>
      </c>
      <c r="X79" s="13" t="b">
        <f t="shared" ca="1" si="21"/>
        <v>0</v>
      </c>
      <c r="Y79" s="13" t="b">
        <f t="shared" ca="1" si="22"/>
        <v>0</v>
      </c>
      <c r="Z79" s="13" t="b">
        <f t="shared" ca="1" si="23"/>
        <v>0</v>
      </c>
      <c r="AA79" s="13" t="b">
        <f t="shared" ca="1" si="30"/>
        <v>0</v>
      </c>
      <c r="AB79" s="13" t="b">
        <f t="shared" ca="1" si="24"/>
        <v>0</v>
      </c>
      <c r="AC79" s="13" t="b">
        <f t="shared" ca="1" si="25"/>
        <v>0</v>
      </c>
      <c r="AD79" s="13" t="b">
        <f t="shared" ca="1" si="26"/>
        <v>0</v>
      </c>
      <c r="AE79" s="13" t="b">
        <f t="shared" ca="1" si="27"/>
        <v>0</v>
      </c>
      <c r="AF79" s="13" t="b">
        <f t="shared" ca="1" si="28"/>
        <v>0</v>
      </c>
    </row>
    <row r="80" spans="2:32" x14ac:dyDescent="0.3">
      <c r="C80">
        <f>DashBoard!B78</f>
        <v>0</v>
      </c>
      <c r="D80" s="12" t="str">
        <f>_xlfn.XLOOKUP(C80,activities[Activity],activities[Owner],"")</f>
        <v/>
      </c>
      <c r="E80" s="6">
        <f>DashBoard!C78</f>
        <v>0</v>
      </c>
      <c r="F80" s="6">
        <f>DashBoard!D78</f>
        <v>0</v>
      </c>
      <c r="G80" s="14" t="str">
        <f>_xlfn.XLOOKUP(C80,activities[Activity],activities[% Done],"")</f>
        <v/>
      </c>
      <c r="H80" s="14" t="str">
        <f t="shared" si="31"/>
        <v/>
      </c>
      <c r="I80" s="13" t="b">
        <f t="shared" ca="1" si="29"/>
        <v>0</v>
      </c>
      <c r="J80" s="13" t="b">
        <f t="shared" ca="1" si="7"/>
        <v>0</v>
      </c>
      <c r="K80" s="13" t="b">
        <f t="shared" ca="1" si="8"/>
        <v>1</v>
      </c>
      <c r="L80" s="13" t="b">
        <f t="shared" ca="1" si="9"/>
        <v>1</v>
      </c>
      <c r="M80" s="13" t="b">
        <f t="shared" ca="1" si="10"/>
        <v>1</v>
      </c>
      <c r="N80" s="13" t="b">
        <f t="shared" ca="1" si="11"/>
        <v>1</v>
      </c>
      <c r="O80" s="13" t="b">
        <f t="shared" ca="1" si="12"/>
        <v>1</v>
      </c>
      <c r="P80" s="13" t="b">
        <f t="shared" ca="1" si="13"/>
        <v>1</v>
      </c>
      <c r="Q80" s="13" t="b">
        <f t="shared" ca="1" si="14"/>
        <v>1</v>
      </c>
      <c r="R80" s="13" t="b">
        <f t="shared" ca="1" si="15"/>
        <v>1</v>
      </c>
      <c r="S80" s="13" t="b">
        <f t="shared" ca="1" si="16"/>
        <v>1</v>
      </c>
      <c r="T80" s="13" t="b">
        <f t="shared" ca="1" si="17"/>
        <v>1</v>
      </c>
      <c r="U80" s="13" t="b">
        <f t="shared" ca="1" si="18"/>
        <v>1</v>
      </c>
      <c r="V80" s="13" t="b">
        <f t="shared" ca="1" si="19"/>
        <v>1</v>
      </c>
      <c r="W80" s="13" t="b">
        <f t="shared" ca="1" si="20"/>
        <v>1</v>
      </c>
      <c r="X80" s="13" t="b">
        <f t="shared" ca="1" si="21"/>
        <v>1</v>
      </c>
      <c r="Y80" s="13" t="b">
        <f t="shared" ca="1" si="22"/>
        <v>1</v>
      </c>
      <c r="Z80" s="13" t="b">
        <f t="shared" ca="1" si="23"/>
        <v>1</v>
      </c>
      <c r="AA80" s="13" t="b">
        <f t="shared" ca="1" si="30"/>
        <v>1</v>
      </c>
      <c r="AB80" s="13" t="b">
        <f t="shared" ca="1" si="24"/>
        <v>1</v>
      </c>
      <c r="AC80" s="13" t="b">
        <f t="shared" ca="1" si="25"/>
        <v>1</v>
      </c>
      <c r="AD80" s="13" t="b">
        <f t="shared" ca="1" si="26"/>
        <v>1</v>
      </c>
      <c r="AE80" s="13" t="b">
        <f t="shared" ca="1" si="27"/>
        <v>1</v>
      </c>
      <c r="AF80" s="13" t="b">
        <f t="shared" ca="1" si="28"/>
        <v>1</v>
      </c>
    </row>
    <row r="81" spans="2:32" x14ac:dyDescent="0.3">
      <c r="C81">
        <f>DashBoard!B79</f>
        <v>0</v>
      </c>
      <c r="D81" s="12" t="str">
        <f>_xlfn.XLOOKUP(C81,activities[Activity],activities[Owner],"")</f>
        <v/>
      </c>
      <c r="E81" s="6">
        <f>DashBoard!C79</f>
        <v>0</v>
      </c>
      <c r="F81" s="6">
        <f>DashBoard!D79</f>
        <v>0</v>
      </c>
      <c r="G81" s="14" t="str">
        <f>_xlfn.XLOOKUP(C81,activities[Activity],activities[% Done],"")</f>
        <v/>
      </c>
      <c r="H81" s="14" t="str">
        <f t="shared" si="31"/>
        <v/>
      </c>
      <c r="I81" s="13" t="b">
        <f t="shared" ca="1" si="29"/>
        <v>0</v>
      </c>
      <c r="J81" s="13" t="b">
        <f t="shared" ca="1" si="7"/>
        <v>0</v>
      </c>
      <c r="K81" s="13" t="b">
        <f t="shared" ca="1" si="8"/>
        <v>1</v>
      </c>
      <c r="L81" s="13" t="b">
        <f t="shared" ca="1" si="9"/>
        <v>1</v>
      </c>
      <c r="M81" s="13" t="b">
        <f t="shared" ca="1" si="10"/>
        <v>1</v>
      </c>
      <c r="N81" s="13" t="b">
        <f t="shared" ca="1" si="11"/>
        <v>1</v>
      </c>
      <c r="O81" s="13" t="b">
        <f t="shared" ca="1" si="12"/>
        <v>1</v>
      </c>
      <c r="P81" s="13" t="b">
        <f t="shared" ca="1" si="13"/>
        <v>1</v>
      </c>
      <c r="Q81" s="13" t="b">
        <f t="shared" ca="1" si="14"/>
        <v>1</v>
      </c>
      <c r="R81" s="13" t="b">
        <f t="shared" ca="1" si="15"/>
        <v>1</v>
      </c>
      <c r="S81" s="13" t="b">
        <f t="shared" ca="1" si="16"/>
        <v>1</v>
      </c>
      <c r="T81" s="13" t="b">
        <f t="shared" ca="1" si="17"/>
        <v>1</v>
      </c>
      <c r="U81" s="13" t="b">
        <f t="shared" ca="1" si="18"/>
        <v>1</v>
      </c>
      <c r="V81" s="13" t="b">
        <f t="shared" ca="1" si="19"/>
        <v>1</v>
      </c>
      <c r="W81" s="13" t="b">
        <f t="shared" ca="1" si="20"/>
        <v>1</v>
      </c>
      <c r="X81" s="13" t="b">
        <f t="shared" ca="1" si="21"/>
        <v>1</v>
      </c>
      <c r="Y81" s="13" t="b">
        <f t="shared" ca="1" si="22"/>
        <v>1</v>
      </c>
      <c r="Z81" s="13" t="b">
        <f t="shared" ca="1" si="23"/>
        <v>1</v>
      </c>
      <c r="AA81" s="13" t="b">
        <f t="shared" ca="1" si="30"/>
        <v>1</v>
      </c>
      <c r="AB81" s="13" t="b">
        <f t="shared" ca="1" si="24"/>
        <v>1</v>
      </c>
      <c r="AC81" s="13" t="b">
        <f t="shared" ca="1" si="25"/>
        <v>1</v>
      </c>
      <c r="AD81" s="13" t="b">
        <f t="shared" ca="1" si="26"/>
        <v>1</v>
      </c>
      <c r="AE81" s="13" t="b">
        <f t="shared" ca="1" si="27"/>
        <v>1</v>
      </c>
      <c r="AF81" s="13" t="b">
        <f t="shared" ca="1" si="28"/>
        <v>1</v>
      </c>
    </row>
    <row r="82" spans="2:32" x14ac:dyDescent="0.3">
      <c r="C82">
        <f>DashBoard!B80</f>
        <v>0</v>
      </c>
      <c r="D82" s="12" t="str">
        <f>_xlfn.XLOOKUP(C82,activities[Activity],activities[Owner],"")</f>
        <v/>
      </c>
      <c r="E82" s="6">
        <f>DashBoard!C80</f>
        <v>0</v>
      </c>
      <c r="F82" s="6">
        <f>DashBoard!D80</f>
        <v>0</v>
      </c>
      <c r="G82" s="14" t="str">
        <f>_xlfn.XLOOKUP(C82,activities[Activity],activities[% Done],"")</f>
        <v/>
      </c>
      <c r="H82" s="14" t="str">
        <f t="shared" si="31"/>
        <v/>
      </c>
      <c r="I82" s="13" t="b">
        <f t="shared" ca="1" si="29"/>
        <v>0</v>
      </c>
      <c r="J82" s="13" t="b">
        <f t="shared" ca="1" si="7"/>
        <v>0</v>
      </c>
      <c r="K82" s="13" t="b">
        <f t="shared" ca="1" si="8"/>
        <v>1</v>
      </c>
      <c r="L82" s="13" t="b">
        <f t="shared" ca="1" si="9"/>
        <v>1</v>
      </c>
      <c r="M82" s="13" t="b">
        <f t="shared" ca="1" si="10"/>
        <v>1</v>
      </c>
      <c r="N82" s="13" t="b">
        <f t="shared" ca="1" si="11"/>
        <v>1</v>
      </c>
      <c r="O82" s="13" t="b">
        <f t="shared" ca="1" si="12"/>
        <v>1</v>
      </c>
      <c r="P82" s="13" t="b">
        <f t="shared" ca="1" si="13"/>
        <v>1</v>
      </c>
      <c r="Q82" s="13" t="b">
        <f t="shared" ca="1" si="14"/>
        <v>1</v>
      </c>
      <c r="R82" s="13" t="b">
        <f t="shared" ca="1" si="15"/>
        <v>1</v>
      </c>
      <c r="S82" s="13" t="b">
        <f t="shared" ca="1" si="16"/>
        <v>1</v>
      </c>
      <c r="T82" s="13" t="b">
        <f t="shared" ca="1" si="17"/>
        <v>1</v>
      </c>
      <c r="U82" s="13" t="b">
        <f t="shared" ca="1" si="18"/>
        <v>1</v>
      </c>
      <c r="V82" s="13" t="b">
        <f t="shared" ca="1" si="19"/>
        <v>1</v>
      </c>
      <c r="W82" s="13" t="b">
        <f t="shared" ca="1" si="20"/>
        <v>1</v>
      </c>
      <c r="X82" s="13" t="b">
        <f t="shared" ca="1" si="21"/>
        <v>1</v>
      </c>
      <c r="Y82" s="13" t="b">
        <f t="shared" ca="1" si="22"/>
        <v>1</v>
      </c>
      <c r="Z82" s="13" t="b">
        <f t="shared" ca="1" si="23"/>
        <v>1</v>
      </c>
      <c r="AA82" s="13" t="b">
        <f t="shared" ca="1" si="30"/>
        <v>1</v>
      </c>
      <c r="AB82" s="13" t="b">
        <f t="shared" ca="1" si="24"/>
        <v>1</v>
      </c>
      <c r="AC82" s="13" t="b">
        <f t="shared" ca="1" si="25"/>
        <v>1</v>
      </c>
      <c r="AD82" s="13" t="b">
        <f t="shared" ca="1" si="26"/>
        <v>1</v>
      </c>
      <c r="AE82" s="13" t="b">
        <f t="shared" ca="1" si="27"/>
        <v>1</v>
      </c>
      <c r="AF82" s="13" t="b">
        <f t="shared" ca="1" si="28"/>
        <v>1</v>
      </c>
    </row>
    <row r="83" spans="2:32" x14ac:dyDescent="0.3">
      <c r="C83">
        <f>DashBoard!B81</f>
        <v>0</v>
      </c>
      <c r="D83" s="12" t="str">
        <f>_xlfn.XLOOKUP(C83,activities[Activity],activities[Owner],"")</f>
        <v/>
      </c>
      <c r="E83" s="6">
        <f>DashBoard!C81</f>
        <v>0</v>
      </c>
      <c r="F83" s="6">
        <f>DashBoard!D81</f>
        <v>0</v>
      </c>
      <c r="G83" s="14" t="str">
        <f>_xlfn.XLOOKUP(C83,activities[Activity],activities[% Done],"")</f>
        <v/>
      </c>
      <c r="H83" s="14" t="str">
        <f t="shared" si="31"/>
        <v/>
      </c>
      <c r="I83" s="13" t="b">
        <f t="shared" ca="1" si="29"/>
        <v>0</v>
      </c>
      <c r="J83" s="13" t="b">
        <f t="shared" ca="1" si="7"/>
        <v>0</v>
      </c>
      <c r="K83" s="13" t="b">
        <f t="shared" ca="1" si="8"/>
        <v>1</v>
      </c>
      <c r="L83" s="13" t="b">
        <f t="shared" ca="1" si="9"/>
        <v>1</v>
      </c>
      <c r="M83" s="13" t="b">
        <f t="shared" ca="1" si="10"/>
        <v>1</v>
      </c>
      <c r="N83" s="13" t="b">
        <f t="shared" ca="1" si="11"/>
        <v>1</v>
      </c>
      <c r="O83" s="13" t="b">
        <f t="shared" ca="1" si="12"/>
        <v>1</v>
      </c>
      <c r="P83" s="13" t="b">
        <f t="shared" ca="1" si="13"/>
        <v>1</v>
      </c>
      <c r="Q83" s="13" t="b">
        <f t="shared" ca="1" si="14"/>
        <v>1</v>
      </c>
      <c r="R83" s="13" t="b">
        <f t="shared" ca="1" si="15"/>
        <v>1</v>
      </c>
      <c r="S83" s="13" t="b">
        <f t="shared" ca="1" si="16"/>
        <v>1</v>
      </c>
      <c r="T83" s="13" t="b">
        <f t="shared" ca="1" si="17"/>
        <v>1</v>
      </c>
      <c r="U83" s="13" t="b">
        <f t="shared" ca="1" si="18"/>
        <v>1</v>
      </c>
      <c r="V83" s="13" t="b">
        <f t="shared" ca="1" si="19"/>
        <v>1</v>
      </c>
      <c r="W83" s="13" t="b">
        <f t="shared" ca="1" si="20"/>
        <v>1</v>
      </c>
      <c r="X83" s="13" t="b">
        <f t="shared" ca="1" si="21"/>
        <v>1</v>
      </c>
      <c r="Y83" s="13" t="b">
        <f t="shared" ca="1" si="22"/>
        <v>1</v>
      </c>
      <c r="Z83" s="13" t="b">
        <f t="shared" ca="1" si="23"/>
        <v>1</v>
      </c>
      <c r="AA83" s="13" t="b">
        <f t="shared" ca="1" si="30"/>
        <v>1</v>
      </c>
      <c r="AB83" s="13" t="b">
        <f t="shared" ca="1" si="24"/>
        <v>1</v>
      </c>
      <c r="AC83" s="13" t="b">
        <f t="shared" ca="1" si="25"/>
        <v>1</v>
      </c>
      <c r="AD83" s="13" t="b">
        <f t="shared" ca="1" si="26"/>
        <v>1</v>
      </c>
      <c r="AE83" s="13" t="b">
        <f t="shared" ca="1" si="27"/>
        <v>1</v>
      </c>
      <c r="AF83" s="13" t="b">
        <f t="shared" ca="1" si="28"/>
        <v>1</v>
      </c>
    </row>
    <row r="84" spans="2:32" x14ac:dyDescent="0.3">
      <c r="C84">
        <f>DashBoard!B82</f>
        <v>0</v>
      </c>
      <c r="D84" s="12" t="str">
        <f>_xlfn.XLOOKUP(C84,activities[Activity],activities[Owner],"")</f>
        <v/>
      </c>
      <c r="E84" s="6">
        <f>DashBoard!C82</f>
        <v>0</v>
      </c>
      <c r="F84" s="6">
        <f>DashBoard!D82</f>
        <v>0</v>
      </c>
      <c r="G84" s="14" t="str">
        <f>_xlfn.XLOOKUP(C84,activities[Activity],activities[% Done],"")</f>
        <v/>
      </c>
      <c r="H84" s="14" t="str">
        <f t="shared" si="31"/>
        <v/>
      </c>
      <c r="I84" s="13" t="b">
        <f t="shared" ca="1" si="29"/>
        <v>0</v>
      </c>
      <c r="J84" s="13" t="b">
        <f t="shared" ca="1" si="7"/>
        <v>0</v>
      </c>
      <c r="K84" s="13" t="b">
        <f t="shared" ca="1" si="8"/>
        <v>0</v>
      </c>
      <c r="L84" s="13" t="b">
        <f t="shared" ca="1" si="9"/>
        <v>0</v>
      </c>
      <c r="M84" s="13" t="b">
        <f t="shared" ca="1" si="10"/>
        <v>0</v>
      </c>
      <c r="N84" s="13" t="b">
        <f t="shared" ca="1" si="11"/>
        <v>0</v>
      </c>
      <c r="O84" s="13" t="b">
        <f t="shared" ca="1" si="12"/>
        <v>0</v>
      </c>
      <c r="P84" s="13" t="b">
        <f t="shared" ca="1" si="13"/>
        <v>0</v>
      </c>
      <c r="Q84" s="13" t="b">
        <f t="shared" ca="1" si="14"/>
        <v>0</v>
      </c>
      <c r="R84" s="13" t="b">
        <f t="shared" ca="1" si="15"/>
        <v>0</v>
      </c>
      <c r="S84" s="13" t="b">
        <f t="shared" ca="1" si="16"/>
        <v>0</v>
      </c>
      <c r="T84" s="13" t="b">
        <f t="shared" ca="1" si="17"/>
        <v>0</v>
      </c>
      <c r="U84" s="13" t="b">
        <f t="shared" ca="1" si="18"/>
        <v>0</v>
      </c>
      <c r="V84" s="13" t="b">
        <f t="shared" ca="1" si="19"/>
        <v>0</v>
      </c>
      <c r="W84" s="13" t="b">
        <f t="shared" ca="1" si="20"/>
        <v>0</v>
      </c>
      <c r="X84" s="13" t="b">
        <f t="shared" ca="1" si="21"/>
        <v>0</v>
      </c>
      <c r="Y84" s="13" t="b">
        <f t="shared" ca="1" si="22"/>
        <v>0</v>
      </c>
      <c r="Z84" s="13" t="b">
        <f t="shared" ca="1" si="23"/>
        <v>0</v>
      </c>
      <c r="AA84" s="13" t="b">
        <f t="shared" ca="1" si="30"/>
        <v>0</v>
      </c>
      <c r="AB84" s="13" t="b">
        <f t="shared" ca="1" si="24"/>
        <v>0</v>
      </c>
      <c r="AC84" s="13" t="b">
        <f t="shared" ca="1" si="25"/>
        <v>0</v>
      </c>
      <c r="AD84" s="13" t="b">
        <f t="shared" ca="1" si="26"/>
        <v>0</v>
      </c>
      <c r="AE84" s="13" t="b">
        <f t="shared" ca="1" si="27"/>
        <v>0</v>
      </c>
      <c r="AF84" s="13" t="b">
        <f t="shared" ca="1" si="28"/>
        <v>0</v>
      </c>
    </row>
    <row r="85" spans="2:32" x14ac:dyDescent="0.3">
      <c r="C85">
        <f>DashBoard!B83</f>
        <v>0</v>
      </c>
      <c r="D85" s="12" t="str">
        <f>_xlfn.XLOOKUP(C85,activities[Activity],activities[Owner],"")</f>
        <v/>
      </c>
      <c r="E85" s="6">
        <f>DashBoard!C83</f>
        <v>0</v>
      </c>
      <c r="F85" s="6">
        <f>DashBoard!D83</f>
        <v>0</v>
      </c>
      <c r="G85" s="14" t="str">
        <f>_xlfn.XLOOKUP(C85,activities[Activity],activities[% Done],"")</f>
        <v/>
      </c>
      <c r="H85" s="14" t="str">
        <f t="shared" si="31"/>
        <v/>
      </c>
      <c r="I85" s="13" t="b">
        <f t="shared" ca="1" si="29"/>
        <v>0</v>
      </c>
      <c r="J85" s="13" t="b">
        <f t="shared" ref="J85:J110" ca="1" si="32">AND($E85&lt;=J$2,G85&gt;=J81)</f>
        <v>0</v>
      </c>
      <c r="K85" s="13" t="b">
        <f t="shared" ref="K85:K110" ca="1" si="33">AND($E85&lt;=K$2,I85&gt;=K81)</f>
        <v>0</v>
      </c>
      <c r="L85" s="13" t="b">
        <f t="shared" ref="L85:L110" ca="1" si="34">AND($E85&lt;=L$2,J85&gt;=L81)</f>
        <v>0</v>
      </c>
      <c r="M85" s="13" t="b">
        <f t="shared" ref="M85:M110" ca="1" si="35">AND($E85&lt;=M$2,K85&gt;=M81)</f>
        <v>0</v>
      </c>
      <c r="N85" s="13" t="b">
        <f t="shared" ref="N85:N110" ca="1" si="36">AND($E85&lt;=N$2,L85&gt;=N81)</f>
        <v>0</v>
      </c>
      <c r="O85" s="13" t="b">
        <f t="shared" ref="O85:O110" ca="1" si="37">AND($E85&lt;=O$2,M85&gt;=O81)</f>
        <v>0</v>
      </c>
      <c r="P85" s="13" t="b">
        <f t="shared" ref="P85:P110" ca="1" si="38">AND($E85&lt;=P$2,N85&gt;=P81)</f>
        <v>0</v>
      </c>
      <c r="Q85" s="13" t="b">
        <f t="shared" ref="Q85:Q110" ca="1" si="39">AND($E85&lt;=Q$2,O85&gt;=Q81)</f>
        <v>0</v>
      </c>
      <c r="R85" s="13" t="b">
        <f t="shared" ref="R85:R110" ca="1" si="40">AND($E85&lt;=R$2,P85&gt;=R81)</f>
        <v>0</v>
      </c>
      <c r="S85" s="13" t="b">
        <f t="shared" ref="S85:S110" ca="1" si="41">AND($E85&lt;=S$2,Q85&gt;=S81)</f>
        <v>0</v>
      </c>
      <c r="T85" s="13" t="b">
        <f t="shared" ref="T85:T110" ca="1" si="42">AND($E85&lt;=T$2,R85&gt;=T81)</f>
        <v>0</v>
      </c>
      <c r="U85" s="13" t="b">
        <f t="shared" ref="U85:U110" ca="1" si="43">AND($E85&lt;=U$2,S85&gt;=U81)</f>
        <v>0</v>
      </c>
      <c r="V85" s="13" t="b">
        <f t="shared" ref="V85:V110" ca="1" si="44">AND($E85&lt;=V$2,T85&gt;=V81)</f>
        <v>0</v>
      </c>
      <c r="W85" s="13" t="b">
        <f t="shared" ref="W85:W110" ca="1" si="45">AND($E85&lt;=W$2,U85&gt;=W81)</f>
        <v>0</v>
      </c>
      <c r="X85" s="13" t="b">
        <f t="shared" ref="X85:X110" ca="1" si="46">AND($E85&lt;=X$2,V85&gt;=X81)</f>
        <v>0</v>
      </c>
      <c r="Y85" s="13" t="b">
        <f t="shared" ref="Y85:Y110" ca="1" si="47">AND($E85&lt;=Y$2,W85&gt;=Y81)</f>
        <v>0</v>
      </c>
      <c r="Z85" s="13" t="b">
        <f t="shared" ref="Z85:Z110" ca="1" si="48">AND($E85&lt;=Z$2,X85&gt;=Z81)</f>
        <v>0</v>
      </c>
      <c r="AA85" s="13" t="b">
        <f t="shared" ca="1" si="30"/>
        <v>0</v>
      </c>
      <c r="AB85" s="13" t="b">
        <f t="shared" ca="1" si="24"/>
        <v>0</v>
      </c>
      <c r="AC85" s="13" t="b">
        <f t="shared" ca="1" si="25"/>
        <v>0</v>
      </c>
      <c r="AD85" s="13" t="b">
        <f t="shared" ca="1" si="26"/>
        <v>0</v>
      </c>
      <c r="AE85" s="13" t="b">
        <f t="shared" ca="1" si="27"/>
        <v>0</v>
      </c>
      <c r="AF85" s="13" t="b">
        <f t="shared" ca="1" si="28"/>
        <v>0</v>
      </c>
    </row>
    <row r="86" spans="2:32" x14ac:dyDescent="0.3">
      <c r="C86">
        <f>DashBoard!B84</f>
        <v>0</v>
      </c>
      <c r="D86" s="12" t="str">
        <f>_xlfn.XLOOKUP(C86,activities[Activity],activities[Owner],"")</f>
        <v/>
      </c>
      <c r="E86" s="6">
        <f>DashBoard!C84</f>
        <v>0</v>
      </c>
      <c r="F86" s="6">
        <f>DashBoard!D84</f>
        <v>0</v>
      </c>
      <c r="G86" s="14" t="str">
        <f>_xlfn.XLOOKUP(C86,activities[Activity],activities[% Done],"")</f>
        <v/>
      </c>
      <c r="H86" s="14" t="str">
        <f t="shared" si="31"/>
        <v/>
      </c>
      <c r="I86" s="13" t="b">
        <f t="shared" ca="1" si="29"/>
        <v>0</v>
      </c>
      <c r="J86" s="13" t="b">
        <f t="shared" ca="1" si="32"/>
        <v>0</v>
      </c>
      <c r="K86" s="13" t="b">
        <f t="shared" ca="1" si="33"/>
        <v>0</v>
      </c>
      <c r="L86" s="13" t="b">
        <f t="shared" ca="1" si="34"/>
        <v>0</v>
      </c>
      <c r="M86" s="13" t="b">
        <f t="shared" ca="1" si="35"/>
        <v>0</v>
      </c>
      <c r="N86" s="13" t="b">
        <f t="shared" ca="1" si="36"/>
        <v>0</v>
      </c>
      <c r="O86" s="13" t="b">
        <f t="shared" ca="1" si="37"/>
        <v>0</v>
      </c>
      <c r="P86" s="13" t="b">
        <f t="shared" ca="1" si="38"/>
        <v>0</v>
      </c>
      <c r="Q86" s="13" t="b">
        <f t="shared" ca="1" si="39"/>
        <v>0</v>
      </c>
      <c r="R86" s="13" t="b">
        <f t="shared" ca="1" si="40"/>
        <v>0</v>
      </c>
      <c r="S86" s="13" t="b">
        <f t="shared" ca="1" si="41"/>
        <v>0</v>
      </c>
      <c r="T86" s="13" t="b">
        <f t="shared" ca="1" si="42"/>
        <v>0</v>
      </c>
      <c r="U86" s="13" t="b">
        <f t="shared" ca="1" si="43"/>
        <v>0</v>
      </c>
      <c r="V86" s="13" t="b">
        <f t="shared" ca="1" si="44"/>
        <v>0</v>
      </c>
      <c r="W86" s="13" t="b">
        <f t="shared" ca="1" si="45"/>
        <v>0</v>
      </c>
      <c r="X86" s="13" t="b">
        <f t="shared" ca="1" si="46"/>
        <v>0</v>
      </c>
      <c r="Y86" s="13" t="b">
        <f t="shared" ca="1" si="47"/>
        <v>0</v>
      </c>
      <c r="Z86" s="13" t="b">
        <f t="shared" ca="1" si="48"/>
        <v>0</v>
      </c>
      <c r="AA86" s="13" t="b">
        <f t="shared" ca="1" si="30"/>
        <v>0</v>
      </c>
      <c r="AB86" s="13" t="b">
        <f t="shared" ref="AB86:AB110" ca="1" si="49">AND($E86&lt;=AB$2,Z86&gt;=AB82)</f>
        <v>0</v>
      </c>
      <c r="AC86" s="13" t="b">
        <f t="shared" ref="AC86:AC110" ca="1" si="50">AND($E86&lt;=AC$2,AA86&gt;=AC82)</f>
        <v>0</v>
      </c>
      <c r="AD86" s="13" t="b">
        <f t="shared" ref="AD86:AD110" ca="1" si="51">AND($E86&lt;=AD$2,AB86&gt;=AD82)</f>
        <v>0</v>
      </c>
      <c r="AE86" s="13" t="b">
        <f t="shared" ref="AE86:AE110" ca="1" si="52">AND($E86&lt;=AE$2,AC86&gt;=AE82)</f>
        <v>0</v>
      </c>
      <c r="AF86" s="13" t="b">
        <f t="shared" ref="AF86:AF110" ca="1" si="53">AND($E86&lt;=AF$2,AD86&gt;=AF82)</f>
        <v>0</v>
      </c>
    </row>
    <row r="87" spans="2:32" x14ac:dyDescent="0.3">
      <c r="C87">
        <f>DashBoard!B85</f>
        <v>0</v>
      </c>
      <c r="D87" s="12" t="str">
        <f>_xlfn.XLOOKUP(C87,activities[Activity],activities[Owner],"")</f>
        <v/>
      </c>
      <c r="E87" s="6">
        <f>DashBoard!C85</f>
        <v>0</v>
      </c>
      <c r="F87" s="6">
        <f>DashBoard!D85</f>
        <v>0</v>
      </c>
      <c r="G87" s="14" t="str">
        <f>_xlfn.XLOOKUP(C87,activities[Activity],activities[% Done],"")</f>
        <v/>
      </c>
      <c r="H87" s="14" t="str">
        <f t="shared" si="31"/>
        <v/>
      </c>
      <c r="I87" s="13" t="b">
        <f t="shared" ca="1" si="29"/>
        <v>0</v>
      </c>
      <c r="J87" s="13" t="b">
        <f t="shared" ca="1" si="32"/>
        <v>0</v>
      </c>
      <c r="K87" s="13" t="b">
        <f t="shared" ca="1" si="33"/>
        <v>0</v>
      </c>
      <c r="L87" s="13" t="b">
        <f t="shared" ca="1" si="34"/>
        <v>0</v>
      </c>
      <c r="M87" s="13" t="b">
        <f t="shared" ca="1" si="35"/>
        <v>0</v>
      </c>
      <c r="N87" s="13" t="b">
        <f t="shared" ca="1" si="36"/>
        <v>0</v>
      </c>
      <c r="O87" s="13" t="b">
        <f t="shared" ca="1" si="37"/>
        <v>0</v>
      </c>
      <c r="P87" s="13" t="b">
        <f t="shared" ca="1" si="38"/>
        <v>0</v>
      </c>
      <c r="Q87" s="13" t="b">
        <f t="shared" ca="1" si="39"/>
        <v>0</v>
      </c>
      <c r="R87" s="13" t="b">
        <f t="shared" ca="1" si="40"/>
        <v>0</v>
      </c>
      <c r="S87" s="13" t="b">
        <f t="shared" ca="1" si="41"/>
        <v>0</v>
      </c>
      <c r="T87" s="13" t="b">
        <f t="shared" ca="1" si="42"/>
        <v>0</v>
      </c>
      <c r="U87" s="13" t="b">
        <f t="shared" ca="1" si="43"/>
        <v>0</v>
      </c>
      <c r="V87" s="13" t="b">
        <f t="shared" ca="1" si="44"/>
        <v>0</v>
      </c>
      <c r="W87" s="13" t="b">
        <f t="shared" ca="1" si="45"/>
        <v>0</v>
      </c>
      <c r="X87" s="13" t="b">
        <f t="shared" ca="1" si="46"/>
        <v>0</v>
      </c>
      <c r="Y87" s="13" t="b">
        <f t="shared" ca="1" si="47"/>
        <v>0</v>
      </c>
      <c r="Z87" s="13" t="b">
        <f t="shared" ca="1" si="48"/>
        <v>0</v>
      </c>
      <c r="AA87" s="13" t="b">
        <f t="shared" ca="1" si="30"/>
        <v>0</v>
      </c>
      <c r="AB87" s="13" t="b">
        <f t="shared" ca="1" si="49"/>
        <v>0</v>
      </c>
      <c r="AC87" s="13" t="b">
        <f t="shared" ca="1" si="50"/>
        <v>0</v>
      </c>
      <c r="AD87" s="13" t="b">
        <f t="shared" ca="1" si="51"/>
        <v>0</v>
      </c>
      <c r="AE87" s="13" t="b">
        <f t="shared" ca="1" si="52"/>
        <v>0</v>
      </c>
      <c r="AF87" s="13" t="b">
        <f t="shared" ca="1" si="53"/>
        <v>0</v>
      </c>
    </row>
    <row r="88" spans="2:32" x14ac:dyDescent="0.3">
      <c r="C88">
        <f>DashBoard!B86</f>
        <v>0</v>
      </c>
      <c r="D88" s="12" t="str">
        <f>_xlfn.XLOOKUP(C88,activities[Activity],activities[Owner],"")</f>
        <v/>
      </c>
      <c r="E88" s="6">
        <f>DashBoard!C86</f>
        <v>0</v>
      </c>
      <c r="F88" s="6">
        <f>DashBoard!D86</f>
        <v>0</v>
      </c>
      <c r="G88" s="14" t="str">
        <f>_xlfn.XLOOKUP(C88,activities[Activity],activities[% Done],"")</f>
        <v/>
      </c>
      <c r="H88" s="14" t="str">
        <f t="shared" si="31"/>
        <v/>
      </c>
      <c r="I88" s="13" t="b">
        <f t="shared" ca="1" si="29"/>
        <v>0</v>
      </c>
      <c r="J88" s="13" t="b">
        <f t="shared" ca="1" si="32"/>
        <v>0</v>
      </c>
      <c r="K88" s="13" t="b">
        <f t="shared" ca="1" si="33"/>
        <v>1</v>
      </c>
      <c r="L88" s="13" t="b">
        <f t="shared" ca="1" si="34"/>
        <v>1</v>
      </c>
      <c r="M88" s="13" t="b">
        <f t="shared" ca="1" si="35"/>
        <v>1</v>
      </c>
      <c r="N88" s="13" t="b">
        <f t="shared" ca="1" si="36"/>
        <v>1</v>
      </c>
      <c r="O88" s="13" t="b">
        <f t="shared" ca="1" si="37"/>
        <v>1</v>
      </c>
      <c r="P88" s="13" t="b">
        <f t="shared" ca="1" si="38"/>
        <v>1</v>
      </c>
      <c r="Q88" s="13" t="b">
        <f t="shared" ca="1" si="39"/>
        <v>1</v>
      </c>
      <c r="R88" s="13" t="b">
        <f t="shared" ca="1" si="40"/>
        <v>1</v>
      </c>
      <c r="S88" s="13" t="b">
        <f t="shared" ca="1" si="41"/>
        <v>1</v>
      </c>
      <c r="T88" s="13" t="b">
        <f t="shared" ca="1" si="42"/>
        <v>1</v>
      </c>
      <c r="U88" s="13" t="b">
        <f t="shared" ca="1" si="43"/>
        <v>1</v>
      </c>
      <c r="V88" s="13" t="b">
        <f t="shared" ca="1" si="44"/>
        <v>1</v>
      </c>
      <c r="W88" s="13" t="b">
        <f t="shared" ca="1" si="45"/>
        <v>1</v>
      </c>
      <c r="X88" s="13" t="b">
        <f t="shared" ca="1" si="46"/>
        <v>1</v>
      </c>
      <c r="Y88" s="13" t="b">
        <f t="shared" ca="1" si="47"/>
        <v>1</v>
      </c>
      <c r="Z88" s="13" t="b">
        <f t="shared" ca="1" si="48"/>
        <v>1</v>
      </c>
      <c r="AA88" s="13" t="b">
        <f t="shared" ca="1" si="30"/>
        <v>1</v>
      </c>
      <c r="AB88" s="13" t="b">
        <f t="shared" ca="1" si="49"/>
        <v>1</v>
      </c>
      <c r="AC88" s="13" t="b">
        <f t="shared" ca="1" si="50"/>
        <v>1</v>
      </c>
      <c r="AD88" s="13" t="b">
        <f t="shared" ca="1" si="51"/>
        <v>1</v>
      </c>
      <c r="AE88" s="13" t="b">
        <f t="shared" ca="1" si="52"/>
        <v>1</v>
      </c>
      <c r="AF88" s="13" t="b">
        <f t="shared" ca="1" si="53"/>
        <v>1</v>
      </c>
    </row>
    <row r="89" spans="2:32" x14ac:dyDescent="0.3">
      <c r="C89">
        <f>DashBoard!B87</f>
        <v>0</v>
      </c>
      <c r="D89" s="12" t="str">
        <f>_xlfn.XLOOKUP(C89,activities[Activity],activities[Owner],"")</f>
        <v/>
      </c>
      <c r="E89" s="6">
        <f>DashBoard!C87</f>
        <v>0</v>
      </c>
      <c r="F89" s="6">
        <f>DashBoard!D87</f>
        <v>0</v>
      </c>
      <c r="G89" s="14" t="str">
        <f>_xlfn.XLOOKUP(C89,activities[Activity],activities[% Done],"")</f>
        <v/>
      </c>
      <c r="H89" s="14" t="str">
        <f t="shared" si="31"/>
        <v/>
      </c>
      <c r="I89" s="13" t="b">
        <f t="shared" ca="1" si="29"/>
        <v>0</v>
      </c>
      <c r="J89" s="13" t="b">
        <f t="shared" ca="1" si="32"/>
        <v>0</v>
      </c>
      <c r="K89" s="13" t="b">
        <f t="shared" ca="1" si="33"/>
        <v>1</v>
      </c>
      <c r="L89" s="13" t="b">
        <f t="shared" ca="1" si="34"/>
        <v>1</v>
      </c>
      <c r="M89" s="13" t="b">
        <f t="shared" ca="1" si="35"/>
        <v>1</v>
      </c>
      <c r="N89" s="13" t="b">
        <f t="shared" ca="1" si="36"/>
        <v>1</v>
      </c>
      <c r="O89" s="13" t="b">
        <f t="shared" ca="1" si="37"/>
        <v>1</v>
      </c>
      <c r="P89" s="13" t="b">
        <f t="shared" ca="1" si="38"/>
        <v>1</v>
      </c>
      <c r="Q89" s="13" t="b">
        <f t="shared" ca="1" si="39"/>
        <v>1</v>
      </c>
      <c r="R89" s="13" t="b">
        <f t="shared" ca="1" si="40"/>
        <v>1</v>
      </c>
      <c r="S89" s="13" t="b">
        <f t="shared" ca="1" si="41"/>
        <v>1</v>
      </c>
      <c r="T89" s="13" t="b">
        <f t="shared" ca="1" si="42"/>
        <v>1</v>
      </c>
      <c r="U89" s="13" t="b">
        <f t="shared" ca="1" si="43"/>
        <v>1</v>
      </c>
      <c r="V89" s="13" t="b">
        <f t="shared" ca="1" si="44"/>
        <v>1</v>
      </c>
      <c r="W89" s="13" t="b">
        <f t="shared" ca="1" si="45"/>
        <v>1</v>
      </c>
      <c r="X89" s="13" t="b">
        <f t="shared" ca="1" si="46"/>
        <v>1</v>
      </c>
      <c r="Y89" s="13" t="b">
        <f t="shared" ca="1" si="47"/>
        <v>1</v>
      </c>
      <c r="Z89" s="13" t="b">
        <f t="shared" ca="1" si="48"/>
        <v>1</v>
      </c>
      <c r="AA89" s="13" t="b">
        <f t="shared" ca="1" si="30"/>
        <v>1</v>
      </c>
      <c r="AB89" s="13" t="b">
        <f t="shared" ca="1" si="49"/>
        <v>1</v>
      </c>
      <c r="AC89" s="13" t="b">
        <f t="shared" ca="1" si="50"/>
        <v>1</v>
      </c>
      <c r="AD89" s="13" t="b">
        <f t="shared" ca="1" si="51"/>
        <v>1</v>
      </c>
      <c r="AE89" s="13" t="b">
        <f t="shared" ca="1" si="52"/>
        <v>1</v>
      </c>
      <c r="AF89" s="13" t="b">
        <f t="shared" ca="1" si="53"/>
        <v>1</v>
      </c>
    </row>
    <row r="90" spans="2:32" x14ac:dyDescent="0.3">
      <c r="C90">
        <f>DashBoard!B88</f>
        <v>0</v>
      </c>
      <c r="D90" s="12" t="str">
        <f>_xlfn.XLOOKUP(C90,activities[Activity],activities[Owner],"")</f>
        <v/>
      </c>
      <c r="E90" s="6">
        <f>DashBoard!C88</f>
        <v>0</v>
      </c>
      <c r="F90" s="6">
        <f>DashBoard!D88</f>
        <v>0</v>
      </c>
      <c r="G90" s="14" t="str">
        <f>_xlfn.XLOOKUP(C90,activities[Activity],activities[% Done],"")</f>
        <v/>
      </c>
      <c r="H90" s="14" t="str">
        <f t="shared" si="31"/>
        <v/>
      </c>
      <c r="I90" s="13" t="b">
        <f t="shared" ca="1" si="29"/>
        <v>0</v>
      </c>
      <c r="J90" s="13" t="b">
        <f t="shared" ca="1" si="32"/>
        <v>0</v>
      </c>
      <c r="K90" s="13" t="b">
        <f t="shared" ca="1" si="33"/>
        <v>1</v>
      </c>
      <c r="L90" s="13" t="b">
        <f t="shared" ca="1" si="34"/>
        <v>1</v>
      </c>
      <c r="M90" s="13" t="b">
        <f t="shared" ca="1" si="35"/>
        <v>1</v>
      </c>
      <c r="N90" s="13" t="b">
        <f t="shared" ca="1" si="36"/>
        <v>1</v>
      </c>
      <c r="O90" s="13" t="b">
        <f t="shared" ca="1" si="37"/>
        <v>1</v>
      </c>
      <c r="P90" s="13" t="b">
        <f t="shared" ca="1" si="38"/>
        <v>1</v>
      </c>
      <c r="Q90" s="13" t="b">
        <f t="shared" ca="1" si="39"/>
        <v>1</v>
      </c>
      <c r="R90" s="13" t="b">
        <f t="shared" ca="1" si="40"/>
        <v>1</v>
      </c>
      <c r="S90" s="13" t="b">
        <f t="shared" ca="1" si="41"/>
        <v>1</v>
      </c>
      <c r="T90" s="13" t="b">
        <f t="shared" ca="1" si="42"/>
        <v>1</v>
      </c>
      <c r="U90" s="13" t="b">
        <f t="shared" ca="1" si="43"/>
        <v>1</v>
      </c>
      <c r="V90" s="13" t="b">
        <f t="shared" ca="1" si="44"/>
        <v>1</v>
      </c>
      <c r="W90" s="13" t="b">
        <f t="shared" ca="1" si="45"/>
        <v>1</v>
      </c>
      <c r="X90" s="13" t="b">
        <f t="shared" ca="1" si="46"/>
        <v>1</v>
      </c>
      <c r="Y90" s="13" t="b">
        <f t="shared" ca="1" si="47"/>
        <v>1</v>
      </c>
      <c r="Z90" s="13" t="b">
        <f t="shared" ca="1" si="48"/>
        <v>1</v>
      </c>
      <c r="AA90" s="13" t="b">
        <f t="shared" ca="1" si="30"/>
        <v>1</v>
      </c>
      <c r="AB90" s="13" t="b">
        <f t="shared" ca="1" si="49"/>
        <v>1</v>
      </c>
      <c r="AC90" s="13" t="b">
        <f t="shared" ca="1" si="50"/>
        <v>1</v>
      </c>
      <c r="AD90" s="13" t="b">
        <f t="shared" ca="1" si="51"/>
        <v>1</v>
      </c>
      <c r="AE90" s="13" t="b">
        <f t="shared" ca="1" si="52"/>
        <v>1</v>
      </c>
      <c r="AF90" s="13" t="b">
        <f t="shared" ca="1" si="53"/>
        <v>1</v>
      </c>
    </row>
    <row r="91" spans="2:32" x14ac:dyDescent="0.3">
      <c r="C91">
        <f>DashBoard!B89</f>
        <v>0</v>
      </c>
      <c r="D91" s="12" t="str">
        <f>_xlfn.XLOOKUP(C91,activities[Activity],activities[Owner],"")</f>
        <v/>
      </c>
      <c r="E91" s="6">
        <f>DashBoard!C89</f>
        <v>0</v>
      </c>
      <c r="F91" s="6">
        <f>DashBoard!D89</f>
        <v>0</v>
      </c>
      <c r="G91" s="14" t="str">
        <f>_xlfn.XLOOKUP(C91,activities[Activity],activities[% Done],"")</f>
        <v/>
      </c>
      <c r="H91" s="14" t="str">
        <f t="shared" si="31"/>
        <v/>
      </c>
      <c r="I91" s="13" t="b">
        <f t="shared" ca="1" si="29"/>
        <v>0</v>
      </c>
      <c r="J91" s="13" t="b">
        <f t="shared" ca="1" si="32"/>
        <v>0</v>
      </c>
      <c r="K91" s="13" t="b">
        <f t="shared" ca="1" si="33"/>
        <v>1</v>
      </c>
      <c r="L91" s="13" t="b">
        <f t="shared" ca="1" si="34"/>
        <v>1</v>
      </c>
      <c r="M91" s="13" t="b">
        <f t="shared" ca="1" si="35"/>
        <v>1</v>
      </c>
      <c r="N91" s="13" t="b">
        <f t="shared" ca="1" si="36"/>
        <v>1</v>
      </c>
      <c r="O91" s="13" t="b">
        <f t="shared" ca="1" si="37"/>
        <v>1</v>
      </c>
      <c r="P91" s="13" t="b">
        <f t="shared" ca="1" si="38"/>
        <v>1</v>
      </c>
      <c r="Q91" s="13" t="b">
        <f t="shared" ca="1" si="39"/>
        <v>1</v>
      </c>
      <c r="R91" s="13" t="b">
        <f t="shared" ca="1" si="40"/>
        <v>1</v>
      </c>
      <c r="S91" s="13" t="b">
        <f t="shared" ca="1" si="41"/>
        <v>1</v>
      </c>
      <c r="T91" s="13" t="b">
        <f t="shared" ca="1" si="42"/>
        <v>1</v>
      </c>
      <c r="U91" s="13" t="b">
        <f t="shared" ca="1" si="43"/>
        <v>1</v>
      </c>
      <c r="V91" s="13" t="b">
        <f t="shared" ca="1" si="44"/>
        <v>1</v>
      </c>
      <c r="W91" s="13" t="b">
        <f t="shared" ca="1" si="45"/>
        <v>1</v>
      </c>
      <c r="X91" s="13" t="b">
        <f t="shared" ca="1" si="46"/>
        <v>1</v>
      </c>
      <c r="Y91" s="13" t="b">
        <f t="shared" ca="1" si="47"/>
        <v>1</v>
      </c>
      <c r="Z91" s="13" t="b">
        <f t="shared" ca="1" si="48"/>
        <v>1</v>
      </c>
      <c r="AA91" s="13" t="b">
        <f t="shared" ca="1" si="30"/>
        <v>1</v>
      </c>
      <c r="AB91" s="13" t="b">
        <f t="shared" ca="1" si="49"/>
        <v>1</v>
      </c>
      <c r="AC91" s="13" t="b">
        <f t="shared" ca="1" si="50"/>
        <v>1</v>
      </c>
      <c r="AD91" s="13" t="b">
        <f t="shared" ca="1" si="51"/>
        <v>1</v>
      </c>
      <c r="AE91" s="13" t="b">
        <f t="shared" ca="1" si="52"/>
        <v>1</v>
      </c>
      <c r="AF91" s="13" t="b">
        <f t="shared" ca="1" si="53"/>
        <v>1</v>
      </c>
    </row>
    <row r="92" spans="2:32" x14ac:dyDescent="0.3">
      <c r="C92">
        <f>DashBoard!B90</f>
        <v>0</v>
      </c>
      <c r="D92" s="12" t="str">
        <f>_xlfn.XLOOKUP(C92,activities[Activity],activities[Owner],"")</f>
        <v/>
      </c>
      <c r="E92" s="6">
        <f>DashBoard!C90</f>
        <v>0</v>
      </c>
      <c r="F92" s="6">
        <f>DashBoard!D90</f>
        <v>0</v>
      </c>
      <c r="G92" s="14" t="str">
        <f>_xlfn.XLOOKUP(C92,activities[Activity],activities[% Done],"")</f>
        <v/>
      </c>
      <c r="H92" s="14" t="str">
        <f t="shared" si="31"/>
        <v/>
      </c>
      <c r="I92" s="13" t="b">
        <f t="shared" ca="1" si="29"/>
        <v>0</v>
      </c>
      <c r="J92" s="13" t="b">
        <f t="shared" ca="1" si="32"/>
        <v>0</v>
      </c>
      <c r="K92" s="13" t="b">
        <f t="shared" ca="1" si="33"/>
        <v>0</v>
      </c>
      <c r="L92" s="13" t="b">
        <f t="shared" ca="1" si="34"/>
        <v>0</v>
      </c>
      <c r="M92" s="13" t="b">
        <f t="shared" ca="1" si="35"/>
        <v>0</v>
      </c>
      <c r="N92" s="13" t="b">
        <f t="shared" ca="1" si="36"/>
        <v>0</v>
      </c>
      <c r="O92" s="13" t="b">
        <f t="shared" ca="1" si="37"/>
        <v>0</v>
      </c>
      <c r="P92" s="13" t="b">
        <f t="shared" ca="1" si="38"/>
        <v>0</v>
      </c>
      <c r="Q92" s="13" t="b">
        <f t="shared" ca="1" si="39"/>
        <v>0</v>
      </c>
      <c r="R92" s="13" t="b">
        <f t="shared" ca="1" si="40"/>
        <v>0</v>
      </c>
      <c r="S92" s="13" t="b">
        <f t="shared" ca="1" si="41"/>
        <v>0</v>
      </c>
      <c r="T92" s="13" t="b">
        <f t="shared" ca="1" si="42"/>
        <v>0</v>
      </c>
      <c r="U92" s="13" t="b">
        <f t="shared" ca="1" si="43"/>
        <v>0</v>
      </c>
      <c r="V92" s="13" t="b">
        <f t="shared" ca="1" si="44"/>
        <v>0</v>
      </c>
      <c r="W92" s="13" t="b">
        <f t="shared" ca="1" si="45"/>
        <v>0</v>
      </c>
      <c r="X92" s="13" t="b">
        <f t="shared" ca="1" si="46"/>
        <v>0</v>
      </c>
      <c r="Y92" s="13" t="b">
        <f t="shared" ca="1" si="47"/>
        <v>0</v>
      </c>
      <c r="Z92" s="13" t="b">
        <f t="shared" ca="1" si="48"/>
        <v>0</v>
      </c>
      <c r="AA92" s="13" t="b">
        <f t="shared" ca="1" si="30"/>
        <v>0</v>
      </c>
      <c r="AB92" s="13" t="b">
        <f t="shared" ca="1" si="49"/>
        <v>0</v>
      </c>
      <c r="AC92" s="13" t="b">
        <f t="shared" ca="1" si="50"/>
        <v>0</v>
      </c>
      <c r="AD92" s="13" t="b">
        <f t="shared" ca="1" si="51"/>
        <v>0</v>
      </c>
      <c r="AE92" s="13" t="b">
        <f t="shared" ca="1" si="52"/>
        <v>0</v>
      </c>
      <c r="AF92" s="13" t="b">
        <f t="shared" ca="1" si="53"/>
        <v>0</v>
      </c>
    </row>
    <row r="93" spans="2:32" x14ac:dyDescent="0.3">
      <c r="C93">
        <f>DashBoard!B91</f>
        <v>0</v>
      </c>
      <c r="D93" s="12" t="str">
        <f>_xlfn.XLOOKUP(C93,activities[Activity],activities[Owner],"")</f>
        <v/>
      </c>
      <c r="E93" s="6">
        <f>DashBoard!C91</f>
        <v>0</v>
      </c>
      <c r="F93" s="6">
        <f>DashBoard!D91</f>
        <v>0</v>
      </c>
      <c r="G93" s="14" t="str">
        <f>_xlfn.XLOOKUP(C93,activities[Activity],activities[% Done],"")</f>
        <v/>
      </c>
      <c r="H93" s="14" t="str">
        <f t="shared" si="31"/>
        <v/>
      </c>
      <c r="I93" s="13" t="b">
        <f t="shared" ca="1" si="29"/>
        <v>0</v>
      </c>
      <c r="J93" s="13" t="b">
        <f t="shared" ca="1" si="32"/>
        <v>0</v>
      </c>
      <c r="K93" s="13" t="b">
        <f t="shared" ca="1" si="33"/>
        <v>0</v>
      </c>
      <c r="L93" s="13" t="b">
        <f t="shared" ca="1" si="34"/>
        <v>0</v>
      </c>
      <c r="M93" s="13" t="b">
        <f t="shared" ca="1" si="35"/>
        <v>0</v>
      </c>
      <c r="N93" s="13" t="b">
        <f t="shared" ca="1" si="36"/>
        <v>0</v>
      </c>
      <c r="O93" s="13" t="b">
        <f t="shared" ca="1" si="37"/>
        <v>0</v>
      </c>
      <c r="P93" s="13" t="b">
        <f t="shared" ca="1" si="38"/>
        <v>0</v>
      </c>
      <c r="Q93" s="13" t="b">
        <f t="shared" ca="1" si="39"/>
        <v>0</v>
      </c>
      <c r="R93" s="13" t="b">
        <f t="shared" ca="1" si="40"/>
        <v>0</v>
      </c>
      <c r="S93" s="13" t="b">
        <f t="shared" ca="1" si="41"/>
        <v>0</v>
      </c>
      <c r="T93" s="13" t="b">
        <f t="shared" ca="1" si="42"/>
        <v>0</v>
      </c>
      <c r="U93" s="13" t="b">
        <f t="shared" ca="1" si="43"/>
        <v>0</v>
      </c>
      <c r="V93" s="13" t="b">
        <f t="shared" ca="1" si="44"/>
        <v>0</v>
      </c>
      <c r="W93" s="13" t="b">
        <f t="shared" ca="1" si="45"/>
        <v>0</v>
      </c>
      <c r="X93" s="13" t="b">
        <f t="shared" ca="1" si="46"/>
        <v>0</v>
      </c>
      <c r="Y93" s="13" t="b">
        <f t="shared" ca="1" si="47"/>
        <v>0</v>
      </c>
      <c r="Z93" s="13" t="b">
        <f t="shared" ca="1" si="48"/>
        <v>0</v>
      </c>
      <c r="AA93" s="13" t="b">
        <f t="shared" ca="1" si="30"/>
        <v>0</v>
      </c>
      <c r="AB93" s="13" t="b">
        <f t="shared" ca="1" si="49"/>
        <v>0</v>
      </c>
      <c r="AC93" s="13" t="b">
        <f t="shared" ca="1" si="50"/>
        <v>0</v>
      </c>
      <c r="AD93" s="13" t="b">
        <f t="shared" ca="1" si="51"/>
        <v>0</v>
      </c>
      <c r="AE93" s="13" t="b">
        <f t="shared" ca="1" si="52"/>
        <v>0</v>
      </c>
      <c r="AF93" s="13" t="b">
        <f t="shared" ca="1" si="53"/>
        <v>0</v>
      </c>
    </row>
    <row r="94" spans="2:32" x14ac:dyDescent="0.3">
      <c r="B94">
        <f>DashBoard!A92</f>
        <v>0</v>
      </c>
      <c r="D94" s="12" t="str">
        <f>_xlfn.XLOOKUP(C94,activities[Activity],activities[Owner],"")</f>
        <v/>
      </c>
      <c r="E94" s="6">
        <f>DashBoard!C92</f>
        <v>0</v>
      </c>
      <c r="F94" s="6">
        <f>DashBoard!D92</f>
        <v>0</v>
      </c>
      <c r="G94" s="14" t="str">
        <f>_xlfn.XLOOKUP(C94,activities[Activity],activities[% Done],"")</f>
        <v/>
      </c>
      <c r="H94" s="14" t="str">
        <f t="shared" si="31"/>
        <v/>
      </c>
      <c r="I94" s="13" t="b">
        <f t="shared" ca="1" si="29"/>
        <v>0</v>
      </c>
      <c r="J94" s="13" t="b">
        <f t="shared" ca="1" si="32"/>
        <v>0</v>
      </c>
      <c r="K94" s="13" t="b">
        <f t="shared" ca="1" si="33"/>
        <v>0</v>
      </c>
      <c r="L94" s="13" t="b">
        <f t="shared" ca="1" si="34"/>
        <v>0</v>
      </c>
      <c r="M94" s="13" t="b">
        <f t="shared" ca="1" si="35"/>
        <v>0</v>
      </c>
      <c r="N94" s="13" t="b">
        <f t="shared" ca="1" si="36"/>
        <v>0</v>
      </c>
      <c r="O94" s="13" t="b">
        <f t="shared" ca="1" si="37"/>
        <v>0</v>
      </c>
      <c r="P94" s="13" t="b">
        <f t="shared" ca="1" si="38"/>
        <v>0</v>
      </c>
      <c r="Q94" s="13" t="b">
        <f t="shared" ca="1" si="39"/>
        <v>0</v>
      </c>
      <c r="R94" s="13" t="b">
        <f t="shared" ca="1" si="40"/>
        <v>0</v>
      </c>
      <c r="S94" s="13" t="b">
        <f t="shared" ca="1" si="41"/>
        <v>0</v>
      </c>
      <c r="T94" s="13" t="b">
        <f t="shared" ca="1" si="42"/>
        <v>0</v>
      </c>
      <c r="U94" s="13" t="b">
        <f t="shared" ca="1" si="43"/>
        <v>0</v>
      </c>
      <c r="V94" s="13" t="b">
        <f t="shared" ca="1" si="44"/>
        <v>0</v>
      </c>
      <c r="W94" s="13" t="b">
        <f t="shared" ca="1" si="45"/>
        <v>0</v>
      </c>
      <c r="X94" s="13" t="b">
        <f t="shared" ca="1" si="46"/>
        <v>0</v>
      </c>
      <c r="Y94" s="13" t="b">
        <f t="shared" ca="1" si="47"/>
        <v>0</v>
      </c>
      <c r="Z94" s="13" t="b">
        <f t="shared" ca="1" si="48"/>
        <v>0</v>
      </c>
      <c r="AA94" s="13" t="b">
        <f t="shared" ca="1" si="30"/>
        <v>0</v>
      </c>
      <c r="AB94" s="13" t="b">
        <f t="shared" ca="1" si="49"/>
        <v>0</v>
      </c>
      <c r="AC94" s="13" t="b">
        <f t="shared" ca="1" si="50"/>
        <v>0</v>
      </c>
      <c r="AD94" s="13" t="b">
        <f t="shared" ca="1" si="51"/>
        <v>0</v>
      </c>
      <c r="AE94" s="13" t="b">
        <f t="shared" ca="1" si="52"/>
        <v>0</v>
      </c>
      <c r="AF94" s="13" t="b">
        <f t="shared" ca="1" si="53"/>
        <v>0</v>
      </c>
    </row>
    <row r="95" spans="2:32" x14ac:dyDescent="0.3">
      <c r="C95">
        <f>DashBoard!B93</f>
        <v>0</v>
      </c>
      <c r="D95" s="12" t="str">
        <f>_xlfn.XLOOKUP(C95,activities[Activity],activities[Owner],"")</f>
        <v/>
      </c>
      <c r="E95" s="6">
        <f>DashBoard!C93</f>
        <v>0</v>
      </c>
      <c r="F95" s="6">
        <f>DashBoard!D93</f>
        <v>0</v>
      </c>
      <c r="G95" s="14" t="str">
        <f>_xlfn.XLOOKUP(C95,activities[Activity],activities[% Done],"")</f>
        <v/>
      </c>
      <c r="H95" s="14" t="str">
        <f t="shared" si="31"/>
        <v/>
      </c>
      <c r="I95" s="13" t="b">
        <f t="shared" ca="1" si="29"/>
        <v>0</v>
      </c>
      <c r="J95" s="13" t="b">
        <f t="shared" ca="1" si="32"/>
        <v>0</v>
      </c>
      <c r="K95" s="13" t="b">
        <f t="shared" ca="1" si="33"/>
        <v>0</v>
      </c>
      <c r="L95" s="13" t="b">
        <f t="shared" ca="1" si="34"/>
        <v>0</v>
      </c>
      <c r="M95" s="13" t="b">
        <f t="shared" ca="1" si="35"/>
        <v>0</v>
      </c>
      <c r="N95" s="13" t="b">
        <f t="shared" ca="1" si="36"/>
        <v>0</v>
      </c>
      <c r="O95" s="13" t="b">
        <f t="shared" ca="1" si="37"/>
        <v>0</v>
      </c>
      <c r="P95" s="13" t="b">
        <f t="shared" ca="1" si="38"/>
        <v>0</v>
      </c>
      <c r="Q95" s="13" t="b">
        <f t="shared" ca="1" si="39"/>
        <v>0</v>
      </c>
      <c r="R95" s="13" t="b">
        <f t="shared" ca="1" si="40"/>
        <v>0</v>
      </c>
      <c r="S95" s="13" t="b">
        <f t="shared" ca="1" si="41"/>
        <v>0</v>
      </c>
      <c r="T95" s="13" t="b">
        <f t="shared" ca="1" si="42"/>
        <v>0</v>
      </c>
      <c r="U95" s="13" t="b">
        <f t="shared" ca="1" si="43"/>
        <v>0</v>
      </c>
      <c r="V95" s="13" t="b">
        <f t="shared" ca="1" si="44"/>
        <v>0</v>
      </c>
      <c r="W95" s="13" t="b">
        <f t="shared" ca="1" si="45"/>
        <v>0</v>
      </c>
      <c r="X95" s="13" t="b">
        <f t="shared" ca="1" si="46"/>
        <v>0</v>
      </c>
      <c r="Y95" s="13" t="b">
        <f t="shared" ca="1" si="47"/>
        <v>0</v>
      </c>
      <c r="Z95" s="13" t="b">
        <f t="shared" ca="1" si="48"/>
        <v>0</v>
      </c>
      <c r="AA95" s="13" t="b">
        <f t="shared" ca="1" si="30"/>
        <v>0</v>
      </c>
      <c r="AB95" s="13" t="b">
        <f t="shared" ca="1" si="49"/>
        <v>0</v>
      </c>
      <c r="AC95" s="13" t="b">
        <f t="shared" ca="1" si="50"/>
        <v>0</v>
      </c>
      <c r="AD95" s="13" t="b">
        <f t="shared" ca="1" si="51"/>
        <v>0</v>
      </c>
      <c r="AE95" s="13" t="b">
        <f t="shared" ca="1" si="52"/>
        <v>0</v>
      </c>
      <c r="AF95" s="13" t="b">
        <f t="shared" ca="1" si="53"/>
        <v>0</v>
      </c>
    </row>
    <row r="96" spans="2:32" x14ac:dyDescent="0.3">
      <c r="C96">
        <f>DashBoard!B94</f>
        <v>0</v>
      </c>
      <c r="D96" s="12" t="str">
        <f>_xlfn.XLOOKUP(C96,activities[Activity],activities[Owner],"")</f>
        <v/>
      </c>
      <c r="E96" s="6">
        <f>DashBoard!C94</f>
        <v>0</v>
      </c>
      <c r="F96" s="6">
        <f>DashBoard!D94</f>
        <v>0</v>
      </c>
      <c r="G96" s="14" t="str">
        <f>_xlfn.XLOOKUP(C96,activities[Activity],activities[% Done],"")</f>
        <v/>
      </c>
      <c r="H96" s="14" t="str">
        <f t="shared" si="31"/>
        <v/>
      </c>
      <c r="I96" s="13" t="b">
        <f t="shared" ca="1" si="29"/>
        <v>0</v>
      </c>
      <c r="J96" s="13" t="b">
        <f t="shared" ca="1" si="32"/>
        <v>0</v>
      </c>
      <c r="K96" s="13" t="b">
        <f t="shared" ca="1" si="33"/>
        <v>1</v>
      </c>
      <c r="L96" s="13" t="b">
        <f t="shared" ca="1" si="34"/>
        <v>1</v>
      </c>
      <c r="M96" s="13" t="b">
        <f t="shared" ca="1" si="35"/>
        <v>1</v>
      </c>
      <c r="N96" s="13" t="b">
        <f t="shared" ca="1" si="36"/>
        <v>1</v>
      </c>
      <c r="O96" s="13" t="b">
        <f t="shared" ca="1" si="37"/>
        <v>1</v>
      </c>
      <c r="P96" s="13" t="b">
        <f t="shared" ca="1" si="38"/>
        <v>1</v>
      </c>
      <c r="Q96" s="13" t="b">
        <f t="shared" ca="1" si="39"/>
        <v>1</v>
      </c>
      <c r="R96" s="13" t="b">
        <f t="shared" ca="1" si="40"/>
        <v>1</v>
      </c>
      <c r="S96" s="13" t="b">
        <f t="shared" ca="1" si="41"/>
        <v>1</v>
      </c>
      <c r="T96" s="13" t="b">
        <f t="shared" ca="1" si="42"/>
        <v>1</v>
      </c>
      <c r="U96" s="13" t="b">
        <f t="shared" ca="1" si="43"/>
        <v>1</v>
      </c>
      <c r="V96" s="13" t="b">
        <f t="shared" ca="1" si="44"/>
        <v>1</v>
      </c>
      <c r="W96" s="13" t="b">
        <f t="shared" ca="1" si="45"/>
        <v>1</v>
      </c>
      <c r="X96" s="13" t="b">
        <f t="shared" ca="1" si="46"/>
        <v>1</v>
      </c>
      <c r="Y96" s="13" t="b">
        <f t="shared" ca="1" si="47"/>
        <v>1</v>
      </c>
      <c r="Z96" s="13" t="b">
        <f t="shared" ca="1" si="48"/>
        <v>1</v>
      </c>
      <c r="AA96" s="13" t="b">
        <f t="shared" ca="1" si="30"/>
        <v>1</v>
      </c>
      <c r="AB96" s="13" t="b">
        <f t="shared" ca="1" si="49"/>
        <v>1</v>
      </c>
      <c r="AC96" s="13" t="b">
        <f t="shared" ca="1" si="50"/>
        <v>1</v>
      </c>
      <c r="AD96" s="13" t="b">
        <f t="shared" ca="1" si="51"/>
        <v>1</v>
      </c>
      <c r="AE96" s="13" t="b">
        <f t="shared" ca="1" si="52"/>
        <v>1</v>
      </c>
      <c r="AF96" s="13" t="b">
        <f t="shared" ca="1" si="53"/>
        <v>1</v>
      </c>
    </row>
    <row r="97" spans="3:32" x14ac:dyDescent="0.3">
      <c r="C97">
        <f>DashBoard!B95</f>
        <v>0</v>
      </c>
      <c r="D97" s="12" t="str">
        <f>_xlfn.XLOOKUP(C97,activities[Activity],activities[Owner],"")</f>
        <v/>
      </c>
      <c r="E97" s="6">
        <f>DashBoard!C95</f>
        <v>0</v>
      </c>
      <c r="F97" s="6">
        <f>DashBoard!D95</f>
        <v>0</v>
      </c>
      <c r="G97" s="14" t="str">
        <f>_xlfn.XLOOKUP(C97,activities[Activity],activities[% Done],"")</f>
        <v/>
      </c>
      <c r="H97" s="14" t="str">
        <f t="shared" si="31"/>
        <v/>
      </c>
      <c r="I97" s="13" t="b">
        <f t="shared" ca="1" si="29"/>
        <v>0</v>
      </c>
      <c r="J97" s="13" t="b">
        <f t="shared" ca="1" si="32"/>
        <v>0</v>
      </c>
      <c r="K97" s="13" t="b">
        <f t="shared" ca="1" si="33"/>
        <v>1</v>
      </c>
      <c r="L97" s="13" t="b">
        <f t="shared" ca="1" si="34"/>
        <v>1</v>
      </c>
      <c r="M97" s="13" t="b">
        <f t="shared" ca="1" si="35"/>
        <v>1</v>
      </c>
      <c r="N97" s="13" t="b">
        <f t="shared" ca="1" si="36"/>
        <v>1</v>
      </c>
      <c r="O97" s="13" t="b">
        <f t="shared" ca="1" si="37"/>
        <v>1</v>
      </c>
      <c r="P97" s="13" t="b">
        <f t="shared" ca="1" si="38"/>
        <v>1</v>
      </c>
      <c r="Q97" s="13" t="b">
        <f t="shared" ca="1" si="39"/>
        <v>1</v>
      </c>
      <c r="R97" s="13" t="b">
        <f t="shared" ca="1" si="40"/>
        <v>1</v>
      </c>
      <c r="S97" s="13" t="b">
        <f t="shared" ca="1" si="41"/>
        <v>1</v>
      </c>
      <c r="T97" s="13" t="b">
        <f t="shared" ca="1" si="42"/>
        <v>1</v>
      </c>
      <c r="U97" s="13" t="b">
        <f t="shared" ca="1" si="43"/>
        <v>1</v>
      </c>
      <c r="V97" s="13" t="b">
        <f t="shared" ca="1" si="44"/>
        <v>1</v>
      </c>
      <c r="W97" s="13" t="b">
        <f t="shared" ca="1" si="45"/>
        <v>1</v>
      </c>
      <c r="X97" s="13" t="b">
        <f t="shared" ca="1" si="46"/>
        <v>1</v>
      </c>
      <c r="Y97" s="13" t="b">
        <f t="shared" ca="1" si="47"/>
        <v>1</v>
      </c>
      <c r="Z97" s="13" t="b">
        <f t="shared" ca="1" si="48"/>
        <v>1</v>
      </c>
      <c r="AA97" s="13" t="b">
        <f t="shared" ca="1" si="30"/>
        <v>1</v>
      </c>
      <c r="AB97" s="13" t="b">
        <f t="shared" ca="1" si="49"/>
        <v>1</v>
      </c>
      <c r="AC97" s="13" t="b">
        <f t="shared" ca="1" si="50"/>
        <v>1</v>
      </c>
      <c r="AD97" s="13" t="b">
        <f t="shared" ca="1" si="51"/>
        <v>1</v>
      </c>
      <c r="AE97" s="13" t="b">
        <f t="shared" ca="1" si="52"/>
        <v>1</v>
      </c>
      <c r="AF97" s="13" t="b">
        <f t="shared" ca="1" si="53"/>
        <v>1</v>
      </c>
    </row>
    <row r="98" spans="3:32" x14ac:dyDescent="0.3">
      <c r="C98">
        <f>DashBoard!B96</f>
        <v>0</v>
      </c>
      <c r="D98" s="12" t="str">
        <f>_xlfn.XLOOKUP(C98,activities[Activity],activities[Owner],"")</f>
        <v/>
      </c>
      <c r="E98" s="6">
        <f>DashBoard!C96</f>
        <v>0</v>
      </c>
      <c r="F98" s="6">
        <f>DashBoard!D96</f>
        <v>0</v>
      </c>
      <c r="G98" s="14" t="str">
        <f>_xlfn.XLOOKUP(C98,activities[Activity],activities[% Done],"")</f>
        <v/>
      </c>
      <c r="H98" s="14" t="str">
        <f t="shared" si="31"/>
        <v/>
      </c>
      <c r="I98" s="13" t="b">
        <f t="shared" ca="1" si="29"/>
        <v>0</v>
      </c>
      <c r="J98" s="13" t="b">
        <f t="shared" ca="1" si="32"/>
        <v>0</v>
      </c>
      <c r="K98" s="13" t="b">
        <f t="shared" ca="1" si="33"/>
        <v>1</v>
      </c>
      <c r="L98" s="13" t="b">
        <f t="shared" ca="1" si="34"/>
        <v>1</v>
      </c>
      <c r="M98" s="13" t="b">
        <f t="shared" ca="1" si="35"/>
        <v>1</v>
      </c>
      <c r="N98" s="13" t="b">
        <f t="shared" ca="1" si="36"/>
        <v>1</v>
      </c>
      <c r="O98" s="13" t="b">
        <f t="shared" ca="1" si="37"/>
        <v>1</v>
      </c>
      <c r="P98" s="13" t="b">
        <f t="shared" ca="1" si="38"/>
        <v>1</v>
      </c>
      <c r="Q98" s="13" t="b">
        <f t="shared" ca="1" si="39"/>
        <v>1</v>
      </c>
      <c r="R98" s="13" t="b">
        <f t="shared" ca="1" si="40"/>
        <v>1</v>
      </c>
      <c r="S98" s="13" t="b">
        <f t="shared" ca="1" si="41"/>
        <v>1</v>
      </c>
      <c r="T98" s="13" t="b">
        <f t="shared" ca="1" si="42"/>
        <v>1</v>
      </c>
      <c r="U98" s="13" t="b">
        <f t="shared" ca="1" si="43"/>
        <v>1</v>
      </c>
      <c r="V98" s="13" t="b">
        <f t="shared" ca="1" si="44"/>
        <v>1</v>
      </c>
      <c r="W98" s="13" t="b">
        <f t="shared" ca="1" si="45"/>
        <v>1</v>
      </c>
      <c r="X98" s="13" t="b">
        <f t="shared" ca="1" si="46"/>
        <v>1</v>
      </c>
      <c r="Y98" s="13" t="b">
        <f t="shared" ca="1" si="47"/>
        <v>1</v>
      </c>
      <c r="Z98" s="13" t="b">
        <f t="shared" ca="1" si="48"/>
        <v>1</v>
      </c>
      <c r="AA98" s="13" t="b">
        <f t="shared" ca="1" si="30"/>
        <v>1</v>
      </c>
      <c r="AB98" s="13" t="b">
        <f t="shared" ca="1" si="49"/>
        <v>1</v>
      </c>
      <c r="AC98" s="13" t="b">
        <f t="shared" ca="1" si="50"/>
        <v>1</v>
      </c>
      <c r="AD98" s="13" t="b">
        <f t="shared" ca="1" si="51"/>
        <v>1</v>
      </c>
      <c r="AE98" s="13" t="b">
        <f t="shared" ca="1" si="52"/>
        <v>1</v>
      </c>
      <c r="AF98" s="13" t="b">
        <f t="shared" ca="1" si="53"/>
        <v>1</v>
      </c>
    </row>
    <row r="99" spans="3:32" x14ac:dyDescent="0.3">
      <c r="C99">
        <f>DashBoard!B97</f>
        <v>0</v>
      </c>
      <c r="D99" s="12" t="str">
        <f>_xlfn.XLOOKUP(C99,activities[Activity],activities[Owner],"")</f>
        <v/>
      </c>
      <c r="E99" s="6">
        <f>DashBoard!C97</f>
        <v>0</v>
      </c>
      <c r="F99" s="6">
        <f>DashBoard!D97</f>
        <v>0</v>
      </c>
      <c r="G99" s="14" t="str">
        <f>_xlfn.XLOOKUP(C99,activities[Activity],activities[% Done],"")</f>
        <v/>
      </c>
      <c r="H99" s="14" t="str">
        <f t="shared" si="31"/>
        <v/>
      </c>
      <c r="I99" s="13" t="b">
        <f t="shared" ca="1" si="29"/>
        <v>0</v>
      </c>
      <c r="J99" s="13" t="b">
        <f t="shared" ca="1" si="32"/>
        <v>0</v>
      </c>
      <c r="K99" s="13" t="b">
        <f t="shared" ca="1" si="33"/>
        <v>1</v>
      </c>
      <c r="L99" s="13" t="b">
        <f t="shared" ca="1" si="34"/>
        <v>1</v>
      </c>
      <c r="M99" s="13" t="b">
        <f t="shared" ca="1" si="35"/>
        <v>1</v>
      </c>
      <c r="N99" s="13" t="b">
        <f t="shared" ca="1" si="36"/>
        <v>1</v>
      </c>
      <c r="O99" s="13" t="b">
        <f t="shared" ca="1" si="37"/>
        <v>1</v>
      </c>
      <c r="P99" s="13" t="b">
        <f t="shared" ca="1" si="38"/>
        <v>1</v>
      </c>
      <c r="Q99" s="13" t="b">
        <f t="shared" ca="1" si="39"/>
        <v>1</v>
      </c>
      <c r="R99" s="13" t="b">
        <f t="shared" ca="1" si="40"/>
        <v>1</v>
      </c>
      <c r="S99" s="13" t="b">
        <f t="shared" ca="1" si="41"/>
        <v>1</v>
      </c>
      <c r="T99" s="13" t="b">
        <f t="shared" ca="1" si="42"/>
        <v>1</v>
      </c>
      <c r="U99" s="13" t="b">
        <f t="shared" ca="1" si="43"/>
        <v>1</v>
      </c>
      <c r="V99" s="13" t="b">
        <f t="shared" ca="1" si="44"/>
        <v>1</v>
      </c>
      <c r="W99" s="13" t="b">
        <f t="shared" ca="1" si="45"/>
        <v>1</v>
      </c>
      <c r="X99" s="13" t="b">
        <f t="shared" ca="1" si="46"/>
        <v>1</v>
      </c>
      <c r="Y99" s="13" t="b">
        <f t="shared" ca="1" si="47"/>
        <v>1</v>
      </c>
      <c r="Z99" s="13" t="b">
        <f t="shared" ca="1" si="48"/>
        <v>1</v>
      </c>
      <c r="AA99" s="13" t="b">
        <f t="shared" ca="1" si="30"/>
        <v>1</v>
      </c>
      <c r="AB99" s="13" t="b">
        <f t="shared" ca="1" si="49"/>
        <v>1</v>
      </c>
      <c r="AC99" s="13" t="b">
        <f t="shared" ca="1" si="50"/>
        <v>1</v>
      </c>
      <c r="AD99" s="13" t="b">
        <f t="shared" ca="1" si="51"/>
        <v>1</v>
      </c>
      <c r="AE99" s="13" t="b">
        <f t="shared" ca="1" si="52"/>
        <v>1</v>
      </c>
      <c r="AF99" s="13" t="b">
        <f t="shared" ca="1" si="53"/>
        <v>1</v>
      </c>
    </row>
    <row r="100" spans="3:32" x14ac:dyDescent="0.3">
      <c r="C100">
        <f>DashBoard!B98</f>
        <v>0</v>
      </c>
      <c r="D100" s="12" t="str">
        <f>_xlfn.XLOOKUP(C100,activities[Activity],activities[Owner],"")</f>
        <v/>
      </c>
      <c r="E100" s="6">
        <f>DashBoard!C98</f>
        <v>0</v>
      </c>
      <c r="F100" s="6">
        <f>DashBoard!D98</f>
        <v>0</v>
      </c>
      <c r="G100" s="14" t="str">
        <f>_xlfn.XLOOKUP(C100,activities[Activity],activities[% Done],"")</f>
        <v/>
      </c>
      <c r="H100" s="14" t="str">
        <f t="shared" si="31"/>
        <v/>
      </c>
      <c r="I100" s="13" t="b">
        <f t="shared" ca="1" si="29"/>
        <v>0</v>
      </c>
      <c r="J100" s="13" t="b">
        <f t="shared" ca="1" si="32"/>
        <v>0</v>
      </c>
      <c r="K100" s="13" t="b">
        <f t="shared" ca="1" si="33"/>
        <v>0</v>
      </c>
      <c r="L100" s="13" t="b">
        <f t="shared" ca="1" si="34"/>
        <v>0</v>
      </c>
      <c r="M100" s="13" t="b">
        <f t="shared" ca="1" si="35"/>
        <v>0</v>
      </c>
      <c r="N100" s="13" t="b">
        <f t="shared" ca="1" si="36"/>
        <v>0</v>
      </c>
      <c r="O100" s="13" t="b">
        <f t="shared" ca="1" si="37"/>
        <v>0</v>
      </c>
      <c r="P100" s="13" t="b">
        <f t="shared" ca="1" si="38"/>
        <v>0</v>
      </c>
      <c r="Q100" s="13" t="b">
        <f t="shared" ca="1" si="39"/>
        <v>0</v>
      </c>
      <c r="R100" s="13" t="b">
        <f t="shared" ca="1" si="40"/>
        <v>0</v>
      </c>
      <c r="S100" s="13" t="b">
        <f t="shared" ca="1" si="41"/>
        <v>0</v>
      </c>
      <c r="T100" s="13" t="b">
        <f t="shared" ca="1" si="42"/>
        <v>0</v>
      </c>
      <c r="U100" s="13" t="b">
        <f t="shared" ca="1" si="43"/>
        <v>0</v>
      </c>
      <c r="V100" s="13" t="b">
        <f t="shared" ca="1" si="44"/>
        <v>0</v>
      </c>
      <c r="W100" s="13" t="b">
        <f t="shared" ca="1" si="45"/>
        <v>0</v>
      </c>
      <c r="X100" s="13" t="b">
        <f t="shared" ca="1" si="46"/>
        <v>0</v>
      </c>
      <c r="Y100" s="13" t="b">
        <f t="shared" ca="1" si="47"/>
        <v>0</v>
      </c>
      <c r="Z100" s="13" t="b">
        <f t="shared" ca="1" si="48"/>
        <v>0</v>
      </c>
      <c r="AA100" s="13" t="b">
        <f t="shared" ca="1" si="30"/>
        <v>0</v>
      </c>
      <c r="AB100" s="13" t="b">
        <f t="shared" ca="1" si="49"/>
        <v>0</v>
      </c>
      <c r="AC100" s="13" t="b">
        <f t="shared" ca="1" si="50"/>
        <v>0</v>
      </c>
      <c r="AD100" s="13" t="b">
        <f t="shared" ca="1" si="51"/>
        <v>0</v>
      </c>
      <c r="AE100" s="13" t="b">
        <f t="shared" ca="1" si="52"/>
        <v>0</v>
      </c>
      <c r="AF100" s="13" t="b">
        <f t="shared" ca="1" si="53"/>
        <v>0</v>
      </c>
    </row>
    <row r="101" spans="3:32" x14ac:dyDescent="0.3">
      <c r="C101">
        <f>DashBoard!B99</f>
        <v>0</v>
      </c>
      <c r="D101" s="12" t="str">
        <f>_xlfn.XLOOKUP(C101,activities[Activity],activities[Owner],"")</f>
        <v/>
      </c>
      <c r="E101" s="6">
        <f>DashBoard!C99</f>
        <v>0</v>
      </c>
      <c r="F101" s="6">
        <f>DashBoard!D99</f>
        <v>0</v>
      </c>
      <c r="G101" s="14" t="str">
        <f>_xlfn.XLOOKUP(C101,activities[Activity],activities[% Done],"")</f>
        <v/>
      </c>
      <c r="H101" s="14" t="str">
        <f t="shared" si="31"/>
        <v/>
      </c>
      <c r="I101" s="13" t="b">
        <f t="shared" ca="1" si="29"/>
        <v>0</v>
      </c>
      <c r="J101" s="13" t="b">
        <f t="shared" ca="1" si="32"/>
        <v>0</v>
      </c>
      <c r="K101" s="13" t="b">
        <f t="shared" ca="1" si="33"/>
        <v>0</v>
      </c>
      <c r="L101" s="13" t="b">
        <f t="shared" ca="1" si="34"/>
        <v>0</v>
      </c>
      <c r="M101" s="13" t="b">
        <f t="shared" ca="1" si="35"/>
        <v>0</v>
      </c>
      <c r="N101" s="13" t="b">
        <f t="shared" ca="1" si="36"/>
        <v>0</v>
      </c>
      <c r="O101" s="13" t="b">
        <f t="shared" ca="1" si="37"/>
        <v>0</v>
      </c>
      <c r="P101" s="13" t="b">
        <f t="shared" ca="1" si="38"/>
        <v>0</v>
      </c>
      <c r="Q101" s="13" t="b">
        <f t="shared" ca="1" si="39"/>
        <v>0</v>
      </c>
      <c r="R101" s="13" t="b">
        <f t="shared" ca="1" si="40"/>
        <v>0</v>
      </c>
      <c r="S101" s="13" t="b">
        <f t="shared" ca="1" si="41"/>
        <v>0</v>
      </c>
      <c r="T101" s="13" t="b">
        <f t="shared" ca="1" si="42"/>
        <v>0</v>
      </c>
      <c r="U101" s="13" t="b">
        <f t="shared" ca="1" si="43"/>
        <v>0</v>
      </c>
      <c r="V101" s="13" t="b">
        <f t="shared" ca="1" si="44"/>
        <v>0</v>
      </c>
      <c r="W101" s="13" t="b">
        <f t="shared" ca="1" si="45"/>
        <v>0</v>
      </c>
      <c r="X101" s="13" t="b">
        <f t="shared" ca="1" si="46"/>
        <v>0</v>
      </c>
      <c r="Y101" s="13" t="b">
        <f t="shared" ca="1" si="47"/>
        <v>0</v>
      </c>
      <c r="Z101" s="13" t="b">
        <f t="shared" ca="1" si="48"/>
        <v>0</v>
      </c>
      <c r="AA101" s="13" t="b">
        <f t="shared" ca="1" si="30"/>
        <v>0</v>
      </c>
      <c r="AB101" s="13" t="b">
        <f t="shared" ca="1" si="49"/>
        <v>0</v>
      </c>
      <c r="AC101" s="13" t="b">
        <f t="shared" ca="1" si="50"/>
        <v>0</v>
      </c>
      <c r="AD101" s="13" t="b">
        <f t="shared" ca="1" si="51"/>
        <v>0</v>
      </c>
      <c r="AE101" s="13" t="b">
        <f t="shared" ca="1" si="52"/>
        <v>0</v>
      </c>
      <c r="AF101" s="13" t="b">
        <f t="shared" ca="1" si="53"/>
        <v>0</v>
      </c>
    </row>
    <row r="102" spans="3:32" x14ac:dyDescent="0.3">
      <c r="C102">
        <f>DashBoard!B100</f>
        <v>0</v>
      </c>
      <c r="D102" s="12" t="str">
        <f>_xlfn.XLOOKUP(C102,activities[Activity],activities[Owner],"")</f>
        <v/>
      </c>
      <c r="E102" s="6">
        <f>DashBoard!C100</f>
        <v>0</v>
      </c>
      <c r="F102" s="6">
        <f>DashBoard!D100</f>
        <v>0</v>
      </c>
      <c r="G102" s="14" t="str">
        <f>_xlfn.XLOOKUP(C102,activities[Activity],activities[% Done],"")</f>
        <v/>
      </c>
      <c r="H102" s="14" t="str">
        <f t="shared" si="31"/>
        <v/>
      </c>
      <c r="I102" s="13" t="b">
        <f t="shared" ca="1" si="29"/>
        <v>0</v>
      </c>
      <c r="J102" s="13" t="b">
        <f t="shared" ca="1" si="32"/>
        <v>0</v>
      </c>
      <c r="K102" s="13" t="b">
        <f t="shared" ca="1" si="33"/>
        <v>0</v>
      </c>
      <c r="L102" s="13" t="b">
        <f t="shared" ca="1" si="34"/>
        <v>0</v>
      </c>
      <c r="M102" s="13" t="b">
        <f t="shared" ca="1" si="35"/>
        <v>0</v>
      </c>
      <c r="N102" s="13" t="b">
        <f t="shared" ca="1" si="36"/>
        <v>0</v>
      </c>
      <c r="O102" s="13" t="b">
        <f t="shared" ca="1" si="37"/>
        <v>0</v>
      </c>
      <c r="P102" s="13" t="b">
        <f t="shared" ca="1" si="38"/>
        <v>0</v>
      </c>
      <c r="Q102" s="13" t="b">
        <f t="shared" ca="1" si="39"/>
        <v>0</v>
      </c>
      <c r="R102" s="13" t="b">
        <f t="shared" ca="1" si="40"/>
        <v>0</v>
      </c>
      <c r="S102" s="13" t="b">
        <f t="shared" ca="1" si="41"/>
        <v>0</v>
      </c>
      <c r="T102" s="13" t="b">
        <f t="shared" ca="1" si="42"/>
        <v>0</v>
      </c>
      <c r="U102" s="13" t="b">
        <f t="shared" ca="1" si="43"/>
        <v>0</v>
      </c>
      <c r="V102" s="13" t="b">
        <f t="shared" ca="1" si="44"/>
        <v>0</v>
      </c>
      <c r="W102" s="13" t="b">
        <f t="shared" ca="1" si="45"/>
        <v>0</v>
      </c>
      <c r="X102" s="13" t="b">
        <f t="shared" ca="1" si="46"/>
        <v>0</v>
      </c>
      <c r="Y102" s="13" t="b">
        <f t="shared" ca="1" si="47"/>
        <v>0</v>
      </c>
      <c r="Z102" s="13" t="b">
        <f t="shared" ca="1" si="48"/>
        <v>0</v>
      </c>
      <c r="AA102" s="13" t="b">
        <f t="shared" ca="1" si="30"/>
        <v>0</v>
      </c>
      <c r="AB102" s="13" t="b">
        <f t="shared" ca="1" si="49"/>
        <v>0</v>
      </c>
      <c r="AC102" s="13" t="b">
        <f t="shared" ca="1" si="50"/>
        <v>0</v>
      </c>
      <c r="AD102" s="13" t="b">
        <f t="shared" ca="1" si="51"/>
        <v>0</v>
      </c>
      <c r="AE102" s="13" t="b">
        <f t="shared" ca="1" si="52"/>
        <v>0</v>
      </c>
      <c r="AF102" s="13" t="b">
        <f t="shared" ca="1" si="53"/>
        <v>0</v>
      </c>
    </row>
    <row r="103" spans="3:32" x14ac:dyDescent="0.3">
      <c r="C103">
        <f>DashBoard!B101</f>
        <v>0</v>
      </c>
      <c r="D103" s="12" t="str">
        <f>_xlfn.XLOOKUP(C103,activities[Activity],activities[Owner],"")</f>
        <v/>
      </c>
      <c r="E103" s="6">
        <f>DashBoard!C101</f>
        <v>0</v>
      </c>
      <c r="F103" s="6">
        <f>DashBoard!D101</f>
        <v>0</v>
      </c>
      <c r="G103" s="14" t="str">
        <f>_xlfn.XLOOKUP(C103,activities[Activity],activities[% Done],"")</f>
        <v/>
      </c>
      <c r="H103" s="14" t="str">
        <f t="shared" si="31"/>
        <v/>
      </c>
      <c r="I103" s="13" t="b">
        <f t="shared" ca="1" si="29"/>
        <v>0</v>
      </c>
      <c r="J103" s="13" t="b">
        <f t="shared" ca="1" si="32"/>
        <v>0</v>
      </c>
      <c r="K103" s="13" t="b">
        <f t="shared" ca="1" si="33"/>
        <v>0</v>
      </c>
      <c r="L103" s="13" t="b">
        <f t="shared" ca="1" si="34"/>
        <v>0</v>
      </c>
      <c r="M103" s="13" t="b">
        <f t="shared" ca="1" si="35"/>
        <v>0</v>
      </c>
      <c r="N103" s="13" t="b">
        <f t="shared" ca="1" si="36"/>
        <v>0</v>
      </c>
      <c r="O103" s="13" t="b">
        <f t="shared" ca="1" si="37"/>
        <v>0</v>
      </c>
      <c r="P103" s="13" t="b">
        <f t="shared" ca="1" si="38"/>
        <v>0</v>
      </c>
      <c r="Q103" s="13" t="b">
        <f t="shared" ca="1" si="39"/>
        <v>0</v>
      </c>
      <c r="R103" s="13" t="b">
        <f t="shared" ca="1" si="40"/>
        <v>0</v>
      </c>
      <c r="S103" s="13" t="b">
        <f t="shared" ca="1" si="41"/>
        <v>0</v>
      </c>
      <c r="T103" s="13" t="b">
        <f t="shared" ca="1" si="42"/>
        <v>0</v>
      </c>
      <c r="U103" s="13" t="b">
        <f t="shared" ca="1" si="43"/>
        <v>0</v>
      </c>
      <c r="V103" s="13" t="b">
        <f t="shared" ca="1" si="44"/>
        <v>0</v>
      </c>
      <c r="W103" s="13" t="b">
        <f t="shared" ca="1" si="45"/>
        <v>0</v>
      </c>
      <c r="X103" s="13" t="b">
        <f t="shared" ca="1" si="46"/>
        <v>0</v>
      </c>
      <c r="Y103" s="13" t="b">
        <f t="shared" ca="1" si="47"/>
        <v>0</v>
      </c>
      <c r="Z103" s="13" t="b">
        <f t="shared" ca="1" si="48"/>
        <v>0</v>
      </c>
      <c r="AA103" s="13" t="b">
        <f t="shared" ca="1" si="30"/>
        <v>0</v>
      </c>
      <c r="AB103" s="13" t="b">
        <f t="shared" ca="1" si="49"/>
        <v>0</v>
      </c>
      <c r="AC103" s="13" t="b">
        <f t="shared" ca="1" si="50"/>
        <v>0</v>
      </c>
      <c r="AD103" s="13" t="b">
        <f t="shared" ca="1" si="51"/>
        <v>0</v>
      </c>
      <c r="AE103" s="13" t="b">
        <f t="shared" ca="1" si="52"/>
        <v>0</v>
      </c>
      <c r="AF103" s="13" t="b">
        <f t="shared" ca="1" si="53"/>
        <v>0</v>
      </c>
    </row>
    <row r="104" spans="3:32" x14ac:dyDescent="0.3">
      <c r="C104">
        <f>DashBoard!B102</f>
        <v>0</v>
      </c>
      <c r="D104" s="12" t="str">
        <f>_xlfn.XLOOKUP(C104,activities[Activity],activities[Owner],"")</f>
        <v/>
      </c>
      <c r="E104" s="6">
        <f>DashBoard!C102</f>
        <v>0</v>
      </c>
      <c r="F104" s="6">
        <f>DashBoard!D102</f>
        <v>0</v>
      </c>
      <c r="G104" s="14" t="str">
        <f>_xlfn.XLOOKUP(C104,activities[Activity],activities[% Done],"")</f>
        <v/>
      </c>
      <c r="H104" s="14" t="str">
        <f t="shared" si="31"/>
        <v/>
      </c>
      <c r="I104" s="13" t="b">
        <f t="shared" ca="1" si="29"/>
        <v>0</v>
      </c>
      <c r="J104" s="13" t="b">
        <f t="shared" ca="1" si="32"/>
        <v>0</v>
      </c>
      <c r="K104" s="13" t="b">
        <f t="shared" ca="1" si="33"/>
        <v>1</v>
      </c>
      <c r="L104" s="13" t="b">
        <f t="shared" ca="1" si="34"/>
        <v>1</v>
      </c>
      <c r="M104" s="13" t="b">
        <f t="shared" ca="1" si="35"/>
        <v>1</v>
      </c>
      <c r="N104" s="13" t="b">
        <f t="shared" ca="1" si="36"/>
        <v>1</v>
      </c>
      <c r="O104" s="13" t="b">
        <f t="shared" ca="1" si="37"/>
        <v>1</v>
      </c>
      <c r="P104" s="13" t="b">
        <f t="shared" ca="1" si="38"/>
        <v>1</v>
      </c>
      <c r="Q104" s="13" t="b">
        <f t="shared" ca="1" si="39"/>
        <v>1</v>
      </c>
      <c r="R104" s="13" t="b">
        <f t="shared" ca="1" si="40"/>
        <v>1</v>
      </c>
      <c r="S104" s="13" t="b">
        <f t="shared" ca="1" si="41"/>
        <v>1</v>
      </c>
      <c r="T104" s="13" t="b">
        <f t="shared" ca="1" si="42"/>
        <v>1</v>
      </c>
      <c r="U104" s="13" t="b">
        <f t="shared" ca="1" si="43"/>
        <v>1</v>
      </c>
      <c r="V104" s="13" t="b">
        <f t="shared" ca="1" si="44"/>
        <v>1</v>
      </c>
      <c r="W104" s="13" t="b">
        <f t="shared" ca="1" si="45"/>
        <v>1</v>
      </c>
      <c r="X104" s="13" t="b">
        <f t="shared" ca="1" si="46"/>
        <v>1</v>
      </c>
      <c r="Y104" s="13" t="b">
        <f t="shared" ca="1" si="47"/>
        <v>1</v>
      </c>
      <c r="Z104" s="13" t="b">
        <f t="shared" ca="1" si="48"/>
        <v>1</v>
      </c>
      <c r="AA104" s="13" t="b">
        <f t="shared" ca="1" si="30"/>
        <v>1</v>
      </c>
      <c r="AB104" s="13" t="b">
        <f t="shared" ca="1" si="49"/>
        <v>1</v>
      </c>
      <c r="AC104" s="13" t="b">
        <f t="shared" ca="1" si="50"/>
        <v>1</v>
      </c>
      <c r="AD104" s="13" t="b">
        <f t="shared" ca="1" si="51"/>
        <v>1</v>
      </c>
      <c r="AE104" s="13" t="b">
        <f t="shared" ca="1" si="52"/>
        <v>1</v>
      </c>
      <c r="AF104" s="13" t="b">
        <f t="shared" ca="1" si="53"/>
        <v>1</v>
      </c>
    </row>
    <row r="105" spans="3:32" x14ac:dyDescent="0.3">
      <c r="C105">
        <f>DashBoard!B103</f>
        <v>0</v>
      </c>
      <c r="D105" s="12" t="str">
        <f>_xlfn.XLOOKUP(C105,activities[Activity],activities[Owner],"")</f>
        <v/>
      </c>
      <c r="E105" s="6">
        <f>DashBoard!C103</f>
        <v>0</v>
      </c>
      <c r="F105" s="6">
        <f>DashBoard!D103</f>
        <v>0</v>
      </c>
      <c r="G105" s="14" t="str">
        <f>_xlfn.XLOOKUP(C105,activities[Activity],activities[% Done],"")</f>
        <v/>
      </c>
      <c r="H105" s="14" t="str">
        <f t="shared" si="31"/>
        <v/>
      </c>
      <c r="I105" s="13" t="b">
        <f t="shared" ca="1" si="29"/>
        <v>0</v>
      </c>
      <c r="J105" s="13" t="b">
        <f t="shared" ca="1" si="32"/>
        <v>0</v>
      </c>
      <c r="K105" s="13" t="b">
        <f t="shared" ca="1" si="33"/>
        <v>1</v>
      </c>
      <c r="L105" s="13" t="b">
        <f t="shared" ca="1" si="34"/>
        <v>1</v>
      </c>
      <c r="M105" s="13" t="b">
        <f t="shared" ca="1" si="35"/>
        <v>1</v>
      </c>
      <c r="N105" s="13" t="b">
        <f t="shared" ca="1" si="36"/>
        <v>1</v>
      </c>
      <c r="O105" s="13" t="b">
        <f t="shared" ca="1" si="37"/>
        <v>1</v>
      </c>
      <c r="P105" s="13" t="b">
        <f t="shared" ca="1" si="38"/>
        <v>1</v>
      </c>
      <c r="Q105" s="13" t="b">
        <f t="shared" ca="1" si="39"/>
        <v>1</v>
      </c>
      <c r="R105" s="13" t="b">
        <f t="shared" ca="1" si="40"/>
        <v>1</v>
      </c>
      <c r="S105" s="13" t="b">
        <f t="shared" ca="1" si="41"/>
        <v>1</v>
      </c>
      <c r="T105" s="13" t="b">
        <f t="shared" ca="1" si="42"/>
        <v>1</v>
      </c>
      <c r="U105" s="13" t="b">
        <f t="shared" ca="1" si="43"/>
        <v>1</v>
      </c>
      <c r="V105" s="13" t="b">
        <f t="shared" ca="1" si="44"/>
        <v>1</v>
      </c>
      <c r="W105" s="13" t="b">
        <f t="shared" ca="1" si="45"/>
        <v>1</v>
      </c>
      <c r="X105" s="13" t="b">
        <f t="shared" ca="1" si="46"/>
        <v>1</v>
      </c>
      <c r="Y105" s="13" t="b">
        <f t="shared" ca="1" si="47"/>
        <v>1</v>
      </c>
      <c r="Z105" s="13" t="b">
        <f t="shared" ca="1" si="48"/>
        <v>1</v>
      </c>
      <c r="AA105" s="13" t="b">
        <f t="shared" ca="1" si="30"/>
        <v>1</v>
      </c>
      <c r="AB105" s="13" t="b">
        <f t="shared" ca="1" si="49"/>
        <v>1</v>
      </c>
      <c r="AC105" s="13" t="b">
        <f t="shared" ca="1" si="50"/>
        <v>1</v>
      </c>
      <c r="AD105" s="13" t="b">
        <f t="shared" ca="1" si="51"/>
        <v>1</v>
      </c>
      <c r="AE105" s="13" t="b">
        <f t="shared" ca="1" si="52"/>
        <v>1</v>
      </c>
      <c r="AF105" s="13" t="b">
        <f t="shared" ca="1" si="53"/>
        <v>1</v>
      </c>
    </row>
    <row r="106" spans="3:32" x14ac:dyDescent="0.3">
      <c r="C106">
        <f>DashBoard!B104</f>
        <v>0</v>
      </c>
      <c r="D106" s="12" t="str">
        <f>_xlfn.XLOOKUP(C106,activities[Activity],activities[Owner],"")</f>
        <v/>
      </c>
      <c r="E106" s="6">
        <f>DashBoard!C104</f>
        <v>0</v>
      </c>
      <c r="F106" s="6">
        <f>DashBoard!D104</f>
        <v>0</v>
      </c>
      <c r="G106" s="14" t="str">
        <f>_xlfn.XLOOKUP(C106,activities[Activity],activities[% Done],"")</f>
        <v/>
      </c>
      <c r="H106" s="14" t="str">
        <f t="shared" si="31"/>
        <v/>
      </c>
      <c r="I106" s="13" t="b">
        <f t="shared" ca="1" si="29"/>
        <v>0</v>
      </c>
      <c r="J106" s="13" t="b">
        <f t="shared" ca="1" si="32"/>
        <v>0</v>
      </c>
      <c r="K106" s="13" t="b">
        <f t="shared" ca="1" si="33"/>
        <v>1</v>
      </c>
      <c r="L106" s="13" t="b">
        <f t="shared" ca="1" si="34"/>
        <v>1</v>
      </c>
      <c r="M106" s="13" t="b">
        <f t="shared" ca="1" si="35"/>
        <v>1</v>
      </c>
      <c r="N106" s="13" t="b">
        <f t="shared" ca="1" si="36"/>
        <v>1</v>
      </c>
      <c r="O106" s="13" t="b">
        <f t="shared" ca="1" si="37"/>
        <v>1</v>
      </c>
      <c r="P106" s="13" t="b">
        <f t="shared" ca="1" si="38"/>
        <v>1</v>
      </c>
      <c r="Q106" s="13" t="b">
        <f t="shared" ca="1" si="39"/>
        <v>1</v>
      </c>
      <c r="R106" s="13" t="b">
        <f t="shared" ca="1" si="40"/>
        <v>1</v>
      </c>
      <c r="S106" s="13" t="b">
        <f t="shared" ca="1" si="41"/>
        <v>1</v>
      </c>
      <c r="T106" s="13" t="b">
        <f t="shared" ca="1" si="42"/>
        <v>1</v>
      </c>
      <c r="U106" s="13" t="b">
        <f t="shared" ca="1" si="43"/>
        <v>1</v>
      </c>
      <c r="V106" s="13" t="b">
        <f t="shared" ca="1" si="44"/>
        <v>1</v>
      </c>
      <c r="W106" s="13" t="b">
        <f t="shared" ca="1" si="45"/>
        <v>1</v>
      </c>
      <c r="X106" s="13" t="b">
        <f t="shared" ca="1" si="46"/>
        <v>1</v>
      </c>
      <c r="Y106" s="13" t="b">
        <f t="shared" ca="1" si="47"/>
        <v>1</v>
      </c>
      <c r="Z106" s="13" t="b">
        <f t="shared" ca="1" si="48"/>
        <v>1</v>
      </c>
      <c r="AA106" s="13" t="b">
        <f t="shared" ca="1" si="30"/>
        <v>1</v>
      </c>
      <c r="AB106" s="13" t="b">
        <f t="shared" ca="1" si="49"/>
        <v>1</v>
      </c>
      <c r="AC106" s="13" t="b">
        <f t="shared" ca="1" si="50"/>
        <v>1</v>
      </c>
      <c r="AD106" s="13" t="b">
        <f t="shared" ca="1" si="51"/>
        <v>1</v>
      </c>
      <c r="AE106" s="13" t="b">
        <f t="shared" ca="1" si="52"/>
        <v>1</v>
      </c>
      <c r="AF106" s="13" t="b">
        <f t="shared" ca="1" si="53"/>
        <v>1</v>
      </c>
    </row>
    <row r="107" spans="3:32" x14ac:dyDescent="0.3">
      <c r="C107">
        <f>DashBoard!B105</f>
        <v>0</v>
      </c>
      <c r="D107" s="12" t="str">
        <f>_xlfn.XLOOKUP(C107,activities[Activity],activities[Owner],"")</f>
        <v/>
      </c>
      <c r="E107" s="6">
        <f>DashBoard!C105</f>
        <v>0</v>
      </c>
      <c r="F107" s="6">
        <f>DashBoard!D105</f>
        <v>0</v>
      </c>
      <c r="G107" s="14" t="str">
        <f>_xlfn.XLOOKUP(C107,activities[Activity],activities[% Done],"")</f>
        <v/>
      </c>
      <c r="H107" s="14" t="str">
        <f t="shared" si="31"/>
        <v/>
      </c>
      <c r="I107" s="13" t="b">
        <f t="shared" ca="1" si="29"/>
        <v>0</v>
      </c>
      <c r="J107" s="13" t="b">
        <f t="shared" ca="1" si="32"/>
        <v>0</v>
      </c>
      <c r="K107" s="13" t="b">
        <f t="shared" ca="1" si="33"/>
        <v>1</v>
      </c>
      <c r="L107" s="13" t="b">
        <f t="shared" ca="1" si="34"/>
        <v>1</v>
      </c>
      <c r="M107" s="13" t="b">
        <f t="shared" ca="1" si="35"/>
        <v>1</v>
      </c>
      <c r="N107" s="13" t="b">
        <f t="shared" ca="1" si="36"/>
        <v>1</v>
      </c>
      <c r="O107" s="13" t="b">
        <f t="shared" ca="1" si="37"/>
        <v>1</v>
      </c>
      <c r="P107" s="13" t="b">
        <f t="shared" ca="1" si="38"/>
        <v>1</v>
      </c>
      <c r="Q107" s="13" t="b">
        <f t="shared" ca="1" si="39"/>
        <v>1</v>
      </c>
      <c r="R107" s="13" t="b">
        <f t="shared" ca="1" si="40"/>
        <v>1</v>
      </c>
      <c r="S107" s="13" t="b">
        <f t="shared" ca="1" si="41"/>
        <v>1</v>
      </c>
      <c r="T107" s="13" t="b">
        <f t="shared" ca="1" si="42"/>
        <v>1</v>
      </c>
      <c r="U107" s="13" t="b">
        <f t="shared" ca="1" si="43"/>
        <v>1</v>
      </c>
      <c r="V107" s="13" t="b">
        <f t="shared" ca="1" si="44"/>
        <v>1</v>
      </c>
      <c r="W107" s="13" t="b">
        <f t="shared" ca="1" si="45"/>
        <v>1</v>
      </c>
      <c r="X107" s="13" t="b">
        <f t="shared" ca="1" si="46"/>
        <v>1</v>
      </c>
      <c r="Y107" s="13" t="b">
        <f t="shared" ca="1" si="47"/>
        <v>1</v>
      </c>
      <c r="Z107" s="13" t="b">
        <f t="shared" ca="1" si="48"/>
        <v>1</v>
      </c>
      <c r="AA107" s="13" t="b">
        <f t="shared" ca="1" si="30"/>
        <v>1</v>
      </c>
      <c r="AB107" s="13" t="b">
        <f t="shared" ca="1" si="49"/>
        <v>1</v>
      </c>
      <c r="AC107" s="13" t="b">
        <f t="shared" ca="1" si="50"/>
        <v>1</v>
      </c>
      <c r="AD107" s="13" t="b">
        <f t="shared" ca="1" si="51"/>
        <v>1</v>
      </c>
      <c r="AE107" s="13" t="b">
        <f t="shared" ca="1" si="52"/>
        <v>1</v>
      </c>
      <c r="AF107" s="13" t="b">
        <f t="shared" ca="1" si="53"/>
        <v>1</v>
      </c>
    </row>
    <row r="108" spans="3:32" x14ac:dyDescent="0.3">
      <c r="C108">
        <f>DashBoard!B106</f>
        <v>0</v>
      </c>
      <c r="D108" s="12" t="str">
        <f>_xlfn.XLOOKUP(C108,activities[Activity],activities[Owner],"")</f>
        <v/>
      </c>
      <c r="E108" s="6">
        <f>DashBoard!C106</f>
        <v>0</v>
      </c>
      <c r="F108" s="6">
        <f>DashBoard!D106</f>
        <v>0</v>
      </c>
      <c r="G108" s="14" t="str">
        <f>_xlfn.XLOOKUP(C108,activities[Activity],activities[% Done],"")</f>
        <v/>
      </c>
      <c r="H108" s="14" t="str">
        <f t="shared" si="31"/>
        <v/>
      </c>
      <c r="I108" s="13" t="b">
        <f t="shared" ca="1" si="29"/>
        <v>0</v>
      </c>
      <c r="J108" s="13" t="b">
        <f t="shared" ca="1" si="32"/>
        <v>0</v>
      </c>
      <c r="K108" s="13" t="b">
        <f t="shared" ca="1" si="33"/>
        <v>0</v>
      </c>
      <c r="L108" s="13" t="b">
        <f t="shared" ca="1" si="34"/>
        <v>0</v>
      </c>
      <c r="M108" s="13" t="b">
        <f t="shared" ca="1" si="35"/>
        <v>0</v>
      </c>
      <c r="N108" s="13" t="b">
        <f t="shared" ca="1" si="36"/>
        <v>0</v>
      </c>
      <c r="O108" s="13" t="b">
        <f t="shared" ca="1" si="37"/>
        <v>0</v>
      </c>
      <c r="P108" s="13" t="b">
        <f t="shared" ca="1" si="38"/>
        <v>0</v>
      </c>
      <c r="Q108" s="13" t="b">
        <f t="shared" ca="1" si="39"/>
        <v>0</v>
      </c>
      <c r="R108" s="13" t="b">
        <f t="shared" ca="1" si="40"/>
        <v>0</v>
      </c>
      <c r="S108" s="13" t="b">
        <f t="shared" ca="1" si="41"/>
        <v>0</v>
      </c>
      <c r="T108" s="13" t="b">
        <f t="shared" ca="1" si="42"/>
        <v>0</v>
      </c>
      <c r="U108" s="13" t="b">
        <f t="shared" ca="1" si="43"/>
        <v>0</v>
      </c>
      <c r="V108" s="13" t="b">
        <f t="shared" ca="1" si="44"/>
        <v>0</v>
      </c>
      <c r="W108" s="13" t="b">
        <f t="shared" ca="1" si="45"/>
        <v>0</v>
      </c>
      <c r="X108" s="13" t="b">
        <f t="shared" ca="1" si="46"/>
        <v>0</v>
      </c>
      <c r="Y108" s="13" t="b">
        <f t="shared" ca="1" si="47"/>
        <v>0</v>
      </c>
      <c r="Z108" s="13" t="b">
        <f t="shared" ca="1" si="48"/>
        <v>0</v>
      </c>
      <c r="AA108" s="13" t="b">
        <f t="shared" ca="1" si="30"/>
        <v>0</v>
      </c>
      <c r="AB108" s="13" t="b">
        <f t="shared" ca="1" si="49"/>
        <v>0</v>
      </c>
      <c r="AC108" s="13" t="b">
        <f t="shared" ca="1" si="50"/>
        <v>0</v>
      </c>
      <c r="AD108" s="13" t="b">
        <f t="shared" ca="1" si="51"/>
        <v>0</v>
      </c>
      <c r="AE108" s="13" t="b">
        <f t="shared" ca="1" si="52"/>
        <v>0</v>
      </c>
      <c r="AF108" s="13" t="b">
        <f t="shared" ca="1" si="53"/>
        <v>0</v>
      </c>
    </row>
    <row r="109" spans="3:32" x14ac:dyDescent="0.3">
      <c r="C109">
        <f>DashBoard!B107</f>
        <v>0</v>
      </c>
      <c r="D109" s="12" t="str">
        <f>_xlfn.XLOOKUP(C109,activities[Activity],activities[Owner],"")</f>
        <v/>
      </c>
      <c r="E109" s="6">
        <f>DashBoard!C107</f>
        <v>0</v>
      </c>
      <c r="F109" s="6">
        <f>DashBoard!D107</f>
        <v>0</v>
      </c>
      <c r="G109" s="14" t="str">
        <f>_xlfn.XLOOKUP(C109,activities[Activity],activities[% Done],"")</f>
        <v/>
      </c>
      <c r="H109" s="14" t="str">
        <f t="shared" si="31"/>
        <v/>
      </c>
      <c r="I109" s="13" t="b">
        <f t="shared" ca="1" si="29"/>
        <v>0</v>
      </c>
      <c r="J109" s="13" t="b">
        <f t="shared" ca="1" si="32"/>
        <v>0</v>
      </c>
      <c r="K109" s="13" t="b">
        <f t="shared" ca="1" si="33"/>
        <v>0</v>
      </c>
      <c r="L109" s="13" t="b">
        <f t="shared" ca="1" si="34"/>
        <v>0</v>
      </c>
      <c r="M109" s="13" t="b">
        <f t="shared" ca="1" si="35"/>
        <v>0</v>
      </c>
      <c r="N109" s="13" t="b">
        <f t="shared" ca="1" si="36"/>
        <v>0</v>
      </c>
      <c r="O109" s="13" t="b">
        <f t="shared" ca="1" si="37"/>
        <v>0</v>
      </c>
      <c r="P109" s="13" t="b">
        <f t="shared" ca="1" si="38"/>
        <v>0</v>
      </c>
      <c r="Q109" s="13" t="b">
        <f t="shared" ca="1" si="39"/>
        <v>0</v>
      </c>
      <c r="R109" s="13" t="b">
        <f t="shared" ca="1" si="40"/>
        <v>0</v>
      </c>
      <c r="S109" s="13" t="b">
        <f t="shared" ca="1" si="41"/>
        <v>0</v>
      </c>
      <c r="T109" s="13" t="b">
        <f t="shared" ca="1" si="42"/>
        <v>0</v>
      </c>
      <c r="U109" s="13" t="b">
        <f t="shared" ca="1" si="43"/>
        <v>0</v>
      </c>
      <c r="V109" s="13" t="b">
        <f t="shared" ca="1" si="44"/>
        <v>0</v>
      </c>
      <c r="W109" s="13" t="b">
        <f t="shared" ca="1" si="45"/>
        <v>0</v>
      </c>
      <c r="X109" s="13" t="b">
        <f t="shared" ca="1" si="46"/>
        <v>0</v>
      </c>
      <c r="Y109" s="13" t="b">
        <f t="shared" ca="1" si="47"/>
        <v>0</v>
      </c>
      <c r="Z109" s="13" t="b">
        <f t="shared" ca="1" si="48"/>
        <v>0</v>
      </c>
      <c r="AA109" s="13" t="b">
        <f t="shared" ca="1" si="30"/>
        <v>0</v>
      </c>
      <c r="AB109" s="13" t="b">
        <f t="shared" ca="1" si="49"/>
        <v>0</v>
      </c>
      <c r="AC109" s="13" t="b">
        <f t="shared" ca="1" si="50"/>
        <v>0</v>
      </c>
      <c r="AD109" s="13" t="b">
        <f t="shared" ca="1" si="51"/>
        <v>0</v>
      </c>
      <c r="AE109" s="13" t="b">
        <f t="shared" ca="1" si="52"/>
        <v>0</v>
      </c>
      <c r="AF109" s="13" t="b">
        <f t="shared" ca="1" si="53"/>
        <v>0</v>
      </c>
    </row>
    <row r="110" spans="3:32" x14ac:dyDescent="0.3">
      <c r="C110">
        <f>DashBoard!B108</f>
        <v>0</v>
      </c>
      <c r="D110" s="12" t="str">
        <f>_xlfn.XLOOKUP(C110,activities[Activity],activities[Owner],"")</f>
        <v/>
      </c>
      <c r="E110" s="6">
        <f>DashBoard!C108</f>
        <v>0</v>
      </c>
      <c r="F110" s="6">
        <f>DashBoard!D108</f>
        <v>0</v>
      </c>
      <c r="G110" s="14" t="str">
        <f>_xlfn.XLOOKUP(C110,activities[Activity],activities[% Done],"")</f>
        <v/>
      </c>
      <c r="H110" s="14" t="str">
        <f>G110</f>
        <v/>
      </c>
      <c r="I110" s="13" t="b">
        <f t="shared" ca="1" si="29"/>
        <v>0</v>
      </c>
      <c r="J110" s="13" t="b">
        <f t="shared" ca="1" si="32"/>
        <v>0</v>
      </c>
      <c r="K110" s="13" t="b">
        <f t="shared" ca="1" si="33"/>
        <v>0</v>
      </c>
      <c r="L110" s="13" t="b">
        <f t="shared" ca="1" si="34"/>
        <v>0</v>
      </c>
      <c r="M110" s="13" t="b">
        <f t="shared" ca="1" si="35"/>
        <v>0</v>
      </c>
      <c r="N110" s="13" t="b">
        <f t="shared" ca="1" si="36"/>
        <v>0</v>
      </c>
      <c r="O110" s="13" t="b">
        <f t="shared" ca="1" si="37"/>
        <v>0</v>
      </c>
      <c r="P110" s="13" t="b">
        <f t="shared" ca="1" si="38"/>
        <v>0</v>
      </c>
      <c r="Q110" s="13" t="b">
        <f t="shared" ca="1" si="39"/>
        <v>0</v>
      </c>
      <c r="R110" s="13" t="b">
        <f t="shared" ca="1" si="40"/>
        <v>0</v>
      </c>
      <c r="S110" s="13" t="b">
        <f t="shared" ca="1" si="41"/>
        <v>0</v>
      </c>
      <c r="T110" s="13" t="b">
        <f t="shared" ca="1" si="42"/>
        <v>0</v>
      </c>
      <c r="U110" s="13" t="b">
        <f t="shared" ca="1" si="43"/>
        <v>0</v>
      </c>
      <c r="V110" s="13" t="b">
        <f t="shared" ca="1" si="44"/>
        <v>0</v>
      </c>
      <c r="W110" s="13" t="b">
        <f t="shared" ca="1" si="45"/>
        <v>0</v>
      </c>
      <c r="X110" s="13" t="b">
        <f t="shared" ca="1" si="46"/>
        <v>0</v>
      </c>
      <c r="Y110" s="13" t="b">
        <f t="shared" ca="1" si="47"/>
        <v>0</v>
      </c>
      <c r="Z110" s="13" t="b">
        <f t="shared" ca="1" si="48"/>
        <v>0</v>
      </c>
      <c r="AA110" s="13" t="b">
        <f t="shared" ca="1" si="30"/>
        <v>0</v>
      </c>
      <c r="AB110" s="13" t="b">
        <f t="shared" ca="1" si="49"/>
        <v>0</v>
      </c>
      <c r="AC110" s="13" t="b">
        <f t="shared" ca="1" si="50"/>
        <v>0</v>
      </c>
      <c r="AD110" s="13" t="b">
        <f t="shared" ca="1" si="51"/>
        <v>0</v>
      </c>
      <c r="AE110" s="13" t="b">
        <f t="shared" ca="1" si="52"/>
        <v>0</v>
      </c>
      <c r="AF110" s="13" t="b">
        <f t="shared" ca="1" si="53"/>
        <v>0</v>
      </c>
    </row>
  </sheetData>
  <conditionalFormatting sqref="I6:AF110">
    <cfRule type="cellIs" dxfId="2" priority="4" operator="equal">
      <formula>TRUE</formula>
    </cfRule>
  </conditionalFormatting>
  <conditionalFormatting sqref="I2:AF110">
    <cfRule type="expression" dxfId="0" priority="1">
      <formula>I$3=TODAY()</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2" id="{1887AEE8-9A8F-4DD8-B3CC-4243D0E38608}">
            <x14:iconSet iconSet="3Symbols2" showValue="0" custom="1">
              <x14:cfvo type="percent">
                <xm:f>0</xm:f>
              </x14:cfvo>
              <x14:cfvo type="percent" gte="0">
                <xm:f>0</xm:f>
              </x14:cfvo>
              <x14:cfvo type="percent">
                <xm:f>100</xm:f>
              </x14:cfvo>
              <x14:cfIcon iconSet="3Symbols2" iconId="0"/>
              <x14:cfIcon iconSet="3TrafficLights1" iconId="2"/>
              <x14:cfIcon iconSet="3Symbols2" iconId="2"/>
            </x14:iconSet>
          </x14:cfRule>
          <xm:sqref>H7:H110</xm:sqref>
        </x14:conditionalFormatting>
      </x14:conditionalFormattings>
    </ex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28FC9-7195-4E5F-ABB9-387645F695CB}">
  <dimension ref="A1:G29"/>
  <sheetViews>
    <sheetView showGridLines="0" topLeftCell="A6" workbookViewId="0">
      <selection activeCell="I16" sqref="I16"/>
    </sheetView>
  </sheetViews>
  <sheetFormatPr defaultRowHeight="14.4" x14ac:dyDescent="0.3"/>
  <cols>
    <col min="1" max="1" width="1.6640625" customWidth="1"/>
    <col min="2" max="2" width="3.6640625" customWidth="1"/>
    <col min="3" max="3" width="34.5546875" bestFit="1" customWidth="1"/>
    <col min="4" max="4" width="18.109375" bestFit="1" customWidth="1"/>
    <col min="5" max="5" width="9.88671875" bestFit="1" customWidth="1"/>
    <col min="6" max="6" width="14.6640625" bestFit="1" customWidth="1"/>
    <col min="7" max="7" width="13.88671875" bestFit="1" customWidth="1"/>
  </cols>
  <sheetData>
    <row r="1" spans="1:7" s="2" customFormat="1" ht="52.5" customHeight="1" x14ac:dyDescent="0.3">
      <c r="A1" s="1"/>
      <c r="C1" s="3" t="s">
        <v>151</v>
      </c>
    </row>
    <row r="4" spans="1:7" x14ac:dyDescent="0.3">
      <c r="C4" t="s">
        <v>150</v>
      </c>
      <c r="D4" t="s">
        <v>149</v>
      </c>
      <c r="E4" t="s">
        <v>148</v>
      </c>
      <c r="F4" t="s">
        <v>147</v>
      </c>
      <c r="G4" t="s">
        <v>146</v>
      </c>
    </row>
    <row r="5" spans="1:7" x14ac:dyDescent="0.3">
      <c r="C5" t="s">
        <v>138</v>
      </c>
      <c r="D5" t="s">
        <v>8</v>
      </c>
      <c r="E5" t="s">
        <v>126</v>
      </c>
      <c r="F5" s="6">
        <v>44288</v>
      </c>
      <c r="G5" s="6" t="s">
        <v>125</v>
      </c>
    </row>
    <row r="6" spans="1:7" x14ac:dyDescent="0.3">
      <c r="C6" t="s">
        <v>145</v>
      </c>
      <c r="D6" t="s">
        <v>16</v>
      </c>
      <c r="E6" t="s">
        <v>126</v>
      </c>
      <c r="F6" s="6">
        <v>44289</v>
      </c>
      <c r="G6" s="6" t="s">
        <v>125</v>
      </c>
    </row>
    <row r="7" spans="1:7" x14ac:dyDescent="0.3">
      <c r="C7" t="s">
        <v>144</v>
      </c>
      <c r="D7" t="s">
        <v>31</v>
      </c>
      <c r="E7" t="s">
        <v>126</v>
      </c>
      <c r="F7" s="6">
        <v>44290</v>
      </c>
      <c r="G7" s="6" t="s">
        <v>125</v>
      </c>
    </row>
    <row r="8" spans="1:7" x14ac:dyDescent="0.3">
      <c r="C8" t="s">
        <v>138</v>
      </c>
      <c r="D8" t="s">
        <v>17</v>
      </c>
      <c r="E8" t="s">
        <v>128</v>
      </c>
      <c r="F8" s="6">
        <v>44291</v>
      </c>
      <c r="G8" s="6">
        <v>44294</v>
      </c>
    </row>
    <row r="9" spans="1:7" x14ac:dyDescent="0.3">
      <c r="C9" t="s">
        <v>144</v>
      </c>
      <c r="D9" t="s">
        <v>20</v>
      </c>
      <c r="E9" t="s">
        <v>128</v>
      </c>
      <c r="F9" s="6">
        <v>44291</v>
      </c>
      <c r="G9" s="6" t="s">
        <v>125</v>
      </c>
    </row>
    <row r="10" spans="1:7" x14ac:dyDescent="0.3">
      <c r="C10" t="s">
        <v>143</v>
      </c>
      <c r="D10" t="s">
        <v>33</v>
      </c>
      <c r="E10" t="s">
        <v>128</v>
      </c>
      <c r="F10" s="6">
        <v>44292</v>
      </c>
      <c r="G10" s="6" t="s">
        <v>125</v>
      </c>
    </row>
    <row r="11" spans="1:7" x14ac:dyDescent="0.3">
      <c r="C11" t="s">
        <v>142</v>
      </c>
      <c r="D11" t="s">
        <v>8</v>
      </c>
      <c r="E11" t="s">
        <v>128</v>
      </c>
      <c r="F11" s="6">
        <v>44293</v>
      </c>
      <c r="G11" s="6" t="s">
        <v>125</v>
      </c>
    </row>
    <row r="12" spans="1:7" x14ac:dyDescent="0.3">
      <c r="C12" t="s">
        <v>141</v>
      </c>
      <c r="D12" t="s">
        <v>13</v>
      </c>
      <c r="E12" t="s">
        <v>128</v>
      </c>
      <c r="F12" s="6">
        <v>44293</v>
      </c>
      <c r="G12" s="6" t="s">
        <v>125</v>
      </c>
    </row>
    <row r="13" spans="1:7" x14ac:dyDescent="0.3">
      <c r="C13" t="s">
        <v>136</v>
      </c>
      <c r="D13" t="s">
        <v>31</v>
      </c>
      <c r="E13" t="s">
        <v>126</v>
      </c>
      <c r="F13" s="6">
        <v>44294</v>
      </c>
      <c r="G13" s="6" t="s">
        <v>125</v>
      </c>
    </row>
    <row r="14" spans="1:7" x14ac:dyDescent="0.3">
      <c r="C14" t="s">
        <v>140</v>
      </c>
      <c r="D14" t="s">
        <v>23</v>
      </c>
      <c r="E14" t="s">
        <v>126</v>
      </c>
      <c r="F14" s="6">
        <v>44295</v>
      </c>
      <c r="G14" s="6" t="s">
        <v>125</v>
      </c>
    </row>
    <row r="15" spans="1:7" x14ac:dyDescent="0.3">
      <c r="C15" t="s">
        <v>127</v>
      </c>
      <c r="D15" t="s">
        <v>33</v>
      </c>
      <c r="E15" t="s">
        <v>128</v>
      </c>
      <c r="F15" s="6">
        <v>44297</v>
      </c>
      <c r="G15" s="6">
        <v>44300</v>
      </c>
    </row>
    <row r="16" spans="1:7" x14ac:dyDescent="0.3">
      <c r="C16" t="s">
        <v>139</v>
      </c>
      <c r="D16" t="s">
        <v>16</v>
      </c>
      <c r="E16" t="s">
        <v>128</v>
      </c>
      <c r="F16" s="6">
        <v>44298</v>
      </c>
      <c r="G16" s="6" t="s">
        <v>125</v>
      </c>
    </row>
    <row r="17" spans="3:7" x14ac:dyDescent="0.3">
      <c r="C17" t="s">
        <v>138</v>
      </c>
      <c r="D17" t="s">
        <v>13</v>
      </c>
      <c r="E17" t="s">
        <v>128</v>
      </c>
      <c r="F17" s="6">
        <v>44300</v>
      </c>
      <c r="G17" s="6" t="s">
        <v>125</v>
      </c>
    </row>
    <row r="18" spans="3:7" x14ac:dyDescent="0.3">
      <c r="C18" t="s">
        <v>137</v>
      </c>
      <c r="D18" t="s">
        <v>31</v>
      </c>
      <c r="E18" t="s">
        <v>128</v>
      </c>
      <c r="F18" s="6">
        <v>44303</v>
      </c>
      <c r="G18" s="6" t="s">
        <v>125</v>
      </c>
    </row>
    <row r="19" spans="3:7" x14ac:dyDescent="0.3">
      <c r="C19" t="s">
        <v>136</v>
      </c>
      <c r="D19" t="s">
        <v>17</v>
      </c>
      <c r="E19" t="s">
        <v>126</v>
      </c>
      <c r="F19" s="6">
        <v>44303</v>
      </c>
      <c r="G19" s="6" t="s">
        <v>125</v>
      </c>
    </row>
    <row r="20" spans="3:7" x14ac:dyDescent="0.3">
      <c r="C20" t="s">
        <v>132</v>
      </c>
      <c r="D20" t="s">
        <v>33</v>
      </c>
      <c r="E20" t="s">
        <v>126</v>
      </c>
      <c r="F20" s="6">
        <v>44304</v>
      </c>
      <c r="G20" s="6" t="s">
        <v>125</v>
      </c>
    </row>
    <row r="21" spans="3:7" x14ac:dyDescent="0.3">
      <c r="C21" t="s">
        <v>135</v>
      </c>
      <c r="D21" t="s">
        <v>13</v>
      </c>
      <c r="E21" t="s">
        <v>128</v>
      </c>
      <c r="F21" s="6">
        <v>44305</v>
      </c>
      <c r="G21" s="6" t="s">
        <v>125</v>
      </c>
    </row>
    <row r="22" spans="3:7" x14ac:dyDescent="0.3">
      <c r="C22" t="s">
        <v>132</v>
      </c>
      <c r="D22" t="s">
        <v>33</v>
      </c>
      <c r="E22" t="s">
        <v>128</v>
      </c>
      <c r="F22" s="6">
        <v>44305</v>
      </c>
      <c r="G22" s="6" t="s">
        <v>125</v>
      </c>
    </row>
    <row r="23" spans="3:7" x14ac:dyDescent="0.3">
      <c r="C23" t="s">
        <v>134</v>
      </c>
      <c r="D23" t="s">
        <v>8</v>
      </c>
      <c r="E23" t="s">
        <v>128</v>
      </c>
      <c r="F23" s="6">
        <v>44306</v>
      </c>
      <c r="G23" s="6" t="s">
        <v>125</v>
      </c>
    </row>
    <row r="24" spans="3:7" x14ac:dyDescent="0.3">
      <c r="C24" t="s">
        <v>133</v>
      </c>
      <c r="D24" t="s">
        <v>31</v>
      </c>
      <c r="E24" t="s">
        <v>128</v>
      </c>
      <c r="F24" s="6">
        <v>44308</v>
      </c>
      <c r="G24" s="6" t="s">
        <v>125</v>
      </c>
    </row>
    <row r="25" spans="3:7" x14ac:dyDescent="0.3">
      <c r="C25" t="s">
        <v>132</v>
      </c>
      <c r="D25" t="s">
        <v>12</v>
      </c>
      <c r="E25" t="s">
        <v>128</v>
      </c>
      <c r="F25" s="6">
        <v>44311</v>
      </c>
      <c r="G25" s="6" t="s">
        <v>125</v>
      </c>
    </row>
    <row r="26" spans="3:7" x14ac:dyDescent="0.3">
      <c r="C26" t="s">
        <v>131</v>
      </c>
      <c r="D26" t="s">
        <v>13</v>
      </c>
      <c r="E26" t="s">
        <v>126</v>
      </c>
      <c r="F26" s="6">
        <v>44312</v>
      </c>
      <c r="G26" s="6" t="s">
        <v>125</v>
      </c>
    </row>
    <row r="27" spans="3:7" x14ac:dyDescent="0.3">
      <c r="C27" t="s">
        <v>130</v>
      </c>
      <c r="D27" t="s">
        <v>21</v>
      </c>
      <c r="E27" t="s">
        <v>126</v>
      </c>
      <c r="F27" s="6">
        <v>44313</v>
      </c>
      <c r="G27" s="6" t="s">
        <v>125</v>
      </c>
    </row>
    <row r="28" spans="3:7" x14ac:dyDescent="0.3">
      <c r="C28" t="s">
        <v>129</v>
      </c>
      <c r="D28" t="s">
        <v>20</v>
      </c>
      <c r="E28" t="s">
        <v>128</v>
      </c>
      <c r="F28" s="6">
        <v>44314</v>
      </c>
      <c r="G28" s="6" t="s">
        <v>125</v>
      </c>
    </row>
    <row r="29" spans="3:7" x14ac:dyDescent="0.3">
      <c r="C29" t="s">
        <v>127</v>
      </c>
      <c r="D29" t="s">
        <v>13</v>
      </c>
      <c r="E29" t="s">
        <v>126</v>
      </c>
      <c r="F29" s="6">
        <v>44316</v>
      </c>
      <c r="G29" s="6" t="s">
        <v>125</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t U 6 5 W M C p / E e l A A A A 9 g A A A B I A H A B D b 2 5 m a W c v U G F j a 2 F n Z S 5 4 b W w g o h g A K K A U A A A A A A A A A A A A A A A A A A A A A A A A A A A A h Y 9 B D o I w F E S v Q r q n L T U m h H z K w p W J G B M T 4 7 a p F R r h Y 6 B Y 7 u b C I 3 k F M Y q 6 c z l v 3 m L m f r 1 B N t R V c D F t Z x t M S U Q 5 C Q z q 5 m C x S E n v j m F M M g k b p U + q M M E o Y 5 c M 3 S E l p X P n h D H v P f U z 2 r Q F E 5 x H b J + v t r o 0 t S I f 2 f 6 X Q 4 u d U 6 g N k b B 7 j Z G C R i K m Y i 4 o B z Z B y C 1 + B T H u f b Y / E B Z 9 5 f r W S I P h c g 1 s i s D e H + Q D U E s D B B Q A A g A I A L V O u 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1 T r l Y K I p H u A 4 A A A A R A A A A E w A c A E Z v c m 1 1 b G F z L 1 N l Y 3 R p b 2 4 x L m 0 g o h g A K K A U A A A A A A A A A A A A A A A A A A A A A A A A A A A A K 0 5 N L s n M z 1 M I h t C G 1 g B Q S w E C L Q A U A A I A C A C 1 T r l Y w K n 8 R 6 U A A A D 2 A A A A E g A A A A A A A A A A A A A A A A A A A A A A Q 2 9 u Z m l n L 1 B h Y 2 t h Z 2 U u e G 1 s U E s B A i 0 A F A A C A A g A t U 6 5 W A / K 6 a u k A A A A 6 Q A A A B M A A A A A A A A A A A A A A A A A 8 Q A A A F t D b 2 5 0 Z W 5 0 X 1 R 5 c G V z X S 5 4 b W x Q S w E C L Q A U A A I A C A C 1 T r l 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o G I j + e D Z 1 U 6 t d 0 T D U 4 9 P O w A A A A A C A A A A A A A Q Z g A A A A E A A C A A A A D M + W 6 U i q D I 6 N E x B P E v Q 7 / R R S w d G M Q W J u o / p A Y s y B w M f A A A A A A O g A A A A A I A A C A A A A A R 2 j x 7 y o z Y p V 9 N J z p X B + 5 2 G C X W U f t U X o y / 7 1 b h M C 0 w f 1 A A A A B A M U L h s C G W H O f L I W / 5 e L X C z H L G m C y 8 J 6 W q 6 9 s d f V w C U X 1 W U M J J B K Z Y 1 C w J Z B j 8 h e u o u J e 0 G 6 h d n 7 X J M O Q q e z a z O U 4 x V C O 5 L U 6 y O c 7 J / + h P D k A A A A B Q V c r I U X a 8 b 7 5 c + X o n R T 5 1 m 0 f q K u G K 6 S a U 5 g g A f A 6 c 1 k w 6 f w D d c V m z i r q x v o F s y A j 4 A u N Z T 3 C n E o G V i P 7 g 9 W P 0 < / D a t a M a s h u p > 
</file>

<file path=customXml/itemProps1.xml><?xml version="1.0" encoding="utf-8"?>
<ds:datastoreItem xmlns:ds="http://schemas.openxmlformats.org/officeDocument/2006/customXml" ds:itemID="{3B74032F-0E54-433F-BAAC-947B204873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DashBoard</vt:lpstr>
      <vt:lpstr>Gant chart</vt:lpstr>
      <vt:lpstr>Issues</vt:lpstr>
      <vt:lpstr>start.date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SELVAKUMAR S</cp:lastModifiedBy>
  <dcterms:created xsi:type="dcterms:W3CDTF">2021-03-14T20:21:32Z</dcterms:created>
  <dcterms:modified xsi:type="dcterms:W3CDTF">2024-05-25T05:33:53Z</dcterms:modified>
</cp:coreProperties>
</file>