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558996\Desktop\Docsused\"/>
    </mc:Choice>
  </mc:AlternateContent>
  <xr:revisionPtr revIDLastSave="0" documentId="13_ncr:1_{046082C0-78C8-47C8-A59D-399E74FEAFF3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Full GA Work Log" sheetId="1" r:id="rId1"/>
  </sheets>
  <definedNames>
    <definedName name="_xlnm._FilterDatabase" localSheetId="0" hidden="1">'Full GA Work Log'!$A$222:$E$230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9" i="1" l="1"/>
  <c r="F206" i="1"/>
  <c r="E219" i="1"/>
  <c r="E167" i="1"/>
  <c r="E37" i="1"/>
  <c r="F37" i="1" s="1"/>
  <c r="E154" i="1"/>
  <c r="F154" i="1" s="1"/>
  <c r="E141" i="1"/>
  <c r="E246" i="1"/>
  <c r="D246" i="1"/>
  <c r="F246" i="1" s="1"/>
  <c r="D232" i="1"/>
  <c r="E232" i="1" s="1"/>
  <c r="F232" i="1" s="1"/>
  <c r="D219" i="1"/>
  <c r="D206" i="1"/>
  <c r="E206" i="1" s="1"/>
  <c r="D193" i="1"/>
  <c r="E193" i="1" s="1"/>
  <c r="F193" i="1" s="1"/>
  <c r="D180" i="1"/>
  <c r="E180" i="1" s="1"/>
  <c r="F180" i="1" s="1"/>
  <c r="F167" i="1"/>
  <c r="D154" i="1"/>
  <c r="D141" i="1"/>
  <c r="F141" i="1" s="1"/>
  <c r="D128" i="1"/>
  <c r="E128" i="1" s="1"/>
  <c r="F128" i="1" s="1"/>
  <c r="D115" i="1"/>
  <c r="D12" i="1" s="1"/>
  <c r="D102" i="1"/>
  <c r="E102" i="1" s="1"/>
  <c r="F102" i="1" s="1"/>
  <c r="D89" i="1"/>
  <c r="E89" i="1" s="1"/>
  <c r="F89" i="1" s="1"/>
  <c r="D76" i="1"/>
  <c r="E76" i="1" s="1"/>
  <c r="D63" i="1"/>
  <c r="D8" i="1" s="1"/>
  <c r="D50" i="1"/>
  <c r="E50" i="1" s="1"/>
  <c r="F50" i="1" s="1"/>
  <c r="D37" i="1"/>
  <c r="C23" i="1"/>
  <c r="D21" i="1"/>
  <c r="D20" i="1"/>
  <c r="D16" i="1"/>
  <c r="D15" i="1"/>
  <c r="D14" i="1"/>
  <c r="D6" i="1"/>
  <c r="D11" i="1" l="1"/>
  <c r="D10" i="1"/>
  <c r="F76" i="1"/>
  <c r="D7" i="1"/>
  <c r="D17" i="1"/>
  <c r="D9" i="1"/>
  <c r="D18" i="1"/>
  <c r="D13" i="1"/>
  <c r="D19" i="1"/>
  <c r="E63" i="1"/>
  <c r="F63" i="1" s="1"/>
  <c r="E115" i="1"/>
  <c r="F115" i="1" s="1"/>
  <c r="C24" i="1" l="1"/>
  <c r="C25" i="1" s="1"/>
  <c r="B25" i="1" s="1"/>
</calcChain>
</file>

<file path=xl/sharedStrings.xml><?xml version="1.0" encoding="utf-8"?>
<sst xmlns="http://schemas.openxmlformats.org/spreadsheetml/2006/main" count="301" uniqueCount="83">
  <si>
    <t>FirstName</t>
  </si>
  <si>
    <t>LastName</t>
  </si>
  <si>
    <t>Course</t>
  </si>
  <si>
    <t>Supervisor</t>
  </si>
  <si>
    <t>S.No</t>
  </si>
  <si>
    <t>Week</t>
  </si>
  <si>
    <t>Hours to Work</t>
  </si>
  <si>
    <t>Hours Worked</t>
  </si>
  <si>
    <t>Prep week</t>
  </si>
  <si>
    <t>HOURS TO BE WORKED</t>
  </si>
  <si>
    <t>HOURS WORKED</t>
  </si>
  <si>
    <t>Day</t>
  </si>
  <si>
    <t>Date</t>
  </si>
  <si>
    <t>Description</t>
  </si>
  <si>
    <t>Hours Remaining</t>
  </si>
  <si>
    <t>Jan 11 - Jan 15</t>
  </si>
  <si>
    <t>Wednesday</t>
  </si>
  <si>
    <t>Thursday</t>
  </si>
  <si>
    <t>Friday</t>
  </si>
  <si>
    <t>Saturday</t>
  </si>
  <si>
    <t>Sunday</t>
  </si>
  <si>
    <t>Jan 16 - Jan 22</t>
  </si>
  <si>
    <t>Monday</t>
  </si>
  <si>
    <t>Tuesday</t>
  </si>
  <si>
    <t>Jan 23 - Jan 29</t>
  </si>
  <si>
    <t>Jan 30 - Feb 5</t>
  </si>
  <si>
    <t>Holiday</t>
  </si>
  <si>
    <t>Feb 6 - Feb 12</t>
  </si>
  <si>
    <t>Feb 13 - Feb 19</t>
  </si>
  <si>
    <t>Feb 20 - Feb 26</t>
  </si>
  <si>
    <t xml:space="preserve">Feb 27  - Mar 5 </t>
  </si>
  <si>
    <t xml:space="preserve">Mar 6 - Mar 12 </t>
  </si>
  <si>
    <t>Mar 13 - Mar 19</t>
  </si>
  <si>
    <t>Mar 20 - Mar 26</t>
  </si>
  <si>
    <t>prep week</t>
  </si>
  <si>
    <t>Mar 27 - Apr 2</t>
  </si>
  <si>
    <t>Apr 3 -  Apr 9</t>
  </si>
  <si>
    <t>May 1 - May 7</t>
  </si>
  <si>
    <t>Apr 24 -  Apr 30</t>
  </si>
  <si>
    <t>Apr 17 -  Apr 23</t>
  </si>
  <si>
    <t>Apr 10 -  Apr 16</t>
  </si>
  <si>
    <t>Feb 13- Feb 19</t>
  </si>
  <si>
    <t>Feb 27 - Mar 5</t>
  </si>
  <si>
    <t>Mar 6 - Mar 12</t>
  </si>
  <si>
    <t>Apr 3 - Apr 9</t>
  </si>
  <si>
    <t>Apr 10  - Apr 16</t>
  </si>
  <si>
    <t>Apr 17 - Apr 23</t>
  </si>
  <si>
    <t>Apr 24 - Apr 30</t>
  </si>
  <si>
    <t>Martin Luther King Day</t>
  </si>
  <si>
    <t>Spring Break</t>
  </si>
  <si>
    <t>Finals</t>
  </si>
  <si>
    <t xml:space="preserve">  FULL GA WORK LOG - SPRING 2023</t>
  </si>
  <si>
    <t>Prepared surveys for both fall and spring students</t>
  </si>
  <si>
    <t>Scheduling the advising sessions</t>
  </si>
  <si>
    <t>Enrolling students in msacs site, adding the late arrival students</t>
  </si>
  <si>
    <t>Cross cheaking the students with pre req, adding the late arrival students</t>
  </si>
  <si>
    <t>Adding the late arrival students</t>
  </si>
  <si>
    <t>Learn the process of servey and gathered all the notes, added the remaining students of late arrivals on the last day</t>
  </si>
  <si>
    <t>Cleaning the transferred out students and preparing the announcement mails Transferred credits to students</t>
  </si>
  <si>
    <t>Estimation forms for next batches after spring 2023</t>
  </si>
  <si>
    <t>Mahesh</t>
  </si>
  <si>
    <t>Kollipara</t>
  </si>
  <si>
    <t>ACS</t>
  </si>
  <si>
    <t>Dr.Ajay Bandi</t>
  </si>
  <si>
    <t>Worked on surveys for students to choose their subjects</t>
  </si>
  <si>
    <t>worked on degree audits of students</t>
  </si>
  <si>
    <t>made an normal excel sheets about students taking courses for their next sem</t>
  </si>
  <si>
    <t xml:space="preserve">Re-edited the ppts for Advising sessions  </t>
  </si>
  <si>
    <t>Sent emails to Spring 2022 students for what courses they have to register for the next semisters</t>
  </si>
  <si>
    <t>Takent the survey results from students and shorted out what courses they liked to choose</t>
  </si>
  <si>
    <t>Prepared braft emails for the next occuring Parts of works</t>
  </si>
  <si>
    <t>Prepared individual cohorts data into separate excel sheets</t>
  </si>
  <si>
    <t>Sent emails to Summer 2022 students for what courses they have to register for the next semisters, Shorted out the students that came from MSIS to MSACS</t>
  </si>
  <si>
    <t>Updated the changes to the students survey results</t>
  </si>
  <si>
    <t>Printed the mail merge for summer courses of the Fall 2022</t>
  </si>
  <si>
    <t>Created a Electieves survey Fall 2022 Students</t>
  </si>
  <si>
    <t>Added android to the students who didn’t gave the response</t>
  </si>
  <si>
    <t>Re arranged the individual sheets</t>
  </si>
  <si>
    <t xml:space="preserve">Students changes their course from android to ios </t>
  </si>
  <si>
    <t xml:space="preserve">Students changes their course from android to ios and Sent mails to the Spring 2023 students for their summer and fall 2023 </t>
  </si>
  <si>
    <t>Made the change for one students in the database</t>
  </si>
  <si>
    <t>Evaluate the student who wants to transfer in and send emails to the students who were asking doubts about the admission process</t>
  </si>
  <si>
    <t>added the changes to the existing Sheets and made all the files in a formatted way to make the process easy for new members to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</si>
</sst>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10" borderId="2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1" fillId="3" borderId="1" xfId="0" applyFont="1" applyFill="1" applyBorder="1" applyAlignment="1">
      <alignment horizontal="centerContinuous"/>
    </xf>
    <xf numFmtId="0" fontId="0" fillId="11" borderId="0" xfId="0" applyFill="1" applyAlignment="1">
      <alignment horizontal="center"/>
    </xf>
    <xf numFmtId="0" fontId="3" fillId="10" borderId="2" xfId="1" applyAlignment="1">
      <alignment horizontal="center" vertical="center"/>
    </xf>
  </cellXfs>
  <cellStyles count="2">
    <cellStyle name="Normal" xfId="0" builtinId="0"/>
    <cellStyle name="Output" xfId="1" builtinId="21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tabSelected="1" zoomScale="60" workbookViewId="0">
      <selection activeCell="A3" sqref="A3"/>
    </sheetView>
  </sheetViews>
  <sheetFormatPr defaultRowHeight="14.5" x14ac:dyDescent="0.35"/>
  <cols>
    <col min="1" max="1" width="17.90625" style="1" customWidth="1"/>
    <col min="2" max="2" width="22" style="1" customWidth="1"/>
    <col min="3" max="3" width="19.6328125" style="1" bestFit="1" customWidth="1"/>
    <col min="4" max="4" width="14" style="1" customWidth="1"/>
    <col min="5" max="5" width="19.6328125" style="1" bestFit="1" customWidth="1"/>
    <col min="6" max="6" width="9.08984375" style="1"/>
    <col min="7" max="7" width="10.453125" customWidth="1"/>
    <col min="11" max="11" width="7.54296875" customWidth="1"/>
  </cols>
  <sheetData>
    <row r="1" spans="1:6" ht="38.25" customHeight="1" x14ac:dyDescent="0.35">
      <c r="A1" s="19" t="s">
        <v>51</v>
      </c>
      <c r="B1" s="19"/>
      <c r="C1" s="19"/>
      <c r="D1" s="19"/>
      <c r="E1" s="19"/>
    </row>
    <row r="2" spans="1:6" x14ac:dyDescent="0.35">
      <c r="A2" s="17" t="s">
        <v>0</v>
      </c>
      <c r="B2" s="17" t="s">
        <v>1</v>
      </c>
      <c r="C2" s="17" t="s">
        <v>2</v>
      </c>
      <c r="D2" s="17" t="s">
        <v>3</v>
      </c>
      <c r="E2" s="17"/>
    </row>
    <row r="3" spans="1:6" ht="27" customHeight="1" x14ac:dyDescent="0.35">
      <c r="A3" s="3" t="s">
        <v>60</v>
      </c>
      <c r="B3" s="3" t="s">
        <v>61</v>
      </c>
      <c r="C3" s="3" t="s">
        <v>62</v>
      </c>
      <c r="D3" s="3"/>
      <c r="E3" s="3" t="s">
        <v>63</v>
      </c>
    </row>
    <row r="4" spans="1:6" s="5" customFormat="1" x14ac:dyDescent="0.35">
      <c r="A4" s="4"/>
      <c r="B4" s="4"/>
      <c r="C4" s="4"/>
      <c r="D4" s="4"/>
      <c r="E4" s="4"/>
      <c r="F4" s="4"/>
    </row>
    <row r="5" spans="1:6" x14ac:dyDescent="0.35">
      <c r="A5" s="6" t="s">
        <v>4</v>
      </c>
      <c r="B5" s="2" t="s">
        <v>5</v>
      </c>
      <c r="C5" s="2" t="s">
        <v>6</v>
      </c>
      <c r="D5" s="2" t="s">
        <v>7</v>
      </c>
    </row>
    <row r="6" spans="1:6" x14ac:dyDescent="0.35">
      <c r="A6" s="3">
        <v>1</v>
      </c>
      <c r="B6" s="7" t="s">
        <v>15</v>
      </c>
      <c r="C6" s="3">
        <v>20</v>
      </c>
      <c r="D6" s="3">
        <f>D37</f>
        <v>0</v>
      </c>
    </row>
    <row r="7" spans="1:6" x14ac:dyDescent="0.35">
      <c r="A7" s="3">
        <v>2</v>
      </c>
      <c r="B7" s="7" t="s">
        <v>21</v>
      </c>
      <c r="C7" s="3">
        <v>20</v>
      </c>
      <c r="D7" s="3">
        <f>D50</f>
        <v>12</v>
      </c>
      <c r="E7" s="1" t="s">
        <v>48</v>
      </c>
    </row>
    <row r="8" spans="1:6" x14ac:dyDescent="0.35">
      <c r="A8" s="3">
        <v>3</v>
      </c>
      <c r="B8" s="7" t="s">
        <v>24</v>
      </c>
      <c r="C8" s="3">
        <v>20</v>
      </c>
      <c r="D8" s="3">
        <f>D63</f>
        <v>20</v>
      </c>
    </row>
    <row r="9" spans="1:6" x14ac:dyDescent="0.35">
      <c r="A9" s="3">
        <v>4</v>
      </c>
      <c r="B9" s="7" t="s">
        <v>25</v>
      </c>
      <c r="C9" s="3">
        <v>20</v>
      </c>
      <c r="D9" s="3">
        <f>D76</f>
        <v>20</v>
      </c>
    </row>
    <row r="10" spans="1:6" x14ac:dyDescent="0.35">
      <c r="A10" s="3">
        <v>5</v>
      </c>
      <c r="B10" s="7" t="s">
        <v>27</v>
      </c>
      <c r="C10" s="3">
        <v>20</v>
      </c>
      <c r="D10" s="3">
        <f>D89</f>
        <v>20</v>
      </c>
    </row>
    <row r="11" spans="1:6" x14ac:dyDescent="0.35">
      <c r="A11" s="3">
        <v>6</v>
      </c>
      <c r="B11" s="7" t="s">
        <v>41</v>
      </c>
      <c r="C11" s="3">
        <v>20</v>
      </c>
      <c r="D11" s="3">
        <f>D102</f>
        <v>20</v>
      </c>
    </row>
    <row r="12" spans="1:6" x14ac:dyDescent="0.35">
      <c r="A12" s="3">
        <v>7</v>
      </c>
      <c r="B12" s="7" t="s">
        <v>29</v>
      </c>
      <c r="C12" s="3">
        <v>20</v>
      </c>
      <c r="D12" s="3">
        <f>D115</f>
        <v>20</v>
      </c>
    </row>
    <row r="13" spans="1:6" x14ac:dyDescent="0.35">
      <c r="A13" s="3">
        <v>8</v>
      </c>
      <c r="B13" s="7" t="s">
        <v>42</v>
      </c>
      <c r="C13" s="3">
        <v>20</v>
      </c>
      <c r="D13" s="3">
        <f>D128</f>
        <v>0</v>
      </c>
    </row>
    <row r="14" spans="1:6" x14ac:dyDescent="0.35">
      <c r="A14" s="3">
        <v>9</v>
      </c>
      <c r="B14" s="7" t="s">
        <v>43</v>
      </c>
      <c r="C14" s="3">
        <v>20</v>
      </c>
      <c r="D14" s="3">
        <f>D141</f>
        <v>0</v>
      </c>
      <c r="E14" s="18" t="s">
        <v>49</v>
      </c>
    </row>
    <row r="15" spans="1:6" x14ac:dyDescent="0.35">
      <c r="A15" s="3">
        <v>10</v>
      </c>
      <c r="B15" s="7" t="s">
        <v>32</v>
      </c>
      <c r="C15" s="3">
        <v>20</v>
      </c>
      <c r="D15" s="3">
        <f>D154</f>
        <v>0</v>
      </c>
    </row>
    <row r="16" spans="1:6" x14ac:dyDescent="0.35">
      <c r="A16" s="3">
        <v>11</v>
      </c>
      <c r="B16" s="7" t="s">
        <v>33</v>
      </c>
      <c r="C16" s="3">
        <v>20</v>
      </c>
      <c r="D16" s="3">
        <f>D167</f>
        <v>0</v>
      </c>
    </row>
    <row r="17" spans="1:6" x14ac:dyDescent="0.35">
      <c r="A17" s="3">
        <v>12</v>
      </c>
      <c r="B17" s="7" t="s">
        <v>35</v>
      </c>
      <c r="C17" s="3">
        <v>20</v>
      </c>
      <c r="D17" s="3">
        <f>D180</f>
        <v>0</v>
      </c>
    </row>
    <row r="18" spans="1:6" x14ac:dyDescent="0.35">
      <c r="A18" s="3">
        <v>13</v>
      </c>
      <c r="B18" s="7" t="s">
        <v>44</v>
      </c>
      <c r="C18" s="3">
        <v>20</v>
      </c>
      <c r="D18" s="3">
        <f>D193</f>
        <v>0</v>
      </c>
    </row>
    <row r="19" spans="1:6" x14ac:dyDescent="0.35">
      <c r="A19" s="3">
        <v>14</v>
      </c>
      <c r="B19" s="7" t="s">
        <v>45</v>
      </c>
      <c r="C19" s="3">
        <v>20</v>
      </c>
      <c r="D19" s="3">
        <f>D206</f>
        <v>0</v>
      </c>
    </row>
    <row r="20" spans="1:6" x14ac:dyDescent="0.35">
      <c r="A20" s="3">
        <v>15</v>
      </c>
      <c r="B20" s="7" t="s">
        <v>46</v>
      </c>
      <c r="C20" s="3">
        <v>20</v>
      </c>
      <c r="D20" s="3">
        <f>D219</f>
        <v>0</v>
      </c>
    </row>
    <row r="21" spans="1:6" x14ac:dyDescent="0.35">
      <c r="A21" s="3">
        <v>16</v>
      </c>
      <c r="B21" s="7" t="s">
        <v>47</v>
      </c>
      <c r="C21" s="3">
        <v>20</v>
      </c>
      <c r="D21" s="3">
        <f>D232</f>
        <v>0</v>
      </c>
      <c r="E21" s="1" t="s">
        <v>8</v>
      </c>
    </row>
    <row r="23" spans="1:6" x14ac:dyDescent="0.35">
      <c r="B23" s="8" t="s">
        <v>9</v>
      </c>
      <c r="C23" s="8">
        <f>SUM(C6:C21)</f>
        <v>320</v>
      </c>
    </row>
    <row r="24" spans="1:6" x14ac:dyDescent="0.35">
      <c r="B24" s="4" t="s">
        <v>10</v>
      </c>
      <c r="C24" s="4">
        <f>SUM(D6:D21)</f>
        <v>112</v>
      </c>
    </row>
    <row r="25" spans="1:6" x14ac:dyDescent="0.35">
      <c r="B25" s="1" t="str">
        <f>IF($C25&gt;0,"UNDER",IF($C25=0,"COVERED","OVER"))</f>
        <v>UNDER</v>
      </c>
      <c r="C25" s="1">
        <f>(C23-C24)</f>
        <v>208</v>
      </c>
    </row>
    <row r="27" spans="1:6" s="5" customFormat="1" x14ac:dyDescent="0.35">
      <c r="A27" s="4"/>
      <c r="B27" s="4"/>
      <c r="C27" s="4"/>
      <c r="D27" s="4"/>
      <c r="E27" s="4"/>
      <c r="F27" s="4"/>
    </row>
    <row r="29" spans="1:6" x14ac:dyDescent="0.35">
      <c r="A29" s="9" t="s">
        <v>11</v>
      </c>
      <c r="B29" s="9" t="s">
        <v>12</v>
      </c>
      <c r="C29" s="9" t="s">
        <v>13</v>
      </c>
      <c r="D29" s="9" t="s">
        <v>7</v>
      </c>
      <c r="E29" s="9" t="s">
        <v>14</v>
      </c>
    </row>
    <row r="30" spans="1:6" x14ac:dyDescent="0.35">
      <c r="A30" s="10" t="s">
        <v>15</v>
      </c>
    </row>
    <row r="31" spans="1:6" x14ac:dyDescent="0.35">
      <c r="A31" s="1" t="s">
        <v>16</v>
      </c>
      <c r="B31" s="7">
        <v>44937</v>
      </c>
    </row>
    <row r="32" spans="1:6" x14ac:dyDescent="0.35">
      <c r="A32" s="1" t="s">
        <v>17</v>
      </c>
      <c r="B32" s="7">
        <v>44938</v>
      </c>
    </row>
    <row r="33" spans="1:6" x14ac:dyDescent="0.35">
      <c r="A33" s="1" t="s">
        <v>18</v>
      </c>
      <c r="B33" s="7">
        <v>44939</v>
      </c>
    </row>
    <row r="34" spans="1:6" x14ac:dyDescent="0.35">
      <c r="A34" s="1" t="s">
        <v>19</v>
      </c>
      <c r="B34" s="7">
        <v>44940</v>
      </c>
    </row>
    <row r="35" spans="1:6" x14ac:dyDescent="0.35">
      <c r="A35" s="1" t="s">
        <v>20</v>
      </c>
      <c r="B35" s="7">
        <v>44941</v>
      </c>
    </row>
    <row r="37" spans="1:6" x14ac:dyDescent="0.35">
      <c r="D37" s="11">
        <f>SUM($D34:$D36)</f>
        <v>0</v>
      </c>
      <c r="E37" s="12">
        <f>20-D37</f>
        <v>20</v>
      </c>
      <c r="F37" s="1" t="str">
        <f>IF($E37&gt;0,"UNDER",IF($E37=G384,"COVERED","OVER"))</f>
        <v>UNDER</v>
      </c>
    </row>
    <row r="38" spans="1:6" s="14" customFormat="1" x14ac:dyDescent="0.35">
      <c r="A38" s="13"/>
      <c r="B38" s="13"/>
      <c r="C38" s="13"/>
      <c r="D38" s="13"/>
      <c r="E38" s="13"/>
      <c r="F38" s="13"/>
    </row>
    <row r="40" spans="1:6" x14ac:dyDescent="0.35">
      <c r="A40" s="9" t="s">
        <v>11</v>
      </c>
      <c r="B40" s="9" t="s">
        <v>12</v>
      </c>
      <c r="C40" s="9" t="s">
        <v>13</v>
      </c>
      <c r="D40" s="9" t="s">
        <v>7</v>
      </c>
      <c r="E40" s="9" t="s">
        <v>14</v>
      </c>
    </row>
    <row r="41" spans="1:6" x14ac:dyDescent="0.35">
      <c r="A41" s="10" t="s">
        <v>21</v>
      </c>
    </row>
    <row r="42" spans="1:6" x14ac:dyDescent="0.35">
      <c r="A42" s="1" t="s">
        <v>22</v>
      </c>
      <c r="B42" s="7">
        <v>44942</v>
      </c>
      <c r="C42" s="1" t="s">
        <v>48</v>
      </c>
    </row>
    <row r="43" spans="1:6" x14ac:dyDescent="0.35">
      <c r="A43" s="1" t="s">
        <v>23</v>
      </c>
      <c r="B43" s="7">
        <v>44943</v>
      </c>
    </row>
    <row r="44" spans="1:6" x14ac:dyDescent="0.35">
      <c r="A44" s="1" t="s">
        <v>16</v>
      </c>
      <c r="B44" s="7">
        <v>44944</v>
      </c>
      <c r="C44" s="1" t="s">
        <v>54</v>
      </c>
      <c r="D44" s="1">
        <v>3</v>
      </c>
    </row>
    <row r="45" spans="1:6" x14ac:dyDescent="0.35">
      <c r="A45" s="1" t="s">
        <v>17</v>
      </c>
      <c r="B45" s="7">
        <v>44945</v>
      </c>
      <c r="C45" s="1" t="s">
        <v>55</v>
      </c>
      <c r="D45" s="1">
        <v>7</v>
      </c>
    </row>
    <row r="46" spans="1:6" x14ac:dyDescent="0.35">
      <c r="A46" s="1" t="s">
        <v>18</v>
      </c>
      <c r="B46" s="7">
        <v>44946</v>
      </c>
      <c r="C46" s="1" t="s">
        <v>56</v>
      </c>
      <c r="D46" s="1">
        <v>2</v>
      </c>
    </row>
    <row r="47" spans="1:6" x14ac:dyDescent="0.35">
      <c r="A47" s="1" t="s">
        <v>19</v>
      </c>
      <c r="B47" s="7">
        <v>44947</v>
      </c>
    </row>
    <row r="48" spans="1:6" x14ac:dyDescent="0.35">
      <c r="A48" s="1" t="s">
        <v>20</v>
      </c>
      <c r="B48" s="7">
        <v>44948</v>
      </c>
    </row>
    <row r="50" spans="1:6" x14ac:dyDescent="0.35">
      <c r="D50" s="11">
        <f>SUM(D42:D48)</f>
        <v>12</v>
      </c>
      <c r="E50" s="12">
        <f>20-D50</f>
        <v>8</v>
      </c>
      <c r="F50" s="1" t="str">
        <f>IF($E50&gt;0,"UNDER",IF($E50=G384,"COVERED","OVER"))</f>
        <v>UNDER</v>
      </c>
    </row>
    <row r="51" spans="1:6" s="14" customFormat="1" x14ac:dyDescent="0.35">
      <c r="A51" s="13"/>
      <c r="B51" s="13"/>
      <c r="C51" s="13"/>
      <c r="D51" s="13"/>
      <c r="F51" s="13"/>
    </row>
    <row r="52" spans="1:6" x14ac:dyDescent="0.35">
      <c r="E52"/>
    </row>
    <row r="53" spans="1:6" x14ac:dyDescent="0.35">
      <c r="A53" s="9" t="s">
        <v>11</v>
      </c>
      <c r="B53" s="9" t="s">
        <v>12</v>
      </c>
      <c r="C53" s="9" t="s">
        <v>13</v>
      </c>
      <c r="D53" s="9" t="s">
        <v>7</v>
      </c>
      <c r="E53" s="9" t="s">
        <v>14</v>
      </c>
    </row>
    <row r="54" spans="1:6" x14ac:dyDescent="0.35">
      <c r="A54" s="10" t="s">
        <v>24</v>
      </c>
      <c r="E54"/>
    </row>
    <row r="55" spans="1:6" x14ac:dyDescent="0.35">
      <c r="A55" s="1" t="s">
        <v>22</v>
      </c>
      <c r="B55" s="7">
        <v>44949</v>
      </c>
      <c r="C55" s="1" t="s">
        <v>57</v>
      </c>
      <c r="D55" s="1">
        <v>3</v>
      </c>
      <c r="E55"/>
    </row>
    <row r="56" spans="1:6" x14ac:dyDescent="0.35">
      <c r="A56" s="1" t="s">
        <v>23</v>
      </c>
      <c r="B56" s="7">
        <v>44950</v>
      </c>
      <c r="C56" s="1" t="s">
        <v>52</v>
      </c>
      <c r="D56" s="1">
        <v>6</v>
      </c>
      <c r="E56"/>
    </row>
    <row r="57" spans="1:6" x14ac:dyDescent="0.35">
      <c r="A57" s="1" t="s">
        <v>16</v>
      </c>
      <c r="B57" s="7">
        <v>44951</v>
      </c>
      <c r="C57" s="1" t="s">
        <v>53</v>
      </c>
      <c r="D57" s="1">
        <v>3</v>
      </c>
      <c r="E57"/>
    </row>
    <row r="58" spans="1:6" x14ac:dyDescent="0.35">
      <c r="A58" s="1" t="s">
        <v>17</v>
      </c>
      <c r="B58" s="7">
        <v>44952</v>
      </c>
      <c r="C58" s="1" t="s">
        <v>58</v>
      </c>
      <c r="D58" s="1">
        <v>6</v>
      </c>
      <c r="E58"/>
    </row>
    <row r="59" spans="1:6" x14ac:dyDescent="0.35">
      <c r="A59" s="1" t="s">
        <v>18</v>
      </c>
      <c r="B59" s="7">
        <v>44953</v>
      </c>
      <c r="C59" s="1" t="s">
        <v>59</v>
      </c>
      <c r="D59" s="1">
        <v>2</v>
      </c>
      <c r="E59"/>
    </row>
    <row r="60" spans="1:6" x14ac:dyDescent="0.35">
      <c r="A60" s="1" t="s">
        <v>19</v>
      </c>
      <c r="B60" s="7">
        <v>44954</v>
      </c>
      <c r="E60"/>
    </row>
    <row r="61" spans="1:6" x14ac:dyDescent="0.35">
      <c r="A61" s="1" t="s">
        <v>20</v>
      </c>
      <c r="B61" s="7">
        <v>44955</v>
      </c>
      <c r="E61"/>
    </row>
    <row r="62" spans="1:6" x14ac:dyDescent="0.35">
      <c r="E62"/>
    </row>
    <row r="63" spans="1:6" x14ac:dyDescent="0.35">
      <c r="D63" s="11">
        <f>SUM(D55:D61)</f>
        <v>20</v>
      </c>
      <c r="E63" s="12">
        <f>20-D63</f>
        <v>0</v>
      </c>
      <c r="F63" s="1" t="str">
        <f>IF($E63&gt;0,"UNDER",IF($E63=G384,"COVERED","OVER"))</f>
        <v>COVERED</v>
      </c>
    </row>
    <row r="64" spans="1:6" s="14" customFormat="1" x14ac:dyDescent="0.35">
      <c r="A64" s="13"/>
      <c r="B64" s="13"/>
      <c r="C64" s="13"/>
      <c r="D64" s="13"/>
    </row>
    <row r="65" spans="1:6" x14ac:dyDescent="0.35">
      <c r="E65"/>
    </row>
    <row r="66" spans="1:6" x14ac:dyDescent="0.35">
      <c r="A66" s="9" t="s">
        <v>11</v>
      </c>
      <c r="B66" s="9" t="s">
        <v>12</v>
      </c>
      <c r="C66" s="9" t="s">
        <v>13</v>
      </c>
      <c r="D66" s="9" t="s">
        <v>7</v>
      </c>
      <c r="E66" s="9" t="s">
        <v>14</v>
      </c>
    </row>
    <row r="67" spans="1:6" x14ac:dyDescent="0.35">
      <c r="A67" s="10" t="s">
        <v>25</v>
      </c>
      <c r="E67"/>
    </row>
    <row r="68" spans="1:6" x14ac:dyDescent="0.35">
      <c r="A68" s="1" t="s">
        <v>22</v>
      </c>
      <c r="B68" s="7">
        <v>44956</v>
      </c>
      <c r="C68" s="1" t="s">
        <v>26</v>
      </c>
      <c r="E68"/>
    </row>
    <row r="69" spans="1:6" x14ac:dyDescent="0.35">
      <c r="A69" s="1" t="s">
        <v>23</v>
      </c>
      <c r="B69" s="7">
        <v>44957</v>
      </c>
      <c r="C69" s="1" t="s">
        <v>64</v>
      </c>
      <c r="D69" s="1">
        <v>7</v>
      </c>
      <c r="E69"/>
    </row>
    <row r="70" spans="1:6" x14ac:dyDescent="0.35">
      <c r="A70" s="1" t="s">
        <v>16</v>
      </c>
      <c r="B70" s="7">
        <v>44958</v>
      </c>
      <c r="C70" s="1" t="s">
        <v>65</v>
      </c>
      <c r="D70" s="1">
        <v>3</v>
      </c>
      <c r="E70"/>
    </row>
    <row r="71" spans="1:6" x14ac:dyDescent="0.35">
      <c r="A71" s="1" t="s">
        <v>17</v>
      </c>
      <c r="B71" s="7">
        <v>44959</v>
      </c>
      <c r="C71" s="1" t="s">
        <v>66</v>
      </c>
      <c r="D71" s="1">
        <v>7</v>
      </c>
      <c r="E71"/>
    </row>
    <row r="72" spans="1:6" x14ac:dyDescent="0.35">
      <c r="A72" s="1" t="s">
        <v>18</v>
      </c>
      <c r="B72" s="7">
        <v>44960</v>
      </c>
      <c r="C72" s="1" t="s">
        <v>67</v>
      </c>
      <c r="D72" s="1">
        <v>3</v>
      </c>
      <c r="E72"/>
    </row>
    <row r="73" spans="1:6" x14ac:dyDescent="0.35">
      <c r="A73" s="1" t="s">
        <v>19</v>
      </c>
      <c r="B73" s="7">
        <v>44961</v>
      </c>
      <c r="E73"/>
    </row>
    <row r="74" spans="1:6" x14ac:dyDescent="0.35">
      <c r="A74" s="1" t="s">
        <v>20</v>
      </c>
      <c r="B74" s="7">
        <v>44962</v>
      </c>
      <c r="E74"/>
    </row>
    <row r="75" spans="1:6" x14ac:dyDescent="0.35">
      <c r="E75"/>
    </row>
    <row r="76" spans="1:6" x14ac:dyDescent="0.35">
      <c r="D76" s="11">
        <f>SUM(D68:D74)</f>
        <v>20</v>
      </c>
      <c r="E76" s="12">
        <f>20-D76</f>
        <v>0</v>
      </c>
      <c r="F76" s="1" t="str">
        <f>IF($E76&gt;0,"UNDER",IF($E76=G384,"COVERED","OVER"))</f>
        <v>COVERED</v>
      </c>
    </row>
    <row r="77" spans="1:6" s="14" customFormat="1" x14ac:dyDescent="0.35">
      <c r="A77" s="13"/>
      <c r="B77" s="13"/>
      <c r="C77" s="13"/>
      <c r="D77" s="13"/>
    </row>
    <row r="78" spans="1:6" x14ac:dyDescent="0.35">
      <c r="A78"/>
      <c r="B78"/>
      <c r="E78"/>
    </row>
    <row r="79" spans="1:6" x14ac:dyDescent="0.35">
      <c r="A79" s="9" t="s">
        <v>11</v>
      </c>
      <c r="B79" s="9" t="s">
        <v>12</v>
      </c>
      <c r="C79" s="9" t="s">
        <v>13</v>
      </c>
      <c r="D79" s="9" t="s">
        <v>7</v>
      </c>
      <c r="E79" s="9" t="s">
        <v>14</v>
      </c>
    </row>
    <row r="80" spans="1:6" x14ac:dyDescent="0.35">
      <c r="A80" s="10" t="s">
        <v>27</v>
      </c>
      <c r="E80"/>
    </row>
    <row r="81" spans="1:6" x14ac:dyDescent="0.35">
      <c r="A81" s="1" t="s">
        <v>22</v>
      </c>
      <c r="B81" s="7">
        <v>44963</v>
      </c>
      <c r="C81" s="1" t="s">
        <v>68</v>
      </c>
      <c r="D81" s="1">
        <v>3</v>
      </c>
      <c r="E81"/>
    </row>
    <row r="82" spans="1:6" x14ac:dyDescent="0.35">
      <c r="A82" s="1" t="s">
        <v>23</v>
      </c>
      <c r="B82" s="7">
        <v>44964</v>
      </c>
      <c r="C82" s="1" t="s">
        <v>72</v>
      </c>
      <c r="D82" s="1">
        <v>6</v>
      </c>
      <c r="E82"/>
    </row>
    <row r="83" spans="1:6" x14ac:dyDescent="0.35">
      <c r="A83" s="1" t="s">
        <v>16</v>
      </c>
      <c r="B83" s="7">
        <v>44965</v>
      </c>
      <c r="C83" s="1" t="s">
        <v>71</v>
      </c>
      <c r="D83" s="1">
        <v>3</v>
      </c>
      <c r="E83"/>
    </row>
    <row r="84" spans="1:6" x14ac:dyDescent="0.35">
      <c r="A84" s="1" t="s">
        <v>17</v>
      </c>
      <c r="B84" s="7">
        <v>44966</v>
      </c>
      <c r="C84" s="1" t="s">
        <v>70</v>
      </c>
      <c r="D84" s="1">
        <v>6</v>
      </c>
      <c r="E84"/>
    </row>
    <row r="85" spans="1:6" x14ac:dyDescent="0.35">
      <c r="A85" s="1" t="s">
        <v>18</v>
      </c>
      <c r="B85" s="7">
        <v>44967</v>
      </c>
      <c r="C85" s="1" t="s">
        <v>69</v>
      </c>
      <c r="D85" s="1">
        <v>2</v>
      </c>
      <c r="E85"/>
    </row>
    <row r="86" spans="1:6" x14ac:dyDescent="0.35">
      <c r="A86" s="1" t="s">
        <v>19</v>
      </c>
      <c r="B86" s="7">
        <v>44968</v>
      </c>
      <c r="E86"/>
    </row>
    <row r="87" spans="1:6" x14ac:dyDescent="0.35">
      <c r="A87" s="1" t="s">
        <v>20</v>
      </c>
      <c r="B87" s="7">
        <v>44969</v>
      </c>
      <c r="E87"/>
    </row>
    <row r="88" spans="1:6" x14ac:dyDescent="0.35">
      <c r="E88"/>
    </row>
    <row r="89" spans="1:6" x14ac:dyDescent="0.35">
      <c r="D89" s="11">
        <f>SUM(D81:D87)</f>
        <v>20</v>
      </c>
      <c r="E89" s="12">
        <f>20-D89</f>
        <v>0</v>
      </c>
      <c r="F89" s="1" t="str">
        <f>IF($E89&gt;0,"UNDER",IF($E89=G408,"COVERED","OVER"))</f>
        <v>COVERED</v>
      </c>
    </row>
    <row r="90" spans="1:6" s="14" customFormat="1" x14ac:dyDescent="0.35">
      <c r="A90" s="13"/>
      <c r="B90" s="13"/>
      <c r="C90" s="13"/>
      <c r="D90" s="13"/>
    </row>
    <row r="91" spans="1:6" x14ac:dyDescent="0.35">
      <c r="E91"/>
    </row>
    <row r="92" spans="1:6" x14ac:dyDescent="0.35">
      <c r="A92" s="9" t="s">
        <v>11</v>
      </c>
      <c r="B92" s="9" t="s">
        <v>12</v>
      </c>
      <c r="C92" s="9" t="s">
        <v>13</v>
      </c>
      <c r="D92" s="9" t="s">
        <v>7</v>
      </c>
      <c r="E92" s="9" t="s">
        <v>14</v>
      </c>
    </row>
    <row r="93" spans="1:6" x14ac:dyDescent="0.35">
      <c r="A93" s="10" t="s">
        <v>28</v>
      </c>
      <c r="E93"/>
    </row>
    <row r="94" spans="1:6" x14ac:dyDescent="0.35">
      <c r="A94" s="1" t="s">
        <v>22</v>
      </c>
      <c r="B94" s="7">
        <v>44970</v>
      </c>
      <c r="C94" s="1" t="s">
        <v>73</v>
      </c>
      <c r="D94" s="1">
        <v>3</v>
      </c>
      <c r="E94"/>
    </row>
    <row r="95" spans="1:6" x14ac:dyDescent="0.35">
      <c r="A95" s="1" t="s">
        <v>23</v>
      </c>
      <c r="B95" s="7">
        <v>44971</v>
      </c>
      <c r="C95" s="1" t="s">
        <v>74</v>
      </c>
      <c r="D95" s="1">
        <v>6</v>
      </c>
      <c r="E95"/>
    </row>
    <row r="96" spans="1:6" x14ac:dyDescent="0.35">
      <c r="A96" s="1" t="s">
        <v>16</v>
      </c>
      <c r="B96" s="7">
        <v>44972</v>
      </c>
      <c r="C96" s="1" t="s">
        <v>75</v>
      </c>
      <c r="D96" s="1">
        <v>3</v>
      </c>
      <c r="E96"/>
    </row>
    <row r="97" spans="1:6" x14ac:dyDescent="0.35">
      <c r="A97" s="1" t="s">
        <v>17</v>
      </c>
      <c r="B97" s="7">
        <v>44973</v>
      </c>
      <c r="C97" s="1" t="s">
        <v>77</v>
      </c>
      <c r="D97" s="1">
        <v>6</v>
      </c>
      <c r="E97"/>
    </row>
    <row r="98" spans="1:6" x14ac:dyDescent="0.35">
      <c r="A98" s="1" t="s">
        <v>18</v>
      </c>
      <c r="B98" s="7">
        <v>44974</v>
      </c>
      <c r="C98" s="1" t="s">
        <v>76</v>
      </c>
      <c r="D98" s="1">
        <v>2</v>
      </c>
      <c r="E98"/>
    </row>
    <row r="99" spans="1:6" x14ac:dyDescent="0.35">
      <c r="A99" s="1" t="s">
        <v>19</v>
      </c>
      <c r="B99" s="7">
        <v>44975</v>
      </c>
      <c r="E99"/>
    </row>
    <row r="100" spans="1:6" x14ac:dyDescent="0.35">
      <c r="A100" s="1" t="s">
        <v>20</v>
      </c>
      <c r="B100" s="7">
        <v>44976</v>
      </c>
      <c r="E100"/>
    </row>
    <row r="101" spans="1:6" x14ac:dyDescent="0.35">
      <c r="E101"/>
    </row>
    <row r="102" spans="1:6" x14ac:dyDescent="0.35">
      <c r="D102" s="11">
        <f>SUM(D94:D100)</f>
        <v>20</v>
      </c>
      <c r="E102" s="12">
        <f>20-D102</f>
        <v>0</v>
      </c>
      <c r="F102" s="1" t="str">
        <f>IF($E102&gt;0,"UNDER",IF($E102=G420,"COVERED","OVER"))</f>
        <v>COVERED</v>
      </c>
    </row>
    <row r="103" spans="1:6" s="14" customFormat="1" x14ac:dyDescent="0.35">
      <c r="A103" s="13"/>
      <c r="B103" s="13"/>
      <c r="C103" s="13"/>
      <c r="D103" s="13"/>
    </row>
    <row r="104" spans="1:6" x14ac:dyDescent="0.35">
      <c r="E104"/>
    </row>
    <row r="105" spans="1:6" x14ac:dyDescent="0.35">
      <c r="A105" s="9" t="s">
        <v>11</v>
      </c>
      <c r="B105" s="9" t="s">
        <v>12</v>
      </c>
      <c r="C105" s="9" t="s">
        <v>13</v>
      </c>
      <c r="D105" s="9" t="s">
        <v>7</v>
      </c>
      <c r="E105" s="9" t="s">
        <v>14</v>
      </c>
    </row>
    <row r="106" spans="1:6" x14ac:dyDescent="0.35">
      <c r="A106" s="10" t="s">
        <v>29</v>
      </c>
      <c r="E106"/>
    </row>
    <row r="107" spans="1:6" x14ac:dyDescent="0.35">
      <c r="A107" s="1" t="s">
        <v>22</v>
      </c>
      <c r="B107" s="7">
        <v>44977</v>
      </c>
      <c r="C107" s="1" t="s">
        <v>78</v>
      </c>
      <c r="D107" s="1">
        <v>3</v>
      </c>
      <c r="E107"/>
    </row>
    <row r="108" spans="1:6" x14ac:dyDescent="0.35">
      <c r="A108" s="1" t="s">
        <v>23</v>
      </c>
      <c r="B108" s="7">
        <v>44978</v>
      </c>
      <c r="C108" s="1" t="s">
        <v>79</v>
      </c>
      <c r="D108" s="1">
        <v>6</v>
      </c>
      <c r="E108"/>
    </row>
    <row r="109" spans="1:6" x14ac:dyDescent="0.35">
      <c r="A109" s="1" t="s">
        <v>16</v>
      </c>
      <c r="B109" s="7">
        <v>44979</v>
      </c>
      <c r="C109" s="1" t="s">
        <v>80</v>
      </c>
      <c r="D109" s="1">
        <v>3</v>
      </c>
      <c r="E109"/>
    </row>
    <row r="110" spans="1:6" x14ac:dyDescent="0.35">
      <c r="A110" s="1" t="s">
        <v>17</v>
      </c>
      <c r="B110" s="7">
        <v>44980</v>
      </c>
      <c r="C110" s="1" t="s">
        <v>81</v>
      </c>
      <c r="D110" s="1">
        <v>6</v>
      </c>
      <c r="E110"/>
    </row>
    <row r="111" spans="1:6" x14ac:dyDescent="0.35">
      <c r="A111" s="1" t="s">
        <v>18</v>
      </c>
      <c r="B111" s="7">
        <v>44981</v>
      </c>
      <c r="C111" s="1" t="s">
        <v>82</v>
      </c>
      <c r="D111" s="1">
        <v>2</v>
      </c>
      <c r="E111"/>
    </row>
    <row r="112" spans="1:6" x14ac:dyDescent="0.35">
      <c r="A112" s="1" t="s">
        <v>19</v>
      </c>
      <c r="B112" s="7">
        <v>44982</v>
      </c>
      <c r="E112"/>
    </row>
    <row r="113" spans="1:6" x14ac:dyDescent="0.35">
      <c r="A113" s="1" t="s">
        <v>20</v>
      </c>
      <c r="B113" s="7">
        <v>44983</v>
      </c>
      <c r="E113"/>
    </row>
    <row r="114" spans="1:6" x14ac:dyDescent="0.35">
      <c r="E114"/>
    </row>
    <row r="115" spans="1:6" x14ac:dyDescent="0.35">
      <c r="D115" s="11">
        <f>SUM(D107:D113)</f>
        <v>20</v>
      </c>
      <c r="E115" s="12">
        <f>20-D115</f>
        <v>0</v>
      </c>
      <c r="F115" s="1" t="str">
        <f>IF($E115&gt;0,"UNDER",IF($E115=G432,"COVERED","OVER"))</f>
        <v>COVERED</v>
      </c>
    </row>
    <row r="116" spans="1:6" s="14" customFormat="1" x14ac:dyDescent="0.35">
      <c r="A116" s="13"/>
      <c r="B116" s="13"/>
      <c r="C116" s="13"/>
      <c r="D116" s="13"/>
    </row>
    <row r="117" spans="1:6" x14ac:dyDescent="0.35">
      <c r="E117"/>
    </row>
    <row r="118" spans="1:6" x14ac:dyDescent="0.35">
      <c r="A118" s="9" t="s">
        <v>11</v>
      </c>
      <c r="B118" s="9" t="s">
        <v>12</v>
      </c>
      <c r="C118" s="9" t="s">
        <v>13</v>
      </c>
      <c r="D118" s="9" t="s">
        <v>7</v>
      </c>
      <c r="E118" s="9" t="s">
        <v>14</v>
      </c>
    </row>
    <row r="119" spans="1:6" x14ac:dyDescent="0.35">
      <c r="A119" s="10" t="s">
        <v>30</v>
      </c>
      <c r="E119"/>
    </row>
    <row r="120" spans="1:6" x14ac:dyDescent="0.35">
      <c r="A120" s="1" t="s">
        <v>22</v>
      </c>
      <c r="B120" s="7">
        <v>44984</v>
      </c>
      <c r="E120"/>
    </row>
    <row r="121" spans="1:6" x14ac:dyDescent="0.35">
      <c r="A121" s="1" t="s">
        <v>23</v>
      </c>
      <c r="B121" s="7">
        <v>44985</v>
      </c>
      <c r="E121"/>
    </row>
    <row r="122" spans="1:6" x14ac:dyDescent="0.35">
      <c r="A122" s="1" t="s">
        <v>16</v>
      </c>
      <c r="B122" s="7">
        <v>44986</v>
      </c>
      <c r="E122"/>
    </row>
    <row r="123" spans="1:6" x14ac:dyDescent="0.35">
      <c r="A123" s="1" t="s">
        <v>17</v>
      </c>
      <c r="B123" s="7">
        <v>44987</v>
      </c>
      <c r="E123"/>
    </row>
    <row r="124" spans="1:6" x14ac:dyDescent="0.35">
      <c r="A124" s="1" t="s">
        <v>18</v>
      </c>
      <c r="B124" s="7">
        <v>44988</v>
      </c>
      <c r="E124"/>
    </row>
    <row r="125" spans="1:6" x14ac:dyDescent="0.35">
      <c r="A125" s="1" t="s">
        <v>19</v>
      </c>
      <c r="B125" s="7">
        <v>44989</v>
      </c>
      <c r="E125"/>
    </row>
    <row r="126" spans="1:6" x14ac:dyDescent="0.35">
      <c r="A126" s="1" t="s">
        <v>20</v>
      </c>
      <c r="B126" s="7">
        <v>44990</v>
      </c>
      <c r="E126"/>
    </row>
    <row r="127" spans="1:6" x14ac:dyDescent="0.35">
      <c r="E127"/>
    </row>
    <row r="128" spans="1:6" x14ac:dyDescent="0.35">
      <c r="D128" s="11">
        <f>SUM(D120:D126)</f>
        <v>0</v>
      </c>
      <c r="E128" s="12">
        <f>20-D128</f>
        <v>20</v>
      </c>
      <c r="F128" s="1" t="str">
        <f>IF($E128&gt;0,"UNDER",IF($E128=G444,"COVERED","OVER"))</f>
        <v>UNDER</v>
      </c>
    </row>
    <row r="129" spans="1:6" s="14" customFormat="1" x14ac:dyDescent="0.35">
      <c r="A129" s="13"/>
      <c r="B129" s="13"/>
      <c r="C129" s="13"/>
      <c r="D129" s="13"/>
    </row>
    <row r="130" spans="1:6" x14ac:dyDescent="0.35">
      <c r="E130"/>
    </row>
    <row r="131" spans="1:6" x14ac:dyDescent="0.35">
      <c r="A131" s="9" t="s">
        <v>11</v>
      </c>
      <c r="B131" s="9" t="s">
        <v>12</v>
      </c>
      <c r="C131" s="9" t="s">
        <v>13</v>
      </c>
      <c r="D131" s="9" t="s">
        <v>7</v>
      </c>
      <c r="E131" s="9" t="s">
        <v>14</v>
      </c>
    </row>
    <row r="132" spans="1:6" x14ac:dyDescent="0.35">
      <c r="A132" s="10" t="s">
        <v>31</v>
      </c>
      <c r="E132"/>
    </row>
    <row r="133" spans="1:6" x14ac:dyDescent="0.35">
      <c r="A133" s="1" t="s">
        <v>22</v>
      </c>
      <c r="B133" s="7">
        <v>44991</v>
      </c>
      <c r="C133" s="1" t="s">
        <v>49</v>
      </c>
      <c r="E133"/>
    </row>
    <row r="134" spans="1:6" x14ac:dyDescent="0.35">
      <c r="A134" s="1" t="s">
        <v>23</v>
      </c>
      <c r="B134" s="7">
        <v>44992</v>
      </c>
      <c r="C134" s="1" t="s">
        <v>49</v>
      </c>
      <c r="E134"/>
    </row>
    <row r="135" spans="1:6" x14ac:dyDescent="0.35">
      <c r="A135" s="1" t="s">
        <v>16</v>
      </c>
      <c r="B135" s="7">
        <v>44993</v>
      </c>
      <c r="C135" s="1" t="s">
        <v>49</v>
      </c>
      <c r="E135"/>
    </row>
    <row r="136" spans="1:6" x14ac:dyDescent="0.35">
      <c r="A136" s="1" t="s">
        <v>17</v>
      </c>
      <c r="B136" s="7">
        <v>44994</v>
      </c>
      <c r="C136" s="1" t="s">
        <v>49</v>
      </c>
      <c r="E136"/>
    </row>
    <row r="137" spans="1:6" x14ac:dyDescent="0.35">
      <c r="A137" s="1" t="s">
        <v>18</v>
      </c>
      <c r="B137" s="7">
        <v>44995</v>
      </c>
      <c r="C137" s="1" t="s">
        <v>49</v>
      </c>
      <c r="E137"/>
    </row>
    <row r="138" spans="1:6" x14ac:dyDescent="0.35">
      <c r="A138" s="1" t="s">
        <v>19</v>
      </c>
      <c r="B138" s="7">
        <v>44996</v>
      </c>
      <c r="C138" s="1" t="s">
        <v>49</v>
      </c>
      <c r="E138"/>
    </row>
    <row r="139" spans="1:6" x14ac:dyDescent="0.35">
      <c r="A139" s="1" t="s">
        <v>20</v>
      </c>
      <c r="B139" s="7">
        <v>44997</v>
      </c>
      <c r="C139" s="1" t="s">
        <v>49</v>
      </c>
      <c r="E139"/>
    </row>
    <row r="140" spans="1:6" x14ac:dyDescent="0.35">
      <c r="E140"/>
    </row>
    <row r="141" spans="1:6" x14ac:dyDescent="0.35">
      <c r="D141" s="11">
        <f>SUM(D133:D139)</f>
        <v>0</v>
      </c>
      <c r="E141" s="12">
        <f>20-D141</f>
        <v>20</v>
      </c>
      <c r="F141" s="1" t="str">
        <f>IF($E141&gt;0,"UNDER",IF($E141=G456,"COVERED","OVER"))</f>
        <v>UNDER</v>
      </c>
    </row>
    <row r="142" spans="1:6" s="14" customFormat="1" x14ac:dyDescent="0.35">
      <c r="A142" s="13"/>
      <c r="B142" s="13"/>
      <c r="C142" s="13"/>
      <c r="D142" s="13"/>
    </row>
    <row r="143" spans="1:6" x14ac:dyDescent="0.35">
      <c r="E143"/>
    </row>
    <row r="144" spans="1:6" x14ac:dyDescent="0.35">
      <c r="A144" s="9" t="s">
        <v>11</v>
      </c>
      <c r="B144" s="9" t="s">
        <v>12</v>
      </c>
      <c r="C144" s="9" t="s">
        <v>13</v>
      </c>
      <c r="D144" s="9" t="s">
        <v>7</v>
      </c>
      <c r="E144" s="9" t="s">
        <v>14</v>
      </c>
    </row>
    <row r="145" spans="1:6" x14ac:dyDescent="0.35">
      <c r="A145" s="10" t="s">
        <v>32</v>
      </c>
      <c r="E145"/>
    </row>
    <row r="146" spans="1:6" x14ac:dyDescent="0.35">
      <c r="A146" s="1" t="s">
        <v>22</v>
      </c>
      <c r="B146" s="7">
        <v>44998</v>
      </c>
      <c r="E146"/>
    </row>
    <row r="147" spans="1:6" x14ac:dyDescent="0.35">
      <c r="A147" s="1" t="s">
        <v>23</v>
      </c>
      <c r="B147" s="7">
        <v>44999</v>
      </c>
      <c r="E147"/>
    </row>
    <row r="148" spans="1:6" x14ac:dyDescent="0.35">
      <c r="A148" s="1" t="s">
        <v>16</v>
      </c>
      <c r="B148" s="7">
        <v>45000</v>
      </c>
      <c r="E148"/>
    </row>
    <row r="149" spans="1:6" x14ac:dyDescent="0.35">
      <c r="A149" s="1" t="s">
        <v>17</v>
      </c>
      <c r="B149" s="7">
        <v>45001</v>
      </c>
      <c r="E149"/>
    </row>
    <row r="150" spans="1:6" x14ac:dyDescent="0.35">
      <c r="A150" s="1" t="s">
        <v>18</v>
      </c>
      <c r="B150" s="7">
        <v>45002</v>
      </c>
      <c r="E150"/>
    </row>
    <row r="151" spans="1:6" x14ac:dyDescent="0.35">
      <c r="A151" s="1" t="s">
        <v>19</v>
      </c>
      <c r="B151" s="7">
        <v>45003</v>
      </c>
      <c r="E151"/>
    </row>
    <row r="152" spans="1:6" x14ac:dyDescent="0.35">
      <c r="A152" s="1" t="s">
        <v>20</v>
      </c>
      <c r="B152" s="7">
        <v>45004</v>
      </c>
      <c r="E152"/>
    </row>
    <row r="153" spans="1:6" x14ac:dyDescent="0.35">
      <c r="E153"/>
    </row>
    <row r="154" spans="1:6" x14ac:dyDescent="0.35">
      <c r="D154" s="11">
        <f>SUM(D146:D152)</f>
        <v>0</v>
      </c>
      <c r="E154" s="12">
        <f>20-G158</f>
        <v>20</v>
      </c>
      <c r="F154" s="1" t="str">
        <f>IF($E154&gt;0,"UNDER",IF($E154=G468,"COVERED","OVER"))</f>
        <v>UNDER</v>
      </c>
    </row>
    <row r="155" spans="1:6" s="14" customFormat="1" x14ac:dyDescent="0.35">
      <c r="A155" s="13"/>
      <c r="B155" s="13"/>
      <c r="C155" s="13"/>
      <c r="D155" s="13"/>
    </row>
    <row r="156" spans="1:6" x14ac:dyDescent="0.35">
      <c r="E156"/>
    </row>
    <row r="157" spans="1:6" x14ac:dyDescent="0.35">
      <c r="A157" s="9" t="s">
        <v>11</v>
      </c>
      <c r="B157" s="9" t="s">
        <v>12</v>
      </c>
      <c r="C157" s="9" t="s">
        <v>13</v>
      </c>
      <c r="D157" s="9" t="s">
        <v>7</v>
      </c>
      <c r="E157" s="9" t="s">
        <v>14</v>
      </c>
    </row>
    <row r="158" spans="1:6" x14ac:dyDescent="0.35">
      <c r="A158" s="10" t="s">
        <v>33</v>
      </c>
      <c r="E158"/>
    </row>
    <row r="159" spans="1:6" x14ac:dyDescent="0.35">
      <c r="A159" s="1" t="s">
        <v>22</v>
      </c>
      <c r="B159" s="7">
        <v>45005</v>
      </c>
      <c r="E159"/>
    </row>
    <row r="160" spans="1:6" x14ac:dyDescent="0.35">
      <c r="A160" s="1" t="s">
        <v>23</v>
      </c>
      <c r="B160" s="7">
        <v>45006</v>
      </c>
      <c r="E160"/>
    </row>
    <row r="161" spans="1:6" x14ac:dyDescent="0.35">
      <c r="A161" s="1" t="s">
        <v>16</v>
      </c>
      <c r="B161" s="7">
        <v>45007</v>
      </c>
      <c r="E161"/>
    </row>
    <row r="162" spans="1:6" x14ac:dyDescent="0.35">
      <c r="A162" s="1" t="s">
        <v>17</v>
      </c>
      <c r="B162" s="7">
        <v>45008</v>
      </c>
      <c r="E162"/>
    </row>
    <row r="163" spans="1:6" x14ac:dyDescent="0.35">
      <c r="A163" s="1" t="s">
        <v>18</v>
      </c>
      <c r="B163" s="7">
        <v>45009</v>
      </c>
      <c r="E163"/>
    </row>
    <row r="164" spans="1:6" x14ac:dyDescent="0.35">
      <c r="A164" s="1" t="s">
        <v>19</v>
      </c>
      <c r="B164" s="7">
        <v>45010</v>
      </c>
      <c r="E164"/>
    </row>
    <row r="165" spans="1:6" x14ac:dyDescent="0.35">
      <c r="A165" s="1" t="s">
        <v>20</v>
      </c>
      <c r="B165" s="7">
        <v>45011</v>
      </c>
      <c r="E165"/>
    </row>
    <row r="166" spans="1:6" x14ac:dyDescent="0.35">
      <c r="E166"/>
    </row>
    <row r="167" spans="1:6" x14ac:dyDescent="0.35">
      <c r="D167" s="11">
        <v>0</v>
      </c>
      <c r="E167" s="12">
        <f>20-D167</f>
        <v>20</v>
      </c>
      <c r="F167" s="1" t="str">
        <f>IF($E167&gt;0,"UNDER",IF($E167=G480,"COVERED","OVER"))</f>
        <v>UNDER</v>
      </c>
    </row>
    <row r="168" spans="1:6" s="14" customFormat="1" x14ac:dyDescent="0.35">
      <c r="A168" s="13"/>
      <c r="B168" s="13"/>
      <c r="C168" s="13"/>
      <c r="D168" s="13"/>
    </row>
    <row r="169" spans="1:6" x14ac:dyDescent="0.35">
      <c r="E169"/>
    </row>
    <row r="170" spans="1:6" x14ac:dyDescent="0.35">
      <c r="A170" s="9" t="s">
        <v>11</v>
      </c>
      <c r="B170" s="9" t="s">
        <v>12</v>
      </c>
      <c r="C170" s="9" t="s">
        <v>13</v>
      </c>
      <c r="D170" s="9" t="s">
        <v>7</v>
      </c>
      <c r="E170" s="9" t="s">
        <v>14</v>
      </c>
    </row>
    <row r="171" spans="1:6" x14ac:dyDescent="0.35">
      <c r="A171" s="10" t="s">
        <v>35</v>
      </c>
      <c r="E171"/>
    </row>
    <row r="172" spans="1:6" x14ac:dyDescent="0.35">
      <c r="A172" s="1" t="s">
        <v>22</v>
      </c>
      <c r="B172" s="7">
        <v>45012</v>
      </c>
      <c r="E172"/>
    </row>
    <row r="173" spans="1:6" x14ac:dyDescent="0.35">
      <c r="A173" s="1" t="s">
        <v>23</v>
      </c>
      <c r="B173" s="7">
        <v>45013</v>
      </c>
      <c r="E173"/>
    </row>
    <row r="174" spans="1:6" x14ac:dyDescent="0.35">
      <c r="A174" s="1" t="s">
        <v>16</v>
      </c>
      <c r="B174" s="7">
        <v>45014</v>
      </c>
      <c r="E174"/>
    </row>
    <row r="175" spans="1:6" x14ac:dyDescent="0.35">
      <c r="A175" s="1" t="s">
        <v>17</v>
      </c>
      <c r="B175" s="7">
        <v>45015</v>
      </c>
      <c r="E175"/>
    </row>
    <row r="176" spans="1:6" x14ac:dyDescent="0.35">
      <c r="A176" s="1" t="s">
        <v>18</v>
      </c>
      <c r="B176" s="7">
        <v>45016</v>
      </c>
      <c r="E176"/>
    </row>
    <row r="177" spans="1:6" x14ac:dyDescent="0.35">
      <c r="A177" s="1" t="s">
        <v>19</v>
      </c>
      <c r="B177" s="7">
        <v>45017</v>
      </c>
      <c r="E177"/>
    </row>
    <row r="178" spans="1:6" x14ac:dyDescent="0.35">
      <c r="A178" s="1" t="s">
        <v>20</v>
      </c>
      <c r="B178" s="7">
        <v>45018</v>
      </c>
      <c r="E178"/>
    </row>
    <row r="179" spans="1:6" x14ac:dyDescent="0.35">
      <c r="E179"/>
    </row>
    <row r="180" spans="1:6" x14ac:dyDescent="0.35">
      <c r="D180" s="11">
        <f>SUM(D172:D178)</f>
        <v>0</v>
      </c>
      <c r="E180" s="12">
        <f>20-D180</f>
        <v>20</v>
      </c>
      <c r="F180" s="1" t="str">
        <f>IF($E180&gt;0,"UNDER",IF($E180=G492,"COVERED","OVER"))</f>
        <v>UNDER</v>
      </c>
    </row>
    <row r="181" spans="1:6" s="14" customFormat="1" x14ac:dyDescent="0.35">
      <c r="A181" s="13"/>
      <c r="B181" s="13"/>
      <c r="C181" s="13"/>
      <c r="D181" s="13"/>
    </row>
    <row r="182" spans="1:6" x14ac:dyDescent="0.35">
      <c r="E182"/>
    </row>
    <row r="183" spans="1:6" x14ac:dyDescent="0.35">
      <c r="A183" s="9" t="s">
        <v>11</v>
      </c>
      <c r="B183" s="9" t="s">
        <v>12</v>
      </c>
      <c r="C183" s="9" t="s">
        <v>13</v>
      </c>
      <c r="D183" s="9" t="s">
        <v>7</v>
      </c>
      <c r="E183" s="9" t="s">
        <v>14</v>
      </c>
    </row>
    <row r="184" spans="1:6" x14ac:dyDescent="0.35">
      <c r="A184" s="10" t="s">
        <v>36</v>
      </c>
      <c r="E184"/>
    </row>
    <row r="185" spans="1:6" x14ac:dyDescent="0.35">
      <c r="A185" s="1" t="s">
        <v>22</v>
      </c>
      <c r="B185" s="7">
        <v>45019</v>
      </c>
      <c r="E185"/>
    </row>
    <row r="186" spans="1:6" x14ac:dyDescent="0.35">
      <c r="A186" s="1" t="s">
        <v>23</v>
      </c>
      <c r="B186" s="7">
        <v>45020</v>
      </c>
      <c r="E186"/>
    </row>
    <row r="187" spans="1:6" x14ac:dyDescent="0.35">
      <c r="A187" s="1" t="s">
        <v>16</v>
      </c>
      <c r="B187" s="7">
        <v>45021</v>
      </c>
      <c r="E187"/>
    </row>
    <row r="188" spans="1:6" x14ac:dyDescent="0.35">
      <c r="A188" s="1" t="s">
        <v>17</v>
      </c>
      <c r="B188" s="7">
        <v>45022</v>
      </c>
      <c r="E188"/>
    </row>
    <row r="189" spans="1:6" x14ac:dyDescent="0.35">
      <c r="A189" s="1" t="s">
        <v>18</v>
      </c>
      <c r="B189" s="7">
        <v>45023</v>
      </c>
      <c r="E189"/>
    </row>
    <row r="190" spans="1:6" x14ac:dyDescent="0.35">
      <c r="A190" s="1" t="s">
        <v>19</v>
      </c>
      <c r="B190" s="7">
        <v>45024</v>
      </c>
      <c r="E190"/>
    </row>
    <row r="191" spans="1:6" x14ac:dyDescent="0.35">
      <c r="A191" s="1" t="s">
        <v>20</v>
      </c>
      <c r="B191" s="7">
        <v>45025</v>
      </c>
      <c r="E191"/>
    </row>
    <row r="192" spans="1:6" x14ac:dyDescent="0.35">
      <c r="E192"/>
    </row>
    <row r="193" spans="1:6" x14ac:dyDescent="0.35">
      <c r="D193" s="11">
        <f>SUM(D185:D191)</f>
        <v>0</v>
      </c>
      <c r="E193" s="12">
        <f>20-D193</f>
        <v>20</v>
      </c>
      <c r="F193" s="1" t="str">
        <f>IF($E193&gt;0,"UNDER",IF($E193=G504,"COVERED","OVER"))</f>
        <v>UNDER</v>
      </c>
    </row>
    <row r="194" spans="1:6" s="14" customFormat="1" x14ac:dyDescent="0.35">
      <c r="A194" s="13"/>
      <c r="B194" s="13"/>
      <c r="C194" s="13"/>
      <c r="D194" s="13"/>
    </row>
    <row r="195" spans="1:6" x14ac:dyDescent="0.35">
      <c r="E195"/>
      <c r="F195"/>
    </row>
    <row r="196" spans="1:6" x14ac:dyDescent="0.35">
      <c r="A196" s="9" t="s">
        <v>11</v>
      </c>
      <c r="B196" s="9" t="s">
        <v>12</v>
      </c>
      <c r="C196" s="9" t="s">
        <v>13</v>
      </c>
      <c r="D196" s="9" t="s">
        <v>7</v>
      </c>
      <c r="E196" s="9" t="s">
        <v>14</v>
      </c>
    </row>
    <row r="197" spans="1:6" x14ac:dyDescent="0.35">
      <c r="A197" s="10" t="s">
        <v>40</v>
      </c>
      <c r="E197"/>
      <c r="F197"/>
    </row>
    <row r="198" spans="1:6" x14ac:dyDescent="0.35">
      <c r="A198" s="1" t="s">
        <v>22</v>
      </c>
      <c r="B198" s="7">
        <v>45026</v>
      </c>
      <c r="E198"/>
      <c r="F198"/>
    </row>
    <row r="199" spans="1:6" x14ac:dyDescent="0.35">
      <c r="A199" s="1" t="s">
        <v>23</v>
      </c>
      <c r="B199" s="7">
        <v>45027</v>
      </c>
      <c r="E199"/>
    </row>
    <row r="200" spans="1:6" x14ac:dyDescent="0.35">
      <c r="A200" s="1" t="s">
        <v>16</v>
      </c>
      <c r="B200" s="7">
        <v>45028</v>
      </c>
      <c r="E200"/>
    </row>
    <row r="201" spans="1:6" x14ac:dyDescent="0.35">
      <c r="A201" s="1" t="s">
        <v>17</v>
      </c>
      <c r="B201" s="7">
        <v>45029</v>
      </c>
      <c r="E201"/>
    </row>
    <row r="202" spans="1:6" x14ac:dyDescent="0.35">
      <c r="A202" s="1" t="s">
        <v>18</v>
      </c>
      <c r="B202" s="7">
        <v>45030</v>
      </c>
      <c r="E202"/>
    </row>
    <row r="203" spans="1:6" x14ac:dyDescent="0.35">
      <c r="A203" s="1" t="s">
        <v>19</v>
      </c>
      <c r="B203" s="7">
        <v>45031</v>
      </c>
      <c r="E203"/>
    </row>
    <row r="204" spans="1:6" x14ac:dyDescent="0.35">
      <c r="A204" s="1" t="s">
        <v>20</v>
      </c>
      <c r="B204" s="7">
        <v>45032</v>
      </c>
      <c r="E204"/>
    </row>
    <row r="205" spans="1:6" x14ac:dyDescent="0.35">
      <c r="E205"/>
    </row>
    <row r="206" spans="1:6" x14ac:dyDescent="0.35">
      <c r="D206" s="11">
        <f>SUM(D198:D204)</f>
        <v>0</v>
      </c>
      <c r="E206" s="12">
        <f>20-D206</f>
        <v>20</v>
      </c>
      <c r="F206" s="1" t="str">
        <f>IF($E206&gt;0,"UNDER",IF($E206=G516,"COVERED","OVER"))</f>
        <v>UNDER</v>
      </c>
    </row>
    <row r="207" spans="1:6" s="14" customFormat="1" x14ac:dyDescent="0.35">
      <c r="A207" s="13"/>
      <c r="B207" s="13"/>
      <c r="C207" s="13"/>
      <c r="D207" s="13"/>
    </row>
    <row r="208" spans="1:6" x14ac:dyDescent="0.35">
      <c r="E208"/>
    </row>
    <row r="209" spans="1:6" x14ac:dyDescent="0.35">
      <c r="A209" s="9" t="s">
        <v>11</v>
      </c>
      <c r="B209" s="9" t="s">
        <v>12</v>
      </c>
      <c r="C209" s="9" t="s">
        <v>13</v>
      </c>
      <c r="D209" s="9" t="s">
        <v>7</v>
      </c>
      <c r="E209" s="9" t="s">
        <v>14</v>
      </c>
    </row>
    <row r="210" spans="1:6" x14ac:dyDescent="0.35">
      <c r="A210" s="10" t="s">
        <v>39</v>
      </c>
      <c r="E210"/>
    </row>
    <row r="211" spans="1:6" x14ac:dyDescent="0.35">
      <c r="A211" s="1" t="s">
        <v>22</v>
      </c>
      <c r="B211" s="7">
        <v>45033</v>
      </c>
      <c r="E211"/>
    </row>
    <row r="212" spans="1:6" x14ac:dyDescent="0.35">
      <c r="A212" s="1" t="s">
        <v>23</v>
      </c>
      <c r="B212" s="7">
        <v>45034</v>
      </c>
      <c r="E212"/>
    </row>
    <row r="213" spans="1:6" x14ac:dyDescent="0.35">
      <c r="A213" s="1" t="s">
        <v>16</v>
      </c>
      <c r="B213" s="7">
        <v>45035</v>
      </c>
      <c r="E213"/>
    </row>
    <row r="214" spans="1:6" x14ac:dyDescent="0.35">
      <c r="A214" s="1" t="s">
        <v>17</v>
      </c>
      <c r="B214" s="7">
        <v>45036</v>
      </c>
      <c r="E214"/>
    </row>
    <row r="215" spans="1:6" x14ac:dyDescent="0.35">
      <c r="A215" s="1" t="s">
        <v>18</v>
      </c>
      <c r="B215" s="7">
        <v>45037</v>
      </c>
      <c r="E215"/>
    </row>
    <row r="216" spans="1:6" x14ac:dyDescent="0.35">
      <c r="A216" s="1" t="s">
        <v>19</v>
      </c>
      <c r="B216" s="7">
        <v>45038</v>
      </c>
      <c r="E216"/>
    </row>
    <row r="217" spans="1:6" x14ac:dyDescent="0.35">
      <c r="A217" s="1" t="s">
        <v>20</v>
      </c>
      <c r="B217" s="7">
        <v>45039</v>
      </c>
      <c r="E217"/>
    </row>
    <row r="218" spans="1:6" x14ac:dyDescent="0.35">
      <c r="E218"/>
    </row>
    <row r="219" spans="1:6" x14ac:dyDescent="0.35">
      <c r="D219" s="11">
        <f>SUM(D211:D217)</f>
        <v>0</v>
      </c>
      <c r="E219" s="12">
        <f>20-D219</f>
        <v>20</v>
      </c>
      <c r="F219" s="1" t="str">
        <f>IF($E219&gt;0,"UNDER",IF($E219=G529,"COVERED","OVER"))</f>
        <v>UNDER</v>
      </c>
    </row>
    <row r="220" spans="1:6" s="14" customFormat="1" x14ac:dyDescent="0.35">
      <c r="A220" s="13"/>
      <c r="B220" s="13"/>
      <c r="C220" s="13"/>
      <c r="D220" s="13"/>
    </row>
    <row r="221" spans="1:6" x14ac:dyDescent="0.35">
      <c r="E221"/>
    </row>
    <row r="222" spans="1:6" x14ac:dyDescent="0.35">
      <c r="A222" s="9" t="s">
        <v>11</v>
      </c>
      <c r="B222" s="9" t="s">
        <v>12</v>
      </c>
      <c r="C222" s="9" t="s">
        <v>13</v>
      </c>
      <c r="D222" s="9" t="s">
        <v>7</v>
      </c>
      <c r="E222" s="9" t="s">
        <v>14</v>
      </c>
    </row>
    <row r="223" spans="1:6" x14ac:dyDescent="0.35">
      <c r="A223" s="10" t="s">
        <v>38</v>
      </c>
      <c r="E223"/>
    </row>
    <row r="224" spans="1:6" x14ac:dyDescent="0.35">
      <c r="A224" s="1" t="s">
        <v>22</v>
      </c>
      <c r="B224" s="7">
        <v>45040</v>
      </c>
      <c r="C224" s="1" t="s">
        <v>34</v>
      </c>
      <c r="E224"/>
    </row>
    <row r="225" spans="1:6" x14ac:dyDescent="0.35">
      <c r="A225" s="1" t="s">
        <v>23</v>
      </c>
      <c r="B225" s="7">
        <v>45041</v>
      </c>
      <c r="C225" s="1" t="s">
        <v>34</v>
      </c>
      <c r="E225"/>
    </row>
    <row r="226" spans="1:6" x14ac:dyDescent="0.35">
      <c r="A226" s="1" t="s">
        <v>16</v>
      </c>
      <c r="B226" s="7">
        <v>45042</v>
      </c>
      <c r="C226" s="1" t="s">
        <v>34</v>
      </c>
      <c r="E226"/>
    </row>
    <row r="227" spans="1:6" x14ac:dyDescent="0.35">
      <c r="A227" s="1" t="s">
        <v>17</v>
      </c>
      <c r="B227" s="7">
        <v>45043</v>
      </c>
      <c r="C227" s="1" t="s">
        <v>34</v>
      </c>
      <c r="E227"/>
    </row>
    <row r="228" spans="1:6" x14ac:dyDescent="0.35">
      <c r="A228" s="1" t="s">
        <v>18</v>
      </c>
      <c r="B228" s="7">
        <v>45044</v>
      </c>
      <c r="C228" s="1" t="s">
        <v>34</v>
      </c>
      <c r="E228"/>
    </row>
    <row r="229" spans="1:6" x14ac:dyDescent="0.35">
      <c r="A229" s="1" t="s">
        <v>19</v>
      </c>
      <c r="B229" s="7">
        <v>45045</v>
      </c>
      <c r="C229" s="1" t="s">
        <v>34</v>
      </c>
      <c r="E229"/>
    </row>
    <row r="230" spans="1:6" x14ac:dyDescent="0.35">
      <c r="A230" s="1" t="s">
        <v>20</v>
      </c>
      <c r="B230" s="7">
        <v>45046</v>
      </c>
      <c r="C230" s="1" t="s">
        <v>34</v>
      </c>
      <c r="E230"/>
    </row>
    <row r="231" spans="1:6" x14ac:dyDescent="0.35">
      <c r="E231"/>
    </row>
    <row r="232" spans="1:6" x14ac:dyDescent="0.35">
      <c r="D232" s="11">
        <f>SUM(D224:D230)</f>
        <v>0</v>
      </c>
      <c r="E232" s="12">
        <f>20-D232</f>
        <v>20</v>
      </c>
      <c r="F232" s="1" t="str">
        <f>IF($E232&gt;0,"UNDER",IF($E232=G539,"COVERED","OVER"))</f>
        <v>UNDER</v>
      </c>
    </row>
    <row r="233" spans="1:6" s="14" customFormat="1" x14ac:dyDescent="0.35">
      <c r="A233" s="13"/>
      <c r="B233" s="13"/>
      <c r="C233" s="13"/>
      <c r="D233" s="13"/>
      <c r="E233" s="13"/>
      <c r="F233" s="13"/>
    </row>
    <row r="234" spans="1:6" s="16" customFormat="1" x14ac:dyDescent="0.35">
      <c r="A234" s="1"/>
      <c r="B234" s="1"/>
      <c r="C234" s="15"/>
      <c r="D234" s="15"/>
      <c r="E234" s="15"/>
      <c r="F234" s="15"/>
    </row>
    <row r="235" spans="1:6" x14ac:dyDescent="0.35">
      <c r="E235"/>
    </row>
    <row r="236" spans="1:6" x14ac:dyDescent="0.35">
      <c r="A236" s="9" t="s">
        <v>11</v>
      </c>
      <c r="B236" s="9" t="s">
        <v>12</v>
      </c>
      <c r="C236" s="9" t="s">
        <v>13</v>
      </c>
      <c r="D236" s="9" t="s">
        <v>7</v>
      </c>
      <c r="E236" s="9" t="s">
        <v>14</v>
      </c>
    </row>
    <row r="237" spans="1:6" x14ac:dyDescent="0.35">
      <c r="A237" s="10" t="s">
        <v>37</v>
      </c>
      <c r="E237"/>
    </row>
    <row r="238" spans="1:6" x14ac:dyDescent="0.35">
      <c r="A238" s="1" t="s">
        <v>22</v>
      </c>
      <c r="B238" s="7">
        <v>45047</v>
      </c>
      <c r="C238" s="1" t="s">
        <v>50</v>
      </c>
      <c r="E238"/>
    </row>
    <row r="239" spans="1:6" x14ac:dyDescent="0.35">
      <c r="A239" s="1" t="s">
        <v>23</v>
      </c>
      <c r="B239" s="7">
        <v>45048</v>
      </c>
      <c r="C239" s="1" t="s">
        <v>50</v>
      </c>
      <c r="E239"/>
    </row>
    <row r="240" spans="1:6" x14ac:dyDescent="0.35">
      <c r="A240" s="1" t="s">
        <v>16</v>
      </c>
      <c r="B240" s="7">
        <v>45049</v>
      </c>
      <c r="C240" s="1" t="s">
        <v>50</v>
      </c>
      <c r="E240"/>
    </row>
    <row r="241" spans="1:6" x14ac:dyDescent="0.35">
      <c r="A241" s="1" t="s">
        <v>17</v>
      </c>
      <c r="B241" s="7">
        <v>45050</v>
      </c>
      <c r="C241" s="1" t="s">
        <v>50</v>
      </c>
      <c r="E241"/>
    </row>
    <row r="242" spans="1:6" x14ac:dyDescent="0.35">
      <c r="A242" s="1" t="s">
        <v>18</v>
      </c>
      <c r="B242" s="7">
        <v>45051</v>
      </c>
      <c r="C242" s="1" t="s">
        <v>50</v>
      </c>
      <c r="E242"/>
    </row>
    <row r="243" spans="1:6" x14ac:dyDescent="0.35">
      <c r="A243" s="1" t="s">
        <v>19</v>
      </c>
      <c r="B243" s="7">
        <v>45052</v>
      </c>
      <c r="E243"/>
    </row>
    <row r="244" spans="1:6" x14ac:dyDescent="0.35">
      <c r="A244" s="1" t="s">
        <v>20</v>
      </c>
      <c r="B244" s="7">
        <v>45053</v>
      </c>
      <c r="E244"/>
    </row>
    <row r="245" spans="1:6" x14ac:dyDescent="0.35">
      <c r="E245"/>
    </row>
    <row r="246" spans="1:6" x14ac:dyDescent="0.35">
      <c r="D246" s="11">
        <f>SUM(D238:D244)</f>
        <v>0</v>
      </c>
      <c r="E246" s="12">
        <f>20-D246</f>
        <v>20</v>
      </c>
      <c r="F246" s="1" t="str">
        <f>IF($E246&gt;0,"UNDER",IF($E246=G553,"COVERED","OVER"))</f>
        <v>UNDER</v>
      </c>
    </row>
  </sheetData>
  <mergeCells count="1">
    <mergeCell ref="A1:E1"/>
  </mergeCells>
  <phoneticPr fontId="4" type="noConversion"/>
  <conditionalFormatting sqref="B25">
    <cfRule type="containsText" dxfId="27" priority="25" operator="containsText" text="OVER">
      <formula>NOT(ISERROR(SEARCH("OVER",B25)))</formula>
    </cfRule>
    <cfRule type="containsText" dxfId="26" priority="26" operator="containsText" text="UNDER">
      <formula>NOT(ISERROR(SEARCH("UNDER",B25)))</formula>
    </cfRule>
    <cfRule type="containsText" dxfId="25" priority="27" operator="containsText" text="UNDER">
      <formula>NOT(ISERROR(SEARCH("UNDER",B25)))</formula>
    </cfRule>
    <cfRule type="containsText" dxfId="24" priority="28" operator="containsText" text="UNDER">
      <formula>NOT(ISERROR(SEARCH("UNDER",B25)))</formula>
    </cfRule>
  </conditionalFormatting>
  <conditionalFormatting sqref="F37">
    <cfRule type="containsText" dxfId="23" priority="21" operator="containsText" text="OVER">
      <formula>NOT(ISERROR(SEARCH("OVER",F37)))</formula>
    </cfRule>
    <cfRule type="containsText" dxfId="22" priority="22" operator="containsText" text="UNDER">
      <formula>NOT(ISERROR(SEARCH("UNDER",F37)))</formula>
    </cfRule>
    <cfRule type="containsText" dxfId="21" priority="23" operator="containsText" text="UNDER">
      <formula>NOT(ISERROR(SEARCH("UNDER",F37)))</formula>
    </cfRule>
    <cfRule type="containsText" dxfId="20" priority="24" operator="containsText" text="UNDER">
      <formula>NOT(ISERROR(SEARCH("UNDER",F37)))</formula>
    </cfRule>
  </conditionalFormatting>
  <conditionalFormatting sqref="F50">
    <cfRule type="containsText" dxfId="19" priority="17" operator="containsText" text="OVER">
      <formula>NOT(ISERROR(SEARCH("OVER",F50)))</formula>
    </cfRule>
    <cfRule type="containsText" dxfId="18" priority="18" operator="containsText" text="UNDER">
      <formula>NOT(ISERROR(SEARCH("UNDER",F50)))</formula>
    </cfRule>
    <cfRule type="containsText" dxfId="17" priority="19" operator="containsText" text="UNDER">
      <formula>NOT(ISERROR(SEARCH("UNDER",F50)))</formula>
    </cfRule>
    <cfRule type="containsText" dxfId="16" priority="20" operator="containsText" text="UNDER">
      <formula>NOT(ISERROR(SEARCH("UNDER",F50)))</formula>
    </cfRule>
  </conditionalFormatting>
  <conditionalFormatting sqref="F63 F223:F232 F208 F199:F206 F169 F156 F143 F130 F117 F104 F91 F78 F65 F67:F76 F80:F89 F93:F102 F106:F115 F119:F128 F132:F141 F145:F154 F158:F167 F171:F182 F184:F193 F210:F219">
    <cfRule type="containsText" dxfId="15" priority="13" operator="containsText" text="OVER">
      <formula>NOT(ISERROR(SEARCH("OVER",F63)))</formula>
    </cfRule>
    <cfRule type="containsText" dxfId="14" priority="14" operator="containsText" text="UNDER">
      <formula>NOT(ISERROR(SEARCH("UNDER",F63)))</formula>
    </cfRule>
    <cfRule type="containsText" dxfId="13" priority="15" operator="containsText" text="UNDER">
      <formula>NOT(ISERROR(SEARCH("UNDER",F63)))</formula>
    </cfRule>
    <cfRule type="containsText" dxfId="12" priority="16" operator="containsText" text="UNDER">
      <formula>NOT(ISERROR(SEARCH("UNDER",F63)))</formula>
    </cfRule>
  </conditionalFormatting>
  <conditionalFormatting sqref="F221">
    <cfRule type="containsText" dxfId="11" priority="9" operator="containsText" text="OVER">
      <formula>NOT(ISERROR(SEARCH("OVER",F221)))</formula>
    </cfRule>
    <cfRule type="containsText" dxfId="10" priority="10" operator="containsText" text="UNDER">
      <formula>NOT(ISERROR(SEARCH("UNDER",F221)))</formula>
    </cfRule>
    <cfRule type="containsText" dxfId="9" priority="11" operator="containsText" text="UNDER">
      <formula>NOT(ISERROR(SEARCH("UNDER",F221)))</formula>
    </cfRule>
    <cfRule type="containsText" dxfId="8" priority="12" operator="containsText" text="UNDER">
      <formula>NOT(ISERROR(SEARCH("UNDER",F221)))</formula>
    </cfRule>
  </conditionalFormatting>
  <conditionalFormatting sqref="F237:F246">
    <cfRule type="containsText" dxfId="7" priority="5" operator="containsText" text="OVER">
      <formula>NOT(ISERROR(SEARCH("OVER",F237)))</formula>
    </cfRule>
    <cfRule type="containsText" dxfId="6" priority="6" operator="containsText" text="UNDER">
      <formula>NOT(ISERROR(SEARCH("UNDER",F237)))</formula>
    </cfRule>
    <cfRule type="containsText" dxfId="5" priority="7" operator="containsText" text="UNDER">
      <formula>NOT(ISERROR(SEARCH("UNDER",F237)))</formula>
    </cfRule>
    <cfRule type="containsText" dxfId="4" priority="8" operator="containsText" text="UNDER">
      <formula>NOT(ISERROR(SEARCH("UNDER",F237)))</formula>
    </cfRule>
  </conditionalFormatting>
  <conditionalFormatting sqref="F235">
    <cfRule type="containsText" dxfId="3" priority="1" operator="containsText" text="OVER">
      <formula>NOT(ISERROR(SEARCH("OVER",F235)))</formula>
    </cfRule>
    <cfRule type="containsText" dxfId="2" priority="2" operator="containsText" text="UNDER">
      <formula>NOT(ISERROR(SEARCH("UNDER",F235)))</formula>
    </cfRule>
    <cfRule type="containsText" dxfId="1" priority="3" operator="containsText" text="UNDER">
      <formula>NOT(ISERROR(SEARCH("UNDER",F235)))</formula>
    </cfRule>
    <cfRule type="containsText" dxfId="0" priority="4" operator="containsText" text="UNDER">
      <formula>NOT(ISERROR(SEARCH("UNDER",F235)))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EB5AC97D254BA7E879765EA4006B" ma:contentTypeVersion="13" ma:contentTypeDescription="Create a new document." ma:contentTypeScope="" ma:versionID="0583a26f17aa967f6c707737ed5d79b1">
  <xsd:schema xmlns:xsd="http://www.w3.org/2001/XMLSchema" xmlns:xs="http://www.w3.org/2001/XMLSchema" xmlns:p="http://schemas.microsoft.com/office/2006/metadata/properties" xmlns:ns3="74c62047-52d7-472a-83ce-ddfadc0b9b2c" xmlns:ns4="1fffccd4-d8ca-4270-87fc-0f6aa8ad3704" targetNamespace="http://schemas.microsoft.com/office/2006/metadata/properties" ma:root="true" ma:fieldsID="99e9e348e9975cd2654e3f1aa6a2b75d" ns3:_="" ns4:_="">
    <xsd:import namespace="74c62047-52d7-472a-83ce-ddfadc0b9b2c"/>
    <xsd:import namespace="1fffccd4-d8ca-4270-87fc-0f6aa8ad37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62047-52d7-472a-83ce-ddfadc0b9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fccd4-d8ca-4270-87fc-0f6aa8ad3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6191BC-B4CA-4E0B-9452-915198FB02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509F9C-1812-4A08-8394-140D72D14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62047-52d7-472a-83ce-ddfadc0b9b2c"/>
    <ds:schemaRef ds:uri="1fffccd4-d8ca-4270-87fc-0f6aa8ad3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D3DD16-6F4F-4C2D-80EA-E78A9F6AD8B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1fffccd4-d8ca-4270-87fc-0f6aa8ad3704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4c62047-52d7-472a-83ce-ddfadc0b9b2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GA Work Log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Chatradi,Sai Teja</dc:creator>
  <cp:lastModifiedBy>Kollipara,Mahesh</cp:lastModifiedBy>
  <dcterms:created xsi:type="dcterms:W3CDTF">2023-01-12T19:21:58Z</dcterms:created>
  <dcterms:modified xsi:type="dcterms:W3CDTF">2023-02-27T15:10:16Z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0x0101003E70EB5AC97D254BA7E879765EA4006B</vt:lpwstr>
  </property>
</Properties>
</file>