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co4\OneDrive\Documentos\Upana\Estadística I\tarea10\"/>
    </mc:Choice>
  </mc:AlternateContent>
  <xr:revisionPtr revIDLastSave="0" documentId="13_ncr:1_{5C657812-0096-4509-8172-675D960B44E3}" xr6:coauthVersionLast="47" xr6:coauthVersionMax="47" xr10:uidLastSave="{00000000-0000-0000-0000-000000000000}"/>
  <bookViews>
    <workbookView xWindow="-120" yWindow="-120" windowWidth="20730" windowHeight="11040" activeTab="1" xr2:uid="{E18F3C51-247D-417D-9004-4A6DE1EE657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2" l="1"/>
  <c r="T21" i="2"/>
  <c r="T20" i="2"/>
  <c r="T19" i="2"/>
  <c r="T18" i="2"/>
  <c r="T17" i="2"/>
  <c r="T16" i="2"/>
  <c r="T14" i="2"/>
  <c r="T15" i="2"/>
  <c r="T11" i="2"/>
  <c r="T10" i="2"/>
  <c r="T9" i="2"/>
  <c r="T8" i="2"/>
  <c r="T5" i="2"/>
  <c r="T4" i="2"/>
  <c r="T3" i="2"/>
  <c r="Q2" i="2"/>
  <c r="S22" i="2" s="1"/>
  <c r="T22" i="1"/>
  <c r="T14" i="1"/>
  <c r="S14" i="1"/>
  <c r="T21" i="1"/>
  <c r="T19" i="1"/>
  <c r="T17" i="1"/>
  <c r="T15" i="1"/>
  <c r="T11" i="1"/>
  <c r="T10" i="1"/>
  <c r="T9" i="1"/>
  <c r="T8" i="1"/>
  <c r="T5" i="1"/>
  <c r="T3" i="1"/>
  <c r="Q2" i="1"/>
  <c r="S4" i="1" s="1"/>
  <c r="T4" i="1" s="1"/>
  <c r="S3" i="2" l="1"/>
  <c r="S5" i="2"/>
  <c r="S9" i="2"/>
  <c r="S11" i="2"/>
  <c r="S15" i="2"/>
  <c r="S17" i="2"/>
  <c r="S19" i="2"/>
  <c r="S21" i="2"/>
  <c r="S4" i="2"/>
  <c r="S8" i="2"/>
  <c r="S10" i="2"/>
  <c r="S14" i="2"/>
  <c r="S16" i="2"/>
  <c r="S18" i="2"/>
  <c r="S20" i="2"/>
  <c r="S3" i="1"/>
  <c r="S10" i="1"/>
  <c r="S19" i="1"/>
  <c r="S15" i="1"/>
  <c r="S9" i="1"/>
  <c r="S22" i="1"/>
  <c r="S18" i="1"/>
  <c r="S8" i="1"/>
  <c r="S21" i="1"/>
  <c r="S17" i="1"/>
  <c r="S11" i="1"/>
  <c r="S20" i="1"/>
  <c r="S16" i="1"/>
  <c r="S5" i="1"/>
  <c r="T18" i="1" l="1"/>
  <c r="T16" i="1"/>
  <c r="T20" i="1"/>
</calcChain>
</file>

<file path=xl/sharedStrings.xml><?xml version="1.0" encoding="utf-8"?>
<sst xmlns="http://schemas.openxmlformats.org/spreadsheetml/2006/main" count="58" uniqueCount="24">
  <si>
    <t>source</t>
  </si>
  <si>
    <t>filtered</t>
  </si>
  <si>
    <t>sorted</t>
  </si>
  <si>
    <t>Fi</t>
  </si>
  <si>
    <t>Fa</t>
  </si>
  <si>
    <t>Fr</t>
  </si>
  <si>
    <t>Fra</t>
  </si>
  <si>
    <t>moda</t>
  </si>
  <si>
    <t>media</t>
  </si>
  <si>
    <t>mediana</t>
  </si>
  <si>
    <t>Varianza</t>
  </si>
  <si>
    <t>Desviación típica</t>
  </si>
  <si>
    <t>Coeficiente de variación</t>
  </si>
  <si>
    <t>Quintiles</t>
  </si>
  <si>
    <t>Cuartiles</t>
  </si>
  <si>
    <t>Qx</t>
  </si>
  <si>
    <t>Posición</t>
  </si>
  <si>
    <t>Cantidad Datos</t>
  </si>
  <si>
    <t>Valor X</t>
  </si>
  <si>
    <t>Xi</t>
  </si>
  <si>
    <t>Deciles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</si>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</sst>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9" fontId="1" fillId="2" borderId="0" xfId="0" applyNumberFormat="1" applyFont="1" applyFill="1"/>
    <xf numFmtId="0" fontId="1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6A39C-F1C4-460B-B3EA-67896DB14233}" name="Tabla1" displayName="Tabla1" ref="R1:T5" totalsRowShown="0" headerRowDxfId="23" dataDxfId="22">
  <autoFilter ref="R1:T5" xr:uid="{D1F6A39C-F1C4-460B-B3EA-67896DB14233}"/>
  <tableColumns count="3">
    <tableColumn id="1" xr3:uid="{19AB06ED-F6DB-4609-870E-3DEC22C2E6BF}" name="Cuartiles" dataDxfId="21"/>
    <tableColumn id="2" xr3:uid="{6474864B-1D26-4402-9B27-ECF7669088AF}" name="Columna1" dataDxfId="20">
      <calculatedColumnFormula>(R2*($Q$2+1))/4</calculatedColumnFormula>
    </tableColumn>
    <tableColumn id="3" xr3:uid="{EC34FA8C-C4E1-4CCF-93A1-374B5B6336E0}" name="Columna2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73475-9500-411E-96DB-FF333BAE9026}" name="Tabla2" displayName="Tabla2" ref="R6:T11" totalsRowShown="0" headerRowDxfId="18">
  <autoFilter ref="R6:T11" xr:uid="{EA773475-9500-411E-96DB-FF333BAE9026}"/>
  <tableColumns count="3">
    <tableColumn id="1" xr3:uid="{169C9E98-0E64-4750-AF7A-9275F728F51C}" name="Columna1" dataDxfId="17"/>
    <tableColumn id="2" xr3:uid="{D26D139F-81ED-4F01-A7BA-31B63DB0BA22}" name="Columna2" dataDxfId="16">
      <calculatedColumnFormula>(R7*($Q$2+1))/5</calculatedColumnFormula>
    </tableColumn>
    <tableColumn id="3" xr3:uid="{0A870C33-F252-4DA1-9226-68EB33930F0B}" name="Columna3">
      <calculatedColumnFormula>H2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F56BBC-5036-4C09-8DFA-C836E879BA8B}" name="Tabla3" displayName="Tabla3" ref="R12:T22" totalsRowShown="0" headerRowDxfId="15">
  <autoFilter ref="R12:T22" xr:uid="{63F56BBC-5036-4C09-8DFA-C836E879BA8B}"/>
  <tableColumns count="3">
    <tableColumn id="1" xr3:uid="{9DB6DE2F-BD13-457C-8498-3C8565381D63}" name="Columna1" dataDxfId="14"/>
    <tableColumn id="2" xr3:uid="{ACB0C173-D216-4D97-9507-1DA451BE7DA6}" name="Columna2" dataDxfId="13">
      <calculatedColumnFormula>(R13*($Q$2+1))/10</calculatedColumnFormula>
    </tableColumn>
    <tableColumn id="3" xr3:uid="{CD431344-8306-4FC8-B250-37F16793F0FD}" name="Columna3" dataDxfId="12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EFFE0-BB73-49BD-9C51-FA11CFADA064}" name="Tabla15" displayName="Tabla15" ref="R1:T5" totalsRowShown="0" headerRowDxfId="11" dataDxfId="10">
  <autoFilter ref="R1:T5" xr:uid="{69FEFFE0-BB73-49BD-9C51-FA11CFADA064}"/>
  <tableColumns count="3">
    <tableColumn id="1" xr3:uid="{EB793D84-E916-444D-8FC8-0BE90612B918}" name="Cuartiles" dataDxfId="9"/>
    <tableColumn id="2" xr3:uid="{A371A5AF-E316-4016-92B5-677ADF4F8717}" name="Columna1" dataDxfId="8">
      <calculatedColumnFormula>(R2*($Q$2+1))/4</calculatedColumnFormula>
    </tableColumn>
    <tableColumn id="3" xr3:uid="{35250122-087E-4B16-B462-C91AECB66035}" name="Columna2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F60D67-4617-45F9-8F75-A01AFDD33018}" name="Tabla26" displayName="Tabla26" ref="R6:T11" totalsRowShown="0" headerRowDxfId="6">
  <autoFilter ref="R6:T11" xr:uid="{27F60D67-4617-45F9-8F75-A01AFDD33018}"/>
  <tableColumns count="3">
    <tableColumn id="1" xr3:uid="{CC1B734F-4C57-4373-9D76-A37949D69644}" name="Columna1" dataDxfId="5"/>
    <tableColumn id="2" xr3:uid="{BC115022-3E37-4FD1-A886-D7D40B2848B5}" name="Columna2" dataDxfId="4">
      <calculatedColumnFormula>(R7*($Q$2+1))/5</calculatedColumnFormula>
    </tableColumn>
    <tableColumn id="3" xr3:uid="{FE5EF0C4-2BA7-4F40-B538-DD34A06F771E}" name="Columna3">
      <calculatedColumnFormula>H2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8A18D1-706C-4B4F-BE37-78B332BE445C}" name="Tabla37" displayName="Tabla37" ref="R12:T22" totalsRowShown="0" headerRowDxfId="3">
  <autoFilter ref="R12:T22" xr:uid="{498A18D1-706C-4B4F-BE37-78B332BE445C}"/>
  <tableColumns count="3">
    <tableColumn id="1" xr3:uid="{4F36A9E0-4202-4C33-AC33-952FE8C0C13D}" name="Columna1" dataDxfId="2"/>
    <tableColumn id="2" xr3:uid="{DDEFEF1D-9525-42FA-B575-B784567DC1BC}" name="Columna2" dataDxfId="1">
      <calculatedColumnFormula>(R13*($Q$2+1))/10</calculatedColumnFormula>
    </tableColumn>
    <tableColumn id="3" xr3:uid="{892F695D-AF4A-4C12-A639-82F2BA58CCDD}" name="Columna3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1461-6B13-45C7-B913-2B817836C9EA}">
  <dimension ref="A1:U31"/>
  <sheetViews>
    <sheetView zoomScale="105" workbookViewId="0">
      <selection activeCell="H1" sqref="H1:H7"/>
    </sheetView>
  </sheetViews>
  <sheetFormatPr baseColWidth="10" defaultRowHeight="15" x14ac:dyDescent="0.25"/>
  <cols>
    <col min="12" max="12" width="12.85546875" bestFit="1" customWidth="1"/>
    <col min="13" max="13" width="16.28515625" bestFit="1" customWidth="1"/>
    <col min="14" max="14" width="22.28515625" bestFit="1" customWidth="1"/>
    <col min="17" max="17" width="14.5703125" bestFit="1" customWidth="1"/>
    <col min="18" max="20" width="11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Q1" s="2" t="s">
        <v>17</v>
      </c>
      <c r="R1" s="4" t="s">
        <v>14</v>
      </c>
      <c r="S1" s="4" t="s">
        <v>21</v>
      </c>
      <c r="T1" s="4" t="s">
        <v>22</v>
      </c>
    </row>
    <row r="2" spans="1:21" x14ac:dyDescent="0.25">
      <c r="A2" s="1">
        <v>12</v>
      </c>
      <c r="B2" s="1">
        <v>12</v>
      </c>
      <c r="C2" s="1">
        <v>12</v>
      </c>
      <c r="D2" s="1">
        <v>3</v>
      </c>
      <c r="E2" s="1">
        <v>3</v>
      </c>
      <c r="F2" s="1">
        <v>0.1</v>
      </c>
      <c r="G2" s="1">
        <v>0.1</v>
      </c>
      <c r="H2" s="1">
        <v>1</v>
      </c>
      <c r="I2" s="1">
        <v>14</v>
      </c>
      <c r="J2" s="1">
        <v>14.5</v>
      </c>
      <c r="K2" s="1">
        <v>14.5</v>
      </c>
      <c r="L2" s="2">
        <v>2.327586207</v>
      </c>
      <c r="M2" s="2">
        <v>1.5256428829999999</v>
      </c>
      <c r="N2" s="3">
        <v>0.11</v>
      </c>
      <c r="Q2">
        <f>COUNT(A2:A31)</f>
        <v>30</v>
      </c>
      <c r="R2" s="1" t="s">
        <v>15</v>
      </c>
      <c r="S2" s="1" t="s">
        <v>16</v>
      </c>
      <c r="T2" s="1" t="s">
        <v>18</v>
      </c>
    </row>
    <row r="3" spans="1:21" x14ac:dyDescent="0.25">
      <c r="A3" s="1">
        <v>12</v>
      </c>
      <c r="B3" s="1">
        <v>14</v>
      </c>
      <c r="C3" s="1">
        <v>13</v>
      </c>
      <c r="D3" s="1">
        <v>6</v>
      </c>
      <c r="E3" s="1">
        <v>9</v>
      </c>
      <c r="F3" s="1">
        <v>0.2</v>
      </c>
      <c r="G3" s="1">
        <v>0.3</v>
      </c>
      <c r="H3" s="1">
        <v>2</v>
      </c>
      <c r="I3" s="1">
        <v>13</v>
      </c>
      <c r="J3" s="1"/>
      <c r="K3" s="1"/>
      <c r="L3" s="1"/>
      <c r="M3" s="1"/>
      <c r="N3" s="1"/>
      <c r="R3" s="1">
        <v>1</v>
      </c>
      <c r="S3" s="1">
        <f>(R3*($Q$2+1))/4</f>
        <v>7.75</v>
      </c>
      <c r="T3" s="1">
        <f>H3</f>
        <v>2</v>
      </c>
    </row>
    <row r="4" spans="1:21" x14ac:dyDescent="0.25">
      <c r="A4" s="1">
        <v>12</v>
      </c>
      <c r="B4" s="1">
        <v>13</v>
      </c>
      <c r="C4" s="1">
        <v>14</v>
      </c>
      <c r="D4" s="1">
        <v>6</v>
      </c>
      <c r="E4" s="1">
        <v>15</v>
      </c>
      <c r="F4" s="1">
        <v>0.2</v>
      </c>
      <c r="G4" s="1">
        <v>0.5</v>
      </c>
      <c r="H4" s="1">
        <v>3</v>
      </c>
      <c r="I4" s="1">
        <v>16</v>
      </c>
      <c r="J4" s="1"/>
      <c r="K4" s="1"/>
      <c r="L4" s="1"/>
      <c r="M4" s="1"/>
      <c r="N4" s="1"/>
      <c r="R4" s="1">
        <v>2</v>
      </c>
      <c r="S4" s="1">
        <f>(R4*($Q$2+1))/4</f>
        <v>15.5</v>
      </c>
      <c r="T4" s="1">
        <f>H4+(MOD(S4,1)*(H5-H4))</f>
        <v>3.5</v>
      </c>
    </row>
    <row r="5" spans="1:21" x14ac:dyDescent="0.25">
      <c r="A5" s="1">
        <v>14</v>
      </c>
      <c r="B5" s="1">
        <v>16</v>
      </c>
      <c r="C5" s="1">
        <v>15</v>
      </c>
      <c r="D5" s="1">
        <v>6</v>
      </c>
      <c r="E5" s="1">
        <v>21</v>
      </c>
      <c r="F5" s="1">
        <v>0.2</v>
      </c>
      <c r="G5" s="1">
        <v>0.7</v>
      </c>
      <c r="H5" s="1">
        <v>4</v>
      </c>
      <c r="I5" s="1">
        <v>15</v>
      </c>
      <c r="J5" s="1"/>
      <c r="K5" s="1"/>
      <c r="L5" s="1"/>
      <c r="M5" s="1"/>
      <c r="N5" s="1"/>
      <c r="R5" s="1">
        <v>3</v>
      </c>
      <c r="S5" s="1">
        <f t="shared" ref="S5" si="0">(R5*($Q$2+1))/4</f>
        <v>23.25</v>
      </c>
      <c r="T5" s="1">
        <f>H6</f>
        <v>5</v>
      </c>
    </row>
    <row r="6" spans="1:21" x14ac:dyDescent="0.25">
      <c r="A6" s="1">
        <v>13</v>
      </c>
      <c r="B6" s="1">
        <v>15</v>
      </c>
      <c r="C6" s="1">
        <v>16</v>
      </c>
      <c r="D6" s="1">
        <v>6</v>
      </c>
      <c r="E6" s="1">
        <v>27</v>
      </c>
      <c r="F6" s="1">
        <v>0.2</v>
      </c>
      <c r="G6" s="1">
        <v>0.9</v>
      </c>
      <c r="H6" s="1">
        <v>5</v>
      </c>
      <c r="I6" s="1"/>
      <c r="J6" s="1"/>
      <c r="K6" s="1"/>
      <c r="L6" s="1"/>
      <c r="M6" s="1"/>
      <c r="N6" s="1"/>
      <c r="R6" s="4" t="s">
        <v>21</v>
      </c>
      <c r="S6" s="4" t="s">
        <v>22</v>
      </c>
      <c r="T6" s="4" t="s">
        <v>23</v>
      </c>
    </row>
    <row r="7" spans="1:21" x14ac:dyDescent="0.25">
      <c r="A7" s="1">
        <v>13</v>
      </c>
      <c r="B7" s="1">
        <v>17</v>
      </c>
      <c r="C7" s="1">
        <v>17</v>
      </c>
      <c r="D7" s="1">
        <v>3</v>
      </c>
      <c r="E7" s="1">
        <v>30</v>
      </c>
      <c r="F7" s="1">
        <v>0.1</v>
      </c>
      <c r="G7" s="1">
        <v>1</v>
      </c>
      <c r="H7" s="1">
        <v>6</v>
      </c>
      <c r="I7" s="1"/>
      <c r="J7" s="1"/>
      <c r="K7" s="1"/>
      <c r="L7" s="1"/>
      <c r="M7" s="1"/>
      <c r="N7" s="1"/>
      <c r="R7" s="4" t="s">
        <v>13</v>
      </c>
      <c r="S7" s="4"/>
      <c r="T7" s="4"/>
    </row>
    <row r="8" spans="1:21" x14ac:dyDescent="0.25">
      <c r="A8" s="1">
        <v>16</v>
      </c>
      <c r="B8" s="1"/>
      <c r="C8" s="1"/>
      <c r="D8" s="1">
        <v>30</v>
      </c>
      <c r="E8" s="1"/>
      <c r="F8" s="1">
        <v>1</v>
      </c>
      <c r="G8" s="1"/>
      <c r="H8" s="1"/>
      <c r="I8" s="1"/>
      <c r="J8" s="1"/>
      <c r="K8" s="1"/>
      <c r="L8" s="1"/>
      <c r="M8" s="1"/>
      <c r="N8" s="1"/>
      <c r="R8" s="1">
        <v>1</v>
      </c>
      <c r="S8" s="1">
        <f>(R8*($Q$2+1))/5</f>
        <v>6.2</v>
      </c>
      <c r="T8">
        <f>H3</f>
        <v>2</v>
      </c>
    </row>
    <row r="9" spans="1:21" x14ac:dyDescent="0.25">
      <c r="A9" s="1">
        <v>14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R9" s="1">
        <v>2</v>
      </c>
      <c r="S9" s="1">
        <f t="shared" ref="S9:S11" si="1">(R9*($Q$2+1))/5</f>
        <v>12.4</v>
      </c>
      <c r="T9">
        <f>H4</f>
        <v>3</v>
      </c>
    </row>
    <row r="10" spans="1:21" x14ac:dyDescent="0.25">
      <c r="A10" s="1">
        <v>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R10" s="1">
        <v>3</v>
      </c>
      <c r="S10" s="1">
        <f t="shared" si="1"/>
        <v>18.600000000000001</v>
      </c>
      <c r="T10">
        <f>H5</f>
        <v>4</v>
      </c>
    </row>
    <row r="11" spans="1:21" x14ac:dyDescent="0.25">
      <c r="A11" s="1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R11" s="1">
        <v>4</v>
      </c>
      <c r="S11" s="1">
        <f t="shared" si="1"/>
        <v>24.8</v>
      </c>
      <c r="T11">
        <f>H6</f>
        <v>5</v>
      </c>
    </row>
    <row r="12" spans="1:21" x14ac:dyDescent="0.25">
      <c r="A12" s="1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R12" s="4" t="s">
        <v>21</v>
      </c>
      <c r="S12" s="4" t="s">
        <v>22</v>
      </c>
      <c r="T12" s="4" t="s">
        <v>23</v>
      </c>
    </row>
    <row r="13" spans="1:21" x14ac:dyDescent="0.25">
      <c r="A13" s="1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R13" s="4" t="s">
        <v>20</v>
      </c>
      <c r="S13" s="4"/>
      <c r="T13" s="4"/>
    </row>
    <row r="14" spans="1:21" x14ac:dyDescent="0.25">
      <c r="A14" s="1">
        <v>15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R14" s="1">
        <v>1</v>
      </c>
      <c r="S14" s="1">
        <f>(R14*($Q$2+1))/10</f>
        <v>3.1</v>
      </c>
      <c r="T14" s="6">
        <f>H2+(MOD(S14,1)*(H3-H2))</f>
        <v>1.1000000000000001</v>
      </c>
      <c r="U14" s="5"/>
    </row>
    <row r="15" spans="1:21" x14ac:dyDescent="0.25">
      <c r="A15" s="1">
        <v>16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R15" s="1">
        <v>2</v>
      </c>
      <c r="S15" s="1">
        <f t="shared" ref="S15:S22" si="2">(R15*($Q$2+1))/10</f>
        <v>6.2</v>
      </c>
      <c r="T15">
        <f>H3</f>
        <v>2</v>
      </c>
    </row>
    <row r="16" spans="1:21" x14ac:dyDescent="0.25">
      <c r="A16" s="1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R16" s="1">
        <v>3</v>
      </c>
      <c r="S16" s="1">
        <f t="shared" si="2"/>
        <v>9.3000000000000007</v>
      </c>
      <c r="T16" s="1">
        <f>H3+(MOD(S16,1)*(H4-H3))</f>
        <v>2.3000000000000007</v>
      </c>
    </row>
    <row r="17" spans="1:20" x14ac:dyDescent="0.25">
      <c r="A17" s="1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R17" s="1">
        <v>4</v>
      </c>
      <c r="S17" s="1">
        <f t="shared" si="2"/>
        <v>12.4</v>
      </c>
      <c r="T17">
        <f>H4</f>
        <v>3</v>
      </c>
    </row>
    <row r="18" spans="1:20" x14ac:dyDescent="0.25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R18" s="1">
        <v>5</v>
      </c>
      <c r="S18" s="1">
        <f t="shared" si="2"/>
        <v>15.5</v>
      </c>
      <c r="T18" s="1">
        <f>H4+(MOD(S18,1)*(H5-H4))</f>
        <v>3.5</v>
      </c>
    </row>
    <row r="19" spans="1:20" x14ac:dyDescent="0.25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R19" s="1">
        <v>6</v>
      </c>
      <c r="S19" s="1">
        <f t="shared" si="2"/>
        <v>18.600000000000001</v>
      </c>
      <c r="T19">
        <f>H5</f>
        <v>4</v>
      </c>
    </row>
    <row r="20" spans="1:20" x14ac:dyDescent="0.25">
      <c r="A20" s="1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R20" s="1">
        <v>7</v>
      </c>
      <c r="S20" s="1">
        <f t="shared" si="2"/>
        <v>21.7</v>
      </c>
      <c r="T20" s="1">
        <f>H5+(MOD(S20,1)*(H6-H5))</f>
        <v>4.6999999999999993</v>
      </c>
    </row>
    <row r="21" spans="1:20" x14ac:dyDescent="0.25">
      <c r="A21" s="1">
        <v>13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R21" s="1">
        <v>8</v>
      </c>
      <c r="S21" s="1">
        <f t="shared" si="2"/>
        <v>24.8</v>
      </c>
      <c r="T21">
        <f>H6</f>
        <v>5</v>
      </c>
    </row>
    <row r="22" spans="1:20" x14ac:dyDescent="0.25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R22" s="1">
        <v>9</v>
      </c>
      <c r="S22" s="1">
        <f t="shared" si="2"/>
        <v>27.9</v>
      </c>
      <c r="T22" s="1">
        <f>H6+(MOD(S22,1)*(H7-H6))</f>
        <v>5.8999999999999986</v>
      </c>
    </row>
    <row r="23" spans="1:20" x14ac:dyDescent="0.25">
      <c r="A23" s="1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20" x14ac:dyDescent="0.25">
      <c r="A24" s="1">
        <v>14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0" x14ac:dyDescent="0.25">
      <c r="A25" s="1">
        <v>14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0" x14ac:dyDescent="0.25">
      <c r="A26" s="1">
        <v>16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0" x14ac:dyDescent="0.25">
      <c r="A27" s="1">
        <v>15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0" x14ac:dyDescent="0.25">
      <c r="A28" s="1">
        <v>15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20" x14ac:dyDescent="0.25">
      <c r="A29" s="1">
        <v>15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20" x14ac:dyDescent="0.25">
      <c r="A30" s="1">
        <v>16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20" x14ac:dyDescent="0.25">
      <c r="A31" s="1">
        <v>16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ABA8-4D55-412A-B745-4A17106D35CF}">
  <dimension ref="A1:T31"/>
  <sheetViews>
    <sheetView tabSelected="1" topLeftCell="J1" workbookViewId="0">
      <selection activeCell="W10" sqref="W10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Q1" s="2" t="s">
        <v>17</v>
      </c>
      <c r="R1" s="4" t="s">
        <v>14</v>
      </c>
      <c r="S1" s="4" t="s">
        <v>21</v>
      </c>
      <c r="T1" s="4" t="s">
        <v>22</v>
      </c>
    </row>
    <row r="2" spans="1:20" x14ac:dyDescent="0.25">
      <c r="A2" s="1">
        <v>85</v>
      </c>
      <c r="B2" s="1">
        <v>85</v>
      </c>
      <c r="C2" s="1">
        <v>77</v>
      </c>
      <c r="D2" s="1">
        <v>1</v>
      </c>
      <c r="E2" s="1">
        <v>1</v>
      </c>
      <c r="F2" s="1">
        <v>0.03</v>
      </c>
      <c r="G2" s="1">
        <v>0.03</v>
      </c>
      <c r="H2" s="1">
        <v>1</v>
      </c>
      <c r="I2" s="1">
        <v>85</v>
      </c>
      <c r="J2" s="1">
        <v>85.2</v>
      </c>
      <c r="K2" s="1">
        <v>85</v>
      </c>
      <c r="L2" s="2">
        <v>19.062068969999999</v>
      </c>
      <c r="M2" s="2">
        <v>4.3660129369999998</v>
      </c>
      <c r="N2" s="3">
        <v>0.05</v>
      </c>
      <c r="Q2">
        <f>COUNT(A2:A31)</f>
        <v>30</v>
      </c>
      <c r="R2" s="1" t="s">
        <v>15</v>
      </c>
      <c r="S2" s="1" t="s">
        <v>16</v>
      </c>
      <c r="T2" s="1" t="s">
        <v>18</v>
      </c>
    </row>
    <row r="3" spans="1:20" x14ac:dyDescent="0.25">
      <c r="A3" s="1">
        <v>92</v>
      </c>
      <c r="B3" s="1">
        <v>92</v>
      </c>
      <c r="C3" s="1">
        <v>78</v>
      </c>
      <c r="D3" s="1">
        <v>1</v>
      </c>
      <c r="E3" s="1">
        <v>2</v>
      </c>
      <c r="F3" s="1">
        <v>0.03</v>
      </c>
      <c r="G3" s="1">
        <v>7.0000000000000007E-2</v>
      </c>
      <c r="H3" s="1">
        <v>2</v>
      </c>
      <c r="I3" s="1"/>
      <c r="J3" s="1"/>
      <c r="K3" s="1"/>
      <c r="L3" s="1"/>
      <c r="M3" s="1"/>
      <c r="N3" s="1"/>
      <c r="R3" s="1">
        <v>1</v>
      </c>
      <c r="S3" s="1">
        <f>(R3*($Q$2+1))/4</f>
        <v>7.75</v>
      </c>
      <c r="T3" s="1">
        <f>H6+(MOD(S3,1)*(H7-H6))</f>
        <v>5.75</v>
      </c>
    </row>
    <row r="4" spans="1:20" x14ac:dyDescent="0.25">
      <c r="A4" s="1">
        <v>78</v>
      </c>
      <c r="B4" s="1">
        <v>78</v>
      </c>
      <c r="C4" s="1">
        <v>79</v>
      </c>
      <c r="D4" s="1">
        <v>1</v>
      </c>
      <c r="E4" s="1">
        <v>3</v>
      </c>
      <c r="F4" s="1">
        <v>0.03</v>
      </c>
      <c r="G4" s="1">
        <v>0.1</v>
      </c>
      <c r="H4" s="1">
        <v>3</v>
      </c>
      <c r="I4" s="1"/>
      <c r="J4" s="1"/>
      <c r="K4" s="1"/>
      <c r="L4" s="1"/>
      <c r="M4" s="1"/>
      <c r="N4" s="1"/>
      <c r="R4" s="1">
        <v>2</v>
      </c>
      <c r="S4" s="1">
        <f>(R4*($Q$2+1))/4</f>
        <v>15.5</v>
      </c>
      <c r="T4" s="1">
        <f>H10</f>
        <v>9</v>
      </c>
    </row>
    <row r="5" spans="1:20" x14ac:dyDescent="0.25">
      <c r="A5" s="1">
        <v>88</v>
      </c>
      <c r="B5" s="1">
        <v>88</v>
      </c>
      <c r="C5" s="1">
        <v>80</v>
      </c>
      <c r="D5" s="1">
        <v>2</v>
      </c>
      <c r="E5" s="1">
        <v>5</v>
      </c>
      <c r="F5" s="1">
        <v>7.0000000000000007E-2</v>
      </c>
      <c r="G5" s="1">
        <v>0.17</v>
      </c>
      <c r="H5" s="1">
        <v>4</v>
      </c>
      <c r="I5" s="1"/>
      <c r="J5" s="1"/>
      <c r="K5" s="1"/>
      <c r="L5" s="1"/>
      <c r="M5" s="1"/>
      <c r="N5" s="1"/>
      <c r="R5" s="1">
        <v>3</v>
      </c>
      <c r="S5" s="1">
        <f t="shared" ref="S5" si="0">(R5*($Q$2+1))/4</f>
        <v>23.25</v>
      </c>
      <c r="T5" s="1">
        <f>H14</f>
        <v>13</v>
      </c>
    </row>
    <row r="6" spans="1:20" x14ac:dyDescent="0.25">
      <c r="A6" s="1">
        <v>81</v>
      </c>
      <c r="B6" s="1">
        <v>81</v>
      </c>
      <c r="C6" s="1">
        <v>81</v>
      </c>
      <c r="D6" s="1">
        <v>2</v>
      </c>
      <c r="E6" s="1">
        <v>7</v>
      </c>
      <c r="F6" s="1">
        <v>7.0000000000000007E-2</v>
      </c>
      <c r="G6" s="1">
        <v>0.23</v>
      </c>
      <c r="H6" s="1">
        <v>5</v>
      </c>
      <c r="I6" s="1"/>
      <c r="J6" s="1"/>
      <c r="K6" s="1"/>
      <c r="L6" s="1"/>
      <c r="M6" s="1"/>
      <c r="N6" s="1"/>
      <c r="R6" s="4" t="s">
        <v>21</v>
      </c>
      <c r="S6" s="4" t="s">
        <v>22</v>
      </c>
      <c r="T6" s="4" t="s">
        <v>23</v>
      </c>
    </row>
    <row r="7" spans="1:20" x14ac:dyDescent="0.25">
      <c r="A7" s="1">
        <v>90</v>
      </c>
      <c r="B7" s="1">
        <v>90</v>
      </c>
      <c r="C7" s="1">
        <v>82</v>
      </c>
      <c r="D7" s="1">
        <v>2</v>
      </c>
      <c r="E7" s="1">
        <v>9</v>
      </c>
      <c r="F7" s="1">
        <v>7.0000000000000007E-2</v>
      </c>
      <c r="G7" s="1">
        <v>0.3</v>
      </c>
      <c r="H7" s="1">
        <v>6</v>
      </c>
      <c r="I7" s="1"/>
      <c r="J7" s="1"/>
      <c r="K7" s="1"/>
      <c r="L7" s="1"/>
      <c r="M7" s="1"/>
      <c r="N7" s="1"/>
      <c r="R7" s="4" t="s">
        <v>13</v>
      </c>
      <c r="S7" s="4"/>
      <c r="T7" s="4"/>
    </row>
    <row r="8" spans="1:20" x14ac:dyDescent="0.25">
      <c r="A8" s="1">
        <v>83</v>
      </c>
      <c r="B8" s="1">
        <v>83</v>
      </c>
      <c r="C8" s="1">
        <v>83</v>
      </c>
      <c r="D8" s="1">
        <v>2</v>
      </c>
      <c r="E8" s="1">
        <v>11</v>
      </c>
      <c r="F8" s="1">
        <v>7.0000000000000007E-2</v>
      </c>
      <c r="G8" s="1">
        <v>0.37</v>
      </c>
      <c r="H8" s="1">
        <v>7</v>
      </c>
      <c r="I8" s="1"/>
      <c r="J8" s="1"/>
      <c r="K8" s="1"/>
      <c r="L8" s="1"/>
      <c r="M8" s="1"/>
      <c r="N8" s="1"/>
      <c r="R8" s="1">
        <v>1</v>
      </c>
      <c r="S8" s="1">
        <f>(R8*($Q$2+1))/5</f>
        <v>6.2</v>
      </c>
      <c r="T8">
        <f>H6</f>
        <v>5</v>
      </c>
    </row>
    <row r="9" spans="1:20" x14ac:dyDescent="0.25">
      <c r="A9" s="1">
        <v>87</v>
      </c>
      <c r="B9" s="1">
        <v>87</v>
      </c>
      <c r="C9" s="1">
        <v>84</v>
      </c>
      <c r="D9" s="1">
        <v>2</v>
      </c>
      <c r="E9" s="1">
        <v>13</v>
      </c>
      <c r="F9" s="1">
        <v>7.0000000000000007E-2</v>
      </c>
      <c r="G9" s="1">
        <v>0.43</v>
      </c>
      <c r="H9" s="1">
        <v>8</v>
      </c>
      <c r="I9" s="1"/>
      <c r="J9" s="1"/>
      <c r="K9" s="1"/>
      <c r="L9" s="1"/>
      <c r="M9" s="1"/>
      <c r="N9" s="1"/>
      <c r="R9" s="1">
        <v>2</v>
      </c>
      <c r="S9" s="1">
        <f t="shared" ref="S9:S11" si="1">(R9*($Q$2+1))/5</f>
        <v>12.4</v>
      </c>
      <c r="T9">
        <f>H9</f>
        <v>8</v>
      </c>
    </row>
    <row r="10" spans="1:20" x14ac:dyDescent="0.25">
      <c r="A10" s="1">
        <v>79</v>
      </c>
      <c r="B10" s="1">
        <v>79</v>
      </c>
      <c r="C10" s="1">
        <v>85</v>
      </c>
      <c r="D10" s="1">
        <v>3</v>
      </c>
      <c r="E10" s="1">
        <v>16</v>
      </c>
      <c r="F10" s="1">
        <v>0.1</v>
      </c>
      <c r="G10" s="1">
        <v>0.53</v>
      </c>
      <c r="H10" s="1">
        <v>9</v>
      </c>
      <c r="I10" s="1"/>
      <c r="J10" s="1"/>
      <c r="K10" s="1"/>
      <c r="L10" s="1"/>
      <c r="M10" s="1"/>
      <c r="N10" s="1"/>
      <c r="R10" s="1">
        <v>3</v>
      </c>
      <c r="S10" s="1">
        <f t="shared" si="1"/>
        <v>18.600000000000001</v>
      </c>
      <c r="T10" s="1">
        <f>H10+(MOD(S10,1)*(H11-H10))</f>
        <v>9.6000000000000014</v>
      </c>
    </row>
    <row r="11" spans="1:20" x14ac:dyDescent="0.25">
      <c r="A11" s="1">
        <v>84</v>
      </c>
      <c r="B11" s="1">
        <v>84</v>
      </c>
      <c r="C11" s="1">
        <v>86</v>
      </c>
      <c r="D11" s="1">
        <v>2</v>
      </c>
      <c r="E11" s="1">
        <v>18</v>
      </c>
      <c r="F11" s="1">
        <v>7.0000000000000007E-2</v>
      </c>
      <c r="G11" s="1">
        <v>0.6</v>
      </c>
      <c r="H11" s="1">
        <v>10</v>
      </c>
      <c r="I11" s="1"/>
      <c r="J11" s="1"/>
      <c r="K11" s="1"/>
      <c r="L11" s="1"/>
      <c r="M11" s="1"/>
      <c r="N11" s="1"/>
      <c r="R11" s="1">
        <v>4</v>
      </c>
      <c r="S11" s="1">
        <f t="shared" si="1"/>
        <v>24.8</v>
      </c>
      <c r="T11" s="1">
        <f>H14+(MOD(S11,1)*(H15-H14))</f>
        <v>13.8</v>
      </c>
    </row>
    <row r="12" spans="1:20" x14ac:dyDescent="0.25">
      <c r="A12" s="1">
        <v>86</v>
      </c>
      <c r="B12" s="1">
        <v>86</v>
      </c>
      <c r="C12" s="1">
        <v>87</v>
      </c>
      <c r="D12" s="1">
        <v>2</v>
      </c>
      <c r="E12" s="1">
        <v>20</v>
      </c>
      <c r="F12" s="1">
        <v>7.0000000000000007E-2</v>
      </c>
      <c r="G12" s="1">
        <v>0.67</v>
      </c>
      <c r="H12" s="1">
        <v>11</v>
      </c>
      <c r="I12" s="1"/>
      <c r="J12" s="1"/>
      <c r="K12" s="1"/>
      <c r="L12" s="1"/>
      <c r="M12" s="1"/>
      <c r="N12" s="1"/>
      <c r="R12" s="4" t="s">
        <v>21</v>
      </c>
      <c r="S12" s="4" t="s">
        <v>22</v>
      </c>
      <c r="T12" s="4" t="s">
        <v>23</v>
      </c>
    </row>
    <row r="13" spans="1:20" x14ac:dyDescent="0.25">
      <c r="A13" s="1">
        <v>91</v>
      </c>
      <c r="B13" s="1">
        <v>91</v>
      </c>
      <c r="C13" s="1">
        <v>88</v>
      </c>
      <c r="D13" s="1">
        <v>2</v>
      </c>
      <c r="E13" s="1">
        <v>22</v>
      </c>
      <c r="F13" s="1">
        <v>7.0000000000000007E-2</v>
      </c>
      <c r="G13" s="1">
        <v>0.73</v>
      </c>
      <c r="H13" s="1">
        <v>12</v>
      </c>
      <c r="I13" s="1"/>
      <c r="J13" s="1"/>
      <c r="K13" s="1"/>
      <c r="L13" s="1"/>
      <c r="M13" s="1"/>
      <c r="N13" s="1"/>
      <c r="R13" s="4" t="s">
        <v>20</v>
      </c>
      <c r="S13" s="4"/>
      <c r="T13" s="4"/>
    </row>
    <row r="14" spans="1:20" x14ac:dyDescent="0.25">
      <c r="A14" s="1">
        <v>80</v>
      </c>
      <c r="B14" s="1">
        <v>80</v>
      </c>
      <c r="C14" s="1">
        <v>89</v>
      </c>
      <c r="D14" s="1">
        <v>2</v>
      </c>
      <c r="E14" s="1">
        <v>24</v>
      </c>
      <c r="F14" s="1">
        <v>7.0000000000000007E-2</v>
      </c>
      <c r="G14" s="1">
        <v>0.8</v>
      </c>
      <c r="H14" s="1">
        <v>13</v>
      </c>
      <c r="I14" s="1"/>
      <c r="J14" s="1"/>
      <c r="K14" s="1"/>
      <c r="L14" s="1"/>
      <c r="M14" s="1"/>
      <c r="N14" s="1"/>
      <c r="R14" s="1">
        <v>1</v>
      </c>
      <c r="S14" s="1">
        <f>(R14*($Q$2+1))/10</f>
        <v>3.1</v>
      </c>
      <c r="T14" s="6">
        <f>H4+(MOD(S14,1)*(H5-H4))</f>
        <v>3.1</v>
      </c>
    </row>
    <row r="15" spans="1:20" x14ac:dyDescent="0.25">
      <c r="A15" s="1">
        <v>82</v>
      </c>
      <c r="B15" s="1">
        <v>82</v>
      </c>
      <c r="C15" s="1">
        <v>90</v>
      </c>
      <c r="D15" s="1">
        <v>2</v>
      </c>
      <c r="E15" s="1">
        <v>26</v>
      </c>
      <c r="F15" s="1">
        <v>7.0000000000000007E-2</v>
      </c>
      <c r="G15" s="1">
        <v>0.87</v>
      </c>
      <c r="H15" s="1">
        <v>14</v>
      </c>
      <c r="I15" s="1"/>
      <c r="J15" s="1"/>
      <c r="K15" s="1"/>
      <c r="L15" s="1"/>
      <c r="M15" s="1"/>
      <c r="N15" s="1"/>
      <c r="R15" s="1">
        <v>2</v>
      </c>
      <c r="S15" s="1">
        <f t="shared" ref="S15:S22" si="2">(R15*($Q$2+1))/10</f>
        <v>6.2</v>
      </c>
      <c r="T15">
        <f>H6</f>
        <v>5</v>
      </c>
    </row>
    <row r="16" spans="1:20" x14ac:dyDescent="0.25">
      <c r="A16" s="1">
        <v>89</v>
      </c>
      <c r="B16" s="1">
        <v>89</v>
      </c>
      <c r="C16" s="1">
        <v>91</v>
      </c>
      <c r="D16" s="1">
        <v>2</v>
      </c>
      <c r="E16" s="1">
        <v>28</v>
      </c>
      <c r="F16" s="1">
        <v>7.0000000000000007E-2</v>
      </c>
      <c r="G16" s="1">
        <v>0.93</v>
      </c>
      <c r="H16" s="1">
        <v>15</v>
      </c>
      <c r="I16" s="1"/>
      <c r="J16" s="1"/>
      <c r="K16" s="1"/>
      <c r="L16" s="1"/>
      <c r="M16" s="1"/>
      <c r="N16" s="1"/>
      <c r="R16" s="1">
        <v>3</v>
      </c>
      <c r="S16" s="1">
        <f t="shared" si="2"/>
        <v>9.3000000000000007</v>
      </c>
      <c r="T16" s="6">
        <f>H7+(MOD(S16,1)*(H8-H7))</f>
        <v>6.3000000000000007</v>
      </c>
    </row>
    <row r="17" spans="1:20" x14ac:dyDescent="0.25">
      <c r="A17" s="1">
        <v>93</v>
      </c>
      <c r="B17" s="1">
        <v>93</v>
      </c>
      <c r="C17" s="1">
        <v>92</v>
      </c>
      <c r="D17" s="1">
        <v>1</v>
      </c>
      <c r="E17" s="1">
        <v>29</v>
      </c>
      <c r="F17" s="1">
        <v>0.03</v>
      </c>
      <c r="G17" s="1">
        <v>0.97</v>
      </c>
      <c r="H17" s="1">
        <v>16</v>
      </c>
      <c r="I17" s="1"/>
      <c r="J17" s="1"/>
      <c r="K17" s="1"/>
      <c r="L17" s="1"/>
      <c r="M17" s="1"/>
      <c r="N17" s="1"/>
      <c r="R17" s="1">
        <v>4</v>
      </c>
      <c r="S17" s="1">
        <f t="shared" si="2"/>
        <v>12.4</v>
      </c>
      <c r="T17">
        <f>H9</f>
        <v>8</v>
      </c>
    </row>
    <row r="18" spans="1:20" x14ac:dyDescent="0.25">
      <c r="A18" s="1">
        <v>77</v>
      </c>
      <c r="B18" s="1">
        <v>77</v>
      </c>
      <c r="C18" s="1">
        <v>93</v>
      </c>
      <c r="D18" s="1">
        <v>1</v>
      </c>
      <c r="E18" s="1">
        <v>30</v>
      </c>
      <c r="F18" s="1">
        <v>0.03</v>
      </c>
      <c r="G18" s="1">
        <v>1</v>
      </c>
      <c r="H18" s="1">
        <v>17</v>
      </c>
      <c r="I18" s="1"/>
      <c r="J18" s="1"/>
      <c r="K18" s="1"/>
      <c r="L18" s="1"/>
      <c r="M18" s="1"/>
      <c r="N18" s="1"/>
      <c r="R18" s="1">
        <v>5</v>
      </c>
      <c r="S18" s="1">
        <f t="shared" si="2"/>
        <v>15.5</v>
      </c>
      <c r="T18" s="1">
        <f>H10</f>
        <v>9</v>
      </c>
    </row>
    <row r="19" spans="1:20" x14ac:dyDescent="0.25">
      <c r="A19" s="1">
        <v>85</v>
      </c>
      <c r="B19" s="1"/>
      <c r="C19" s="1"/>
      <c r="D19" s="1">
        <v>30</v>
      </c>
      <c r="E19" s="1"/>
      <c r="F19" s="1">
        <v>1</v>
      </c>
      <c r="G19" s="1"/>
      <c r="H19" s="1"/>
      <c r="I19" s="1"/>
      <c r="J19" s="1"/>
      <c r="K19" s="1"/>
      <c r="L19" s="1"/>
      <c r="M19" s="1"/>
      <c r="N19" s="1"/>
      <c r="R19" s="1">
        <v>6</v>
      </c>
      <c r="S19" s="1">
        <f t="shared" si="2"/>
        <v>18.600000000000001</v>
      </c>
      <c r="T19" s="6">
        <f>H10+(MOD(S19,1)*(H11-H10))</f>
        <v>9.6000000000000014</v>
      </c>
    </row>
    <row r="20" spans="1:20" x14ac:dyDescent="0.25">
      <c r="A20" s="1">
        <v>89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R20" s="1">
        <v>7</v>
      </c>
      <c r="S20" s="1">
        <f t="shared" si="2"/>
        <v>21.7</v>
      </c>
      <c r="T20" s="1">
        <f>H11+(MOD(S20,1)*(H12-H11))</f>
        <v>10.7</v>
      </c>
    </row>
    <row r="21" spans="1:20" x14ac:dyDescent="0.25">
      <c r="A21" s="1">
        <v>82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R21" s="1">
        <v>8</v>
      </c>
      <c r="S21" s="1">
        <f t="shared" si="2"/>
        <v>24.8</v>
      </c>
      <c r="T21" s="1">
        <f>H14+(MOD(S21,1)*(H15-H14))</f>
        <v>13.8</v>
      </c>
    </row>
    <row r="22" spans="1:20" x14ac:dyDescent="0.25">
      <c r="A22" s="1">
        <v>90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R22" s="1">
        <v>9</v>
      </c>
      <c r="S22" s="1">
        <f t="shared" si="2"/>
        <v>27.9</v>
      </c>
      <c r="T22" s="1">
        <f>H16</f>
        <v>15</v>
      </c>
    </row>
    <row r="23" spans="1:20" x14ac:dyDescent="0.25">
      <c r="A23" s="1">
        <v>84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20" x14ac:dyDescent="0.25">
      <c r="A24" s="1">
        <v>87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0" x14ac:dyDescent="0.25">
      <c r="A25" s="1">
        <v>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0" x14ac:dyDescent="0.25">
      <c r="A26" s="1">
        <v>86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0" x14ac:dyDescent="0.25">
      <c r="A27" s="1">
        <v>85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0" x14ac:dyDescent="0.25">
      <c r="A28" s="1">
        <v>88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20" x14ac:dyDescent="0.25">
      <c r="A29" s="1">
        <v>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20" x14ac:dyDescent="0.25">
      <c r="A30" s="1">
        <v>91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20" x14ac:dyDescent="0.25">
      <c r="A31" s="1">
        <v>80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Bryan Icó Herrera</dc:creator>
  <cp:lastModifiedBy>Jeremy Bryan Icó Herrera</cp:lastModifiedBy>
  <dcterms:created xsi:type="dcterms:W3CDTF">2024-11-02T05:34:09Z</dcterms:created>
  <dcterms:modified xsi:type="dcterms:W3CDTF">2024-11-10T01:10:11Z</dcterms:modified>
</cp:coreProperties>
</file>