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<sst xmlns="http://schemas.openxmlformats.org/spreadsheetml/2006/main" count="82">
  <si>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SIWEI智能轨道检查仪出库标定检验表</t>
  </si>
  <si>
    <t>序列号：</t>
  </si>
  <si>
    <t>SW000000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</si>
  <si>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</si>
  <si>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</si>
  <si>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</si>
  <si>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</si>
  <si>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</si>
  <si>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</si>
  <si>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</si>
  <si>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</si>
  <si>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</si>
  <si>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</si>
  <si>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</si>
  <si>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</si>
  <si>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</si>
  <si>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</si>
  <si>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</si>
  <si>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</si>
  <si>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</si>
  <si>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</si>
  <si>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</si>
  <si>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</si>
  <si>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</si>
  <si>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</si>
  <si>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</si>
  <si>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</si>
  <si>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</si>
  <si>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</si>
  <si>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</si>
  <si>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</si>
  <si>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</si>
  <si>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</si>
  <si>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</si>
  <si>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</si>
  <si>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</si>
  <si>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</si>
  <si>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</si>
  <si>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</si>
  <si>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</si>
  <si>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</si>
  <si>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</si>
  <si>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</si>
  <si>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</si>
  <si>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</si>
  <si>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</si>
  <si>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</si>
  <si>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</si>
  <si>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</si>
  <si>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</si>
  <si>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</si>
  <si>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</si>
  <si>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</si>
  <si>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</si>
  <si>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</si>
  <si>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</si>
  <si>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</si>
  <si>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</si>
  <si>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</si>
  <si>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</si>
  <si>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</si>
  <si>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备注</t>
  </si>
  <si>
    <t>超高标定
(规格：差值≤0.15mm)</t>
  </si>
  <si>
    <t>读数</t>
  </si>
  <si>
    <t>修正值</t>
  </si>
  <si>
    <t>合格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</si>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</sst>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8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83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82" applyNumberFormat="0" applyFill="0" applyAlignment="0" applyProtection="0">
      <alignment vertical="center"/>
    </xf>
    <xf numFmtId="0" fontId="21" fillId="0" borderId="8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8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1" borderId="81" applyNumberFormat="0" applyAlignment="0" applyProtection="0">
      <alignment vertical="center"/>
    </xf>
    <xf numFmtId="0" fontId="24" fillId="11" borderId="86" applyNumberFormat="0" applyAlignment="0" applyProtection="0">
      <alignment vertical="center"/>
    </xf>
    <xf numFmtId="0" fontId="20" fillId="28" borderId="8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88" applyNumberFormat="0" applyFill="0" applyAlignment="0" applyProtection="0">
      <alignment vertical="center"/>
    </xf>
    <xf numFmtId="0" fontId="14" fillId="0" borderId="8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176" fontId="4" fillId="0" borderId="43" xfId="0" applyNumberFormat="1" applyFont="1" applyBorder="1" applyAlignment="1">
      <alignment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76" fontId="4" fillId="0" borderId="48" xfId="0" applyNumberFormat="1" applyFont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176" fontId="4" fillId="0" borderId="52" xfId="0" applyNumberFormat="1" applyFont="1" applyBorder="1" applyAlignment="1">
      <alignment horizontal="center" vertical="center" wrapText="1"/>
    </xf>
    <xf numFmtId="176" fontId="1" fillId="0" borderId="52" xfId="0" applyNumberFormat="1" applyFont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176" fontId="4" fillId="0" borderId="53" xfId="0" applyNumberFormat="1" applyFont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76" fontId="4" fillId="0" borderId="54" xfId="0" applyNumberFormat="1" applyFont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6" xfId="0" applyFont="1" applyBorder="1" applyAlignment="1">
      <alignment horizontal="center" vertical="top" wrapText="1"/>
    </xf>
    <xf numFmtId="14" fontId="3" fillId="0" borderId="66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0" fontId="3" fillId="0" borderId="78" xfId="0" applyFont="1" applyBorder="1" applyAlignment="1">
      <alignment horizontal="left" vertical="top" wrapText="1"/>
    </xf>
    <xf numFmtId="0" fontId="3" fillId="0" borderId="79" xfId="0" applyFont="1" applyBorder="1" applyAlignment="1">
      <alignment horizontal="left" vertical="top" wrapText="1"/>
    </xf>
    <xf numFmtId="0" fontId="3" fillId="0" borderId="80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workbookViewId="0">
      <selection activeCell="B2" sqref="B2:C2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/>
      <c r="D2" s="5" t="s">
        <v>3</v>
      </c>
      <c r="E2" s="6">
        <v>42101</v>
      </c>
      <c r="F2" s="6"/>
      <c r="G2" s="3" t="s">
        <v>4</v>
      </c>
      <c r="H2" s="7">
        <v>15</v>
      </c>
      <c r="I2" s="7" t="s">
        <v>5</v>
      </c>
    </row>
    <row r="3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1"/>
    </row>
    <row r="4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2" t="s">
        <v>16</v>
      </c>
    </row>
    <row r="5" ht="14.25" spans="1:9">
      <c r="A5" s="14"/>
      <c r="B5" s="15">
        <v>-0.0163</v>
      </c>
      <c r="C5" s="16">
        <v>0.05638</v>
      </c>
      <c r="D5" s="17">
        <v>0.997</v>
      </c>
      <c r="E5" s="17">
        <v>0.997</v>
      </c>
      <c r="F5" s="18">
        <v>3.234534</v>
      </c>
      <c r="G5" s="16">
        <v>3.231086</v>
      </c>
      <c r="H5" s="17">
        <v>256</v>
      </c>
      <c r="I5" s="103" t="s">
        <v>17</v>
      </c>
    </row>
    <row r="6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2" t="s">
        <v>25</v>
      </c>
    </row>
    <row r="7" ht="14.25" spans="1:9">
      <c r="A7" s="19"/>
      <c r="B7" s="15">
        <v>1437.2</v>
      </c>
      <c r="C7" s="16">
        <v>12.051</v>
      </c>
      <c r="D7" s="17">
        <v>13.1912</v>
      </c>
      <c r="E7" s="17">
        <v>6.122</v>
      </c>
      <c r="F7" s="18">
        <v>6.216</v>
      </c>
      <c r="G7" s="16">
        <v>106</v>
      </c>
      <c r="H7" s="17">
        <v>105.5</v>
      </c>
      <c r="I7" s="103">
        <v>256.7</v>
      </c>
    </row>
    <row r="8" spans="1:9">
      <c r="A8" s="11" t="s">
        <v>26</v>
      </c>
      <c r="B8" s="20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21" t="s">
        <v>33</v>
      </c>
      <c r="I8" s="104"/>
    </row>
    <row r="9" spans="1:9">
      <c r="A9" s="14"/>
      <c r="B9" s="22">
        <v>78</v>
      </c>
      <c r="C9" s="23">
        <v>78</v>
      </c>
      <c r="D9" s="24">
        <v>39.5</v>
      </c>
      <c r="E9" s="24">
        <v>39.5</v>
      </c>
      <c r="F9" s="24">
        <v>39.8</v>
      </c>
      <c r="G9" s="23">
        <v>39.5</v>
      </c>
      <c r="H9" s="25">
        <v>36</v>
      </c>
      <c r="I9" s="105"/>
    </row>
    <row r="10" spans="1:9">
      <c r="A10" s="14"/>
      <c r="B10" s="26" t="s">
        <v>34</v>
      </c>
      <c r="C10" s="27" t="s">
        <v>35</v>
      </c>
      <c r="D10" s="27" t="s">
        <v>36</v>
      </c>
      <c r="E10" s="27" t="s">
        <v>37</v>
      </c>
      <c r="F10" s="27" t="s">
        <v>38</v>
      </c>
      <c r="G10" s="27" t="s">
        <v>39</v>
      </c>
      <c r="H10" s="28" t="s">
        <v>40</v>
      </c>
      <c r="I10" s="106"/>
    </row>
    <row r="11" ht="14.25" spans="1:9">
      <c r="A11" s="19"/>
      <c r="B11" s="15">
        <v>78</v>
      </c>
      <c r="C11" s="29">
        <v>78.4</v>
      </c>
      <c r="D11" s="18">
        <v>39.5</v>
      </c>
      <c r="E11" s="18">
        <v>39.5</v>
      </c>
      <c r="F11" s="18">
        <v>39.5</v>
      </c>
      <c r="G11" s="30">
        <v>38.5</v>
      </c>
      <c r="H11" s="29">
        <v>36</v>
      </c>
      <c r="I11" s="107"/>
    </row>
    <row r="12" spans="1:9">
      <c r="A12" s="11" t="s">
        <v>41</v>
      </c>
      <c r="B12" s="31" t="s">
        <v>42</v>
      </c>
      <c r="C12" s="20"/>
      <c r="D12" s="21" t="s">
        <v>43</v>
      </c>
      <c r="E12" s="20"/>
      <c r="F12" s="21" t="s">
        <v>44</v>
      </c>
      <c r="G12" s="20"/>
      <c r="H12" s="21" t="s">
        <v>45</v>
      </c>
      <c r="I12" s="104"/>
    </row>
    <row r="13" spans="1:9">
      <c r="A13" s="14"/>
      <c r="B13" s="32" t="s">
        <v>46</v>
      </c>
      <c r="C13" s="33" t="s">
        <v>47</v>
      </c>
      <c r="D13" s="34" t="s">
        <v>46</v>
      </c>
      <c r="E13" s="33" t="s">
        <v>47</v>
      </c>
      <c r="F13" s="34" t="s">
        <v>46</v>
      </c>
      <c r="G13" s="33" t="s">
        <v>47</v>
      </c>
      <c r="H13" s="34" t="s">
        <v>46</v>
      </c>
      <c r="I13" s="108" t="s">
        <v>47</v>
      </c>
    </row>
    <row r="14" ht="14.25" spans="1:9">
      <c r="A14" s="19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109">
        <v>0</v>
      </c>
    </row>
    <row r="15" spans="1:9">
      <c r="A15" s="11" t="s">
        <v>48</v>
      </c>
      <c r="B15" s="38" t="s">
        <v>49</v>
      </c>
      <c r="C15" s="39" t="s">
        <v>50</v>
      </c>
      <c r="D15" s="39" t="s">
        <v>51</v>
      </c>
      <c r="E15" s="40" t="s">
        <v>52</v>
      </c>
      <c r="F15" s="41" t="s">
        <v>53</v>
      </c>
      <c r="G15" s="39" t="s">
        <v>54</v>
      </c>
      <c r="H15" s="39" t="s">
        <v>55</v>
      </c>
      <c r="I15" s="110" t="s">
        <v>56</v>
      </c>
    </row>
    <row r="16" ht="14.25" spans="1:9">
      <c r="A16" s="19"/>
      <c r="B16" s="35">
        <v>0</v>
      </c>
      <c r="C16" s="42">
        <v>0</v>
      </c>
      <c r="D16" s="42">
        <v>0</v>
      </c>
      <c r="E16" s="36">
        <v>0</v>
      </c>
      <c r="F16" s="37">
        <v>0</v>
      </c>
      <c r="G16" s="42">
        <v>0</v>
      </c>
      <c r="H16" s="42">
        <v>0.15</v>
      </c>
      <c r="I16" s="109">
        <v>0</v>
      </c>
    </row>
    <row r="17" spans="1:9">
      <c r="A17" s="11" t="s">
        <v>57</v>
      </c>
      <c r="B17" s="38" t="s">
        <v>58</v>
      </c>
      <c r="C17" s="43" t="s">
        <v>59</v>
      </c>
      <c r="D17" s="44" t="s">
        <v>60</v>
      </c>
      <c r="E17" s="13" t="s">
        <v>61</v>
      </c>
      <c r="F17" s="41" t="s">
        <v>58</v>
      </c>
      <c r="G17" s="43" t="s">
        <v>59</v>
      </c>
      <c r="H17" s="45" t="s">
        <v>60</v>
      </c>
      <c r="I17" s="13" t="s">
        <v>61</v>
      </c>
    </row>
    <row r="18" spans="1:9">
      <c r="A18" s="14"/>
      <c r="B18" s="46">
        <v>1410</v>
      </c>
      <c r="C18" s="47">
        <v>1410.12</v>
      </c>
      <c r="D18" s="48">
        <f>ABS(C18-B18)</f>
        <v>0.119999999999891</v>
      </c>
      <c r="E18" s="49" t="str">
        <f>IF(ABS(D18)&gt;0.15,"不合格","合格")</f>
        <v>合格</v>
      </c>
      <c r="F18" s="50">
        <v>1440</v>
      </c>
      <c r="G18" s="47">
        <v>1439.92</v>
      </c>
      <c r="H18" s="51">
        <f>ABS(G18-F18)</f>
        <v>0.0799999999999272</v>
      </c>
      <c r="I18" s="49" t="str">
        <f>IF(ABS(H18)&gt;0.15,"不合格","合格")</f>
        <v>合格</v>
      </c>
    </row>
    <row r="19" spans="1:9">
      <c r="A19" s="14"/>
      <c r="B19" s="52">
        <v>1420</v>
      </c>
      <c r="C19" s="53">
        <v>1420.05</v>
      </c>
      <c r="D19" s="54">
        <f>ABS(C19-B19)</f>
        <v>0.0499999999999545</v>
      </c>
      <c r="E19" s="49" t="str">
        <f>IF(ABS(D19)&gt;0.15,"不合格","合格")</f>
        <v>合格</v>
      </c>
      <c r="F19" s="55">
        <v>1445</v>
      </c>
      <c r="G19" s="53">
        <v>1445.05</v>
      </c>
      <c r="H19" s="56">
        <f>ABS(G19-F19)</f>
        <v>0.0499999999999545</v>
      </c>
      <c r="I19" s="49" t="str">
        <f>IF(ABS(H19)&gt;0.15,"不合格","合格")</f>
        <v>合格</v>
      </c>
    </row>
    <row r="20" spans="1:9">
      <c r="A20" s="14"/>
      <c r="B20" s="52">
        <v>1425</v>
      </c>
      <c r="C20" s="53">
        <v>1425.04</v>
      </c>
      <c r="D20" s="54">
        <f>ABS(C20-B20)</f>
        <v>0.0399999999999636</v>
      </c>
      <c r="E20" s="49" t="str">
        <f t="shared" ref="E20:E22" si="0">IF(ABS(D20)&gt;0.15,"不合格","合格")</f>
        <v>合格</v>
      </c>
      <c r="F20" s="55">
        <v>1450</v>
      </c>
      <c r="G20" s="53">
        <v>1449.92</v>
      </c>
      <c r="H20" s="56">
        <f>ABS(G20-F20)</f>
        <v>0.0799999999999272</v>
      </c>
      <c r="I20" s="49" t="str">
        <f t="shared" ref="I20:I22" si="1">IF(ABS(H20)&gt;0.15,"不合格","合格")</f>
        <v>合格</v>
      </c>
    </row>
    <row r="21" spans="1:9">
      <c r="A21" s="14"/>
      <c r="B21" s="52">
        <v>1430</v>
      </c>
      <c r="C21" s="53">
        <v>1430</v>
      </c>
      <c r="D21" s="54">
        <f>ABS(C21-B21)</f>
        <v>0</v>
      </c>
      <c r="E21" s="49" t="str">
        <f t="shared" si="0"/>
        <v>合格</v>
      </c>
      <c r="F21" s="55">
        <v>1460</v>
      </c>
      <c r="G21" s="53">
        <v>1459.94</v>
      </c>
      <c r="H21" s="56">
        <f>ABS(G21-F21)</f>
        <v>0.0599999999999454</v>
      </c>
      <c r="I21" s="49" t="str">
        <f t="shared" si="1"/>
        <v>合格</v>
      </c>
    </row>
    <row r="22" ht="14.25" spans="1:9">
      <c r="A22" s="19"/>
      <c r="B22" s="57">
        <v>1435</v>
      </c>
      <c r="C22" s="58">
        <v>1435.05</v>
      </c>
      <c r="D22" s="59">
        <f>ABS(C22-B22)</f>
        <v>0.0499999999999545</v>
      </c>
      <c r="E22" s="49" t="str">
        <f t="shared" si="0"/>
        <v>合格</v>
      </c>
      <c r="F22" s="60">
        <v>1470</v>
      </c>
      <c r="G22" s="58">
        <v>1469.99</v>
      </c>
      <c r="H22" s="61">
        <f>ABS(G22-F22)</f>
        <v>0.00999999999999091</v>
      </c>
      <c r="I22" s="49" t="str">
        <f t="shared" si="1"/>
        <v>合格</v>
      </c>
    </row>
    <row r="23" spans="1:9">
      <c r="A23" s="11" t="s">
        <v>62</v>
      </c>
      <c r="B23" s="38" t="s">
        <v>63</v>
      </c>
      <c r="C23" s="39" t="s">
        <v>59</v>
      </c>
      <c r="D23" s="39" t="s">
        <v>64</v>
      </c>
      <c r="E23" s="13" t="s">
        <v>61</v>
      </c>
      <c r="F23" s="41" t="s">
        <v>63</v>
      </c>
      <c r="G23" s="39" t="s">
        <v>59</v>
      </c>
      <c r="H23" s="39" t="s">
        <v>64</v>
      </c>
      <c r="I23" s="45" t="s">
        <v>61</v>
      </c>
    </row>
    <row r="24" spans="1:9">
      <c r="A24" s="14"/>
      <c r="B24" s="46">
        <v>0</v>
      </c>
      <c r="C24" s="62">
        <v>0.05</v>
      </c>
      <c r="D24" s="63">
        <v>0</v>
      </c>
      <c r="E24" s="64" t="s">
        <v>65</v>
      </c>
      <c r="F24" s="50">
        <v>0</v>
      </c>
      <c r="G24" s="65">
        <v>0.09</v>
      </c>
      <c r="H24" s="63">
        <v>0</v>
      </c>
      <c r="I24" s="51" t="s">
        <v>65</v>
      </c>
    </row>
    <row r="25" spans="1:9">
      <c r="A25" s="14"/>
      <c r="B25" s="52">
        <v>5</v>
      </c>
      <c r="C25" s="66">
        <v>4.98</v>
      </c>
      <c r="D25" s="67">
        <v>0</v>
      </c>
      <c r="E25" s="64" t="s">
        <v>65</v>
      </c>
      <c r="F25" s="55">
        <v>-5</v>
      </c>
      <c r="G25" s="68">
        <v>-4.98</v>
      </c>
      <c r="H25" s="67">
        <v>0</v>
      </c>
      <c r="I25" s="51" t="s">
        <v>65</v>
      </c>
    </row>
    <row r="26" spans="1:9">
      <c r="A26" s="14"/>
      <c r="B26" s="52">
        <v>10</v>
      </c>
      <c r="C26" s="66">
        <v>9.95</v>
      </c>
      <c r="D26" s="67">
        <v>0</v>
      </c>
      <c r="E26" s="64" t="s">
        <v>65</v>
      </c>
      <c r="F26" s="55">
        <v>-10</v>
      </c>
      <c r="G26" s="68">
        <v>-9.96</v>
      </c>
      <c r="H26" s="67">
        <v>0</v>
      </c>
      <c r="I26" s="51" t="s">
        <v>65</v>
      </c>
    </row>
    <row r="27" spans="1:9">
      <c r="A27" s="14"/>
      <c r="B27" s="52">
        <v>30</v>
      </c>
      <c r="C27" s="66">
        <v>29.96</v>
      </c>
      <c r="D27" s="67">
        <v>0</v>
      </c>
      <c r="E27" s="64" t="s">
        <v>65</v>
      </c>
      <c r="F27" s="55">
        <v>-30</v>
      </c>
      <c r="G27" s="68">
        <v>-29.95</v>
      </c>
      <c r="H27" s="67">
        <v>0</v>
      </c>
      <c r="I27" s="51" t="s">
        <v>65</v>
      </c>
    </row>
    <row r="28" spans="1:9">
      <c r="A28" s="14"/>
      <c r="B28" s="52">
        <v>50</v>
      </c>
      <c r="C28" s="66">
        <v>49.93</v>
      </c>
      <c r="D28" s="67">
        <v>0.03</v>
      </c>
      <c r="E28" s="64" t="s">
        <v>65</v>
      </c>
      <c r="F28" s="55">
        <v>-50</v>
      </c>
      <c r="G28" s="68">
        <v>-49.93</v>
      </c>
      <c r="H28" s="67">
        <v>-0.03</v>
      </c>
      <c r="I28" s="51" t="s">
        <v>65</v>
      </c>
    </row>
    <row r="29" spans="1:9">
      <c r="A29" s="14"/>
      <c r="B29" s="52">
        <v>70</v>
      </c>
      <c r="C29" s="66">
        <v>69.85</v>
      </c>
      <c r="D29" s="67">
        <v>0.08</v>
      </c>
      <c r="E29" s="64" t="s">
        <v>65</v>
      </c>
      <c r="F29" s="55">
        <v>-70</v>
      </c>
      <c r="G29" s="68">
        <v>-69.89</v>
      </c>
      <c r="H29" s="67">
        <v>-0.08</v>
      </c>
      <c r="I29" s="51" t="s">
        <v>65</v>
      </c>
    </row>
    <row r="30" spans="1:9">
      <c r="A30" s="14"/>
      <c r="B30" s="52">
        <v>90</v>
      </c>
      <c r="C30" s="66">
        <v>89.74</v>
      </c>
      <c r="D30" s="67">
        <v>0.16</v>
      </c>
      <c r="E30" s="64" t="s">
        <v>65</v>
      </c>
      <c r="F30" s="55">
        <v>-90</v>
      </c>
      <c r="G30" s="68">
        <v>-89.77</v>
      </c>
      <c r="H30" s="67">
        <v>-0.16</v>
      </c>
      <c r="I30" s="51" t="s">
        <v>65</v>
      </c>
    </row>
    <row r="31" spans="1:9">
      <c r="A31" s="14"/>
      <c r="B31" s="52">
        <v>110</v>
      </c>
      <c r="C31" s="66">
        <v>109.63</v>
      </c>
      <c r="D31" s="67">
        <v>0.29</v>
      </c>
      <c r="E31" s="64" t="s">
        <v>65</v>
      </c>
      <c r="F31" s="55">
        <v>-110</v>
      </c>
      <c r="G31" s="68">
        <v>-109.66</v>
      </c>
      <c r="H31" s="67">
        <v>-0.29</v>
      </c>
      <c r="I31" s="51" t="s">
        <v>65</v>
      </c>
    </row>
    <row r="32" spans="1:9">
      <c r="A32" s="14"/>
      <c r="B32" s="52">
        <v>130</v>
      </c>
      <c r="C32" s="66">
        <v>129.42</v>
      </c>
      <c r="D32" s="67">
        <v>0.48</v>
      </c>
      <c r="E32" s="64" t="s">
        <v>65</v>
      </c>
      <c r="F32" s="55">
        <v>-130</v>
      </c>
      <c r="G32" s="68">
        <v>-129.43</v>
      </c>
      <c r="H32" s="67">
        <v>-0.48</v>
      </c>
      <c r="I32" s="51" t="s">
        <v>65</v>
      </c>
    </row>
    <row r="33" spans="1:9">
      <c r="A33" s="14"/>
      <c r="B33" s="52">
        <v>150</v>
      </c>
      <c r="C33" s="66">
        <v>149.25</v>
      </c>
      <c r="D33" s="67">
        <v>0.74</v>
      </c>
      <c r="E33" s="64" t="s">
        <v>65</v>
      </c>
      <c r="F33" s="55">
        <v>-150</v>
      </c>
      <c r="G33" s="68">
        <v>-149.22</v>
      </c>
      <c r="H33" s="67">
        <v>-0.74</v>
      </c>
      <c r="I33" s="51" t="s">
        <v>65</v>
      </c>
    </row>
    <row r="34" ht="14.25" spans="1:9">
      <c r="A34" s="19"/>
      <c r="B34" s="57">
        <v>170</v>
      </c>
      <c r="C34" s="69">
        <v>168.96</v>
      </c>
      <c r="D34" s="70">
        <v>1.07</v>
      </c>
      <c r="E34" s="64" t="s">
        <v>65</v>
      </c>
      <c r="F34" s="60">
        <v>-170</v>
      </c>
      <c r="G34" s="71">
        <v>-168.94</v>
      </c>
      <c r="H34" s="70">
        <v>-1.07</v>
      </c>
      <c r="I34" s="51" t="s">
        <v>65</v>
      </c>
    </row>
    <row r="35" spans="1:9">
      <c r="A35" s="11" t="s">
        <v>66</v>
      </c>
      <c r="B35" s="31" t="s">
        <v>67</v>
      </c>
      <c r="C35" s="20"/>
      <c r="D35" s="21" t="s">
        <v>68</v>
      </c>
      <c r="E35" s="20"/>
      <c r="F35" s="21" t="s">
        <v>69</v>
      </c>
      <c r="G35" s="20"/>
      <c r="H35" s="21" t="s">
        <v>70</v>
      </c>
      <c r="I35" s="104"/>
    </row>
    <row r="36" spans="1:9">
      <c r="A36" s="72"/>
      <c r="B36" s="32" t="s">
        <v>71</v>
      </c>
      <c r="C36" s="33" t="s">
        <v>59</v>
      </c>
      <c r="D36" s="34" t="s">
        <v>71</v>
      </c>
      <c r="E36" s="33" t="s">
        <v>59</v>
      </c>
      <c r="F36" s="34" t="s">
        <v>72</v>
      </c>
      <c r="G36" s="33" t="s">
        <v>73</v>
      </c>
      <c r="H36" s="34" t="s">
        <v>74</v>
      </c>
      <c r="I36" s="108" t="s">
        <v>75</v>
      </c>
    </row>
    <row r="37" spans="1:9">
      <c r="A37" s="73">
        <v>1</v>
      </c>
      <c r="B37" s="46">
        <v>1435</v>
      </c>
      <c r="C37" s="74">
        <v>1435.09</v>
      </c>
      <c r="D37" s="50">
        <v>0</v>
      </c>
      <c r="E37" s="74">
        <v>0.04</v>
      </c>
      <c r="F37" s="75">
        <v>0</v>
      </c>
      <c r="G37" s="74">
        <v>1.5</v>
      </c>
      <c r="H37" s="75">
        <v>1.55</v>
      </c>
      <c r="I37" s="111">
        <v>1.65</v>
      </c>
    </row>
    <row r="38" spans="1:9">
      <c r="A38" s="76">
        <v>2</v>
      </c>
      <c r="B38" s="52">
        <v>1435</v>
      </c>
      <c r="C38" s="77">
        <v>1435.1</v>
      </c>
      <c r="D38" s="55">
        <v>0</v>
      </c>
      <c r="E38" s="77">
        <v>0.05</v>
      </c>
      <c r="F38" s="78">
        <v>0</v>
      </c>
      <c r="G38" s="77">
        <v>1.5</v>
      </c>
      <c r="H38" s="78">
        <v>1.5</v>
      </c>
      <c r="I38" s="112">
        <v>1.2</v>
      </c>
    </row>
    <row r="39" spans="1:9">
      <c r="A39" s="76">
        <v>3</v>
      </c>
      <c r="B39" s="52">
        <v>1435</v>
      </c>
      <c r="C39" s="77">
        <v>1435.1</v>
      </c>
      <c r="D39" s="55">
        <v>0</v>
      </c>
      <c r="E39" s="77">
        <v>0.04</v>
      </c>
      <c r="F39" s="78">
        <v>0</v>
      </c>
      <c r="G39" s="77">
        <v>1.5</v>
      </c>
      <c r="H39" s="78">
        <v>1.54</v>
      </c>
      <c r="I39" s="112">
        <v>1.15</v>
      </c>
    </row>
    <row r="40" spans="1:9">
      <c r="A40" s="76">
        <v>4</v>
      </c>
      <c r="B40" s="52">
        <v>1435</v>
      </c>
      <c r="C40" s="77">
        <v>1435.07</v>
      </c>
      <c r="D40" s="55">
        <v>0</v>
      </c>
      <c r="E40" s="77">
        <v>0.05</v>
      </c>
      <c r="F40" s="78">
        <v>0</v>
      </c>
      <c r="G40" s="77">
        <v>1.5</v>
      </c>
      <c r="H40" s="78">
        <v>1.5</v>
      </c>
      <c r="I40" s="112">
        <v>1.2</v>
      </c>
    </row>
    <row r="41" spans="1:9">
      <c r="A41" s="79">
        <v>5</v>
      </c>
      <c r="B41" s="80">
        <v>1435</v>
      </c>
      <c r="C41" s="81">
        <v>1435.1</v>
      </c>
      <c r="D41" s="82">
        <v>0</v>
      </c>
      <c r="E41" s="81">
        <v>0.04</v>
      </c>
      <c r="F41" s="83">
        <v>0</v>
      </c>
      <c r="G41" s="81">
        <v>1.5</v>
      </c>
      <c r="H41" s="83">
        <v>1.5</v>
      </c>
      <c r="I41" s="113">
        <v>1.25</v>
      </c>
    </row>
    <row r="42" ht="14.25" spans="1:9">
      <c r="A42" s="84" t="s">
        <v>76</v>
      </c>
      <c r="B42" s="85"/>
      <c r="C42" s="86">
        <f>MAX(C37:C41)-MIN(C37:C41)</f>
        <v>0.0299999999999727</v>
      </c>
      <c r="D42" s="87"/>
      <c r="E42" s="86">
        <f>MAX(E37:E41)-MIN(E37:E41)</f>
        <v>0.01</v>
      </c>
      <c r="F42" s="88">
        <f>MAX(F37:F41)-MIN(F37:F41)</f>
        <v>0</v>
      </c>
      <c r="G42" s="89">
        <f>MAX(G37:G41)-MIN(G37:G41)</f>
        <v>0</v>
      </c>
      <c r="H42" s="88">
        <f>MAX(H37:H41)-MIN(H37:H41)</f>
        <v>0.05</v>
      </c>
      <c r="I42" s="114">
        <f>MAX(I37:I41)-MIN(I37:I41)</f>
        <v>0.5</v>
      </c>
    </row>
    <row r="43" spans="1:9">
      <c r="A43" s="90" t="s">
        <v>77</v>
      </c>
      <c r="B43" s="91"/>
      <c r="C43" s="91"/>
      <c r="D43" s="91"/>
      <c r="E43" s="91"/>
      <c r="F43" s="91"/>
      <c r="G43" s="91"/>
      <c r="H43" s="91"/>
      <c r="I43" s="115"/>
    </row>
    <row r="44" spans="1:9">
      <c r="A44" s="92"/>
      <c r="B44" s="93"/>
      <c r="C44" s="93"/>
      <c r="D44" s="93"/>
      <c r="E44" s="93"/>
      <c r="F44" s="93"/>
      <c r="G44" s="93"/>
      <c r="H44" s="93"/>
      <c r="I44" s="116"/>
    </row>
    <row r="45" ht="14.25" spans="1:9">
      <c r="A45" s="94"/>
      <c r="B45" s="95"/>
      <c r="C45" s="95"/>
      <c r="D45" s="95"/>
      <c r="E45" s="95"/>
      <c r="F45" s="95"/>
      <c r="G45" s="95"/>
      <c r="H45" s="95"/>
      <c r="I45" s="117"/>
    </row>
    <row r="46" spans="1:9">
      <c r="A46" s="96" t="s">
        <v>78</v>
      </c>
      <c r="B46" s="91" t="s">
        <v>79</v>
      </c>
      <c r="C46" s="91"/>
      <c r="D46" s="97" t="s">
        <v>80</v>
      </c>
      <c r="E46" s="98"/>
      <c r="F46" s="98"/>
      <c r="G46" s="97" t="s">
        <v>81</v>
      </c>
      <c r="H46" s="99">
        <f>E2</f>
        <v>42101</v>
      </c>
      <c r="I46" s="99"/>
    </row>
    <row r="47" spans="1:9">
      <c r="A47" s="100"/>
      <c r="B47" s="100"/>
      <c r="C47" s="100"/>
      <c r="D47" s="97"/>
      <c r="E47" s="100"/>
      <c r="F47" s="97"/>
      <c r="G47" s="97"/>
      <c r="H47" s="100"/>
      <c r="I47" s="100"/>
    </row>
    <row r="48" spans="1:9">
      <c r="A48" s="100"/>
      <c r="B48" s="100"/>
      <c r="C48" s="100"/>
      <c r="D48" s="97"/>
      <c r="E48" s="100"/>
      <c r="F48" s="97"/>
      <c r="G48" s="97"/>
      <c r="H48" s="100"/>
      <c r="I48" s="100"/>
    </row>
    <row r="49" spans="1:9">
      <c r="A49" s="100"/>
      <c r="B49" s="100"/>
      <c r="C49" s="100"/>
      <c r="D49" s="97"/>
      <c r="E49" s="100"/>
      <c r="F49" s="97"/>
      <c r="G49" s="97"/>
      <c r="H49" s="100"/>
      <c r="I49" s="100"/>
    </row>
  </sheetData>
  <mergeCells count="27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D18:D22 H18:H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2018-08-22T10:01:08Z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