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allianzms-my.sharepoint.com/personal/anass_assri_allianz_com/Documents/Desktop/"/>
    </mc:Choice>
  </mc:AlternateContent>
  <xr:revisionPtr revIDLastSave="0" documentId="8_{370F0ACF-74DE-4BDE-A93D-9D780769CE01}" xr6:coauthVersionLast="47" xr6:coauthVersionMax="47" xr10:uidLastSave="{00000000-0000-0000-0000-000000000000}"/>
  <bookViews>
    <workbookView xWindow="-108" yWindow="-108" windowWidth="23256" windowHeight="13896" activeTab="1" xr2:uid="{00000000-000D-0000-FFFF-FFFF00000000}"/>
  </bookViews>
  <sheets>
    <sheet name="Croisé NL" sheetId="7" r:id="rId1"/>
    <sheet name="Croisé VL" sheetId="21" r:id="rId2"/>
    <sheet name="Ford NL" sheetId="23" r:id="rId3"/>
    <sheet name="Ford FR &amp; Toyota" sheetId="24" r:id="rId4"/>
    <sheet name="Raw data" sheetId="2" r:id="rId5"/>
    <sheet name="SL 20 sec" sheetId="5" state="hidden" r:id="rId6"/>
    <sheet name="parametres" sheetId="4" r:id="rId7"/>
    <sheet name="Croisé (2)" sheetId="14" state="hidden" r:id="rId8"/>
    <sheet name="Feuil4" sheetId="17" state="hidden" r:id="rId9"/>
    <sheet name="Feuil2" sheetId="15" state="hidden" r:id="rId10"/>
    <sheet name="Feuil3" sheetId="16" state="hidden" r:id="rId11"/>
  </sheets>
  <definedNames>
    <definedName name="_xlnm._FilterDatabase" localSheetId="9" hidden="1">Feuil2!$A$1:$C$1</definedName>
    <definedName name="_xlnm._FilterDatabase" localSheetId="10" hidden="1">Feuil3!$N$1:$P$1</definedName>
    <definedName name="_xlnm._FilterDatabase" localSheetId="8" hidden="1">Feuil4!$B$1:$D$1</definedName>
    <definedName name="DonnéesExternes_1" localSheetId="4" hidden="1">'Raw data'!$A$1:$BO$1186</definedName>
    <definedName name="Segment_Date">#N/A</definedName>
    <definedName name="Segment_Date1">#N/A</definedName>
    <definedName name="Segment_Date3">#N/A</definedName>
    <definedName name="Segment_Date31">#N/A</definedName>
    <definedName name="Segment_Date311">#N/A</definedName>
  </definedNames>
  <calcPr calcId="191029"/>
  <pivotCaches>
    <pivotCache cacheId="6" r:id="rId12"/>
  </pivotCaches>
  <extLst>
    <ext xmlns:x14="http://schemas.microsoft.com/office/spreadsheetml/2009/9/main" uri="{BBE1A952-AA13-448e-AADC-164F8A28A991}">
      <x14:slicerCaches>
        <x14:slicerCache r:id="rId13"/>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R25" i="2" l="1"/>
  <c r="BP2" i="2"/>
  <c r="BP3" i="2"/>
  <c r="BP4" i="2"/>
  <c r="BP5" i="2"/>
  <c r="BP6" i="2"/>
  <c r="BP7" i="2"/>
  <c r="BP8" i="2"/>
  <c r="BP9" i="2"/>
  <c r="BP10" i="2"/>
  <c r="BP11" i="2"/>
  <c r="BP12" i="2"/>
  <c r="BP13" i="2"/>
  <c r="BP14" i="2"/>
  <c r="BP15" i="2"/>
  <c r="BP16" i="2"/>
  <c r="BP17" i="2"/>
  <c r="BP18" i="2"/>
  <c r="BP19" i="2"/>
  <c r="BP20" i="2"/>
  <c r="BP21" i="2"/>
  <c r="BP22" i="2"/>
  <c r="BP23" i="2"/>
  <c r="BP24" i="2"/>
  <c r="BP25" i="2"/>
  <c r="BP26" i="2"/>
  <c r="BP27" i="2"/>
  <c r="BP28" i="2"/>
  <c r="BP29" i="2"/>
  <c r="BP30" i="2"/>
  <c r="BP31" i="2"/>
  <c r="BP32" i="2"/>
  <c r="BP33" i="2"/>
  <c r="BP34" i="2"/>
  <c r="BP35" i="2"/>
  <c r="BP36" i="2"/>
  <c r="BP37" i="2"/>
  <c r="BP38" i="2"/>
  <c r="BP39" i="2"/>
  <c r="BP40" i="2"/>
  <c r="BP41" i="2"/>
  <c r="BP42" i="2"/>
  <c r="BP43" i="2"/>
  <c r="BP44" i="2"/>
  <c r="BP45" i="2"/>
  <c r="BP46" i="2"/>
  <c r="BP47" i="2"/>
  <c r="BP48" i="2"/>
  <c r="BP49" i="2"/>
  <c r="BP50" i="2"/>
  <c r="BP51" i="2"/>
  <c r="BP52" i="2"/>
  <c r="BP53" i="2"/>
  <c r="BP54" i="2"/>
  <c r="BP55" i="2"/>
  <c r="BP56" i="2"/>
  <c r="BP57" i="2"/>
  <c r="BP58" i="2"/>
  <c r="BP59" i="2"/>
  <c r="BP60" i="2"/>
  <c r="BP61" i="2"/>
  <c r="BP62" i="2"/>
  <c r="BP63" i="2"/>
  <c r="BP64" i="2"/>
  <c r="BP65" i="2"/>
  <c r="BP66" i="2"/>
  <c r="BP67" i="2"/>
  <c r="BP68" i="2"/>
  <c r="BP69" i="2"/>
  <c r="BP70" i="2"/>
  <c r="BP71" i="2"/>
  <c r="BP72" i="2"/>
  <c r="BP73" i="2"/>
  <c r="BP74" i="2"/>
  <c r="BP75" i="2"/>
  <c r="BP76" i="2"/>
  <c r="BP77" i="2"/>
  <c r="BP78" i="2"/>
  <c r="BP79" i="2"/>
  <c r="BP80" i="2"/>
  <c r="BP81" i="2"/>
  <c r="BP82" i="2"/>
  <c r="BP83" i="2"/>
  <c r="BP84" i="2"/>
  <c r="BP85" i="2"/>
  <c r="BP86" i="2"/>
  <c r="BP87" i="2"/>
  <c r="BP88" i="2"/>
  <c r="BP89" i="2"/>
  <c r="BP90" i="2"/>
  <c r="BP91" i="2"/>
  <c r="BP92" i="2"/>
  <c r="BP93" i="2"/>
  <c r="BP94" i="2"/>
  <c r="BP95" i="2"/>
  <c r="BP96" i="2"/>
  <c r="BP97" i="2"/>
  <c r="BP98" i="2"/>
  <c r="BP99" i="2"/>
  <c r="BP100" i="2"/>
  <c r="BP101" i="2"/>
  <c r="BP102" i="2"/>
  <c r="BP103" i="2"/>
  <c r="BP104" i="2"/>
  <c r="BP105" i="2"/>
  <c r="BP106" i="2"/>
  <c r="BP107" i="2"/>
  <c r="BP108" i="2"/>
  <c r="BP109" i="2"/>
  <c r="BP110" i="2"/>
  <c r="BP111" i="2"/>
  <c r="BP112" i="2"/>
  <c r="BP113" i="2"/>
  <c r="BP114" i="2"/>
  <c r="BP115" i="2"/>
  <c r="BP116" i="2"/>
  <c r="BP117" i="2"/>
  <c r="BP118" i="2"/>
  <c r="BP119" i="2"/>
  <c r="BP120" i="2"/>
  <c r="BP121" i="2"/>
  <c r="BP122" i="2"/>
  <c r="BP123" i="2"/>
  <c r="BP124" i="2"/>
  <c r="BP125" i="2"/>
  <c r="BP126" i="2"/>
  <c r="BP127" i="2"/>
  <c r="BP128" i="2"/>
  <c r="BP129" i="2"/>
  <c r="BP130" i="2"/>
  <c r="BP131" i="2"/>
  <c r="BP132" i="2"/>
  <c r="BP133" i="2"/>
  <c r="BP134" i="2"/>
  <c r="BP135" i="2"/>
  <c r="BP136" i="2"/>
  <c r="BP137" i="2"/>
  <c r="BP138" i="2"/>
  <c r="BP139" i="2"/>
  <c r="BP140" i="2"/>
  <c r="BP141" i="2"/>
  <c r="BP142" i="2"/>
  <c r="BP143" i="2"/>
  <c r="BP144" i="2"/>
  <c r="BP145" i="2"/>
  <c r="BP146" i="2"/>
  <c r="BP147" i="2"/>
  <c r="BP148" i="2"/>
  <c r="BP149" i="2"/>
  <c r="BP150" i="2"/>
  <c r="BP151" i="2"/>
  <c r="BP152" i="2"/>
  <c r="BP153" i="2"/>
  <c r="BP154" i="2"/>
  <c r="BP155" i="2"/>
  <c r="BP156" i="2"/>
  <c r="BP157" i="2"/>
  <c r="BP158" i="2"/>
  <c r="BP159" i="2"/>
  <c r="BP160" i="2"/>
  <c r="BP161" i="2"/>
  <c r="BP162" i="2"/>
  <c r="BP163" i="2"/>
  <c r="BP164" i="2"/>
  <c r="BP165" i="2"/>
  <c r="BP166" i="2"/>
  <c r="BP167" i="2"/>
  <c r="BP168" i="2"/>
  <c r="BP169" i="2"/>
  <c r="BP170" i="2"/>
  <c r="BP171" i="2"/>
  <c r="BP172" i="2"/>
  <c r="BP173" i="2"/>
  <c r="BP174" i="2"/>
  <c r="BP175" i="2"/>
  <c r="BP176" i="2"/>
  <c r="BP177" i="2"/>
  <c r="BP178" i="2"/>
  <c r="BP179" i="2"/>
  <c r="BP180" i="2"/>
  <c r="BP181" i="2"/>
  <c r="BP182" i="2"/>
  <c r="BP183" i="2"/>
  <c r="BP184" i="2"/>
  <c r="BP185" i="2"/>
  <c r="BP186" i="2"/>
  <c r="BP187" i="2"/>
  <c r="BP188" i="2"/>
  <c r="BP189" i="2"/>
  <c r="BP190" i="2"/>
  <c r="BP191" i="2"/>
  <c r="BP192" i="2"/>
  <c r="BP193" i="2"/>
  <c r="BP194" i="2"/>
  <c r="BP195" i="2"/>
  <c r="BP196" i="2"/>
  <c r="BP197" i="2"/>
  <c r="BP198" i="2"/>
  <c r="BP199" i="2"/>
  <c r="BP200" i="2"/>
  <c r="BP201" i="2"/>
  <c r="BP202" i="2"/>
  <c r="BP203" i="2"/>
  <c r="BP204" i="2"/>
  <c r="BP205" i="2"/>
  <c r="BP206" i="2"/>
  <c r="BP207" i="2"/>
  <c r="BP208" i="2"/>
  <c r="BP209" i="2"/>
  <c r="BP210" i="2"/>
  <c r="BP211" i="2"/>
  <c r="BP212" i="2"/>
  <c r="BP213" i="2"/>
  <c r="BP214" i="2"/>
  <c r="BP215" i="2"/>
  <c r="BP216" i="2"/>
  <c r="BP217" i="2"/>
  <c r="BP218" i="2"/>
  <c r="BP219" i="2"/>
  <c r="BP220" i="2"/>
  <c r="BP221" i="2"/>
  <c r="BP222" i="2"/>
  <c r="BP223" i="2"/>
  <c r="BP224" i="2"/>
  <c r="BP225" i="2"/>
  <c r="BP226" i="2"/>
  <c r="BP227" i="2"/>
  <c r="BP228" i="2"/>
  <c r="BP229" i="2"/>
  <c r="BP230" i="2"/>
  <c r="BP231" i="2"/>
  <c r="BP232" i="2"/>
  <c r="BP233" i="2"/>
  <c r="BP234" i="2"/>
  <c r="BP235" i="2"/>
  <c r="BP236" i="2"/>
  <c r="BP237" i="2"/>
  <c r="BP238" i="2"/>
  <c r="BP239" i="2"/>
  <c r="BP240" i="2"/>
  <c r="BP241" i="2"/>
  <c r="BP242" i="2"/>
  <c r="BP243" i="2"/>
  <c r="BP244" i="2"/>
  <c r="BP245" i="2"/>
  <c r="BP246" i="2"/>
  <c r="BP247" i="2"/>
  <c r="BP248" i="2"/>
  <c r="BP249" i="2"/>
  <c r="BP250" i="2"/>
  <c r="BP251" i="2"/>
  <c r="BP252" i="2"/>
  <c r="BP253" i="2"/>
  <c r="BP254" i="2"/>
  <c r="BP255" i="2"/>
  <c r="BP256" i="2"/>
  <c r="BP257" i="2"/>
  <c r="BP258" i="2"/>
  <c r="BP259" i="2"/>
  <c r="BP260" i="2"/>
  <c r="BP261" i="2"/>
  <c r="BP262" i="2"/>
  <c r="BP263" i="2"/>
  <c r="BP264" i="2"/>
  <c r="BP265" i="2"/>
  <c r="BP266" i="2"/>
  <c r="BP267" i="2"/>
  <c r="BP268" i="2"/>
  <c r="BP269" i="2"/>
  <c r="BP270" i="2"/>
  <c r="BP271" i="2"/>
  <c r="BP272" i="2"/>
  <c r="BP273" i="2"/>
  <c r="BP274" i="2"/>
  <c r="BP275" i="2"/>
  <c r="BP276" i="2"/>
  <c r="BP277" i="2"/>
  <c r="BP278" i="2"/>
  <c r="BP279" i="2"/>
  <c r="BP280" i="2"/>
  <c r="BP281" i="2"/>
  <c r="BP282" i="2"/>
  <c r="BP283" i="2"/>
  <c r="BP284" i="2"/>
  <c r="BP285" i="2"/>
  <c r="BP286" i="2"/>
  <c r="BP287" i="2"/>
  <c r="BP288" i="2"/>
  <c r="BP289" i="2"/>
  <c r="BP290" i="2"/>
  <c r="BP291" i="2"/>
  <c r="BP292" i="2"/>
  <c r="BP293" i="2"/>
  <c r="BP294" i="2"/>
  <c r="BP295" i="2"/>
  <c r="BP296" i="2"/>
  <c r="BP297" i="2"/>
  <c r="BP298" i="2"/>
  <c r="BP299" i="2"/>
  <c r="BP300" i="2"/>
  <c r="BP301" i="2"/>
  <c r="BP302" i="2"/>
  <c r="BP303" i="2"/>
  <c r="BP304" i="2"/>
  <c r="BP305" i="2"/>
  <c r="BP306" i="2"/>
  <c r="BP307" i="2"/>
  <c r="BP308" i="2"/>
  <c r="BP309" i="2"/>
  <c r="BP310" i="2"/>
  <c r="BP311" i="2"/>
  <c r="BP312" i="2"/>
  <c r="BP313" i="2"/>
  <c r="BP314" i="2"/>
  <c r="BP315" i="2"/>
  <c r="BP316" i="2"/>
  <c r="BP317" i="2"/>
  <c r="BP318" i="2"/>
  <c r="BP319" i="2"/>
  <c r="BP320" i="2"/>
  <c r="BP321" i="2"/>
  <c r="BP322" i="2"/>
  <c r="BP323" i="2"/>
  <c r="BP324" i="2"/>
  <c r="BP325" i="2"/>
  <c r="BP326" i="2"/>
  <c r="BP327" i="2"/>
  <c r="BP328" i="2"/>
  <c r="BP329" i="2"/>
  <c r="BP330" i="2"/>
  <c r="BP331" i="2"/>
  <c r="BP332" i="2"/>
  <c r="BP333" i="2"/>
  <c r="BP334" i="2"/>
  <c r="BP335" i="2"/>
  <c r="BP336" i="2"/>
  <c r="BP337" i="2"/>
  <c r="BP338" i="2"/>
  <c r="BP339" i="2"/>
  <c r="BP340" i="2"/>
  <c r="BP341" i="2"/>
  <c r="BP342" i="2"/>
  <c r="BP343" i="2"/>
  <c r="BP344" i="2"/>
  <c r="BP345" i="2"/>
  <c r="BP346" i="2"/>
  <c r="BP347" i="2"/>
  <c r="BP348" i="2"/>
  <c r="BP349" i="2"/>
  <c r="BP350" i="2"/>
  <c r="BP351" i="2"/>
  <c r="BP352" i="2"/>
  <c r="BP353" i="2"/>
  <c r="BP354" i="2"/>
  <c r="BP355" i="2"/>
  <c r="BP356" i="2"/>
  <c r="BP357" i="2"/>
  <c r="BP358" i="2"/>
  <c r="BP359" i="2"/>
  <c r="BP360" i="2"/>
  <c r="BP361" i="2"/>
  <c r="BP362" i="2"/>
  <c r="BP363" i="2"/>
  <c r="BP364" i="2"/>
  <c r="BP365" i="2"/>
  <c r="BP366" i="2"/>
  <c r="BP367" i="2"/>
  <c r="BP368" i="2"/>
  <c r="BP369" i="2"/>
  <c r="BP370" i="2"/>
  <c r="BP371" i="2"/>
  <c r="BP372" i="2"/>
  <c r="BP373" i="2"/>
  <c r="BP374" i="2"/>
  <c r="BP375" i="2"/>
  <c r="BP376" i="2"/>
  <c r="BP377" i="2"/>
  <c r="BP378" i="2"/>
  <c r="BP379" i="2"/>
  <c r="BP380" i="2"/>
  <c r="BP381" i="2"/>
  <c r="BP382" i="2"/>
  <c r="BP383" i="2"/>
  <c r="BP384" i="2"/>
  <c r="BP385" i="2"/>
  <c r="BP386" i="2"/>
  <c r="BP387" i="2"/>
  <c r="BP388" i="2"/>
  <c r="BP389" i="2"/>
  <c r="BP390" i="2"/>
  <c r="BP391" i="2"/>
  <c r="BP392" i="2"/>
  <c r="BP393" i="2"/>
  <c r="BP394" i="2"/>
  <c r="BP395" i="2"/>
  <c r="BP396" i="2"/>
  <c r="BP397" i="2"/>
  <c r="BP398" i="2"/>
  <c r="BP399" i="2"/>
  <c r="BP400" i="2"/>
  <c r="BP401" i="2"/>
  <c r="BP402" i="2"/>
  <c r="BP403" i="2"/>
  <c r="BP404" i="2"/>
  <c r="BP405" i="2"/>
  <c r="BP406" i="2"/>
  <c r="BP407" i="2"/>
  <c r="BP408" i="2"/>
  <c r="BP409" i="2"/>
  <c r="BP410" i="2"/>
  <c r="BP411" i="2"/>
  <c r="BP412" i="2"/>
  <c r="BP413" i="2"/>
  <c r="BP414" i="2"/>
  <c r="BP415" i="2"/>
  <c r="BP416" i="2"/>
  <c r="BP417" i="2"/>
  <c r="BP418" i="2"/>
  <c r="BP419" i="2"/>
  <c r="BP420" i="2"/>
  <c r="BP421" i="2"/>
  <c r="BP422" i="2"/>
  <c r="BP423" i="2"/>
  <c r="BP424" i="2"/>
  <c r="BP425" i="2"/>
  <c r="BP426" i="2"/>
  <c r="BP427" i="2"/>
  <c r="BP428" i="2"/>
  <c r="BP429" i="2"/>
  <c r="BP430" i="2"/>
  <c r="BP431" i="2"/>
  <c r="BP432" i="2"/>
  <c r="BP433" i="2"/>
  <c r="BP434" i="2"/>
  <c r="BP435" i="2"/>
  <c r="BP436" i="2"/>
  <c r="BP437" i="2"/>
  <c r="BP438" i="2"/>
  <c r="BP439" i="2"/>
  <c r="BP440" i="2"/>
  <c r="BP441" i="2"/>
  <c r="BP442" i="2"/>
  <c r="BP443" i="2"/>
  <c r="BP444" i="2"/>
  <c r="BP445" i="2"/>
  <c r="BP446" i="2"/>
  <c r="BP447" i="2"/>
  <c r="BP448" i="2"/>
  <c r="BP449" i="2"/>
  <c r="BP450" i="2"/>
  <c r="BP451" i="2"/>
  <c r="BP452" i="2"/>
  <c r="BP453" i="2"/>
  <c r="BP454" i="2"/>
  <c r="BP455" i="2"/>
  <c r="BP456" i="2"/>
  <c r="BP457" i="2"/>
  <c r="BP458" i="2"/>
  <c r="BP459" i="2"/>
  <c r="BP460" i="2"/>
  <c r="BP461" i="2"/>
  <c r="BP462" i="2"/>
  <c r="BP463" i="2"/>
  <c r="BP464" i="2"/>
  <c r="BP465" i="2"/>
  <c r="BP466" i="2"/>
  <c r="BP467" i="2"/>
  <c r="BP468" i="2"/>
  <c r="BP469" i="2"/>
  <c r="BP470" i="2"/>
  <c r="BP471" i="2"/>
  <c r="BP472" i="2"/>
  <c r="BP473" i="2"/>
  <c r="BP474" i="2"/>
  <c r="BP475" i="2"/>
  <c r="BP476" i="2"/>
  <c r="BP477" i="2"/>
  <c r="BP478" i="2"/>
  <c r="BP479" i="2"/>
  <c r="BP480" i="2"/>
  <c r="BP481" i="2"/>
  <c r="BP482" i="2"/>
  <c r="BP483" i="2"/>
  <c r="BP484" i="2"/>
  <c r="BP485" i="2"/>
  <c r="BP486" i="2"/>
  <c r="BP487" i="2"/>
  <c r="BP488" i="2"/>
  <c r="BP489" i="2"/>
  <c r="BP490" i="2"/>
  <c r="BP491" i="2"/>
  <c r="BP492" i="2"/>
  <c r="BP493" i="2"/>
  <c r="BP494" i="2"/>
  <c r="BP495" i="2"/>
  <c r="BP496" i="2"/>
  <c r="BP497" i="2"/>
  <c r="BP498" i="2"/>
  <c r="BP499" i="2"/>
  <c r="BP500" i="2"/>
  <c r="BP501" i="2"/>
  <c r="BP502" i="2"/>
  <c r="BP503" i="2"/>
  <c r="BP504" i="2"/>
  <c r="BP505" i="2"/>
  <c r="BP506" i="2"/>
  <c r="BP507" i="2"/>
  <c r="BP508" i="2"/>
  <c r="BP509" i="2"/>
  <c r="BP510" i="2"/>
  <c r="BP511" i="2"/>
  <c r="BP512" i="2"/>
  <c r="BP513" i="2"/>
  <c r="BP514" i="2"/>
  <c r="BP515" i="2"/>
  <c r="BP516" i="2"/>
  <c r="BP517" i="2"/>
  <c r="BP518" i="2"/>
  <c r="BP519" i="2"/>
  <c r="BP520" i="2"/>
  <c r="BP521" i="2"/>
  <c r="BP522" i="2"/>
  <c r="BP523" i="2"/>
  <c r="BP524" i="2"/>
  <c r="BP525" i="2"/>
  <c r="BP526" i="2"/>
  <c r="BP527" i="2"/>
  <c r="BP528" i="2"/>
  <c r="BP529" i="2"/>
  <c r="BP530" i="2"/>
  <c r="BP531" i="2"/>
  <c r="BP532" i="2"/>
  <c r="BP533" i="2"/>
  <c r="BP534" i="2"/>
  <c r="BP535" i="2"/>
  <c r="BP536" i="2"/>
  <c r="BP537" i="2"/>
  <c r="BP538" i="2"/>
  <c r="BP539" i="2"/>
  <c r="BP540" i="2"/>
  <c r="BP541" i="2"/>
  <c r="BP542" i="2"/>
  <c r="BP543" i="2"/>
  <c r="BP544" i="2"/>
  <c r="BP545" i="2"/>
  <c r="BP546" i="2"/>
  <c r="BP547" i="2"/>
  <c r="BP548" i="2"/>
  <c r="BP549" i="2"/>
  <c r="BP550" i="2"/>
  <c r="BP551" i="2"/>
  <c r="BP552" i="2"/>
  <c r="BP553" i="2"/>
  <c r="BP554" i="2"/>
  <c r="BP555" i="2"/>
  <c r="BP556" i="2"/>
  <c r="BP557" i="2"/>
  <c r="BP558" i="2"/>
  <c r="BP559" i="2"/>
  <c r="BP560" i="2"/>
  <c r="BP561" i="2"/>
  <c r="BP562" i="2"/>
  <c r="BP563" i="2"/>
  <c r="BP564" i="2"/>
  <c r="BP565" i="2"/>
  <c r="BP566" i="2"/>
  <c r="BP567" i="2"/>
  <c r="BP568" i="2"/>
  <c r="BP569" i="2"/>
  <c r="BP570" i="2"/>
  <c r="BP571" i="2"/>
  <c r="BP572" i="2"/>
  <c r="BP573" i="2"/>
  <c r="BP574" i="2"/>
  <c r="BP575" i="2"/>
  <c r="BP576" i="2"/>
  <c r="BP577" i="2"/>
  <c r="BP578" i="2"/>
  <c r="BP579" i="2"/>
  <c r="BP580" i="2"/>
  <c r="BP581" i="2"/>
  <c r="BP582" i="2"/>
  <c r="BP583" i="2"/>
  <c r="BP584" i="2"/>
  <c r="BP585" i="2"/>
  <c r="BP586" i="2"/>
  <c r="BP587" i="2"/>
  <c r="BP588" i="2"/>
  <c r="BP589" i="2"/>
  <c r="BP590" i="2"/>
  <c r="BP591" i="2"/>
  <c r="BP592" i="2"/>
  <c r="BP593" i="2"/>
  <c r="BP594" i="2"/>
  <c r="BP595" i="2"/>
  <c r="BP596" i="2"/>
  <c r="BP597" i="2"/>
  <c r="BP598" i="2"/>
  <c r="BP599" i="2"/>
  <c r="BP600" i="2"/>
  <c r="BP601" i="2"/>
  <c r="BP602" i="2"/>
  <c r="BP603" i="2"/>
  <c r="BP604" i="2"/>
  <c r="BP605" i="2"/>
  <c r="BP606" i="2"/>
  <c r="BP607" i="2"/>
  <c r="BP608" i="2"/>
  <c r="BP609" i="2"/>
  <c r="BP610" i="2"/>
  <c r="BP611" i="2"/>
  <c r="BP612" i="2"/>
  <c r="BP613" i="2"/>
  <c r="BP614" i="2"/>
  <c r="BP615" i="2"/>
  <c r="BP616" i="2"/>
  <c r="BP617" i="2"/>
  <c r="BP618" i="2"/>
  <c r="BP619" i="2"/>
  <c r="BP620" i="2"/>
  <c r="BP621" i="2"/>
  <c r="BP622" i="2"/>
  <c r="BP623" i="2"/>
  <c r="BP624" i="2"/>
  <c r="BP625" i="2"/>
  <c r="BP626" i="2"/>
  <c r="BP627" i="2"/>
  <c r="BP628" i="2"/>
  <c r="BP629" i="2"/>
  <c r="BP630" i="2"/>
  <c r="BP631" i="2"/>
  <c r="BP632" i="2"/>
  <c r="BP633" i="2"/>
  <c r="BP634" i="2"/>
  <c r="BP635" i="2"/>
  <c r="BP636" i="2"/>
  <c r="BP637" i="2"/>
  <c r="BP638" i="2"/>
  <c r="BP639" i="2"/>
  <c r="BP640" i="2"/>
  <c r="BP641" i="2"/>
  <c r="BP642" i="2"/>
  <c r="BP643" i="2"/>
  <c r="BP644" i="2"/>
  <c r="BP645" i="2"/>
  <c r="BP646" i="2"/>
  <c r="BP647" i="2"/>
  <c r="BP648" i="2"/>
  <c r="BP649" i="2"/>
  <c r="BP650" i="2"/>
  <c r="BP651" i="2"/>
  <c r="BP652" i="2"/>
  <c r="BP653" i="2"/>
  <c r="BP654" i="2"/>
  <c r="BP655" i="2"/>
  <c r="BP656" i="2"/>
  <c r="BP657" i="2"/>
  <c r="BP658" i="2"/>
  <c r="BP659" i="2"/>
  <c r="BP660" i="2"/>
  <c r="BP661" i="2"/>
  <c r="BP662" i="2"/>
  <c r="BP663" i="2"/>
  <c r="BP664" i="2"/>
  <c r="BP665" i="2"/>
  <c r="BP666" i="2"/>
  <c r="BP667" i="2"/>
  <c r="BP668" i="2"/>
  <c r="BP669" i="2"/>
  <c r="BP670" i="2"/>
  <c r="BP671" i="2"/>
  <c r="BP672" i="2"/>
  <c r="BP673" i="2"/>
  <c r="BP674" i="2"/>
  <c r="BP675" i="2"/>
  <c r="BP676" i="2"/>
  <c r="BP677" i="2"/>
  <c r="BP678" i="2"/>
  <c r="BP679" i="2"/>
  <c r="BP680" i="2"/>
  <c r="BP681" i="2"/>
  <c r="BP682" i="2"/>
  <c r="BP683" i="2"/>
  <c r="BP684" i="2"/>
  <c r="BP685" i="2"/>
  <c r="BP686" i="2"/>
  <c r="BP687" i="2"/>
  <c r="BP688" i="2"/>
  <c r="BP689" i="2"/>
  <c r="BP690" i="2"/>
  <c r="BP691" i="2"/>
  <c r="BP692" i="2"/>
  <c r="BP693" i="2"/>
  <c r="BP694" i="2"/>
  <c r="BP695" i="2"/>
  <c r="BP696" i="2"/>
  <c r="BP697" i="2"/>
  <c r="BP698" i="2"/>
  <c r="BP699" i="2"/>
  <c r="BP700" i="2"/>
  <c r="BP701" i="2"/>
  <c r="BP702" i="2"/>
  <c r="BP703" i="2"/>
  <c r="BP704" i="2"/>
  <c r="BP705" i="2"/>
  <c r="BP706" i="2"/>
  <c r="BP707" i="2"/>
  <c r="BP708" i="2"/>
  <c r="BP709" i="2"/>
  <c r="BP710" i="2"/>
  <c r="BP711" i="2"/>
  <c r="BP712" i="2"/>
  <c r="BP713" i="2"/>
  <c r="BP714" i="2"/>
  <c r="BP715" i="2"/>
  <c r="BP716" i="2"/>
  <c r="BP717" i="2"/>
  <c r="BP718" i="2"/>
  <c r="BP719" i="2"/>
  <c r="BP720" i="2"/>
  <c r="BP721" i="2"/>
  <c r="BP722" i="2"/>
  <c r="BP723" i="2"/>
  <c r="BP724" i="2"/>
  <c r="BP725" i="2"/>
  <c r="BP726" i="2"/>
  <c r="BP727" i="2"/>
  <c r="BP728" i="2"/>
  <c r="BP729" i="2"/>
  <c r="BP730" i="2"/>
  <c r="BP731" i="2"/>
  <c r="BP732" i="2"/>
  <c r="BP733" i="2"/>
  <c r="BP734" i="2"/>
  <c r="BP735" i="2"/>
  <c r="BP736" i="2"/>
  <c r="BP737" i="2"/>
  <c r="BP738" i="2"/>
  <c r="BP739" i="2"/>
  <c r="BP740" i="2"/>
  <c r="BP741" i="2"/>
  <c r="BP742" i="2"/>
  <c r="BP743" i="2"/>
  <c r="BP744" i="2"/>
  <c r="BP745" i="2"/>
  <c r="BP746" i="2"/>
  <c r="BP747" i="2"/>
  <c r="BP748" i="2"/>
  <c r="BP749" i="2"/>
  <c r="BP750" i="2"/>
  <c r="BP751" i="2"/>
  <c r="BP752" i="2"/>
  <c r="BP753" i="2"/>
  <c r="BP754" i="2"/>
  <c r="BP755" i="2"/>
  <c r="BP756" i="2"/>
  <c r="BP757" i="2"/>
  <c r="BP758" i="2"/>
  <c r="BP759" i="2"/>
  <c r="BP760" i="2"/>
  <c r="BP761" i="2"/>
  <c r="BP762" i="2"/>
  <c r="BP763" i="2"/>
  <c r="BP764" i="2"/>
  <c r="BP765" i="2"/>
  <c r="BP766" i="2"/>
  <c r="BP767" i="2"/>
  <c r="BP768" i="2"/>
  <c r="BP769" i="2"/>
  <c r="BP770" i="2"/>
  <c r="BP771" i="2"/>
  <c r="BP772" i="2"/>
  <c r="BP773" i="2"/>
  <c r="BP774" i="2"/>
  <c r="BP775" i="2"/>
  <c r="BP776" i="2"/>
  <c r="BP777" i="2"/>
  <c r="BP778" i="2"/>
  <c r="BP779" i="2"/>
  <c r="BP780" i="2"/>
  <c r="BP781" i="2"/>
  <c r="BP782" i="2"/>
  <c r="BP783" i="2"/>
  <c r="BP784" i="2"/>
  <c r="BP785" i="2"/>
  <c r="BP786" i="2"/>
  <c r="BP787" i="2"/>
  <c r="BP788" i="2"/>
  <c r="BP789" i="2"/>
  <c r="BP790" i="2"/>
  <c r="BP791" i="2"/>
  <c r="BP792" i="2"/>
  <c r="BP793" i="2"/>
  <c r="BP794" i="2"/>
  <c r="BP795" i="2"/>
  <c r="BP796" i="2"/>
  <c r="BP797" i="2"/>
  <c r="BP798" i="2"/>
  <c r="BP799" i="2"/>
  <c r="BP800" i="2"/>
  <c r="BP801" i="2"/>
  <c r="BP802" i="2"/>
  <c r="BP803" i="2"/>
  <c r="BP804" i="2"/>
  <c r="BP805" i="2"/>
  <c r="BP806" i="2"/>
  <c r="BP807" i="2"/>
  <c r="BP808" i="2"/>
  <c r="BP809" i="2"/>
  <c r="BP810" i="2"/>
  <c r="BP811" i="2"/>
  <c r="BP812" i="2"/>
  <c r="BP813" i="2"/>
  <c r="BP814" i="2"/>
  <c r="BP815" i="2"/>
  <c r="BP816" i="2"/>
  <c r="BP817" i="2"/>
  <c r="BP818" i="2"/>
  <c r="BP819" i="2"/>
  <c r="BP820" i="2"/>
  <c r="BP821" i="2"/>
  <c r="BP822" i="2"/>
  <c r="BP823" i="2"/>
  <c r="BP824" i="2"/>
  <c r="BP825" i="2"/>
  <c r="BP826" i="2"/>
  <c r="BP827" i="2"/>
  <c r="BP828" i="2"/>
  <c r="BP829" i="2"/>
  <c r="BP830" i="2"/>
  <c r="BP831" i="2"/>
  <c r="BP832" i="2"/>
  <c r="BP833" i="2"/>
  <c r="BP834" i="2"/>
  <c r="BP835" i="2"/>
  <c r="BP836" i="2"/>
  <c r="BP837" i="2"/>
  <c r="BP838" i="2"/>
  <c r="BP839" i="2"/>
  <c r="BP840" i="2"/>
  <c r="BP841" i="2"/>
  <c r="BP842" i="2"/>
  <c r="BP843" i="2"/>
  <c r="BP844" i="2"/>
  <c r="BP845" i="2"/>
  <c r="BP846" i="2"/>
  <c r="BP847" i="2"/>
  <c r="BP848" i="2"/>
  <c r="BP849" i="2"/>
  <c r="BP850" i="2"/>
  <c r="BP851" i="2"/>
  <c r="BP852" i="2"/>
  <c r="BP853" i="2"/>
  <c r="BP854" i="2"/>
  <c r="BP855" i="2"/>
  <c r="BP856" i="2"/>
  <c r="BP857" i="2"/>
  <c r="BP858" i="2"/>
  <c r="BP859" i="2"/>
  <c r="BP860" i="2"/>
  <c r="BP861" i="2"/>
  <c r="BP862" i="2"/>
  <c r="BP863" i="2"/>
  <c r="BP864" i="2"/>
  <c r="BP865" i="2"/>
  <c r="BP866" i="2"/>
  <c r="BP867" i="2"/>
  <c r="BP868" i="2"/>
  <c r="BP869" i="2"/>
  <c r="BP870" i="2"/>
  <c r="BP871" i="2"/>
  <c r="BP872" i="2"/>
  <c r="BP873" i="2"/>
  <c r="BP874" i="2"/>
  <c r="BP875" i="2"/>
  <c r="BP876" i="2"/>
  <c r="BP877" i="2"/>
  <c r="BP878" i="2"/>
  <c r="BP879" i="2"/>
  <c r="BP880" i="2"/>
  <c r="BP881" i="2"/>
  <c r="BP882" i="2"/>
  <c r="BP883" i="2"/>
  <c r="BP884" i="2"/>
  <c r="BP885" i="2"/>
  <c r="BP886" i="2"/>
  <c r="BP887" i="2"/>
  <c r="BP888" i="2"/>
  <c r="BP889" i="2"/>
  <c r="BP890" i="2"/>
  <c r="BP891" i="2"/>
  <c r="BP892" i="2"/>
  <c r="BP893" i="2"/>
  <c r="BP894" i="2"/>
  <c r="BP895" i="2"/>
  <c r="BP896" i="2"/>
  <c r="BP897" i="2"/>
  <c r="BP898" i="2"/>
  <c r="BP899" i="2"/>
  <c r="BP900" i="2"/>
  <c r="BP901" i="2"/>
  <c r="BP902" i="2"/>
  <c r="BP903" i="2"/>
  <c r="BP904" i="2"/>
  <c r="BP905" i="2"/>
  <c r="BP906" i="2"/>
  <c r="BP907" i="2"/>
  <c r="BP908" i="2"/>
  <c r="BP909" i="2"/>
  <c r="BP910" i="2"/>
  <c r="BP911" i="2"/>
  <c r="BP912" i="2"/>
  <c r="BP913" i="2"/>
  <c r="BP914" i="2"/>
  <c r="BP915" i="2"/>
  <c r="BP916" i="2"/>
  <c r="BP917" i="2"/>
  <c r="BP918" i="2"/>
  <c r="BP919" i="2"/>
  <c r="BP920" i="2"/>
  <c r="BP921" i="2"/>
  <c r="BP922" i="2"/>
  <c r="BP923" i="2"/>
  <c r="BP924" i="2"/>
  <c r="BP925" i="2"/>
  <c r="BP926" i="2"/>
  <c r="BP927" i="2"/>
  <c r="BP928" i="2"/>
  <c r="BP929" i="2"/>
  <c r="BP930" i="2"/>
  <c r="BP931" i="2"/>
  <c r="BP932" i="2"/>
  <c r="BP933" i="2"/>
  <c r="BP934" i="2"/>
  <c r="BP935" i="2"/>
  <c r="BP936" i="2"/>
  <c r="BP937" i="2"/>
  <c r="BP938" i="2"/>
  <c r="BP939" i="2"/>
  <c r="BP940" i="2"/>
  <c r="BP941" i="2"/>
  <c r="BP942" i="2"/>
  <c r="BP943" i="2"/>
  <c r="BP944" i="2"/>
  <c r="BP945" i="2"/>
  <c r="BP946" i="2"/>
  <c r="BP947" i="2"/>
  <c r="BP948" i="2"/>
  <c r="BP949" i="2"/>
  <c r="BP950" i="2"/>
  <c r="BP951" i="2"/>
  <c r="BP952" i="2"/>
  <c r="BP953" i="2"/>
  <c r="BP954" i="2"/>
  <c r="BP955" i="2"/>
  <c r="BP956" i="2"/>
  <c r="BP957" i="2"/>
  <c r="BP958" i="2"/>
  <c r="BP959" i="2"/>
  <c r="BP960" i="2"/>
  <c r="BP961" i="2"/>
  <c r="BP962" i="2"/>
  <c r="BP963" i="2"/>
  <c r="BP964" i="2"/>
  <c r="BP965" i="2"/>
  <c r="BP966" i="2"/>
  <c r="BP967" i="2"/>
  <c r="BP968" i="2"/>
  <c r="BP969" i="2"/>
  <c r="BP970" i="2"/>
  <c r="BP971" i="2"/>
  <c r="BP972" i="2"/>
  <c r="BP973" i="2"/>
  <c r="BP974" i="2"/>
  <c r="BP975" i="2"/>
  <c r="BP976" i="2"/>
  <c r="BP977" i="2"/>
  <c r="BP978" i="2"/>
  <c r="BP979" i="2"/>
  <c r="BP980" i="2"/>
  <c r="BP981" i="2"/>
  <c r="BP982" i="2"/>
  <c r="BP983" i="2"/>
  <c r="BP984" i="2"/>
  <c r="BP985" i="2"/>
  <c r="BP986" i="2"/>
  <c r="BP987" i="2"/>
  <c r="BP988" i="2"/>
  <c r="BP989" i="2"/>
  <c r="BP990" i="2"/>
  <c r="BP991" i="2"/>
  <c r="BP992" i="2"/>
  <c r="BP993" i="2"/>
  <c r="BP994" i="2"/>
  <c r="BP995" i="2"/>
  <c r="BP996" i="2"/>
  <c r="BP997" i="2"/>
  <c r="BP998" i="2"/>
  <c r="BP999" i="2"/>
  <c r="BP1000" i="2"/>
  <c r="BP1001" i="2"/>
  <c r="BP1002" i="2"/>
  <c r="BP1003" i="2"/>
  <c r="BP1004" i="2"/>
  <c r="BP1005" i="2"/>
  <c r="BP1006" i="2"/>
  <c r="BP1007" i="2"/>
  <c r="BP1008" i="2"/>
  <c r="BP1009" i="2"/>
  <c r="BP1010" i="2"/>
  <c r="BP1011" i="2"/>
  <c r="BP1012" i="2"/>
  <c r="BP1013" i="2"/>
  <c r="BP1014" i="2"/>
  <c r="BP1015" i="2"/>
  <c r="BP1016" i="2"/>
  <c r="BP1017" i="2"/>
  <c r="BP1018" i="2"/>
  <c r="BP1019" i="2"/>
  <c r="BP1020" i="2"/>
  <c r="BP1021" i="2"/>
  <c r="BP1022" i="2"/>
  <c r="BP1023" i="2"/>
  <c r="BP1024" i="2"/>
  <c r="BP1025" i="2"/>
  <c r="BP1026" i="2"/>
  <c r="BP1027" i="2"/>
  <c r="BP1028" i="2"/>
  <c r="BP1029" i="2"/>
  <c r="BP1030" i="2"/>
  <c r="BP1031" i="2"/>
  <c r="BP1032" i="2"/>
  <c r="BP1033" i="2"/>
  <c r="BP1034" i="2"/>
  <c r="BP1035" i="2"/>
  <c r="BP1036" i="2"/>
  <c r="BP1037" i="2"/>
  <c r="BP1038" i="2"/>
  <c r="BP1039" i="2"/>
  <c r="BP1040" i="2"/>
  <c r="BP1041" i="2"/>
  <c r="BP1042" i="2"/>
  <c r="BP1043" i="2"/>
  <c r="BP1044" i="2"/>
  <c r="BP1045" i="2"/>
  <c r="BP1046" i="2"/>
  <c r="BP1047" i="2"/>
  <c r="BP1048" i="2"/>
  <c r="BP1049" i="2"/>
  <c r="BP1050" i="2"/>
  <c r="BP1051" i="2"/>
  <c r="BP1052" i="2"/>
  <c r="BP1053" i="2"/>
  <c r="BP1054" i="2"/>
  <c r="BP1055" i="2"/>
  <c r="BP1056" i="2"/>
  <c r="BP1057" i="2"/>
  <c r="BP1058" i="2"/>
  <c r="BP1059" i="2"/>
  <c r="BP1060" i="2"/>
  <c r="BP1061" i="2"/>
  <c r="BP1062" i="2"/>
  <c r="BP1063" i="2"/>
  <c r="BP1064" i="2"/>
  <c r="BP1065" i="2"/>
  <c r="BP1066" i="2"/>
  <c r="BP1067" i="2"/>
  <c r="BP1068" i="2"/>
  <c r="BP1069" i="2"/>
  <c r="BP1070" i="2"/>
  <c r="BP1071" i="2"/>
  <c r="BP1072" i="2"/>
  <c r="BP1073" i="2"/>
  <c r="BP1074" i="2"/>
  <c r="BP1075" i="2"/>
  <c r="BP1076" i="2"/>
  <c r="BP1077" i="2"/>
  <c r="BP1078" i="2"/>
  <c r="BP1079" i="2"/>
  <c r="BP1080" i="2"/>
  <c r="BP1081" i="2"/>
  <c r="BP1082" i="2"/>
  <c r="BP1083" i="2"/>
  <c r="BP1084" i="2"/>
  <c r="BP1085" i="2"/>
  <c r="BP1086" i="2"/>
  <c r="BP1087" i="2"/>
  <c r="BP1088" i="2"/>
  <c r="BP1089" i="2"/>
  <c r="BP1090" i="2"/>
  <c r="BP1091" i="2"/>
  <c r="BP1092" i="2"/>
  <c r="BP1093" i="2"/>
  <c r="BP1094" i="2"/>
  <c r="BP1095" i="2"/>
  <c r="BP1096" i="2"/>
  <c r="BP1097" i="2"/>
  <c r="BP1098" i="2"/>
  <c r="BP1099" i="2"/>
  <c r="BP1100" i="2"/>
  <c r="BP1101" i="2"/>
  <c r="BP1102" i="2"/>
  <c r="BP1103" i="2"/>
  <c r="BP1104" i="2"/>
  <c r="BP1105" i="2"/>
  <c r="BP1106" i="2"/>
  <c r="BP1107" i="2"/>
  <c r="BP1108" i="2"/>
  <c r="BP1109" i="2"/>
  <c r="BP1110" i="2"/>
  <c r="BP1111" i="2"/>
  <c r="BP1112" i="2"/>
  <c r="BP1113" i="2"/>
  <c r="BP1114" i="2"/>
  <c r="BP1115" i="2"/>
  <c r="BP1116" i="2"/>
  <c r="BP1117" i="2"/>
  <c r="BP1118" i="2"/>
  <c r="BP1119" i="2"/>
  <c r="BP1120" i="2"/>
  <c r="BP1121" i="2"/>
  <c r="BP1122" i="2"/>
  <c r="BP1123" i="2"/>
  <c r="BP1124" i="2"/>
  <c r="BP1125" i="2"/>
  <c r="BP1126" i="2"/>
  <c r="BP1127" i="2"/>
  <c r="BP1128" i="2"/>
  <c r="BP1129" i="2"/>
  <c r="BP1130" i="2"/>
  <c r="BP1131" i="2"/>
  <c r="BP1132" i="2"/>
  <c r="BP1133" i="2"/>
  <c r="BP1134" i="2"/>
  <c r="BP1135" i="2"/>
  <c r="BP1136" i="2"/>
  <c r="BP1137" i="2"/>
  <c r="BP1138" i="2"/>
  <c r="BP1139" i="2"/>
  <c r="BP1140" i="2"/>
  <c r="BP1141" i="2"/>
  <c r="BP1142" i="2"/>
  <c r="BP1143" i="2"/>
  <c r="BP1144" i="2"/>
  <c r="BP1145" i="2"/>
  <c r="BP1146" i="2"/>
  <c r="BP1147" i="2"/>
  <c r="BP1148" i="2"/>
  <c r="BP1149" i="2"/>
  <c r="BP1150" i="2"/>
  <c r="BP1151" i="2"/>
  <c r="BP1152" i="2"/>
  <c r="BP1153" i="2"/>
  <c r="BP1154" i="2"/>
  <c r="BP1155" i="2"/>
  <c r="BP1156" i="2"/>
  <c r="BP1157" i="2"/>
  <c r="BP1158" i="2"/>
  <c r="BP1159" i="2"/>
  <c r="BP1160" i="2"/>
  <c r="BP1161" i="2"/>
  <c r="BP1162" i="2"/>
  <c r="BP1163" i="2"/>
  <c r="BP1164" i="2"/>
  <c r="BP1165" i="2"/>
  <c r="BP1166" i="2"/>
  <c r="BP1167" i="2"/>
  <c r="BP1168" i="2"/>
  <c r="BP1169" i="2"/>
  <c r="BP1170" i="2"/>
  <c r="BP1171" i="2"/>
  <c r="BP1172" i="2"/>
  <c r="BP1173" i="2"/>
  <c r="BP1174" i="2"/>
  <c r="BP1175" i="2"/>
  <c r="BP1176" i="2"/>
  <c r="BP1177" i="2"/>
  <c r="BP1178" i="2"/>
  <c r="BP1179" i="2"/>
  <c r="BP1180" i="2"/>
  <c r="BP1181" i="2"/>
  <c r="BP1182" i="2"/>
  <c r="BP1183" i="2"/>
  <c r="BP1184" i="2"/>
  <c r="BP1185" i="2"/>
  <c r="BP1186" i="2"/>
  <c r="BQ2" i="2"/>
  <c r="BQ3" i="2"/>
  <c r="BQ4" i="2"/>
  <c r="BQ5" i="2"/>
  <c r="BQ6" i="2"/>
  <c r="BQ7" i="2"/>
  <c r="BQ8" i="2"/>
  <c r="BQ9" i="2"/>
  <c r="BQ10" i="2"/>
  <c r="BQ11" i="2"/>
  <c r="BQ12" i="2"/>
  <c r="BQ13" i="2"/>
  <c r="BQ14" i="2"/>
  <c r="BQ15" i="2"/>
  <c r="BQ16" i="2"/>
  <c r="BQ17" i="2"/>
  <c r="BQ18" i="2"/>
  <c r="BQ19" i="2"/>
  <c r="BQ20" i="2"/>
  <c r="BQ21" i="2"/>
  <c r="BQ22" i="2"/>
  <c r="BQ23" i="2"/>
  <c r="BQ24" i="2"/>
  <c r="BQ25" i="2"/>
  <c r="BQ26" i="2"/>
  <c r="BQ27" i="2"/>
  <c r="BQ28" i="2"/>
  <c r="BQ29" i="2"/>
  <c r="BQ30" i="2"/>
  <c r="BQ31" i="2"/>
  <c r="BQ32" i="2"/>
  <c r="BQ33" i="2"/>
  <c r="BQ34" i="2"/>
  <c r="BQ35" i="2"/>
  <c r="BQ36" i="2"/>
  <c r="BQ37" i="2"/>
  <c r="BQ38" i="2"/>
  <c r="BQ39" i="2"/>
  <c r="BQ40" i="2"/>
  <c r="BQ41" i="2"/>
  <c r="BQ42" i="2"/>
  <c r="BQ43" i="2"/>
  <c r="BQ44" i="2"/>
  <c r="BQ45" i="2"/>
  <c r="BQ46" i="2"/>
  <c r="BQ47" i="2"/>
  <c r="BQ48" i="2"/>
  <c r="BQ49" i="2"/>
  <c r="BQ50" i="2"/>
  <c r="BQ51" i="2"/>
  <c r="BQ52" i="2"/>
  <c r="BQ53" i="2"/>
  <c r="BQ54" i="2"/>
  <c r="BQ55" i="2"/>
  <c r="BQ56" i="2"/>
  <c r="BQ57" i="2"/>
  <c r="BQ58" i="2"/>
  <c r="BQ59" i="2"/>
  <c r="BQ60" i="2"/>
  <c r="BQ61" i="2"/>
  <c r="BQ62" i="2"/>
  <c r="BQ63" i="2"/>
  <c r="BQ64" i="2"/>
  <c r="BQ65" i="2"/>
  <c r="BQ66" i="2"/>
  <c r="BQ67" i="2"/>
  <c r="BQ68" i="2"/>
  <c r="BQ69" i="2"/>
  <c r="BQ70" i="2"/>
  <c r="BQ71" i="2"/>
  <c r="BQ72" i="2"/>
  <c r="BQ73" i="2"/>
  <c r="BQ74" i="2"/>
  <c r="BQ75" i="2"/>
  <c r="BQ76" i="2"/>
  <c r="BQ77" i="2"/>
  <c r="BQ78" i="2"/>
  <c r="BQ79" i="2"/>
  <c r="BQ80" i="2"/>
  <c r="BQ81" i="2"/>
  <c r="BQ82" i="2"/>
  <c r="BQ83" i="2"/>
  <c r="BQ84" i="2"/>
  <c r="BQ85" i="2"/>
  <c r="BQ86" i="2"/>
  <c r="BQ87" i="2"/>
  <c r="BQ88" i="2"/>
  <c r="BQ89" i="2"/>
  <c r="BQ90" i="2"/>
  <c r="BQ91" i="2"/>
  <c r="BQ92" i="2"/>
  <c r="BQ93" i="2"/>
  <c r="BQ94" i="2"/>
  <c r="BQ95" i="2"/>
  <c r="BQ96" i="2"/>
  <c r="BQ97" i="2"/>
  <c r="BQ98" i="2"/>
  <c r="BQ99" i="2"/>
  <c r="BQ100" i="2"/>
  <c r="BQ101" i="2"/>
  <c r="BQ102" i="2"/>
  <c r="BQ103" i="2"/>
  <c r="BQ104" i="2"/>
  <c r="BQ105" i="2"/>
  <c r="BQ106" i="2"/>
  <c r="BQ107" i="2"/>
  <c r="BQ108" i="2"/>
  <c r="BQ109" i="2"/>
  <c r="BQ110" i="2"/>
  <c r="BQ111" i="2"/>
  <c r="BQ112" i="2"/>
  <c r="BQ113" i="2"/>
  <c r="BQ114" i="2"/>
  <c r="BQ115" i="2"/>
  <c r="BQ116" i="2"/>
  <c r="BQ117" i="2"/>
  <c r="BQ118" i="2"/>
  <c r="BQ119" i="2"/>
  <c r="BQ120" i="2"/>
  <c r="BQ121" i="2"/>
  <c r="BQ122" i="2"/>
  <c r="BQ123" i="2"/>
  <c r="BQ124" i="2"/>
  <c r="BQ125" i="2"/>
  <c r="BQ126" i="2"/>
  <c r="BQ127" i="2"/>
  <c r="BQ128" i="2"/>
  <c r="BQ129" i="2"/>
  <c r="BQ130" i="2"/>
  <c r="BQ131" i="2"/>
  <c r="BQ132" i="2"/>
  <c r="BQ133" i="2"/>
  <c r="BQ134" i="2"/>
  <c r="BQ135" i="2"/>
  <c r="BQ136" i="2"/>
  <c r="BQ137" i="2"/>
  <c r="BQ138" i="2"/>
  <c r="BQ139" i="2"/>
  <c r="BQ140" i="2"/>
  <c r="BQ141" i="2"/>
  <c r="BQ142" i="2"/>
  <c r="BQ143" i="2"/>
  <c r="BQ144" i="2"/>
  <c r="BQ145" i="2"/>
  <c r="BQ146" i="2"/>
  <c r="BQ147" i="2"/>
  <c r="BQ148" i="2"/>
  <c r="BQ149" i="2"/>
  <c r="BQ150" i="2"/>
  <c r="BQ151" i="2"/>
  <c r="BQ152" i="2"/>
  <c r="BQ153" i="2"/>
  <c r="BQ154" i="2"/>
  <c r="BQ155" i="2"/>
  <c r="BQ156" i="2"/>
  <c r="BQ157" i="2"/>
  <c r="BQ158" i="2"/>
  <c r="BQ159" i="2"/>
  <c r="BQ160" i="2"/>
  <c r="BQ161" i="2"/>
  <c r="BQ162" i="2"/>
  <c r="BQ163" i="2"/>
  <c r="BQ164" i="2"/>
  <c r="BQ165" i="2"/>
  <c r="BQ166" i="2"/>
  <c r="BQ167" i="2"/>
  <c r="BQ168" i="2"/>
  <c r="BQ169" i="2"/>
  <c r="BQ170" i="2"/>
  <c r="BQ171" i="2"/>
  <c r="BQ172" i="2"/>
  <c r="BQ173" i="2"/>
  <c r="BQ174" i="2"/>
  <c r="BQ175" i="2"/>
  <c r="BQ176" i="2"/>
  <c r="BQ177" i="2"/>
  <c r="BQ178" i="2"/>
  <c r="BQ179" i="2"/>
  <c r="BQ180" i="2"/>
  <c r="BQ181" i="2"/>
  <c r="BQ182" i="2"/>
  <c r="BQ183" i="2"/>
  <c r="BQ184" i="2"/>
  <c r="BQ185" i="2"/>
  <c r="BQ186" i="2"/>
  <c r="BQ187" i="2"/>
  <c r="BQ188" i="2"/>
  <c r="BQ189" i="2"/>
  <c r="BQ190" i="2"/>
  <c r="BQ191" i="2"/>
  <c r="BQ192" i="2"/>
  <c r="BQ193" i="2"/>
  <c r="BQ194" i="2"/>
  <c r="BQ195" i="2"/>
  <c r="BQ196" i="2"/>
  <c r="BQ197" i="2"/>
  <c r="BQ198" i="2"/>
  <c r="BQ199" i="2"/>
  <c r="BQ200" i="2"/>
  <c r="BQ201" i="2"/>
  <c r="BQ202" i="2"/>
  <c r="BQ203" i="2"/>
  <c r="BQ204" i="2"/>
  <c r="BQ205" i="2"/>
  <c r="BQ206" i="2"/>
  <c r="BQ207" i="2"/>
  <c r="BQ208" i="2"/>
  <c r="BQ209" i="2"/>
  <c r="BQ210" i="2"/>
  <c r="BQ211" i="2"/>
  <c r="BQ212" i="2"/>
  <c r="BQ213" i="2"/>
  <c r="BQ214" i="2"/>
  <c r="BQ215" i="2"/>
  <c r="BQ216" i="2"/>
  <c r="BQ217" i="2"/>
  <c r="BQ218" i="2"/>
  <c r="BQ219" i="2"/>
  <c r="BQ220" i="2"/>
  <c r="BQ221" i="2"/>
  <c r="BQ222" i="2"/>
  <c r="BQ223" i="2"/>
  <c r="BQ224" i="2"/>
  <c r="BQ225" i="2"/>
  <c r="BQ226" i="2"/>
  <c r="BQ227" i="2"/>
  <c r="BQ228" i="2"/>
  <c r="BQ229" i="2"/>
  <c r="BQ230" i="2"/>
  <c r="BQ231" i="2"/>
  <c r="BQ232" i="2"/>
  <c r="BQ233" i="2"/>
  <c r="BQ234" i="2"/>
  <c r="BQ235" i="2"/>
  <c r="BQ236" i="2"/>
  <c r="BQ237" i="2"/>
  <c r="BQ238" i="2"/>
  <c r="BQ239" i="2"/>
  <c r="BQ240" i="2"/>
  <c r="BQ241" i="2"/>
  <c r="BQ242" i="2"/>
  <c r="BQ243" i="2"/>
  <c r="BQ244" i="2"/>
  <c r="BQ245" i="2"/>
  <c r="BQ246" i="2"/>
  <c r="BQ247" i="2"/>
  <c r="BQ248" i="2"/>
  <c r="BQ249" i="2"/>
  <c r="BQ250" i="2"/>
  <c r="BQ251" i="2"/>
  <c r="BQ252" i="2"/>
  <c r="BQ253" i="2"/>
  <c r="BQ254" i="2"/>
  <c r="BQ255" i="2"/>
  <c r="BQ256" i="2"/>
  <c r="BQ257" i="2"/>
  <c r="BQ258" i="2"/>
  <c r="BQ259" i="2"/>
  <c r="BQ260" i="2"/>
  <c r="BQ261" i="2"/>
  <c r="BQ262" i="2"/>
  <c r="BQ263" i="2"/>
  <c r="BQ264" i="2"/>
  <c r="BQ265" i="2"/>
  <c r="BQ266" i="2"/>
  <c r="BQ267" i="2"/>
  <c r="BQ268" i="2"/>
  <c r="BQ269" i="2"/>
  <c r="BQ270" i="2"/>
  <c r="BQ271" i="2"/>
  <c r="BQ272" i="2"/>
  <c r="BQ273" i="2"/>
  <c r="BQ274" i="2"/>
  <c r="BQ275" i="2"/>
  <c r="BQ276" i="2"/>
  <c r="BQ277" i="2"/>
  <c r="BQ278" i="2"/>
  <c r="BQ279" i="2"/>
  <c r="BQ280" i="2"/>
  <c r="BQ281" i="2"/>
  <c r="BQ282" i="2"/>
  <c r="BQ283" i="2"/>
  <c r="BQ284" i="2"/>
  <c r="BQ285" i="2"/>
  <c r="BQ286" i="2"/>
  <c r="BQ287" i="2"/>
  <c r="BQ288" i="2"/>
  <c r="BQ289" i="2"/>
  <c r="BQ290" i="2"/>
  <c r="BQ291" i="2"/>
  <c r="BQ292" i="2"/>
  <c r="BQ293" i="2"/>
  <c r="BQ294" i="2"/>
  <c r="BQ295" i="2"/>
  <c r="BQ296" i="2"/>
  <c r="BQ297" i="2"/>
  <c r="BQ298" i="2"/>
  <c r="BQ299" i="2"/>
  <c r="BQ300" i="2"/>
  <c r="BQ301" i="2"/>
  <c r="BQ302" i="2"/>
  <c r="BQ303" i="2"/>
  <c r="BQ304" i="2"/>
  <c r="BQ305" i="2"/>
  <c r="BQ306" i="2"/>
  <c r="BQ307" i="2"/>
  <c r="BQ308" i="2"/>
  <c r="BQ309" i="2"/>
  <c r="BQ310" i="2"/>
  <c r="BQ311" i="2"/>
  <c r="BQ312" i="2"/>
  <c r="BQ313" i="2"/>
  <c r="BQ314" i="2"/>
  <c r="BQ315" i="2"/>
  <c r="BQ316" i="2"/>
  <c r="BQ317" i="2"/>
  <c r="BQ318" i="2"/>
  <c r="BQ319" i="2"/>
  <c r="BQ320" i="2"/>
  <c r="BQ321" i="2"/>
  <c r="BQ322" i="2"/>
  <c r="BQ323" i="2"/>
  <c r="BQ324" i="2"/>
  <c r="BQ325" i="2"/>
  <c r="BQ326" i="2"/>
  <c r="BQ327" i="2"/>
  <c r="BQ328" i="2"/>
  <c r="BQ329" i="2"/>
  <c r="BQ330" i="2"/>
  <c r="BQ331" i="2"/>
  <c r="BQ332" i="2"/>
  <c r="BQ333" i="2"/>
  <c r="BQ334" i="2"/>
  <c r="BQ335" i="2"/>
  <c r="BQ336" i="2"/>
  <c r="BQ337" i="2"/>
  <c r="BQ338" i="2"/>
  <c r="BQ339" i="2"/>
  <c r="BQ340" i="2"/>
  <c r="BQ341" i="2"/>
  <c r="BQ342" i="2"/>
  <c r="BQ343" i="2"/>
  <c r="BQ344" i="2"/>
  <c r="BQ345" i="2"/>
  <c r="BQ346" i="2"/>
  <c r="BQ347" i="2"/>
  <c r="BQ348" i="2"/>
  <c r="BQ349" i="2"/>
  <c r="BQ350" i="2"/>
  <c r="BQ351" i="2"/>
  <c r="BQ352" i="2"/>
  <c r="BQ353" i="2"/>
  <c r="BQ354" i="2"/>
  <c r="BQ355" i="2"/>
  <c r="BQ356" i="2"/>
  <c r="BQ357" i="2"/>
  <c r="BQ358" i="2"/>
  <c r="BQ359" i="2"/>
  <c r="BQ360" i="2"/>
  <c r="BQ361" i="2"/>
  <c r="BQ362" i="2"/>
  <c r="BQ363" i="2"/>
  <c r="BQ364" i="2"/>
  <c r="BQ365" i="2"/>
  <c r="BQ366" i="2"/>
  <c r="BQ367" i="2"/>
  <c r="BQ368" i="2"/>
  <c r="BQ369" i="2"/>
  <c r="BQ370" i="2"/>
  <c r="BQ371" i="2"/>
  <c r="BQ372" i="2"/>
  <c r="BQ373" i="2"/>
  <c r="BQ374" i="2"/>
  <c r="BQ375" i="2"/>
  <c r="BQ376" i="2"/>
  <c r="BQ377" i="2"/>
  <c r="BQ378" i="2"/>
  <c r="BQ379" i="2"/>
  <c r="BQ380" i="2"/>
  <c r="BQ381" i="2"/>
  <c r="BQ382" i="2"/>
  <c r="BQ383" i="2"/>
  <c r="BQ384" i="2"/>
  <c r="BQ385" i="2"/>
  <c r="BQ386" i="2"/>
  <c r="BQ387" i="2"/>
  <c r="BQ388" i="2"/>
  <c r="BQ389" i="2"/>
  <c r="BQ390" i="2"/>
  <c r="BQ391" i="2"/>
  <c r="BQ392" i="2"/>
  <c r="BQ393" i="2"/>
  <c r="BQ394" i="2"/>
  <c r="BQ395" i="2"/>
  <c r="BQ396" i="2"/>
  <c r="BQ397" i="2"/>
  <c r="BQ398" i="2"/>
  <c r="BQ399" i="2"/>
  <c r="BQ400" i="2"/>
  <c r="BQ401" i="2"/>
  <c r="BQ402" i="2"/>
  <c r="BQ403" i="2"/>
  <c r="BQ404" i="2"/>
  <c r="BQ405" i="2"/>
  <c r="BQ406" i="2"/>
  <c r="BQ407" i="2"/>
  <c r="BQ408" i="2"/>
  <c r="BQ409" i="2"/>
  <c r="BQ410" i="2"/>
  <c r="BQ411" i="2"/>
  <c r="BQ412" i="2"/>
  <c r="BQ413" i="2"/>
  <c r="BQ414" i="2"/>
  <c r="BQ415" i="2"/>
  <c r="BQ416" i="2"/>
  <c r="BQ417" i="2"/>
  <c r="BQ418" i="2"/>
  <c r="BQ419" i="2"/>
  <c r="BQ420" i="2"/>
  <c r="BQ421" i="2"/>
  <c r="BQ422" i="2"/>
  <c r="BQ423" i="2"/>
  <c r="BQ424" i="2"/>
  <c r="BQ425" i="2"/>
  <c r="BQ426" i="2"/>
  <c r="BQ427" i="2"/>
  <c r="BQ428" i="2"/>
  <c r="BQ429" i="2"/>
  <c r="BQ430" i="2"/>
  <c r="BQ431" i="2"/>
  <c r="BQ432" i="2"/>
  <c r="BQ433" i="2"/>
  <c r="BQ434" i="2"/>
  <c r="BQ435" i="2"/>
  <c r="BQ436" i="2"/>
  <c r="BQ437" i="2"/>
  <c r="BQ438" i="2"/>
  <c r="BQ439" i="2"/>
  <c r="BQ440" i="2"/>
  <c r="BQ441" i="2"/>
  <c r="BQ442" i="2"/>
  <c r="BQ443" i="2"/>
  <c r="BQ444" i="2"/>
  <c r="BQ445" i="2"/>
  <c r="BQ446" i="2"/>
  <c r="BQ447" i="2"/>
  <c r="BQ448" i="2"/>
  <c r="BQ449" i="2"/>
  <c r="BQ450" i="2"/>
  <c r="BQ451" i="2"/>
  <c r="BQ452" i="2"/>
  <c r="BQ453" i="2"/>
  <c r="BQ454" i="2"/>
  <c r="BQ455" i="2"/>
  <c r="BQ456" i="2"/>
  <c r="BQ457" i="2"/>
  <c r="BQ458" i="2"/>
  <c r="BQ459" i="2"/>
  <c r="BQ460" i="2"/>
  <c r="BQ461" i="2"/>
  <c r="BQ462" i="2"/>
  <c r="BQ463" i="2"/>
  <c r="BQ464" i="2"/>
  <c r="BQ465" i="2"/>
  <c r="BQ466" i="2"/>
  <c r="BQ467" i="2"/>
  <c r="BQ468" i="2"/>
  <c r="BQ469" i="2"/>
  <c r="BQ470" i="2"/>
  <c r="BQ471" i="2"/>
  <c r="BQ472" i="2"/>
  <c r="BQ473" i="2"/>
  <c r="BQ474" i="2"/>
  <c r="BQ475" i="2"/>
  <c r="BQ476" i="2"/>
  <c r="BQ477" i="2"/>
  <c r="BQ478" i="2"/>
  <c r="BQ479" i="2"/>
  <c r="BQ480" i="2"/>
  <c r="BQ481" i="2"/>
  <c r="BQ482" i="2"/>
  <c r="BQ483" i="2"/>
  <c r="BQ484" i="2"/>
  <c r="BQ485" i="2"/>
  <c r="BQ486" i="2"/>
  <c r="BQ487" i="2"/>
  <c r="BQ488" i="2"/>
  <c r="BQ489" i="2"/>
  <c r="BQ490" i="2"/>
  <c r="BQ491" i="2"/>
  <c r="BQ492" i="2"/>
  <c r="BQ493" i="2"/>
  <c r="BQ494" i="2"/>
  <c r="BQ495" i="2"/>
  <c r="BQ496" i="2"/>
  <c r="BQ497" i="2"/>
  <c r="BQ498" i="2"/>
  <c r="BQ499" i="2"/>
  <c r="BQ500" i="2"/>
  <c r="BQ501" i="2"/>
  <c r="BQ502" i="2"/>
  <c r="BQ503" i="2"/>
  <c r="BQ504" i="2"/>
  <c r="BQ505" i="2"/>
  <c r="BQ506" i="2"/>
  <c r="BQ507" i="2"/>
  <c r="BQ508" i="2"/>
  <c r="BQ509" i="2"/>
  <c r="BQ510" i="2"/>
  <c r="BQ511" i="2"/>
  <c r="BQ512" i="2"/>
  <c r="BQ513" i="2"/>
  <c r="BQ514" i="2"/>
  <c r="BQ515" i="2"/>
  <c r="BQ516" i="2"/>
  <c r="BQ517" i="2"/>
  <c r="BQ518" i="2"/>
  <c r="BQ519" i="2"/>
  <c r="BQ520" i="2"/>
  <c r="BQ521" i="2"/>
  <c r="BQ522" i="2"/>
  <c r="BQ523" i="2"/>
  <c r="BQ524" i="2"/>
  <c r="BQ525" i="2"/>
  <c r="BQ526" i="2"/>
  <c r="BQ527" i="2"/>
  <c r="BQ528" i="2"/>
  <c r="BQ529" i="2"/>
  <c r="BQ530" i="2"/>
  <c r="BQ531" i="2"/>
  <c r="BQ532" i="2"/>
  <c r="BQ533" i="2"/>
  <c r="BQ534" i="2"/>
  <c r="BQ535" i="2"/>
  <c r="BQ536" i="2"/>
  <c r="BQ537" i="2"/>
  <c r="BQ538" i="2"/>
  <c r="BQ539" i="2"/>
  <c r="BQ540" i="2"/>
  <c r="BQ541" i="2"/>
  <c r="BQ542" i="2"/>
  <c r="BQ543" i="2"/>
  <c r="BQ544" i="2"/>
  <c r="BQ545" i="2"/>
  <c r="BQ546" i="2"/>
  <c r="BQ547" i="2"/>
  <c r="BQ548" i="2"/>
  <c r="BQ549" i="2"/>
  <c r="BQ550" i="2"/>
  <c r="BQ551" i="2"/>
  <c r="BQ552" i="2"/>
  <c r="BQ553" i="2"/>
  <c r="BQ554" i="2"/>
  <c r="BQ555" i="2"/>
  <c r="BQ556" i="2"/>
  <c r="BQ557" i="2"/>
  <c r="BQ558" i="2"/>
  <c r="BQ559" i="2"/>
  <c r="BQ560" i="2"/>
  <c r="BQ561" i="2"/>
  <c r="BQ562" i="2"/>
  <c r="BQ563" i="2"/>
  <c r="BQ564" i="2"/>
  <c r="BQ565" i="2"/>
  <c r="BQ566" i="2"/>
  <c r="BQ567" i="2"/>
  <c r="BQ568" i="2"/>
  <c r="BQ569" i="2"/>
  <c r="BQ570" i="2"/>
  <c r="BQ571" i="2"/>
  <c r="BQ572" i="2"/>
  <c r="BQ573" i="2"/>
  <c r="BQ574" i="2"/>
  <c r="BQ575" i="2"/>
  <c r="BQ576" i="2"/>
  <c r="BQ577" i="2"/>
  <c r="BQ578" i="2"/>
  <c r="BQ579" i="2"/>
  <c r="BQ580" i="2"/>
  <c r="BQ581" i="2"/>
  <c r="BQ582" i="2"/>
  <c r="BQ583" i="2"/>
  <c r="BQ584" i="2"/>
  <c r="BQ585" i="2"/>
  <c r="BQ586" i="2"/>
  <c r="BQ587" i="2"/>
  <c r="BQ588" i="2"/>
  <c r="BQ589" i="2"/>
  <c r="BQ590" i="2"/>
  <c r="BQ591" i="2"/>
  <c r="BQ592" i="2"/>
  <c r="BQ593" i="2"/>
  <c r="BQ594" i="2"/>
  <c r="BQ595" i="2"/>
  <c r="BQ596" i="2"/>
  <c r="BQ597" i="2"/>
  <c r="BQ598" i="2"/>
  <c r="BQ599" i="2"/>
  <c r="BQ600" i="2"/>
  <c r="BQ601" i="2"/>
  <c r="BQ602" i="2"/>
  <c r="BQ603" i="2"/>
  <c r="BQ604" i="2"/>
  <c r="BQ605" i="2"/>
  <c r="BQ606" i="2"/>
  <c r="BQ607" i="2"/>
  <c r="BQ608" i="2"/>
  <c r="BQ609" i="2"/>
  <c r="BQ610" i="2"/>
  <c r="BQ611" i="2"/>
  <c r="BQ612" i="2"/>
  <c r="BQ613" i="2"/>
  <c r="BQ614" i="2"/>
  <c r="BQ615" i="2"/>
  <c r="BQ616" i="2"/>
  <c r="BQ617" i="2"/>
  <c r="BQ618" i="2"/>
  <c r="BQ619" i="2"/>
  <c r="BQ620" i="2"/>
  <c r="BQ621" i="2"/>
  <c r="BQ622" i="2"/>
  <c r="BQ623" i="2"/>
  <c r="BQ624" i="2"/>
  <c r="BQ625" i="2"/>
  <c r="BQ626" i="2"/>
  <c r="BQ627" i="2"/>
  <c r="BQ628" i="2"/>
  <c r="BQ629" i="2"/>
  <c r="BQ630" i="2"/>
  <c r="BQ631" i="2"/>
  <c r="BQ632" i="2"/>
  <c r="BQ633" i="2"/>
  <c r="BQ634" i="2"/>
  <c r="BQ635" i="2"/>
  <c r="BQ636" i="2"/>
  <c r="BQ637" i="2"/>
  <c r="BQ638" i="2"/>
  <c r="BQ639" i="2"/>
  <c r="BQ640" i="2"/>
  <c r="BQ641" i="2"/>
  <c r="BQ642" i="2"/>
  <c r="BQ643" i="2"/>
  <c r="BQ644" i="2"/>
  <c r="BQ645" i="2"/>
  <c r="BQ646" i="2"/>
  <c r="BQ647" i="2"/>
  <c r="BQ648" i="2"/>
  <c r="BQ649" i="2"/>
  <c r="BQ650" i="2"/>
  <c r="BQ651" i="2"/>
  <c r="BQ652" i="2"/>
  <c r="BQ653" i="2"/>
  <c r="BQ654" i="2"/>
  <c r="BQ655" i="2"/>
  <c r="BQ656" i="2"/>
  <c r="BQ657" i="2"/>
  <c r="BQ658" i="2"/>
  <c r="BQ659" i="2"/>
  <c r="BQ660" i="2"/>
  <c r="BQ661" i="2"/>
  <c r="BQ662" i="2"/>
  <c r="BQ663" i="2"/>
  <c r="BQ664" i="2"/>
  <c r="BQ665" i="2"/>
  <c r="BQ666" i="2"/>
  <c r="BQ667" i="2"/>
  <c r="BQ668" i="2"/>
  <c r="BQ669" i="2"/>
  <c r="BQ670" i="2"/>
  <c r="BQ671" i="2"/>
  <c r="BQ672" i="2"/>
  <c r="BQ673" i="2"/>
  <c r="BQ674" i="2"/>
  <c r="BQ675" i="2"/>
  <c r="BQ676" i="2"/>
  <c r="BQ677" i="2"/>
  <c r="BQ678" i="2"/>
  <c r="BQ679" i="2"/>
  <c r="BQ680" i="2"/>
  <c r="BQ681" i="2"/>
  <c r="BQ682" i="2"/>
  <c r="BQ683" i="2"/>
  <c r="BQ684" i="2"/>
  <c r="BQ685" i="2"/>
  <c r="BQ686" i="2"/>
  <c r="BQ687" i="2"/>
  <c r="BQ688" i="2"/>
  <c r="BQ689" i="2"/>
  <c r="BQ690" i="2"/>
  <c r="BQ691" i="2"/>
  <c r="BQ692" i="2"/>
  <c r="BQ693" i="2"/>
  <c r="BQ694" i="2"/>
  <c r="BQ695" i="2"/>
  <c r="BQ696" i="2"/>
  <c r="BQ697" i="2"/>
  <c r="BQ698" i="2"/>
  <c r="BQ699" i="2"/>
  <c r="BQ700" i="2"/>
  <c r="BQ701" i="2"/>
  <c r="BQ702" i="2"/>
  <c r="BQ703" i="2"/>
  <c r="BQ704" i="2"/>
  <c r="BQ705" i="2"/>
  <c r="BQ706" i="2"/>
  <c r="BQ707" i="2"/>
  <c r="BQ708" i="2"/>
  <c r="BQ709" i="2"/>
  <c r="BQ710" i="2"/>
  <c r="BQ711" i="2"/>
  <c r="BQ712" i="2"/>
  <c r="BQ713" i="2"/>
  <c r="BQ714" i="2"/>
  <c r="BQ715" i="2"/>
  <c r="BQ716" i="2"/>
  <c r="BQ717" i="2"/>
  <c r="BQ718" i="2"/>
  <c r="BQ719" i="2"/>
  <c r="BQ720" i="2"/>
  <c r="BQ721" i="2"/>
  <c r="BQ722" i="2"/>
  <c r="BQ723" i="2"/>
  <c r="BQ724" i="2"/>
  <c r="BQ725" i="2"/>
  <c r="BQ726" i="2"/>
  <c r="BQ727" i="2"/>
  <c r="BQ728" i="2"/>
  <c r="BQ729" i="2"/>
  <c r="BQ730" i="2"/>
  <c r="BQ731" i="2"/>
  <c r="BQ732" i="2"/>
  <c r="BQ733" i="2"/>
  <c r="BQ734" i="2"/>
  <c r="BQ735" i="2"/>
  <c r="BQ736" i="2"/>
  <c r="BQ737" i="2"/>
  <c r="BQ738" i="2"/>
  <c r="BQ739" i="2"/>
  <c r="BQ740" i="2"/>
  <c r="BQ741" i="2"/>
  <c r="BQ742" i="2"/>
  <c r="BQ743" i="2"/>
  <c r="BQ744" i="2"/>
  <c r="BQ745" i="2"/>
  <c r="BQ746" i="2"/>
  <c r="BQ747" i="2"/>
  <c r="BQ748" i="2"/>
  <c r="BQ749" i="2"/>
  <c r="BQ750" i="2"/>
  <c r="BQ751" i="2"/>
  <c r="BQ752" i="2"/>
  <c r="BQ753" i="2"/>
  <c r="BQ754" i="2"/>
  <c r="BQ755" i="2"/>
  <c r="BQ756" i="2"/>
  <c r="BQ757" i="2"/>
  <c r="BQ758" i="2"/>
  <c r="BQ759" i="2"/>
  <c r="BQ760" i="2"/>
  <c r="BQ761" i="2"/>
  <c r="BQ762" i="2"/>
  <c r="BQ763" i="2"/>
  <c r="BQ764" i="2"/>
  <c r="BQ765" i="2"/>
  <c r="BQ766" i="2"/>
  <c r="BQ767" i="2"/>
  <c r="BQ768" i="2"/>
  <c r="BQ769" i="2"/>
  <c r="BQ770" i="2"/>
  <c r="BQ771" i="2"/>
  <c r="BQ772" i="2"/>
  <c r="BQ773" i="2"/>
  <c r="BQ774" i="2"/>
  <c r="BQ775" i="2"/>
  <c r="BQ776" i="2"/>
  <c r="BQ777" i="2"/>
  <c r="BQ778" i="2"/>
  <c r="BQ779" i="2"/>
  <c r="BQ780" i="2"/>
  <c r="BQ781" i="2"/>
  <c r="BQ782" i="2"/>
  <c r="BQ783" i="2"/>
  <c r="BQ784" i="2"/>
  <c r="BQ785" i="2"/>
  <c r="BQ786" i="2"/>
  <c r="BQ787" i="2"/>
  <c r="BQ788" i="2"/>
  <c r="BQ789" i="2"/>
  <c r="BQ790" i="2"/>
  <c r="BQ791" i="2"/>
  <c r="BQ792" i="2"/>
  <c r="BQ793" i="2"/>
  <c r="BQ794" i="2"/>
  <c r="BQ795" i="2"/>
  <c r="BQ796" i="2"/>
  <c r="BQ797" i="2"/>
  <c r="BQ798" i="2"/>
  <c r="BQ799" i="2"/>
  <c r="BQ800" i="2"/>
  <c r="BQ801" i="2"/>
  <c r="BQ802" i="2"/>
  <c r="BQ803" i="2"/>
  <c r="BQ804" i="2"/>
  <c r="BQ805" i="2"/>
  <c r="BQ806" i="2"/>
  <c r="BQ807" i="2"/>
  <c r="BQ808" i="2"/>
  <c r="BQ809" i="2"/>
  <c r="BQ810" i="2"/>
  <c r="BQ811" i="2"/>
  <c r="BQ812" i="2"/>
  <c r="BQ813" i="2"/>
  <c r="BQ814" i="2"/>
  <c r="BQ815" i="2"/>
  <c r="BQ816" i="2"/>
  <c r="BQ817" i="2"/>
  <c r="BQ818" i="2"/>
  <c r="BQ819" i="2"/>
  <c r="BQ820" i="2"/>
  <c r="BQ821" i="2"/>
  <c r="BQ822" i="2"/>
  <c r="BQ823" i="2"/>
  <c r="BQ824" i="2"/>
  <c r="BQ825" i="2"/>
  <c r="BQ826" i="2"/>
  <c r="BQ827" i="2"/>
  <c r="BQ828" i="2"/>
  <c r="BQ829" i="2"/>
  <c r="BQ830" i="2"/>
  <c r="BQ831" i="2"/>
  <c r="BQ832" i="2"/>
  <c r="BQ833" i="2"/>
  <c r="BQ834" i="2"/>
  <c r="BQ835" i="2"/>
  <c r="BQ836" i="2"/>
  <c r="BQ837" i="2"/>
  <c r="BQ838" i="2"/>
  <c r="BQ839" i="2"/>
  <c r="BQ840" i="2"/>
  <c r="BQ841" i="2"/>
  <c r="BQ842" i="2"/>
  <c r="BQ843" i="2"/>
  <c r="BQ844" i="2"/>
  <c r="BQ845" i="2"/>
  <c r="BQ846" i="2"/>
  <c r="BQ847" i="2"/>
  <c r="BQ848" i="2"/>
  <c r="BQ849" i="2"/>
  <c r="BQ850" i="2"/>
  <c r="BQ851" i="2"/>
  <c r="BQ852" i="2"/>
  <c r="BQ853" i="2"/>
  <c r="BQ854" i="2"/>
  <c r="BQ855" i="2"/>
  <c r="BQ856" i="2"/>
  <c r="BQ857" i="2"/>
  <c r="BQ858" i="2"/>
  <c r="BQ859" i="2"/>
  <c r="BQ860" i="2"/>
  <c r="BQ861" i="2"/>
  <c r="BQ862" i="2"/>
  <c r="BQ863" i="2"/>
  <c r="BQ864" i="2"/>
  <c r="BQ865" i="2"/>
  <c r="BQ866" i="2"/>
  <c r="BQ867" i="2"/>
  <c r="BQ868" i="2"/>
  <c r="BQ869" i="2"/>
  <c r="BQ870" i="2"/>
  <c r="BQ871" i="2"/>
  <c r="BQ872" i="2"/>
  <c r="BQ873" i="2"/>
  <c r="BQ874" i="2"/>
  <c r="BQ875" i="2"/>
  <c r="BQ876" i="2"/>
  <c r="BQ877" i="2"/>
  <c r="BQ878" i="2"/>
  <c r="BQ879" i="2"/>
  <c r="BQ880" i="2"/>
  <c r="BQ881" i="2"/>
  <c r="BQ882" i="2"/>
  <c r="BQ883" i="2"/>
  <c r="BQ884" i="2"/>
  <c r="BQ885" i="2"/>
  <c r="BQ886" i="2"/>
  <c r="BQ887" i="2"/>
  <c r="BQ888" i="2"/>
  <c r="BQ889" i="2"/>
  <c r="BQ890" i="2"/>
  <c r="BQ891" i="2"/>
  <c r="BQ892" i="2"/>
  <c r="BQ893" i="2"/>
  <c r="BQ894" i="2"/>
  <c r="BQ895" i="2"/>
  <c r="BQ896" i="2"/>
  <c r="BQ897" i="2"/>
  <c r="BQ898" i="2"/>
  <c r="BQ899" i="2"/>
  <c r="BQ900" i="2"/>
  <c r="BQ901" i="2"/>
  <c r="BQ902" i="2"/>
  <c r="BQ903" i="2"/>
  <c r="BQ904" i="2"/>
  <c r="BQ905" i="2"/>
  <c r="BQ906" i="2"/>
  <c r="BQ907" i="2"/>
  <c r="BQ908" i="2"/>
  <c r="BQ909" i="2"/>
  <c r="BQ910" i="2"/>
  <c r="BQ911" i="2"/>
  <c r="BQ912" i="2"/>
  <c r="BQ913" i="2"/>
  <c r="BQ914" i="2"/>
  <c r="BQ915" i="2"/>
  <c r="BQ916" i="2"/>
  <c r="BQ917" i="2"/>
  <c r="BQ918" i="2"/>
  <c r="BQ919" i="2"/>
  <c r="BQ920" i="2"/>
  <c r="BQ921" i="2"/>
  <c r="BQ922" i="2"/>
  <c r="BQ923" i="2"/>
  <c r="BQ924" i="2"/>
  <c r="BQ925" i="2"/>
  <c r="BQ926" i="2"/>
  <c r="BQ927" i="2"/>
  <c r="BQ928" i="2"/>
  <c r="BQ929" i="2"/>
  <c r="BQ930" i="2"/>
  <c r="BQ931" i="2"/>
  <c r="BQ932" i="2"/>
  <c r="BQ933" i="2"/>
  <c r="BQ934" i="2"/>
  <c r="BQ935" i="2"/>
  <c r="BQ936" i="2"/>
  <c r="BQ937" i="2"/>
  <c r="BQ938" i="2"/>
  <c r="BQ939" i="2"/>
  <c r="BQ940" i="2"/>
  <c r="BQ941" i="2"/>
  <c r="BQ942" i="2"/>
  <c r="BQ943" i="2"/>
  <c r="BQ944" i="2"/>
  <c r="BQ945" i="2"/>
  <c r="BQ946" i="2"/>
  <c r="BQ947" i="2"/>
  <c r="BQ948" i="2"/>
  <c r="BQ949" i="2"/>
  <c r="BQ950" i="2"/>
  <c r="BQ951" i="2"/>
  <c r="BQ952" i="2"/>
  <c r="BQ953" i="2"/>
  <c r="BQ954" i="2"/>
  <c r="BQ955" i="2"/>
  <c r="BQ956" i="2"/>
  <c r="BQ957" i="2"/>
  <c r="BQ958" i="2"/>
  <c r="BQ959" i="2"/>
  <c r="BQ960" i="2"/>
  <c r="BQ961" i="2"/>
  <c r="BQ962" i="2"/>
  <c r="BQ963" i="2"/>
  <c r="BQ964" i="2"/>
  <c r="BQ965" i="2"/>
  <c r="BQ966" i="2"/>
  <c r="BQ967" i="2"/>
  <c r="BQ968" i="2"/>
  <c r="BQ969" i="2"/>
  <c r="BQ970" i="2"/>
  <c r="BQ971" i="2"/>
  <c r="BQ972" i="2"/>
  <c r="BQ973" i="2"/>
  <c r="BQ974" i="2"/>
  <c r="BQ975" i="2"/>
  <c r="BQ976" i="2"/>
  <c r="BQ977" i="2"/>
  <c r="BQ978" i="2"/>
  <c r="BQ979" i="2"/>
  <c r="BQ980" i="2"/>
  <c r="BQ981" i="2"/>
  <c r="BQ982" i="2"/>
  <c r="BQ983" i="2"/>
  <c r="BQ984" i="2"/>
  <c r="BQ985" i="2"/>
  <c r="BQ986" i="2"/>
  <c r="BQ987" i="2"/>
  <c r="BQ988" i="2"/>
  <c r="BQ989" i="2"/>
  <c r="BQ990" i="2"/>
  <c r="BQ991" i="2"/>
  <c r="BQ992" i="2"/>
  <c r="BQ993" i="2"/>
  <c r="BQ994" i="2"/>
  <c r="BQ995" i="2"/>
  <c r="BQ996" i="2"/>
  <c r="BQ997" i="2"/>
  <c r="BQ998" i="2"/>
  <c r="BQ999" i="2"/>
  <c r="BQ1000" i="2"/>
  <c r="BQ1001" i="2"/>
  <c r="BQ1002" i="2"/>
  <c r="BQ1003" i="2"/>
  <c r="BQ1004" i="2"/>
  <c r="BQ1005" i="2"/>
  <c r="BQ1006" i="2"/>
  <c r="BQ1007" i="2"/>
  <c r="BQ1008" i="2"/>
  <c r="BQ1009" i="2"/>
  <c r="BQ1010" i="2"/>
  <c r="BQ1011" i="2"/>
  <c r="BQ1012" i="2"/>
  <c r="BQ1013" i="2"/>
  <c r="BQ1014" i="2"/>
  <c r="BQ1015" i="2"/>
  <c r="BQ1016" i="2"/>
  <c r="BQ1017" i="2"/>
  <c r="BQ1018" i="2"/>
  <c r="BQ1019" i="2"/>
  <c r="BQ1020" i="2"/>
  <c r="BQ1021" i="2"/>
  <c r="BQ1022" i="2"/>
  <c r="BQ1023" i="2"/>
  <c r="BQ1024" i="2"/>
  <c r="BQ1025" i="2"/>
  <c r="BQ1026" i="2"/>
  <c r="BQ1027" i="2"/>
  <c r="BQ1028" i="2"/>
  <c r="BQ1029" i="2"/>
  <c r="BQ1030" i="2"/>
  <c r="BQ1031" i="2"/>
  <c r="BQ1032" i="2"/>
  <c r="BQ1033" i="2"/>
  <c r="BQ1034" i="2"/>
  <c r="BQ1035" i="2"/>
  <c r="BQ1036" i="2"/>
  <c r="BQ1037" i="2"/>
  <c r="BQ1038" i="2"/>
  <c r="BQ1039" i="2"/>
  <c r="BQ1040" i="2"/>
  <c r="BQ1041" i="2"/>
  <c r="BQ1042" i="2"/>
  <c r="BQ1043" i="2"/>
  <c r="BQ1044" i="2"/>
  <c r="BQ1045" i="2"/>
  <c r="BQ1046" i="2"/>
  <c r="BQ1047" i="2"/>
  <c r="BQ1048" i="2"/>
  <c r="BQ1049" i="2"/>
  <c r="BQ1050" i="2"/>
  <c r="BQ1051" i="2"/>
  <c r="BQ1052" i="2"/>
  <c r="BQ1053" i="2"/>
  <c r="BQ1054" i="2"/>
  <c r="BQ1055" i="2"/>
  <c r="BQ1056" i="2"/>
  <c r="BQ1057" i="2"/>
  <c r="BQ1058" i="2"/>
  <c r="BQ1059" i="2"/>
  <c r="BQ1060" i="2"/>
  <c r="BQ1061" i="2"/>
  <c r="BQ1062" i="2"/>
  <c r="BQ1063" i="2"/>
  <c r="BQ1064" i="2"/>
  <c r="BQ1065" i="2"/>
  <c r="BQ1066" i="2"/>
  <c r="BQ1067" i="2"/>
  <c r="BQ1068" i="2"/>
  <c r="BQ1069" i="2"/>
  <c r="BQ1070" i="2"/>
  <c r="BQ1071" i="2"/>
  <c r="BQ1072" i="2"/>
  <c r="BQ1073" i="2"/>
  <c r="BQ1074" i="2"/>
  <c r="BQ1075" i="2"/>
  <c r="BQ1076" i="2"/>
  <c r="BQ1077" i="2"/>
  <c r="BQ1078" i="2"/>
  <c r="BQ1079" i="2"/>
  <c r="BQ1080" i="2"/>
  <c r="BQ1081" i="2"/>
  <c r="BQ1082" i="2"/>
  <c r="BQ1083" i="2"/>
  <c r="BQ1084" i="2"/>
  <c r="BQ1085" i="2"/>
  <c r="BQ1086" i="2"/>
  <c r="BQ1087" i="2"/>
  <c r="BQ1088" i="2"/>
  <c r="BQ1089" i="2"/>
  <c r="BQ1090" i="2"/>
  <c r="BQ1091" i="2"/>
  <c r="BQ1092" i="2"/>
  <c r="BQ1093" i="2"/>
  <c r="BQ1094" i="2"/>
  <c r="BQ1095" i="2"/>
  <c r="BQ1096" i="2"/>
  <c r="BQ1097" i="2"/>
  <c r="BQ1098" i="2"/>
  <c r="BQ1099" i="2"/>
  <c r="BQ1100" i="2"/>
  <c r="BQ1101" i="2"/>
  <c r="BQ1102" i="2"/>
  <c r="BQ1103" i="2"/>
  <c r="BQ1104" i="2"/>
  <c r="BQ1105" i="2"/>
  <c r="BQ1106" i="2"/>
  <c r="BQ1107" i="2"/>
  <c r="BQ1108" i="2"/>
  <c r="BQ1109" i="2"/>
  <c r="BQ1110" i="2"/>
  <c r="BQ1111" i="2"/>
  <c r="BQ1112" i="2"/>
  <c r="BQ1113" i="2"/>
  <c r="BQ1114" i="2"/>
  <c r="BQ1115" i="2"/>
  <c r="BQ1116" i="2"/>
  <c r="BQ1117" i="2"/>
  <c r="BQ1118" i="2"/>
  <c r="BQ1119" i="2"/>
  <c r="BQ1120" i="2"/>
  <c r="BQ1121" i="2"/>
  <c r="BQ1122" i="2"/>
  <c r="BQ1123" i="2"/>
  <c r="BQ1124" i="2"/>
  <c r="BQ1125" i="2"/>
  <c r="BQ1126" i="2"/>
  <c r="BQ1127" i="2"/>
  <c r="BQ1128" i="2"/>
  <c r="BQ1129" i="2"/>
  <c r="BQ1130" i="2"/>
  <c r="BQ1131" i="2"/>
  <c r="BQ1132" i="2"/>
  <c r="BQ1133" i="2"/>
  <c r="BQ1134" i="2"/>
  <c r="BQ1135" i="2"/>
  <c r="BQ1136" i="2"/>
  <c r="BQ1137" i="2"/>
  <c r="BQ1138" i="2"/>
  <c r="BQ1139" i="2"/>
  <c r="BQ1140" i="2"/>
  <c r="BQ1141" i="2"/>
  <c r="BQ1142" i="2"/>
  <c r="BQ1143" i="2"/>
  <c r="BQ1144" i="2"/>
  <c r="BQ1145" i="2"/>
  <c r="BQ1146" i="2"/>
  <c r="BQ1147" i="2"/>
  <c r="BQ1148" i="2"/>
  <c r="BQ1149" i="2"/>
  <c r="BQ1150" i="2"/>
  <c r="BQ1151" i="2"/>
  <c r="BQ1152" i="2"/>
  <c r="BQ1153" i="2"/>
  <c r="BQ1154" i="2"/>
  <c r="BQ1155" i="2"/>
  <c r="BQ1156" i="2"/>
  <c r="BQ1157" i="2"/>
  <c r="BQ1158" i="2"/>
  <c r="BQ1159" i="2"/>
  <c r="BQ1160" i="2"/>
  <c r="BQ1161" i="2"/>
  <c r="BQ1162" i="2"/>
  <c r="BQ1163" i="2"/>
  <c r="BQ1164" i="2"/>
  <c r="BQ1165" i="2"/>
  <c r="BQ1166" i="2"/>
  <c r="BQ1167" i="2"/>
  <c r="BQ1168" i="2"/>
  <c r="BQ1169" i="2"/>
  <c r="BQ1170" i="2"/>
  <c r="BQ1171" i="2"/>
  <c r="BQ1172" i="2"/>
  <c r="BQ1173" i="2"/>
  <c r="BQ1174" i="2"/>
  <c r="BQ1175" i="2"/>
  <c r="BQ1176" i="2"/>
  <c r="BQ1177" i="2"/>
  <c r="BQ1178" i="2"/>
  <c r="BQ1179" i="2"/>
  <c r="BQ1180" i="2"/>
  <c r="BQ1181" i="2"/>
  <c r="BQ1182" i="2"/>
  <c r="BQ1183" i="2"/>
  <c r="BQ1184" i="2"/>
  <c r="BQ1185" i="2"/>
  <c r="BQ1186" i="2"/>
  <c r="BR2" i="2"/>
  <c r="BR3" i="2"/>
  <c r="BR4" i="2"/>
  <c r="BR5" i="2"/>
  <c r="BR6" i="2"/>
  <c r="BR7" i="2"/>
  <c r="BR8" i="2"/>
  <c r="BR9" i="2"/>
  <c r="BR10" i="2"/>
  <c r="BR11" i="2"/>
  <c r="BR12" i="2"/>
  <c r="BR13" i="2"/>
  <c r="BR14" i="2"/>
  <c r="BR15" i="2"/>
  <c r="BR16" i="2"/>
  <c r="BR17" i="2"/>
  <c r="BR18" i="2"/>
  <c r="BR19" i="2"/>
  <c r="BR20" i="2"/>
  <c r="BR21" i="2"/>
  <c r="BR22" i="2"/>
  <c r="BR23" i="2"/>
  <c r="BR24" i="2"/>
  <c r="BR26" i="2"/>
  <c r="BR27" i="2"/>
  <c r="BR28" i="2"/>
  <c r="BR29" i="2"/>
  <c r="BR30" i="2"/>
  <c r="BR31" i="2"/>
  <c r="BR32" i="2"/>
  <c r="BR33" i="2"/>
  <c r="BR34" i="2"/>
  <c r="BR35" i="2"/>
  <c r="BR36" i="2"/>
  <c r="BR37" i="2"/>
  <c r="BR38" i="2"/>
  <c r="BR39" i="2"/>
  <c r="BR40" i="2"/>
  <c r="BR41" i="2"/>
  <c r="BR42" i="2"/>
  <c r="BR43" i="2"/>
  <c r="BR44" i="2"/>
  <c r="BR45" i="2"/>
  <c r="BR46" i="2"/>
  <c r="BR47" i="2"/>
  <c r="BR48" i="2"/>
  <c r="BR49" i="2"/>
  <c r="BR50" i="2"/>
  <c r="BR51" i="2"/>
  <c r="BR52" i="2"/>
  <c r="BR53" i="2"/>
  <c r="BR54" i="2"/>
  <c r="BR55" i="2"/>
  <c r="BR56" i="2"/>
  <c r="BR57" i="2"/>
  <c r="BR58" i="2"/>
  <c r="BR59" i="2"/>
  <c r="BR60" i="2"/>
  <c r="BR61" i="2"/>
  <c r="BR62" i="2"/>
  <c r="BR63" i="2"/>
  <c r="BR64" i="2"/>
  <c r="BR65" i="2"/>
  <c r="BR66" i="2"/>
  <c r="BR67" i="2"/>
  <c r="BR68" i="2"/>
  <c r="BR69" i="2"/>
  <c r="BR70" i="2"/>
  <c r="BR71" i="2"/>
  <c r="BR72" i="2"/>
  <c r="BR73" i="2"/>
  <c r="BR74" i="2"/>
  <c r="BR75" i="2"/>
  <c r="BR76" i="2"/>
  <c r="BR77" i="2"/>
  <c r="BR78" i="2"/>
  <c r="BR79" i="2"/>
  <c r="BR80" i="2"/>
  <c r="BR81" i="2"/>
  <c r="BR82" i="2"/>
  <c r="BR83" i="2"/>
  <c r="BR84" i="2"/>
  <c r="BR85" i="2"/>
  <c r="BR86" i="2"/>
  <c r="BR87" i="2"/>
  <c r="BR88" i="2"/>
  <c r="BR89" i="2"/>
  <c r="BR90" i="2"/>
  <c r="BR91" i="2"/>
  <c r="BR92" i="2"/>
  <c r="BR93" i="2"/>
  <c r="BR94" i="2"/>
  <c r="BR95" i="2"/>
  <c r="BR96" i="2"/>
  <c r="BR97" i="2"/>
  <c r="BR98" i="2"/>
  <c r="BR99" i="2"/>
  <c r="BR100" i="2"/>
  <c r="BR101" i="2"/>
  <c r="BR102" i="2"/>
  <c r="BR103" i="2"/>
  <c r="BR104" i="2"/>
  <c r="BR105" i="2"/>
  <c r="BR106" i="2"/>
  <c r="BR107" i="2"/>
  <c r="BR108" i="2"/>
  <c r="BR109" i="2"/>
  <c r="BR110" i="2"/>
  <c r="BR111" i="2"/>
  <c r="BR112" i="2"/>
  <c r="BR113" i="2"/>
  <c r="BR114" i="2"/>
  <c r="BR115" i="2"/>
  <c r="BR116" i="2"/>
  <c r="BR117" i="2"/>
  <c r="BR118" i="2"/>
  <c r="BR119" i="2"/>
  <c r="BR120" i="2"/>
  <c r="BR121" i="2"/>
  <c r="BR122" i="2"/>
  <c r="BR123" i="2"/>
  <c r="BR124" i="2"/>
  <c r="BR125" i="2"/>
  <c r="BR126" i="2"/>
  <c r="BR127" i="2"/>
  <c r="BR128" i="2"/>
  <c r="BR129" i="2"/>
  <c r="BR130" i="2"/>
  <c r="BR131" i="2"/>
  <c r="BR132" i="2"/>
  <c r="BR133" i="2"/>
  <c r="BR134" i="2"/>
  <c r="BR135" i="2"/>
  <c r="BR136" i="2"/>
  <c r="BR137" i="2"/>
  <c r="BR138" i="2"/>
  <c r="BR139" i="2"/>
  <c r="BR140" i="2"/>
  <c r="BR141" i="2"/>
  <c r="BR142" i="2"/>
  <c r="BR143" i="2"/>
  <c r="BR144" i="2"/>
  <c r="BR145" i="2"/>
  <c r="BR146" i="2"/>
  <c r="BR147" i="2"/>
  <c r="BR148" i="2"/>
  <c r="BR149" i="2"/>
  <c r="BR150" i="2"/>
  <c r="BR151" i="2"/>
  <c r="BR152" i="2"/>
  <c r="BR153" i="2"/>
  <c r="BR154" i="2"/>
  <c r="BR155" i="2"/>
  <c r="BR156" i="2"/>
  <c r="BR157" i="2"/>
  <c r="BR158" i="2"/>
  <c r="BR159" i="2"/>
  <c r="BR160" i="2"/>
  <c r="BR161" i="2"/>
  <c r="BR162" i="2"/>
  <c r="BR163" i="2"/>
  <c r="BR164" i="2"/>
  <c r="BR165" i="2"/>
  <c r="BR166" i="2"/>
  <c r="BR167" i="2"/>
  <c r="BR168" i="2"/>
  <c r="BR169" i="2"/>
  <c r="BR170" i="2"/>
  <c r="BR171" i="2"/>
  <c r="BR172" i="2"/>
  <c r="BR173" i="2"/>
  <c r="BR174" i="2"/>
  <c r="BR175" i="2"/>
  <c r="BR176" i="2"/>
  <c r="BR177" i="2"/>
  <c r="BR178" i="2"/>
  <c r="BR179" i="2"/>
  <c r="BR180" i="2"/>
  <c r="BR181" i="2"/>
  <c r="BR182" i="2"/>
  <c r="BR183" i="2"/>
  <c r="BR184" i="2"/>
  <c r="BR185" i="2"/>
  <c r="BR186" i="2"/>
  <c r="BR187" i="2"/>
  <c r="BR188" i="2"/>
  <c r="BR189" i="2"/>
  <c r="BR190" i="2"/>
  <c r="BR191" i="2"/>
  <c r="BR192" i="2"/>
  <c r="BR193" i="2"/>
  <c r="BR194" i="2"/>
  <c r="BR195" i="2"/>
  <c r="BR196" i="2"/>
  <c r="BR197" i="2"/>
  <c r="BR198" i="2"/>
  <c r="BR199" i="2"/>
  <c r="BR200" i="2"/>
  <c r="BR201" i="2"/>
  <c r="BR202" i="2"/>
  <c r="BR203" i="2"/>
  <c r="BR204" i="2"/>
  <c r="BR205" i="2"/>
  <c r="BR206" i="2"/>
  <c r="BR207" i="2"/>
  <c r="BR208" i="2"/>
  <c r="BR209" i="2"/>
  <c r="BR210" i="2"/>
  <c r="BR211" i="2"/>
  <c r="BR212" i="2"/>
  <c r="BR213" i="2"/>
  <c r="BR214" i="2"/>
  <c r="BR215" i="2"/>
  <c r="BR216" i="2"/>
  <c r="BR217" i="2"/>
  <c r="BR218" i="2"/>
  <c r="BR219" i="2"/>
  <c r="BR220" i="2"/>
  <c r="BR221" i="2"/>
  <c r="BR222" i="2"/>
  <c r="BR223" i="2"/>
  <c r="BR224" i="2"/>
  <c r="BR225" i="2"/>
  <c r="BR226" i="2"/>
  <c r="BR227" i="2"/>
  <c r="BR228" i="2"/>
  <c r="BR229" i="2"/>
  <c r="BR230" i="2"/>
  <c r="BR231" i="2"/>
  <c r="BR232" i="2"/>
  <c r="BR233" i="2"/>
  <c r="BR234" i="2"/>
  <c r="BR235" i="2"/>
  <c r="BR236" i="2"/>
  <c r="BR237" i="2"/>
  <c r="BR238" i="2"/>
  <c r="BR239" i="2"/>
  <c r="BR240" i="2"/>
  <c r="BR241" i="2"/>
  <c r="BR242" i="2"/>
  <c r="BR243" i="2"/>
  <c r="BR244" i="2"/>
  <c r="BR245" i="2"/>
  <c r="BR246" i="2"/>
  <c r="BR247" i="2"/>
  <c r="BR248" i="2"/>
  <c r="BR249" i="2"/>
  <c r="BR250" i="2"/>
  <c r="BR251" i="2"/>
  <c r="BR252" i="2"/>
  <c r="BR253" i="2"/>
  <c r="BR254" i="2"/>
  <c r="BR255" i="2"/>
  <c r="BR256" i="2"/>
  <c r="BR257" i="2"/>
  <c r="BR258" i="2"/>
  <c r="BR259" i="2"/>
  <c r="BR260" i="2"/>
  <c r="BR261" i="2"/>
  <c r="BR262" i="2"/>
  <c r="BR263" i="2"/>
  <c r="BR264" i="2"/>
  <c r="BR265" i="2"/>
  <c r="BR266" i="2"/>
  <c r="BR267" i="2"/>
  <c r="BR268" i="2"/>
  <c r="BR269" i="2"/>
  <c r="BR270" i="2"/>
  <c r="BR271" i="2"/>
  <c r="BR272" i="2"/>
  <c r="BR273" i="2"/>
  <c r="BR274" i="2"/>
  <c r="BR275" i="2"/>
  <c r="BR276" i="2"/>
  <c r="BR277" i="2"/>
  <c r="BR278" i="2"/>
  <c r="BR279" i="2"/>
  <c r="BR280" i="2"/>
  <c r="BR281" i="2"/>
  <c r="BR282" i="2"/>
  <c r="BR283" i="2"/>
  <c r="BR284" i="2"/>
  <c r="BR285" i="2"/>
  <c r="BR286" i="2"/>
  <c r="BR287" i="2"/>
  <c r="BR288" i="2"/>
  <c r="BR289" i="2"/>
  <c r="BR290" i="2"/>
  <c r="BR291" i="2"/>
  <c r="BR292" i="2"/>
  <c r="BR293" i="2"/>
  <c r="BR294" i="2"/>
  <c r="BR295" i="2"/>
  <c r="BR296" i="2"/>
  <c r="BR297" i="2"/>
  <c r="BR298" i="2"/>
  <c r="BR299" i="2"/>
  <c r="BR300" i="2"/>
  <c r="BR301" i="2"/>
  <c r="BR302" i="2"/>
  <c r="BR303" i="2"/>
  <c r="BR304" i="2"/>
  <c r="BR305" i="2"/>
  <c r="BR306" i="2"/>
  <c r="BR307" i="2"/>
  <c r="BR308" i="2"/>
  <c r="BR309" i="2"/>
  <c r="BR310" i="2"/>
  <c r="BR311" i="2"/>
  <c r="BR312" i="2"/>
  <c r="BR313" i="2"/>
  <c r="BR314" i="2"/>
  <c r="BR315" i="2"/>
  <c r="BR316" i="2"/>
  <c r="BR317" i="2"/>
  <c r="BR318" i="2"/>
  <c r="BR319" i="2"/>
  <c r="BR320" i="2"/>
  <c r="BR321" i="2"/>
  <c r="BR322" i="2"/>
  <c r="BR323" i="2"/>
  <c r="BR324" i="2"/>
  <c r="BR325" i="2"/>
  <c r="BR326" i="2"/>
  <c r="BR327" i="2"/>
  <c r="BR328" i="2"/>
  <c r="BR329" i="2"/>
  <c r="BR330" i="2"/>
  <c r="BR331" i="2"/>
  <c r="BR332" i="2"/>
  <c r="BR333" i="2"/>
  <c r="BR334" i="2"/>
  <c r="BR335" i="2"/>
  <c r="BR336" i="2"/>
  <c r="BR337" i="2"/>
  <c r="BR338" i="2"/>
  <c r="BR339" i="2"/>
  <c r="BR340" i="2"/>
  <c r="BR341" i="2"/>
  <c r="BR342" i="2"/>
  <c r="BR343" i="2"/>
  <c r="BR344" i="2"/>
  <c r="BR345" i="2"/>
  <c r="BR346" i="2"/>
  <c r="BR347" i="2"/>
  <c r="BR348" i="2"/>
  <c r="BR349" i="2"/>
  <c r="BR350" i="2"/>
  <c r="BR351" i="2"/>
  <c r="BR352" i="2"/>
  <c r="BR353" i="2"/>
  <c r="BR354" i="2"/>
  <c r="BR355" i="2"/>
  <c r="BR356" i="2"/>
  <c r="BR357" i="2"/>
  <c r="BR358" i="2"/>
  <c r="BR359" i="2"/>
  <c r="BR360" i="2"/>
  <c r="BR361" i="2"/>
  <c r="BR362" i="2"/>
  <c r="BR363" i="2"/>
  <c r="BR364" i="2"/>
  <c r="BR365" i="2"/>
  <c r="BR366" i="2"/>
  <c r="BR367" i="2"/>
  <c r="BR368" i="2"/>
  <c r="BR369" i="2"/>
  <c r="BR370" i="2"/>
  <c r="BR371" i="2"/>
  <c r="BR372" i="2"/>
  <c r="BR373" i="2"/>
  <c r="BR374" i="2"/>
  <c r="BR375" i="2"/>
  <c r="BR376" i="2"/>
  <c r="BR377" i="2"/>
  <c r="BR378" i="2"/>
  <c r="BR379" i="2"/>
  <c r="BR380" i="2"/>
  <c r="BR381" i="2"/>
  <c r="BR382" i="2"/>
  <c r="BR383" i="2"/>
  <c r="BR384" i="2"/>
  <c r="BR385" i="2"/>
  <c r="BR386" i="2"/>
  <c r="BR387" i="2"/>
  <c r="BR388" i="2"/>
  <c r="BR389" i="2"/>
  <c r="BR390" i="2"/>
  <c r="BR391" i="2"/>
  <c r="BR392" i="2"/>
  <c r="BR393" i="2"/>
  <c r="BR394" i="2"/>
  <c r="BR395" i="2"/>
  <c r="BR396" i="2"/>
  <c r="BR397" i="2"/>
  <c r="BR398" i="2"/>
  <c r="BR399" i="2"/>
  <c r="BR400" i="2"/>
  <c r="BR401" i="2"/>
  <c r="BR402" i="2"/>
  <c r="BR403" i="2"/>
  <c r="BR404" i="2"/>
  <c r="BR405" i="2"/>
  <c r="BR406" i="2"/>
  <c r="BR407" i="2"/>
  <c r="BR408" i="2"/>
  <c r="BR409" i="2"/>
  <c r="BR410" i="2"/>
  <c r="BR411" i="2"/>
  <c r="BR412" i="2"/>
  <c r="BR413" i="2"/>
  <c r="BR414" i="2"/>
  <c r="BR415" i="2"/>
  <c r="BR416" i="2"/>
  <c r="BR417" i="2"/>
  <c r="BR418" i="2"/>
  <c r="BR419" i="2"/>
  <c r="BR420" i="2"/>
  <c r="BR421" i="2"/>
  <c r="BR422" i="2"/>
  <c r="BR423" i="2"/>
  <c r="BR424" i="2"/>
  <c r="BR425" i="2"/>
  <c r="BR426" i="2"/>
  <c r="BR427" i="2"/>
  <c r="BR428" i="2"/>
  <c r="BR429" i="2"/>
  <c r="BR430" i="2"/>
  <c r="BR431" i="2"/>
  <c r="BR432" i="2"/>
  <c r="BR433" i="2"/>
  <c r="BR434" i="2"/>
  <c r="BR435" i="2"/>
  <c r="BR436" i="2"/>
  <c r="BR437" i="2"/>
  <c r="BR438" i="2"/>
  <c r="BR439" i="2"/>
  <c r="BR440" i="2"/>
  <c r="BR441" i="2"/>
  <c r="BR442" i="2"/>
  <c r="BR443" i="2"/>
  <c r="BR444" i="2"/>
  <c r="BR445" i="2"/>
  <c r="BR446" i="2"/>
  <c r="BR447" i="2"/>
  <c r="BR448" i="2"/>
  <c r="BR449" i="2"/>
  <c r="BR450" i="2"/>
  <c r="BR451" i="2"/>
  <c r="BR452" i="2"/>
  <c r="BR453" i="2"/>
  <c r="BR454" i="2"/>
  <c r="BR455" i="2"/>
  <c r="BR456" i="2"/>
  <c r="BR457" i="2"/>
  <c r="BR458" i="2"/>
  <c r="BR459" i="2"/>
  <c r="BR460" i="2"/>
  <c r="BR461" i="2"/>
  <c r="BR462" i="2"/>
  <c r="BR463" i="2"/>
  <c r="BR464" i="2"/>
  <c r="BR465" i="2"/>
  <c r="BR466" i="2"/>
  <c r="BR467" i="2"/>
  <c r="BR468" i="2"/>
  <c r="BR469" i="2"/>
  <c r="BR470" i="2"/>
  <c r="BR471" i="2"/>
  <c r="BR472" i="2"/>
  <c r="BR473" i="2"/>
  <c r="BR474" i="2"/>
  <c r="BR475" i="2"/>
  <c r="BR476" i="2"/>
  <c r="BR477" i="2"/>
  <c r="BR478" i="2"/>
  <c r="BR479" i="2"/>
  <c r="BR480" i="2"/>
  <c r="BR481" i="2"/>
  <c r="BR482" i="2"/>
  <c r="BR483" i="2"/>
  <c r="BR484" i="2"/>
  <c r="BR485" i="2"/>
  <c r="BR486" i="2"/>
  <c r="BR487" i="2"/>
  <c r="BR488" i="2"/>
  <c r="BR489" i="2"/>
  <c r="BR490" i="2"/>
  <c r="BR491" i="2"/>
  <c r="BR492" i="2"/>
  <c r="BR493" i="2"/>
  <c r="BR494" i="2"/>
  <c r="BR495" i="2"/>
  <c r="BR496" i="2"/>
  <c r="BR497" i="2"/>
  <c r="BR498" i="2"/>
  <c r="BR499" i="2"/>
  <c r="BR500" i="2"/>
  <c r="BR501" i="2"/>
  <c r="BR502" i="2"/>
  <c r="BR503" i="2"/>
  <c r="BR504" i="2"/>
  <c r="BR505" i="2"/>
  <c r="BR506" i="2"/>
  <c r="BR507" i="2"/>
  <c r="BR508" i="2"/>
  <c r="BR509" i="2"/>
  <c r="BR510" i="2"/>
  <c r="BR511" i="2"/>
  <c r="BR512" i="2"/>
  <c r="BR513" i="2"/>
  <c r="BR514" i="2"/>
  <c r="BR515" i="2"/>
  <c r="BR516" i="2"/>
  <c r="BR517" i="2"/>
  <c r="BR518" i="2"/>
  <c r="BR519" i="2"/>
  <c r="BR520" i="2"/>
  <c r="BR521" i="2"/>
  <c r="BR522" i="2"/>
  <c r="BR523" i="2"/>
  <c r="BR524" i="2"/>
  <c r="BR525" i="2"/>
  <c r="BR526" i="2"/>
  <c r="BR527" i="2"/>
  <c r="BR528" i="2"/>
  <c r="BR529" i="2"/>
  <c r="BR530" i="2"/>
  <c r="BR531" i="2"/>
  <c r="BR532" i="2"/>
  <c r="BR533" i="2"/>
  <c r="BR534" i="2"/>
  <c r="BR535" i="2"/>
  <c r="BR536" i="2"/>
  <c r="BR537" i="2"/>
  <c r="BR538" i="2"/>
  <c r="BR539" i="2"/>
  <c r="BR540" i="2"/>
  <c r="BR541" i="2"/>
  <c r="BR542" i="2"/>
  <c r="BR543" i="2"/>
  <c r="BR544" i="2"/>
  <c r="BR545" i="2"/>
  <c r="BR546" i="2"/>
  <c r="BR547" i="2"/>
  <c r="BR548" i="2"/>
  <c r="BR549" i="2"/>
  <c r="BR550" i="2"/>
  <c r="BR551" i="2"/>
  <c r="BR552" i="2"/>
  <c r="BR553" i="2"/>
  <c r="BR554" i="2"/>
  <c r="BR555" i="2"/>
  <c r="BR556" i="2"/>
  <c r="BR557" i="2"/>
  <c r="BR558" i="2"/>
  <c r="BR559" i="2"/>
  <c r="BR560" i="2"/>
  <c r="BR561" i="2"/>
  <c r="BR562" i="2"/>
  <c r="BR563" i="2"/>
  <c r="BR564" i="2"/>
  <c r="BR565" i="2"/>
  <c r="BR566" i="2"/>
  <c r="BR567" i="2"/>
  <c r="BR568" i="2"/>
  <c r="BR569" i="2"/>
  <c r="BR570" i="2"/>
  <c r="BR571" i="2"/>
  <c r="BR572" i="2"/>
  <c r="BR573" i="2"/>
  <c r="BR574" i="2"/>
  <c r="BR575" i="2"/>
  <c r="BR576" i="2"/>
  <c r="BR577" i="2"/>
  <c r="BR578" i="2"/>
  <c r="BR579" i="2"/>
  <c r="BR580" i="2"/>
  <c r="BR581" i="2"/>
  <c r="BR582" i="2"/>
  <c r="BR583" i="2"/>
  <c r="BR584" i="2"/>
  <c r="BR585" i="2"/>
  <c r="BR586" i="2"/>
  <c r="BR587" i="2"/>
  <c r="BR588" i="2"/>
  <c r="BR589" i="2"/>
  <c r="BR590" i="2"/>
  <c r="BR591" i="2"/>
  <c r="BR592" i="2"/>
  <c r="BR593" i="2"/>
  <c r="BR594" i="2"/>
  <c r="BR595" i="2"/>
  <c r="BR596" i="2"/>
  <c r="BR597" i="2"/>
  <c r="BR598" i="2"/>
  <c r="BR599" i="2"/>
  <c r="BR600" i="2"/>
  <c r="BR601" i="2"/>
  <c r="BR602" i="2"/>
  <c r="BR603" i="2"/>
  <c r="BR604" i="2"/>
  <c r="BR605" i="2"/>
  <c r="BR606" i="2"/>
  <c r="BR607" i="2"/>
  <c r="BR608" i="2"/>
  <c r="BR609" i="2"/>
  <c r="BR610" i="2"/>
  <c r="BR611" i="2"/>
  <c r="BR612" i="2"/>
  <c r="BR613" i="2"/>
  <c r="BR614" i="2"/>
  <c r="BR615" i="2"/>
  <c r="BR616" i="2"/>
  <c r="BR617" i="2"/>
  <c r="BR618" i="2"/>
  <c r="BR619" i="2"/>
  <c r="BR620" i="2"/>
  <c r="BR621" i="2"/>
  <c r="BR622" i="2"/>
  <c r="BR623" i="2"/>
  <c r="BR624" i="2"/>
  <c r="BR625" i="2"/>
  <c r="BR626" i="2"/>
  <c r="BR627" i="2"/>
  <c r="BR628" i="2"/>
  <c r="BR629" i="2"/>
  <c r="BR630" i="2"/>
  <c r="BR631" i="2"/>
  <c r="BR632" i="2"/>
  <c r="BR633" i="2"/>
  <c r="BR634" i="2"/>
  <c r="BR635" i="2"/>
  <c r="BR636" i="2"/>
  <c r="BR637" i="2"/>
  <c r="BR638" i="2"/>
  <c r="BR639" i="2"/>
  <c r="BR640" i="2"/>
  <c r="BR641" i="2"/>
  <c r="BR642" i="2"/>
  <c r="BR643" i="2"/>
  <c r="BR644" i="2"/>
  <c r="BR645" i="2"/>
  <c r="BR646" i="2"/>
  <c r="BR647" i="2"/>
  <c r="BR648" i="2"/>
  <c r="BR649" i="2"/>
  <c r="BR650" i="2"/>
  <c r="BR651" i="2"/>
  <c r="BR652" i="2"/>
  <c r="BR653" i="2"/>
  <c r="BR654" i="2"/>
  <c r="BR655" i="2"/>
  <c r="BR656" i="2"/>
  <c r="BR657" i="2"/>
  <c r="BR658" i="2"/>
  <c r="BR659" i="2"/>
  <c r="BR660" i="2"/>
  <c r="BR661" i="2"/>
  <c r="BR662" i="2"/>
  <c r="BR663" i="2"/>
  <c r="BR664" i="2"/>
  <c r="BR665" i="2"/>
  <c r="BR666" i="2"/>
  <c r="BR667" i="2"/>
  <c r="BR668" i="2"/>
  <c r="BR669" i="2"/>
  <c r="BR670" i="2"/>
  <c r="BR671" i="2"/>
  <c r="BR672" i="2"/>
  <c r="BR673" i="2"/>
  <c r="BR674" i="2"/>
  <c r="BR675" i="2"/>
  <c r="BR676" i="2"/>
  <c r="BR677" i="2"/>
  <c r="BR678" i="2"/>
  <c r="BR679" i="2"/>
  <c r="BR680" i="2"/>
  <c r="BR681" i="2"/>
  <c r="BR682" i="2"/>
  <c r="BR683" i="2"/>
  <c r="BR684" i="2"/>
  <c r="BR685" i="2"/>
  <c r="BR686" i="2"/>
  <c r="BR687" i="2"/>
  <c r="BR688" i="2"/>
  <c r="BR689" i="2"/>
  <c r="BR690" i="2"/>
  <c r="BR691" i="2"/>
  <c r="BR692" i="2"/>
  <c r="BR693" i="2"/>
  <c r="BR694" i="2"/>
  <c r="BR695" i="2"/>
  <c r="BR696" i="2"/>
  <c r="BR697" i="2"/>
  <c r="BR698" i="2"/>
  <c r="BR699" i="2"/>
  <c r="BR700" i="2"/>
  <c r="BR701" i="2"/>
  <c r="BR702" i="2"/>
  <c r="BR703" i="2"/>
  <c r="BR704" i="2"/>
  <c r="BR705" i="2"/>
  <c r="BR706" i="2"/>
  <c r="BR707" i="2"/>
  <c r="BR708" i="2"/>
  <c r="BR709" i="2"/>
  <c r="BR710" i="2"/>
  <c r="BR711" i="2"/>
  <c r="BR712" i="2"/>
  <c r="BR713" i="2"/>
  <c r="BR714" i="2"/>
  <c r="BR715" i="2"/>
  <c r="BR716" i="2"/>
  <c r="BR717" i="2"/>
  <c r="BR718" i="2"/>
  <c r="BR719" i="2"/>
  <c r="BR720" i="2"/>
  <c r="BR721" i="2"/>
  <c r="BR722" i="2"/>
  <c r="BR723" i="2"/>
  <c r="BR724" i="2"/>
  <c r="BR725" i="2"/>
  <c r="BR726" i="2"/>
  <c r="BR727" i="2"/>
  <c r="BR728" i="2"/>
  <c r="BR729" i="2"/>
  <c r="BR730" i="2"/>
  <c r="BR731" i="2"/>
  <c r="BR732" i="2"/>
  <c r="BR733" i="2"/>
  <c r="BR734" i="2"/>
  <c r="BR735" i="2"/>
  <c r="BR736" i="2"/>
  <c r="BR737" i="2"/>
  <c r="BR738" i="2"/>
  <c r="BR739" i="2"/>
  <c r="BR740" i="2"/>
  <c r="BR741" i="2"/>
  <c r="BR742" i="2"/>
  <c r="BR743" i="2"/>
  <c r="BR744" i="2"/>
  <c r="BR745" i="2"/>
  <c r="BR746" i="2"/>
  <c r="BR747" i="2"/>
  <c r="BR748" i="2"/>
  <c r="BR749" i="2"/>
  <c r="BR750" i="2"/>
  <c r="BR751" i="2"/>
  <c r="BR752" i="2"/>
  <c r="BR753" i="2"/>
  <c r="BR754" i="2"/>
  <c r="BR755" i="2"/>
  <c r="BR756" i="2"/>
  <c r="BR757" i="2"/>
  <c r="BR758" i="2"/>
  <c r="BR759" i="2"/>
  <c r="BR760" i="2"/>
  <c r="BR761" i="2"/>
  <c r="BR762" i="2"/>
  <c r="BR763" i="2"/>
  <c r="BR764" i="2"/>
  <c r="BR765" i="2"/>
  <c r="BR766" i="2"/>
  <c r="BR767" i="2"/>
  <c r="BR768" i="2"/>
  <c r="BR769" i="2"/>
  <c r="BR770" i="2"/>
  <c r="BR771" i="2"/>
  <c r="BR772" i="2"/>
  <c r="BR773" i="2"/>
  <c r="BR774" i="2"/>
  <c r="BR775" i="2"/>
  <c r="BR776" i="2"/>
  <c r="BR777" i="2"/>
  <c r="BR778" i="2"/>
  <c r="BR779" i="2"/>
  <c r="BR780" i="2"/>
  <c r="BR781" i="2"/>
  <c r="BR782" i="2"/>
  <c r="BR783" i="2"/>
  <c r="BR784" i="2"/>
  <c r="BR785" i="2"/>
  <c r="BR786" i="2"/>
  <c r="BR787" i="2"/>
  <c r="BR788" i="2"/>
  <c r="BR789" i="2"/>
  <c r="BR790" i="2"/>
  <c r="BR791" i="2"/>
  <c r="BR792" i="2"/>
  <c r="BR793" i="2"/>
  <c r="BR794" i="2"/>
  <c r="BR795" i="2"/>
  <c r="BR796" i="2"/>
  <c r="BR797" i="2"/>
  <c r="BR798" i="2"/>
  <c r="BR799" i="2"/>
  <c r="BR800" i="2"/>
  <c r="BR801" i="2"/>
  <c r="BR802" i="2"/>
  <c r="BR803" i="2"/>
  <c r="BR804" i="2"/>
  <c r="BR805" i="2"/>
  <c r="BR806" i="2"/>
  <c r="BR807" i="2"/>
  <c r="BR808" i="2"/>
  <c r="BR809" i="2"/>
  <c r="BR810" i="2"/>
  <c r="BR811" i="2"/>
  <c r="BR812" i="2"/>
  <c r="BR813" i="2"/>
  <c r="BR814" i="2"/>
  <c r="BR815" i="2"/>
  <c r="BR816" i="2"/>
  <c r="BR817" i="2"/>
  <c r="BR818" i="2"/>
  <c r="BR819" i="2"/>
  <c r="BR820" i="2"/>
  <c r="BR821" i="2"/>
  <c r="BR822" i="2"/>
  <c r="BR823" i="2"/>
  <c r="BR824" i="2"/>
  <c r="BR825" i="2"/>
  <c r="BR826" i="2"/>
  <c r="BR827" i="2"/>
  <c r="BR828" i="2"/>
  <c r="BR829" i="2"/>
  <c r="BR830" i="2"/>
  <c r="BR831" i="2"/>
  <c r="BR832" i="2"/>
  <c r="BR833" i="2"/>
  <c r="BR834" i="2"/>
  <c r="BR835" i="2"/>
  <c r="BR836" i="2"/>
  <c r="BR837" i="2"/>
  <c r="BR838" i="2"/>
  <c r="BR839" i="2"/>
  <c r="BR840" i="2"/>
  <c r="BR841" i="2"/>
  <c r="BR842" i="2"/>
  <c r="BR843" i="2"/>
  <c r="BR844" i="2"/>
  <c r="BR845" i="2"/>
  <c r="BR846" i="2"/>
  <c r="BR847" i="2"/>
  <c r="BR848" i="2"/>
  <c r="BR849" i="2"/>
  <c r="BR850" i="2"/>
  <c r="BR851" i="2"/>
  <c r="BR852" i="2"/>
  <c r="BR853" i="2"/>
  <c r="BR854" i="2"/>
  <c r="BR855" i="2"/>
  <c r="BR856" i="2"/>
  <c r="BR857" i="2"/>
  <c r="BR858" i="2"/>
  <c r="BR859" i="2"/>
  <c r="BR860" i="2"/>
  <c r="BR861" i="2"/>
  <c r="BR862" i="2"/>
  <c r="BR863" i="2"/>
  <c r="BR864" i="2"/>
  <c r="BR865" i="2"/>
  <c r="BR866" i="2"/>
  <c r="BR867" i="2"/>
  <c r="BR868" i="2"/>
  <c r="BR869" i="2"/>
  <c r="BR870" i="2"/>
  <c r="BR871" i="2"/>
  <c r="BR872" i="2"/>
  <c r="BR873" i="2"/>
  <c r="BR874" i="2"/>
  <c r="BR875" i="2"/>
  <c r="BR876" i="2"/>
  <c r="BR877" i="2"/>
  <c r="BR878" i="2"/>
  <c r="BR879" i="2"/>
  <c r="BR880" i="2"/>
  <c r="BR881" i="2"/>
  <c r="BR882" i="2"/>
  <c r="BR883" i="2"/>
  <c r="BR884" i="2"/>
  <c r="BR885" i="2"/>
  <c r="BR886" i="2"/>
  <c r="BR887" i="2"/>
  <c r="BR888" i="2"/>
  <c r="BR889" i="2"/>
  <c r="BR890" i="2"/>
  <c r="BR891" i="2"/>
  <c r="BR892" i="2"/>
  <c r="BR893" i="2"/>
  <c r="BR894" i="2"/>
  <c r="BR895" i="2"/>
  <c r="BR896" i="2"/>
  <c r="BR897" i="2"/>
  <c r="BR898" i="2"/>
  <c r="BR899" i="2"/>
  <c r="BR900" i="2"/>
  <c r="BR901" i="2"/>
  <c r="BR902" i="2"/>
  <c r="BR903" i="2"/>
  <c r="BR904" i="2"/>
  <c r="BR905" i="2"/>
  <c r="BR906" i="2"/>
  <c r="BR907" i="2"/>
  <c r="BR908" i="2"/>
  <c r="BR909" i="2"/>
  <c r="BR910" i="2"/>
  <c r="BR911" i="2"/>
  <c r="BR912" i="2"/>
  <c r="BR913" i="2"/>
  <c r="BR914" i="2"/>
  <c r="BR915" i="2"/>
  <c r="BR916" i="2"/>
  <c r="BR917" i="2"/>
  <c r="BR918" i="2"/>
  <c r="BR919" i="2"/>
  <c r="BR920" i="2"/>
  <c r="BR921" i="2"/>
  <c r="BR922" i="2"/>
  <c r="BR923" i="2"/>
  <c r="BR924" i="2"/>
  <c r="BR925" i="2"/>
  <c r="BR926" i="2"/>
  <c r="BR927" i="2"/>
  <c r="BR928" i="2"/>
  <c r="BR929" i="2"/>
  <c r="BR930" i="2"/>
  <c r="BR931" i="2"/>
  <c r="BR932" i="2"/>
  <c r="BR933" i="2"/>
  <c r="BR934" i="2"/>
  <c r="BR935" i="2"/>
  <c r="BR936" i="2"/>
  <c r="BR937" i="2"/>
  <c r="BR938" i="2"/>
  <c r="BR939" i="2"/>
  <c r="BR940" i="2"/>
  <c r="BR941" i="2"/>
  <c r="BR942" i="2"/>
  <c r="BR943" i="2"/>
  <c r="BR944" i="2"/>
  <c r="BR945" i="2"/>
  <c r="BR946" i="2"/>
  <c r="BR947" i="2"/>
  <c r="BR948" i="2"/>
  <c r="BR949" i="2"/>
  <c r="BR950" i="2"/>
  <c r="BR951" i="2"/>
  <c r="BR952" i="2"/>
  <c r="BR953" i="2"/>
  <c r="BR954" i="2"/>
  <c r="BR955" i="2"/>
  <c r="BR956" i="2"/>
  <c r="BR957" i="2"/>
  <c r="BR958" i="2"/>
  <c r="BR959" i="2"/>
  <c r="BR960" i="2"/>
  <c r="BR961" i="2"/>
  <c r="BR962" i="2"/>
  <c r="BR963" i="2"/>
  <c r="BR964" i="2"/>
  <c r="BR965" i="2"/>
  <c r="BR966" i="2"/>
  <c r="BR967" i="2"/>
  <c r="BR968" i="2"/>
  <c r="BR969" i="2"/>
  <c r="BR970" i="2"/>
  <c r="BR971" i="2"/>
  <c r="BR972" i="2"/>
  <c r="BR973" i="2"/>
  <c r="BR974" i="2"/>
  <c r="BR975" i="2"/>
  <c r="BR976" i="2"/>
  <c r="BR977" i="2"/>
  <c r="BR978" i="2"/>
  <c r="BR979" i="2"/>
  <c r="BR980" i="2"/>
  <c r="BR981" i="2"/>
  <c r="BR982" i="2"/>
  <c r="BR983" i="2"/>
  <c r="BR984" i="2"/>
  <c r="BR985" i="2"/>
  <c r="BR986" i="2"/>
  <c r="BR987" i="2"/>
  <c r="BR988" i="2"/>
  <c r="BR989" i="2"/>
  <c r="BR990" i="2"/>
  <c r="BR991" i="2"/>
  <c r="BR992" i="2"/>
  <c r="BR993" i="2"/>
  <c r="BR994" i="2"/>
  <c r="BR995" i="2"/>
  <c r="BR996" i="2"/>
  <c r="BR997" i="2"/>
  <c r="BR998" i="2"/>
  <c r="BR999" i="2"/>
  <c r="BR1000" i="2"/>
  <c r="BR1001" i="2"/>
  <c r="BR1002" i="2"/>
  <c r="BR1003" i="2"/>
  <c r="BR1004" i="2"/>
  <c r="BR1005" i="2"/>
  <c r="BR1006" i="2"/>
  <c r="BR1007" i="2"/>
  <c r="BR1008" i="2"/>
  <c r="BR1009" i="2"/>
  <c r="BR1010" i="2"/>
  <c r="BR1011" i="2"/>
  <c r="BR1012" i="2"/>
  <c r="BR1013" i="2"/>
  <c r="BR1014" i="2"/>
  <c r="BR1015" i="2"/>
  <c r="BR1016" i="2"/>
  <c r="BR1017" i="2"/>
  <c r="BR1018" i="2"/>
  <c r="BR1019" i="2"/>
  <c r="BR1020" i="2"/>
  <c r="BR1021" i="2"/>
  <c r="BR1022" i="2"/>
  <c r="BR1023" i="2"/>
  <c r="BR1024" i="2"/>
  <c r="BR1025" i="2"/>
  <c r="BR1026" i="2"/>
  <c r="BR1027" i="2"/>
  <c r="BR1028" i="2"/>
  <c r="BR1029" i="2"/>
  <c r="BR1030" i="2"/>
  <c r="BR1031" i="2"/>
  <c r="BR1032" i="2"/>
  <c r="BR1033" i="2"/>
  <c r="BR1034" i="2"/>
  <c r="BR1035" i="2"/>
  <c r="BR1036" i="2"/>
  <c r="BR1037" i="2"/>
  <c r="BR1038" i="2"/>
  <c r="BR1039" i="2"/>
  <c r="BR1040" i="2"/>
  <c r="BR1041" i="2"/>
  <c r="BR1042" i="2"/>
  <c r="BR1043" i="2"/>
  <c r="BR1044" i="2"/>
  <c r="BR1045" i="2"/>
  <c r="BR1046" i="2"/>
  <c r="BR1047" i="2"/>
  <c r="BR1048" i="2"/>
  <c r="BR1049" i="2"/>
  <c r="BR1050" i="2"/>
  <c r="BR1051" i="2"/>
  <c r="BR1052" i="2"/>
  <c r="BR1053" i="2"/>
  <c r="BR1054" i="2"/>
  <c r="BR1055" i="2"/>
  <c r="BR1056" i="2"/>
  <c r="BR1057" i="2"/>
  <c r="BR1058" i="2"/>
  <c r="BR1059" i="2"/>
  <c r="BR1060" i="2"/>
  <c r="BR1061" i="2"/>
  <c r="BR1062" i="2"/>
  <c r="BR1063" i="2"/>
  <c r="BR1064" i="2"/>
  <c r="BR1065" i="2"/>
  <c r="BR1066" i="2"/>
  <c r="BR1067" i="2"/>
  <c r="BR1068" i="2"/>
  <c r="BR1069" i="2"/>
  <c r="BR1070" i="2"/>
  <c r="BR1071" i="2"/>
  <c r="BR1072" i="2"/>
  <c r="BR1073" i="2"/>
  <c r="BR1074" i="2"/>
  <c r="BR1075" i="2"/>
  <c r="BR1076" i="2"/>
  <c r="BR1077" i="2"/>
  <c r="BR1078" i="2"/>
  <c r="BR1079" i="2"/>
  <c r="BR1080" i="2"/>
  <c r="BR1081" i="2"/>
  <c r="BR1082" i="2"/>
  <c r="BR1083" i="2"/>
  <c r="BR1084" i="2"/>
  <c r="BR1085" i="2"/>
  <c r="BR1086" i="2"/>
  <c r="BR1087" i="2"/>
  <c r="BR1088" i="2"/>
  <c r="BR1089" i="2"/>
  <c r="BR1090" i="2"/>
  <c r="BR1091" i="2"/>
  <c r="BR1092" i="2"/>
  <c r="BR1093" i="2"/>
  <c r="BR1094" i="2"/>
  <c r="BR1095" i="2"/>
  <c r="BR1096" i="2"/>
  <c r="BR1097" i="2"/>
  <c r="BR1098" i="2"/>
  <c r="BR1099" i="2"/>
  <c r="BR1100" i="2"/>
  <c r="BR1101" i="2"/>
  <c r="BR1102" i="2"/>
  <c r="BR1103" i="2"/>
  <c r="BR1104" i="2"/>
  <c r="BR1105" i="2"/>
  <c r="BR1106" i="2"/>
  <c r="BR1107" i="2"/>
  <c r="BR1108" i="2"/>
  <c r="BR1109" i="2"/>
  <c r="BR1110" i="2"/>
  <c r="BR1111" i="2"/>
  <c r="BR1112" i="2"/>
  <c r="BR1113" i="2"/>
  <c r="BR1114" i="2"/>
  <c r="BR1115" i="2"/>
  <c r="BR1116" i="2"/>
  <c r="BR1117" i="2"/>
  <c r="BR1118" i="2"/>
  <c r="BR1119" i="2"/>
  <c r="BR1120" i="2"/>
  <c r="BR1121" i="2"/>
  <c r="BR1122" i="2"/>
  <c r="BR1123" i="2"/>
  <c r="BR1124" i="2"/>
  <c r="BR1125" i="2"/>
  <c r="BR1126" i="2"/>
  <c r="BR1127" i="2"/>
  <c r="BR1128" i="2"/>
  <c r="BR1129" i="2"/>
  <c r="BR1130" i="2"/>
  <c r="BR1131" i="2"/>
  <c r="BR1132" i="2"/>
  <c r="BR1133" i="2"/>
  <c r="BR1134" i="2"/>
  <c r="BR1135" i="2"/>
  <c r="BR1136" i="2"/>
  <c r="BR1137" i="2"/>
  <c r="BR1138" i="2"/>
  <c r="BR1139" i="2"/>
  <c r="BR1140" i="2"/>
  <c r="BR1141" i="2"/>
  <c r="BR1142" i="2"/>
  <c r="BR1143" i="2"/>
  <c r="BR1144" i="2"/>
  <c r="BR1145" i="2"/>
  <c r="BR1146" i="2"/>
  <c r="BR1147" i="2"/>
  <c r="BR1148" i="2"/>
  <c r="BR1149" i="2"/>
  <c r="BR1150" i="2"/>
  <c r="BR1151" i="2"/>
  <c r="BR1152" i="2"/>
  <c r="BR1153" i="2"/>
  <c r="BR1154" i="2"/>
  <c r="BR1155" i="2"/>
  <c r="BR1156" i="2"/>
  <c r="BR1157" i="2"/>
  <c r="BR1158" i="2"/>
  <c r="BR1159" i="2"/>
  <c r="BR1160" i="2"/>
  <c r="BR1161" i="2"/>
  <c r="BR1162" i="2"/>
  <c r="BR1163" i="2"/>
  <c r="BR1164" i="2"/>
  <c r="BR1165" i="2"/>
  <c r="BR1166" i="2"/>
  <c r="BR1167" i="2"/>
  <c r="BR1168" i="2"/>
  <c r="BR1169" i="2"/>
  <c r="BR1170" i="2"/>
  <c r="BR1171" i="2"/>
  <c r="BR1172" i="2"/>
  <c r="BR1173" i="2"/>
  <c r="BR1174" i="2"/>
  <c r="BR1175" i="2"/>
  <c r="BR1176" i="2"/>
  <c r="BR1177" i="2"/>
  <c r="BR1178" i="2"/>
  <c r="BR1179" i="2"/>
  <c r="BR1180" i="2"/>
  <c r="BR1181" i="2"/>
  <c r="BR1182" i="2"/>
  <c r="BR1183" i="2"/>
  <c r="BR1184" i="2"/>
  <c r="BR1185" i="2"/>
  <c r="BR1186" i="2"/>
  <c r="J9" i="17" l="1"/>
  <c r="J8" i="17"/>
  <c r="J7" i="17"/>
  <c r="J6" i="17"/>
  <c r="K6" i="17" s="1"/>
  <c r="J5" i="17"/>
  <c r="J4" i="17"/>
  <c r="J3" i="17"/>
  <c r="K3" i="17" s="1"/>
  <c r="J2" i="17"/>
  <c r="K2" i="16"/>
  <c r="K3" i="16"/>
  <c r="K4" i="16"/>
  <c r="K5" i="16"/>
  <c r="K6" i="16"/>
  <c r="K7" i="16"/>
  <c r="K8" i="16"/>
  <c r="K9" i="16"/>
  <c r="K10" i="16"/>
  <c r="K11" i="16"/>
  <c r="K12" i="16"/>
  <c r="K13" i="16"/>
  <c r="K14" i="16"/>
  <c r="K15" i="16"/>
  <c r="K16" i="16"/>
  <c r="K17" i="16"/>
  <c r="K18" i="16"/>
  <c r="K19" i="16"/>
  <c r="K20" i="16"/>
  <c r="K21" i="16"/>
  <c r="K1" i="16"/>
  <c r="G6" i="15"/>
  <c r="F6" i="15" s="1"/>
  <c r="G7" i="15"/>
  <c r="F7" i="15" s="1"/>
  <c r="G8" i="15"/>
  <c r="F8" i="15" s="1"/>
  <c r="G9" i="15"/>
  <c r="F9" i="15" s="1"/>
  <c r="G10" i="15"/>
  <c r="F10" i="15" s="1"/>
  <c r="G11" i="15"/>
  <c r="F11" i="15" s="1"/>
  <c r="G12" i="15"/>
  <c r="F12" i="15" s="1"/>
  <c r="G13" i="15"/>
  <c r="F13" i="15" s="1"/>
  <c r="G14" i="15"/>
  <c r="F14" i="15" s="1"/>
  <c r="G15" i="15"/>
  <c r="F15" i="15" s="1"/>
  <c r="G16" i="15"/>
  <c r="F16" i="15" s="1"/>
  <c r="G17" i="15"/>
  <c r="F17" i="15" s="1"/>
  <c r="G18" i="15"/>
  <c r="F18" i="15" s="1"/>
  <c r="G19" i="15"/>
  <c r="F19" i="15" s="1"/>
  <c r="G20" i="15"/>
  <c r="F20" i="15" s="1"/>
  <c r="G21" i="15"/>
  <c r="F21" i="15" s="1"/>
  <c r="G22" i="15"/>
  <c r="F22" i="15" s="1"/>
  <c r="G23" i="15"/>
  <c r="G24" i="15"/>
  <c r="F24" i="15" s="1"/>
  <c r="G25" i="15"/>
  <c r="F25" i="15" s="1"/>
  <c r="G27" i="15"/>
  <c r="F27" i="15" s="1"/>
  <c r="G28" i="15"/>
  <c r="F28" i="15" s="1"/>
  <c r="G29" i="15"/>
  <c r="F29" i="15" s="1"/>
  <c r="G30" i="15"/>
  <c r="F30" i="15" s="1"/>
  <c r="G31" i="15"/>
  <c r="F31" i="15" s="1"/>
  <c r="G32" i="15"/>
  <c r="F32" i="15" s="1"/>
  <c r="G33" i="15"/>
  <c r="F33" i="15" s="1"/>
  <c r="G34" i="15"/>
  <c r="F34" i="15" s="1"/>
  <c r="G35" i="15"/>
  <c r="F35" i="15" s="1"/>
  <c r="G36" i="15"/>
  <c r="F36" i="15" s="1"/>
  <c r="G37" i="15"/>
  <c r="F37" i="15" s="1"/>
  <c r="G38" i="15"/>
  <c r="F38" i="15" s="1"/>
  <c r="G39" i="15"/>
  <c r="F39" i="15" s="1"/>
  <c r="G40" i="15"/>
  <c r="F40" i="15" s="1"/>
  <c r="G41" i="15"/>
  <c r="F41" i="15" s="1"/>
  <c r="G42" i="15"/>
  <c r="F42" i="15" s="1"/>
  <c r="G43" i="15"/>
  <c r="G44" i="15"/>
  <c r="F44" i="15" s="1"/>
  <c r="G45" i="15"/>
  <c r="F45" i="15" s="1"/>
  <c r="G47" i="15"/>
  <c r="F47" i="15" s="1"/>
  <c r="G48" i="15"/>
  <c r="F48" i="15" s="1"/>
  <c r="G49" i="15"/>
  <c r="F49" i="15" s="1"/>
  <c r="G50" i="15"/>
  <c r="F50" i="15" s="1"/>
  <c r="G51" i="15"/>
  <c r="F51" i="15" s="1"/>
  <c r="G52" i="15"/>
  <c r="F52" i="15" s="1"/>
  <c r="G53" i="15"/>
  <c r="F53" i="15" s="1"/>
  <c r="G54" i="15"/>
  <c r="F54" i="15" s="1"/>
  <c r="G55" i="15"/>
  <c r="F55" i="15" s="1"/>
  <c r="G56" i="15"/>
  <c r="F56" i="15" s="1"/>
  <c r="G57" i="15"/>
  <c r="F57" i="15" s="1"/>
  <c r="G58" i="15"/>
  <c r="F58" i="15" s="1"/>
  <c r="G59" i="15"/>
  <c r="F59" i="15" s="1"/>
  <c r="G60" i="15"/>
  <c r="F60" i="15" s="1"/>
  <c r="G61" i="15"/>
  <c r="F61" i="15" s="1"/>
  <c r="G62" i="15"/>
  <c r="F62" i="15" s="1"/>
  <c r="G63" i="15"/>
  <c r="F63" i="15" s="1"/>
  <c r="G65" i="15"/>
  <c r="F65" i="15" s="1"/>
  <c r="G66" i="15"/>
  <c r="F66" i="15" s="1"/>
  <c r="G67" i="15"/>
  <c r="F67" i="15" s="1"/>
  <c r="G68" i="15"/>
  <c r="F68" i="15" s="1"/>
  <c r="G69" i="15"/>
  <c r="F69" i="15" s="1"/>
  <c r="G70" i="15"/>
  <c r="F70" i="15" s="1"/>
  <c r="G71" i="15"/>
  <c r="F71" i="15" s="1"/>
  <c r="G72" i="15"/>
  <c r="F72" i="15" s="1"/>
  <c r="G73" i="15"/>
  <c r="F73" i="15" s="1"/>
  <c r="G74" i="15"/>
  <c r="F74" i="15" s="1"/>
  <c r="G75" i="15"/>
  <c r="F75" i="15" s="1"/>
  <c r="G76" i="15"/>
  <c r="F76" i="15" s="1"/>
  <c r="G77" i="15"/>
  <c r="F77" i="15" s="1"/>
  <c r="G78" i="15"/>
  <c r="F78" i="15" s="1"/>
  <c r="G79" i="15"/>
  <c r="F79" i="15" s="1"/>
  <c r="G80" i="15"/>
  <c r="F80" i="15" s="1"/>
  <c r="G81" i="15"/>
  <c r="F81" i="15" s="1"/>
  <c r="G83" i="15"/>
  <c r="F83" i="15" s="1"/>
  <c r="G84" i="15"/>
  <c r="F84" i="15" s="1"/>
  <c r="G85" i="15"/>
  <c r="G86" i="15"/>
  <c r="F86" i="15" s="1"/>
  <c r="G87" i="15"/>
  <c r="F87" i="15" s="1"/>
  <c r="G88" i="15"/>
  <c r="F88" i="15" s="1"/>
  <c r="G89" i="15"/>
  <c r="F89" i="15" s="1"/>
  <c r="G90" i="15"/>
  <c r="F90" i="15" s="1"/>
  <c r="G91" i="15"/>
  <c r="F91" i="15" s="1"/>
  <c r="G92" i="15"/>
  <c r="F92" i="15" s="1"/>
  <c r="G93" i="15"/>
  <c r="F93" i="15" s="1"/>
  <c r="G94" i="15"/>
  <c r="F94" i="15" s="1"/>
  <c r="G95" i="15"/>
  <c r="F95" i="15" s="1"/>
  <c r="G96" i="15"/>
  <c r="F96" i="15" s="1"/>
  <c r="G97" i="15"/>
  <c r="F97" i="15" s="1"/>
  <c r="G98" i="15"/>
  <c r="F98" i="15" s="1"/>
  <c r="G99" i="15"/>
  <c r="F99" i="15" s="1"/>
  <c r="G100" i="15"/>
  <c r="F100" i="15" s="1"/>
  <c r="G102" i="15"/>
  <c r="F102" i="15" s="1"/>
  <c r="G103" i="15"/>
  <c r="F103" i="15" s="1"/>
  <c r="G104" i="15"/>
  <c r="F104" i="15" s="1"/>
  <c r="G105" i="15"/>
  <c r="F105" i="15" s="1"/>
  <c r="G106" i="15"/>
  <c r="F106" i="15" s="1"/>
  <c r="G107" i="15"/>
  <c r="F107" i="15" s="1"/>
  <c r="G108" i="15"/>
  <c r="G109" i="15"/>
  <c r="F109" i="15" s="1"/>
  <c r="G110" i="15"/>
  <c r="F110" i="15" s="1"/>
  <c r="G111" i="15"/>
  <c r="F111" i="15" s="1"/>
  <c r="G112" i="15"/>
  <c r="F112" i="15" s="1"/>
  <c r="G113" i="15"/>
  <c r="F113" i="15" s="1"/>
  <c r="G114" i="15"/>
  <c r="F114" i="15" s="1"/>
  <c r="G115" i="15"/>
  <c r="F115" i="15" s="1"/>
  <c r="G116" i="15"/>
  <c r="F116" i="15" s="1"/>
  <c r="G117" i="15"/>
  <c r="F117" i="15" s="1"/>
  <c r="G118" i="15"/>
  <c r="F118" i="15" s="1"/>
  <c r="G119" i="15"/>
  <c r="F119" i="15" s="1"/>
  <c r="G120" i="15"/>
  <c r="F120" i="15" s="1"/>
  <c r="G122" i="15"/>
  <c r="F122" i="15" s="1"/>
  <c r="G123" i="15"/>
  <c r="F123" i="15" s="1"/>
  <c r="G124" i="15"/>
  <c r="F124" i="15" s="1"/>
  <c r="G125" i="15"/>
  <c r="F125" i="15" s="1"/>
  <c r="G126" i="15"/>
  <c r="F126" i="15" s="1"/>
  <c r="G127" i="15"/>
  <c r="F127" i="15" s="1"/>
  <c r="G128" i="15"/>
  <c r="F128" i="15" s="1"/>
  <c r="G129" i="15"/>
  <c r="F129" i="15" s="1"/>
  <c r="G130" i="15"/>
  <c r="G131" i="15"/>
  <c r="F131" i="15" s="1"/>
  <c r="G132" i="15"/>
  <c r="F132" i="15" s="1"/>
  <c r="G133" i="15"/>
  <c r="F133" i="15" s="1"/>
  <c r="G134" i="15"/>
  <c r="F134" i="15" s="1"/>
  <c r="G135" i="15"/>
  <c r="F135" i="15" s="1"/>
  <c r="G136" i="15"/>
  <c r="F136" i="15" s="1"/>
  <c r="G137" i="15"/>
  <c r="F137" i="15" s="1"/>
  <c r="G138" i="15"/>
  <c r="F138" i="15" s="1"/>
  <c r="G139" i="15"/>
  <c r="F139" i="15" s="1"/>
  <c r="G140" i="15"/>
  <c r="F140" i="15" s="1"/>
  <c r="G141" i="15"/>
  <c r="F141" i="15" s="1"/>
  <c r="G142" i="15"/>
  <c r="F142" i="15" s="1"/>
  <c r="G144" i="15"/>
  <c r="F144" i="15" s="1"/>
  <c r="G145" i="15"/>
  <c r="F145" i="15" s="1"/>
  <c r="G146" i="15"/>
  <c r="F146" i="15" s="1"/>
  <c r="G147" i="15"/>
  <c r="F147" i="15" s="1"/>
  <c r="G148" i="15"/>
  <c r="F148" i="15" s="1"/>
  <c r="G149" i="15"/>
  <c r="F149" i="15" s="1"/>
  <c r="G150" i="15"/>
  <c r="G151" i="15"/>
  <c r="F151" i="15" s="1"/>
  <c r="G152" i="15"/>
  <c r="F152" i="15" s="1"/>
  <c r="G153" i="15"/>
  <c r="F153" i="15" s="1"/>
  <c r="G154" i="15"/>
  <c r="F154" i="15" s="1"/>
  <c r="G155" i="15"/>
  <c r="F155" i="15" s="1"/>
  <c r="G156" i="15"/>
  <c r="F156" i="15" s="1"/>
  <c r="G157" i="15"/>
  <c r="F157" i="15" s="1"/>
  <c r="G158" i="15"/>
  <c r="F158" i="15" s="1"/>
  <c r="G159" i="15"/>
  <c r="F159" i="15" s="1"/>
  <c r="G160" i="15"/>
  <c r="F160" i="15" s="1"/>
  <c r="G161" i="15"/>
  <c r="F161" i="15" s="1"/>
  <c r="G163" i="15"/>
  <c r="F163" i="15" s="1"/>
  <c r="G164" i="15"/>
  <c r="F164" i="15" s="1"/>
  <c r="G165" i="15"/>
  <c r="F165" i="15" s="1"/>
  <c r="G166" i="15"/>
  <c r="F166" i="15" s="1"/>
  <c r="G167" i="15"/>
  <c r="F167" i="15" s="1"/>
  <c r="G168" i="15"/>
  <c r="F168" i="15" s="1"/>
  <c r="G169" i="15"/>
  <c r="F169" i="15" s="1"/>
  <c r="G170" i="15"/>
  <c r="F170" i="15" s="1"/>
  <c r="G171" i="15"/>
  <c r="F171" i="15" s="1"/>
  <c r="G172" i="15"/>
  <c r="F172" i="15" s="1"/>
  <c r="G173" i="15"/>
  <c r="F173" i="15" s="1"/>
  <c r="G174" i="15"/>
  <c r="G175" i="15"/>
  <c r="F175" i="15" s="1"/>
  <c r="G176" i="15"/>
  <c r="F176" i="15" s="1"/>
  <c r="G177" i="15"/>
  <c r="F177" i="15" s="1"/>
  <c r="G178" i="15"/>
  <c r="F178" i="15" s="1"/>
  <c r="G179" i="15"/>
  <c r="F179" i="15" s="1"/>
  <c r="G180" i="15"/>
  <c r="F180" i="15" s="1"/>
  <c r="G181" i="15"/>
  <c r="F181" i="15" s="1"/>
  <c r="G182" i="15"/>
  <c r="F182" i="15" s="1"/>
  <c r="G183" i="15"/>
  <c r="F183" i="15" s="1"/>
  <c r="G185" i="15"/>
  <c r="F185" i="15" s="1"/>
  <c r="G186" i="15"/>
  <c r="F186" i="15" s="1"/>
  <c r="G187" i="15"/>
  <c r="F187" i="15" s="1"/>
  <c r="G188" i="15"/>
  <c r="F188" i="15" s="1"/>
  <c r="G189" i="15"/>
  <c r="F189" i="15" s="1"/>
  <c r="G190" i="15"/>
  <c r="F190" i="15" s="1"/>
  <c r="G191" i="15"/>
  <c r="F191" i="15" s="1"/>
  <c r="G192" i="15"/>
  <c r="F192" i="15" s="1"/>
  <c r="G193" i="15"/>
  <c r="F193" i="15" s="1"/>
  <c r="G194" i="15"/>
  <c r="F194" i="15" s="1"/>
  <c r="G195" i="15"/>
  <c r="F195" i="15" s="1"/>
  <c r="G196" i="15"/>
  <c r="F196" i="15" s="1"/>
  <c r="G197" i="15"/>
  <c r="G198" i="15"/>
  <c r="F198" i="15" s="1"/>
  <c r="G199" i="15"/>
  <c r="F199" i="15" s="1"/>
  <c r="G200" i="15"/>
  <c r="F200" i="15" s="1"/>
  <c r="G201" i="15"/>
  <c r="F201" i="15" s="1"/>
  <c r="G202" i="15"/>
  <c r="F202" i="15" s="1"/>
  <c r="G204" i="15"/>
  <c r="F204" i="15" s="1"/>
  <c r="G205" i="15"/>
  <c r="F205" i="15" s="1"/>
  <c r="G206" i="15"/>
  <c r="F206" i="15" s="1"/>
  <c r="G207" i="15"/>
  <c r="F207" i="15" s="1"/>
  <c r="G208" i="15"/>
  <c r="F208" i="15" s="1"/>
  <c r="G209" i="15"/>
  <c r="F209" i="15" s="1"/>
  <c r="G210" i="15"/>
  <c r="F210" i="15" s="1"/>
  <c r="G211" i="15"/>
  <c r="F211" i="15" s="1"/>
  <c r="G212" i="15"/>
  <c r="F212" i="15" s="1"/>
  <c r="G213" i="15"/>
  <c r="F213" i="15" s="1"/>
  <c r="G214" i="15"/>
  <c r="F214" i="15" s="1"/>
  <c r="G215" i="15"/>
  <c r="F215" i="15" s="1"/>
  <c r="G216" i="15"/>
  <c r="F216" i="15" s="1"/>
  <c r="G217" i="15"/>
  <c r="F217" i="15" s="1"/>
  <c r="G218" i="15"/>
  <c r="G220" i="15"/>
  <c r="F220" i="15" s="1"/>
  <c r="G221" i="15"/>
  <c r="F221" i="15" s="1"/>
  <c r="G222" i="15"/>
  <c r="F222" i="15" s="1"/>
  <c r="G223" i="15"/>
  <c r="F223" i="15" s="1"/>
  <c r="G224" i="15"/>
  <c r="F224" i="15" s="1"/>
  <c r="G225" i="15"/>
  <c r="F225" i="15" s="1"/>
  <c r="G226" i="15"/>
  <c r="F226" i="15" s="1"/>
  <c r="G227" i="15"/>
  <c r="F227" i="15" s="1"/>
  <c r="G228" i="15"/>
  <c r="F228" i="15" s="1"/>
  <c r="G229" i="15"/>
  <c r="F229" i="15" s="1"/>
  <c r="G230" i="15"/>
  <c r="F230" i="15" s="1"/>
  <c r="G231" i="15"/>
  <c r="F231" i="15" s="1"/>
  <c r="G232" i="15"/>
  <c r="F232" i="15" s="1"/>
  <c r="G233" i="15"/>
  <c r="F233" i="15" s="1"/>
  <c r="G234" i="15"/>
  <c r="F234" i="15" s="1"/>
  <c r="G235" i="15"/>
  <c r="F235" i="15" s="1"/>
  <c r="G237" i="15"/>
  <c r="F237" i="15" s="1"/>
  <c r="G238" i="15"/>
  <c r="F238" i="15" s="1"/>
  <c r="G239" i="15"/>
  <c r="F239" i="15" s="1"/>
  <c r="G240" i="15"/>
  <c r="G241" i="15"/>
  <c r="F241" i="15" s="1"/>
  <c r="G242" i="15"/>
  <c r="F242" i="15" s="1"/>
  <c r="G243" i="15"/>
  <c r="F243" i="15" s="1"/>
  <c r="G244" i="15"/>
  <c r="F244" i="15" s="1"/>
  <c r="G245" i="15"/>
  <c r="F245" i="15" s="1"/>
  <c r="G246" i="15"/>
  <c r="F246" i="15" s="1"/>
  <c r="G247" i="15"/>
  <c r="F247" i="15" s="1"/>
  <c r="G248" i="15"/>
  <c r="F248" i="15" s="1"/>
  <c r="G249" i="15"/>
  <c r="F249" i="15" s="1"/>
  <c r="G250" i="15"/>
  <c r="F250" i="15" s="1"/>
  <c r="G251" i="15"/>
  <c r="F251" i="15" s="1"/>
  <c r="G252" i="15"/>
  <c r="F252" i="15" s="1"/>
  <c r="G253" i="15"/>
  <c r="F253" i="15" s="1"/>
  <c r="G254" i="15"/>
  <c r="F254" i="15" s="1"/>
  <c r="G255" i="15"/>
  <c r="F255" i="15" s="1"/>
  <c r="G257" i="15"/>
  <c r="F257" i="15" s="1"/>
  <c r="G258" i="15"/>
  <c r="F258" i="15" s="1"/>
  <c r="G259" i="15"/>
  <c r="F259" i="15" s="1"/>
  <c r="G260" i="15"/>
  <c r="G261" i="15"/>
  <c r="F261" i="15" s="1"/>
  <c r="G262" i="15"/>
  <c r="F262" i="15" s="1"/>
  <c r="G263" i="15"/>
  <c r="F263" i="15" s="1"/>
  <c r="G264" i="15"/>
  <c r="F264" i="15" s="1"/>
  <c r="G265" i="15"/>
  <c r="F265" i="15" s="1"/>
  <c r="G266" i="15"/>
  <c r="F266" i="15" s="1"/>
  <c r="G267" i="15"/>
  <c r="F267" i="15" s="1"/>
  <c r="G268" i="15"/>
  <c r="F268" i="15" s="1"/>
  <c r="G269" i="15"/>
  <c r="F269" i="15" s="1"/>
  <c r="G270" i="15"/>
  <c r="F270" i="15" s="1"/>
  <c r="G271" i="15"/>
  <c r="F271" i="15" s="1"/>
  <c r="G272" i="15"/>
  <c r="F272" i="15" s="1"/>
  <c r="G274" i="15"/>
  <c r="F274" i="15" s="1"/>
  <c r="G275" i="15"/>
  <c r="F275" i="15" s="1"/>
  <c r="G276" i="15"/>
  <c r="F276" i="15" s="1"/>
  <c r="G277" i="15"/>
  <c r="F277" i="15" s="1"/>
  <c r="G278" i="15"/>
  <c r="G279" i="15"/>
  <c r="F279" i="15" s="1"/>
  <c r="G280" i="15"/>
  <c r="F280" i="15" s="1"/>
  <c r="G281" i="15"/>
  <c r="F281" i="15" s="1"/>
  <c r="G282" i="15"/>
  <c r="F282" i="15" s="1"/>
  <c r="G283" i="15"/>
  <c r="F283" i="15" s="1"/>
  <c r="G284" i="15"/>
  <c r="F284" i="15" s="1"/>
  <c r="G285" i="15"/>
  <c r="F285" i="15" s="1"/>
  <c r="G286" i="15"/>
  <c r="F286" i="15" s="1"/>
  <c r="G287" i="15"/>
  <c r="F287" i="15" s="1"/>
  <c r="G288" i="15"/>
  <c r="F288" i="15" s="1"/>
  <c r="G289" i="15"/>
  <c r="F289" i="15" s="1"/>
  <c r="G290" i="15"/>
  <c r="F290" i="15" s="1"/>
  <c r="G291" i="15"/>
  <c r="F291" i="15" s="1"/>
  <c r="G292" i="15"/>
  <c r="F292" i="15" s="1"/>
  <c r="G293" i="15"/>
  <c r="F293" i="15" s="1"/>
  <c r="G295" i="15"/>
  <c r="F295" i="15" s="1"/>
  <c r="G296" i="15"/>
  <c r="F296" i="15" s="1"/>
  <c r="G297" i="15"/>
  <c r="F297" i="15" s="1"/>
  <c r="G298" i="15"/>
  <c r="G299" i="15"/>
  <c r="F299" i="15" s="1"/>
  <c r="G300" i="15"/>
  <c r="F300" i="15" s="1"/>
  <c r="G301" i="15"/>
  <c r="F301" i="15" s="1"/>
  <c r="G302" i="15"/>
  <c r="F302" i="15" s="1"/>
  <c r="G303" i="15"/>
  <c r="F303" i="15" s="1"/>
  <c r="G304" i="15"/>
  <c r="F304" i="15" s="1"/>
  <c r="G305" i="15"/>
  <c r="F305" i="15" s="1"/>
  <c r="G306" i="15"/>
  <c r="F306" i="15" s="1"/>
  <c r="G307" i="15"/>
  <c r="F307" i="15" s="1"/>
  <c r="G308" i="15"/>
  <c r="F308" i="15" s="1"/>
  <c r="G309" i="15"/>
  <c r="F309" i="15" s="1"/>
  <c r="G310" i="15"/>
  <c r="F310" i="15" s="1"/>
  <c r="G311" i="15"/>
  <c r="F311" i="15" s="1"/>
  <c r="G312" i="15"/>
  <c r="F312" i="15" s="1"/>
  <c r="G314" i="15"/>
  <c r="F314" i="15" s="1"/>
  <c r="G315" i="15"/>
  <c r="F315" i="15" s="1"/>
  <c r="G316" i="15"/>
  <c r="F316" i="15" s="1"/>
  <c r="G317" i="15"/>
  <c r="F317" i="15" s="1"/>
  <c r="G318" i="15"/>
  <c r="F318" i="15" s="1"/>
  <c r="G319" i="15"/>
  <c r="G320" i="15"/>
  <c r="F320" i="15" s="1"/>
  <c r="G321" i="15"/>
  <c r="F321" i="15" s="1"/>
  <c r="G322" i="15"/>
  <c r="F322" i="15" s="1"/>
  <c r="G323" i="15"/>
  <c r="F323" i="15" s="1"/>
  <c r="G324" i="15"/>
  <c r="F324" i="15" s="1"/>
  <c r="G325" i="15"/>
  <c r="F325" i="15" s="1"/>
  <c r="G326" i="15"/>
  <c r="F326" i="15" s="1"/>
  <c r="G327" i="15"/>
  <c r="F327" i="15" s="1"/>
  <c r="G328" i="15"/>
  <c r="F328" i="15" s="1"/>
  <c r="G329" i="15"/>
  <c r="F329" i="15" s="1"/>
  <c r="G330" i="15"/>
  <c r="F330" i="15" s="1"/>
  <c r="G331" i="15"/>
  <c r="F331" i="15" s="1"/>
  <c r="G333" i="15"/>
  <c r="F333" i="15" s="1"/>
  <c r="G334" i="15"/>
  <c r="F334" i="15" s="1"/>
  <c r="G335" i="15"/>
  <c r="F335" i="15" s="1"/>
  <c r="G336" i="15"/>
  <c r="F336" i="15" s="1"/>
  <c r="G337" i="15"/>
  <c r="F337" i="15" s="1"/>
  <c r="G338" i="15"/>
  <c r="F338" i="15" s="1"/>
  <c r="G339" i="15"/>
  <c r="F339" i="15" s="1"/>
  <c r="G340" i="15"/>
  <c r="G341" i="15"/>
  <c r="F341" i="15" s="1"/>
  <c r="G342" i="15"/>
  <c r="F342" i="15" s="1"/>
  <c r="G343" i="15"/>
  <c r="F343" i="15" s="1"/>
  <c r="G344" i="15"/>
  <c r="F344" i="15" s="1"/>
  <c r="G345" i="15"/>
  <c r="F345" i="15" s="1"/>
  <c r="G346" i="15"/>
  <c r="F346" i="15" s="1"/>
  <c r="G347" i="15"/>
  <c r="F347" i="15" s="1"/>
  <c r="G348" i="15"/>
  <c r="F348" i="15" s="1"/>
  <c r="G349" i="15"/>
  <c r="F349" i="15" s="1"/>
  <c r="G350" i="15"/>
  <c r="F350" i="15" s="1"/>
  <c r="G352" i="15"/>
  <c r="F352" i="15" s="1"/>
  <c r="G353" i="15"/>
  <c r="F353" i="15" s="1"/>
  <c r="G354" i="15"/>
  <c r="F354" i="15" s="1"/>
  <c r="G355" i="15"/>
  <c r="F355" i="15" s="1"/>
  <c r="G356" i="15"/>
  <c r="F356" i="15" s="1"/>
  <c r="G357" i="15"/>
  <c r="G358" i="15"/>
  <c r="F358" i="15" s="1"/>
  <c r="G359" i="15"/>
  <c r="F359" i="15" s="1"/>
  <c r="G360" i="15"/>
  <c r="F360" i="15" s="1"/>
  <c r="G361" i="15"/>
  <c r="F361" i="15" s="1"/>
  <c r="G362" i="15"/>
  <c r="F362" i="15" s="1"/>
  <c r="G363" i="15"/>
  <c r="F363" i="15" s="1"/>
  <c r="G364" i="15"/>
  <c r="F364" i="15" s="1"/>
  <c r="G365" i="15"/>
  <c r="F365" i="15" s="1"/>
  <c r="G366" i="15"/>
  <c r="F366" i="15" s="1"/>
  <c r="G367" i="15"/>
  <c r="F367" i="15" s="1"/>
  <c r="G368" i="15"/>
  <c r="F368" i="15" s="1"/>
  <c r="G369" i="15"/>
  <c r="F369" i="15" s="1"/>
  <c r="G370" i="15"/>
  <c r="F370" i="15" s="1"/>
  <c r="G372" i="15"/>
  <c r="F372" i="15" s="1"/>
  <c r="G373" i="15"/>
  <c r="F373" i="15" s="1"/>
  <c r="G374" i="15"/>
  <c r="F374" i="15" s="1"/>
  <c r="G375" i="15"/>
  <c r="F375" i="15" s="1"/>
  <c r="G376" i="15"/>
  <c r="F376" i="15" s="1"/>
  <c r="G377" i="15"/>
  <c r="G378" i="15"/>
  <c r="F378" i="15" s="1"/>
  <c r="G379" i="15"/>
  <c r="F379" i="15" s="1"/>
  <c r="G380" i="15"/>
  <c r="F380" i="15" s="1"/>
  <c r="G381" i="15"/>
  <c r="F381" i="15" s="1"/>
  <c r="G382" i="15"/>
  <c r="F382" i="15" s="1"/>
  <c r="G383" i="15"/>
  <c r="F383" i="15" s="1"/>
  <c r="G384" i="15"/>
  <c r="F384" i="15" s="1"/>
  <c r="G385" i="15"/>
  <c r="F385" i="15" s="1"/>
  <c r="G386" i="15"/>
  <c r="F386" i="15" s="1"/>
  <c r="G387" i="15"/>
  <c r="F387" i="15" s="1"/>
  <c r="G388" i="15"/>
  <c r="F388" i="15" s="1"/>
  <c r="G389" i="15"/>
  <c r="F389" i="15" s="1"/>
  <c r="G390" i="15"/>
  <c r="F390" i="15" s="1"/>
  <c r="G391" i="15"/>
  <c r="F391" i="15" s="1"/>
  <c r="G392" i="15"/>
  <c r="F392" i="15" s="1"/>
  <c r="G394" i="15"/>
  <c r="F394" i="15" s="1"/>
  <c r="G395" i="15"/>
  <c r="F395" i="15" s="1"/>
  <c r="G396" i="15"/>
  <c r="F396" i="15" s="1"/>
  <c r="G397" i="15"/>
  <c r="F397" i="15" s="1"/>
  <c r="G398" i="15"/>
  <c r="G399" i="15"/>
  <c r="F399" i="15" s="1"/>
  <c r="G400" i="15"/>
  <c r="F400" i="15" s="1"/>
  <c r="G401" i="15"/>
  <c r="F401" i="15" s="1"/>
  <c r="G402" i="15"/>
  <c r="F402" i="15" s="1"/>
  <c r="G403" i="15"/>
  <c r="F403" i="15" s="1"/>
  <c r="G404" i="15"/>
  <c r="F404" i="15" s="1"/>
  <c r="G405" i="15"/>
  <c r="F405" i="15" s="1"/>
  <c r="G406" i="15"/>
  <c r="F406" i="15" s="1"/>
  <c r="G407" i="15"/>
  <c r="F407" i="15" s="1"/>
  <c r="G408" i="15"/>
  <c r="F408" i="15" s="1"/>
  <c r="G409" i="15"/>
  <c r="F409" i="15" s="1"/>
  <c r="G410" i="15"/>
  <c r="F410" i="15" s="1"/>
  <c r="G411" i="15"/>
  <c r="F411" i="15" s="1"/>
  <c r="G412" i="15"/>
  <c r="F412" i="15" s="1"/>
  <c r="G413" i="15"/>
  <c r="F413" i="15" s="1"/>
  <c r="G415" i="15"/>
  <c r="F415" i="15" s="1"/>
  <c r="G416" i="15"/>
  <c r="F416" i="15" s="1"/>
  <c r="G417" i="15"/>
  <c r="F417" i="15" s="1"/>
  <c r="G418" i="15"/>
  <c r="F418" i="15" s="1"/>
  <c r="G419" i="15"/>
  <c r="G420" i="15"/>
  <c r="F420" i="15" s="1"/>
  <c r="G421" i="15"/>
  <c r="F421" i="15" s="1"/>
  <c r="G422" i="15"/>
  <c r="F422" i="15" s="1"/>
  <c r="G423" i="15"/>
  <c r="F423" i="15" s="1"/>
  <c r="G424" i="15"/>
  <c r="F424" i="15" s="1"/>
  <c r="G425" i="15"/>
  <c r="F425" i="15" s="1"/>
  <c r="G426" i="15"/>
  <c r="F426" i="15" s="1"/>
  <c r="G427" i="15"/>
  <c r="F427" i="15" s="1"/>
  <c r="G428" i="15"/>
  <c r="F428" i="15" s="1"/>
  <c r="G429" i="15"/>
  <c r="F429" i="15" s="1"/>
  <c r="G430" i="15"/>
  <c r="F430" i="15" s="1"/>
  <c r="G431" i="15"/>
  <c r="F431" i="15" s="1"/>
  <c r="G432" i="15"/>
  <c r="F432" i="15" s="1"/>
  <c r="G433" i="15"/>
  <c r="F433" i="15" s="1"/>
  <c r="G434" i="15"/>
  <c r="F434" i="15" s="1"/>
  <c r="G435" i="15"/>
  <c r="F435" i="15" s="1"/>
  <c r="G436" i="15"/>
  <c r="F436" i="15" s="1"/>
  <c r="G437" i="15"/>
  <c r="F437" i="15" s="1"/>
  <c r="G438" i="15"/>
  <c r="F438" i="15" s="1"/>
  <c r="G439" i="15"/>
  <c r="F439" i="15" s="1"/>
  <c r="G440" i="15"/>
  <c r="F440" i="15" s="1"/>
  <c r="G442" i="15"/>
  <c r="F442" i="15" s="1"/>
  <c r="G443" i="15"/>
  <c r="F443" i="15" s="1"/>
  <c r="G444" i="15"/>
  <c r="F444" i="15" s="1"/>
  <c r="G445" i="15"/>
  <c r="F445" i="15" s="1"/>
  <c r="G446" i="15"/>
  <c r="F446" i="15" s="1"/>
  <c r="G447" i="15"/>
  <c r="F447" i="15" s="1"/>
  <c r="G448" i="15"/>
  <c r="F448" i="15" s="1"/>
  <c r="G449" i="15"/>
  <c r="F449" i="15" s="1"/>
  <c r="G450" i="15"/>
  <c r="F450" i="15" s="1"/>
  <c r="G451" i="15"/>
  <c r="F451" i="15" s="1"/>
  <c r="G452" i="15"/>
  <c r="F452" i="15" s="1"/>
  <c r="G453" i="15"/>
  <c r="F453" i="15" s="1"/>
  <c r="G454" i="15"/>
  <c r="F454" i="15" s="1"/>
  <c r="G455" i="15"/>
  <c r="F455" i="15" s="1"/>
  <c r="G456" i="15"/>
  <c r="F456" i="15" s="1"/>
  <c r="G457" i="15"/>
  <c r="F457" i="15" s="1"/>
  <c r="J457" i="15"/>
  <c r="I457" i="15" s="1"/>
  <c r="J456" i="15"/>
  <c r="I456" i="15" s="1"/>
  <c r="J455" i="15"/>
  <c r="I455" i="15" s="1"/>
  <c r="J454" i="15"/>
  <c r="I454" i="15" s="1"/>
  <c r="J453" i="15"/>
  <c r="I453" i="15" s="1"/>
  <c r="J452" i="15"/>
  <c r="I452" i="15" s="1"/>
  <c r="J451" i="15"/>
  <c r="I451" i="15" s="1"/>
  <c r="J450" i="15"/>
  <c r="I450" i="15" s="1"/>
  <c r="J449" i="15"/>
  <c r="I449" i="15" s="1"/>
  <c r="J448" i="15"/>
  <c r="I448" i="15" s="1"/>
  <c r="J447" i="15"/>
  <c r="I447" i="15" s="1"/>
  <c r="J446" i="15"/>
  <c r="I446" i="15" s="1"/>
  <c r="J445" i="15"/>
  <c r="I445" i="15" s="1"/>
  <c r="J444" i="15"/>
  <c r="I444" i="15" s="1"/>
  <c r="J443" i="15"/>
  <c r="I443" i="15" s="1"/>
  <c r="J442" i="15"/>
  <c r="I442" i="15" s="1"/>
  <c r="J441" i="15"/>
  <c r="I441" i="15" s="1"/>
  <c r="J440" i="15"/>
  <c r="I440" i="15" s="1"/>
  <c r="J439" i="15"/>
  <c r="I439" i="15" s="1"/>
  <c r="J438" i="15"/>
  <c r="I438" i="15" s="1"/>
  <c r="J437" i="15"/>
  <c r="I437" i="15" s="1"/>
  <c r="J436" i="15"/>
  <c r="I436" i="15" s="1"/>
  <c r="J435" i="15"/>
  <c r="I435" i="15" s="1"/>
  <c r="J434" i="15"/>
  <c r="I434" i="15" s="1"/>
  <c r="J433" i="15"/>
  <c r="I433" i="15" s="1"/>
  <c r="J432" i="15"/>
  <c r="I432" i="15" s="1"/>
  <c r="J431" i="15"/>
  <c r="I431" i="15" s="1"/>
  <c r="J430" i="15"/>
  <c r="I430" i="15" s="1"/>
  <c r="J429" i="15"/>
  <c r="I429" i="15" s="1"/>
  <c r="J428" i="15"/>
  <c r="I428" i="15" s="1"/>
  <c r="J427" i="15"/>
  <c r="I427" i="15" s="1"/>
  <c r="J426" i="15"/>
  <c r="I426" i="15" s="1"/>
  <c r="J425" i="15"/>
  <c r="I425" i="15" s="1"/>
  <c r="J424" i="15"/>
  <c r="I424" i="15" s="1"/>
  <c r="J423" i="15"/>
  <c r="I423" i="15" s="1"/>
  <c r="J422" i="15"/>
  <c r="I422" i="15" s="1"/>
  <c r="J421" i="15"/>
  <c r="I421" i="15" s="1"/>
  <c r="J420" i="15"/>
  <c r="I420" i="15" s="1"/>
  <c r="J419" i="15"/>
  <c r="I419" i="15" s="1"/>
  <c r="J418" i="15"/>
  <c r="I418" i="15" s="1"/>
  <c r="J417" i="15"/>
  <c r="I417" i="15" s="1"/>
  <c r="J416" i="15"/>
  <c r="I416" i="15" s="1"/>
  <c r="J415" i="15"/>
  <c r="I415" i="15" s="1"/>
  <c r="J414" i="15"/>
  <c r="I414" i="15" s="1"/>
  <c r="J413" i="15"/>
  <c r="I413" i="15" s="1"/>
  <c r="J412" i="15"/>
  <c r="I412" i="15" s="1"/>
  <c r="J411" i="15"/>
  <c r="I411" i="15" s="1"/>
  <c r="J410" i="15"/>
  <c r="I410" i="15" s="1"/>
  <c r="J409" i="15"/>
  <c r="I409" i="15" s="1"/>
  <c r="J408" i="15"/>
  <c r="I408" i="15" s="1"/>
  <c r="J407" i="15"/>
  <c r="I407" i="15" s="1"/>
  <c r="J406" i="15"/>
  <c r="I406" i="15" s="1"/>
  <c r="J405" i="15"/>
  <c r="I405" i="15" s="1"/>
  <c r="J404" i="15"/>
  <c r="I404" i="15" s="1"/>
  <c r="J403" i="15"/>
  <c r="I403" i="15" s="1"/>
  <c r="J402" i="15"/>
  <c r="I402" i="15" s="1"/>
  <c r="J401" i="15"/>
  <c r="I401" i="15" s="1"/>
  <c r="J400" i="15"/>
  <c r="I400" i="15" s="1"/>
  <c r="J399" i="15"/>
  <c r="I399" i="15" s="1"/>
  <c r="J398" i="15"/>
  <c r="I398" i="15" s="1"/>
  <c r="J397" i="15"/>
  <c r="I397" i="15" s="1"/>
  <c r="J396" i="15"/>
  <c r="I396" i="15" s="1"/>
  <c r="J395" i="15"/>
  <c r="I395" i="15" s="1"/>
  <c r="J394" i="15"/>
  <c r="I394" i="15" s="1"/>
  <c r="J393" i="15"/>
  <c r="I393" i="15" s="1"/>
  <c r="J392" i="15"/>
  <c r="I392" i="15" s="1"/>
  <c r="J391" i="15"/>
  <c r="I391" i="15" s="1"/>
  <c r="J390" i="15"/>
  <c r="I390" i="15" s="1"/>
  <c r="J389" i="15"/>
  <c r="I389" i="15" s="1"/>
  <c r="J388" i="15"/>
  <c r="I388" i="15" s="1"/>
  <c r="J387" i="15"/>
  <c r="I387" i="15" s="1"/>
  <c r="J386" i="15"/>
  <c r="I386" i="15" s="1"/>
  <c r="J385" i="15"/>
  <c r="I385" i="15" s="1"/>
  <c r="J384" i="15"/>
  <c r="I384" i="15" s="1"/>
  <c r="J383" i="15"/>
  <c r="I383" i="15" s="1"/>
  <c r="J382" i="15"/>
  <c r="I382" i="15" s="1"/>
  <c r="J381" i="15"/>
  <c r="I381" i="15" s="1"/>
  <c r="J380" i="15"/>
  <c r="I380" i="15" s="1"/>
  <c r="J379" i="15"/>
  <c r="I379" i="15" s="1"/>
  <c r="J378" i="15"/>
  <c r="I378" i="15" s="1"/>
  <c r="J377" i="15"/>
  <c r="I377" i="15" s="1"/>
  <c r="J376" i="15"/>
  <c r="I376" i="15" s="1"/>
  <c r="J375" i="15"/>
  <c r="I375" i="15" s="1"/>
  <c r="J374" i="15"/>
  <c r="I374" i="15" s="1"/>
  <c r="J373" i="15"/>
  <c r="I373" i="15" s="1"/>
  <c r="J372" i="15"/>
  <c r="I372" i="15" s="1"/>
  <c r="J371" i="15"/>
  <c r="I371" i="15" s="1"/>
  <c r="J370" i="15"/>
  <c r="I370" i="15" s="1"/>
  <c r="J369" i="15"/>
  <c r="I369" i="15" s="1"/>
  <c r="J368" i="15"/>
  <c r="I368" i="15" s="1"/>
  <c r="J367" i="15"/>
  <c r="I367" i="15" s="1"/>
  <c r="J366" i="15"/>
  <c r="I366" i="15" s="1"/>
  <c r="J365" i="15"/>
  <c r="I365" i="15" s="1"/>
  <c r="J364" i="15"/>
  <c r="I364" i="15" s="1"/>
  <c r="J363" i="15"/>
  <c r="I363" i="15" s="1"/>
  <c r="J362" i="15"/>
  <c r="I362" i="15" s="1"/>
  <c r="J361" i="15"/>
  <c r="I361" i="15" s="1"/>
  <c r="J360" i="15"/>
  <c r="I360" i="15" s="1"/>
  <c r="J359" i="15"/>
  <c r="I359" i="15" s="1"/>
  <c r="J358" i="15"/>
  <c r="I358" i="15" s="1"/>
  <c r="J357" i="15"/>
  <c r="I357" i="15" s="1"/>
  <c r="J356" i="15"/>
  <c r="I356" i="15" s="1"/>
  <c r="J355" i="15"/>
  <c r="I355" i="15" s="1"/>
  <c r="J354" i="15"/>
  <c r="I354" i="15" s="1"/>
  <c r="J353" i="15"/>
  <c r="I353" i="15" s="1"/>
  <c r="J352" i="15"/>
  <c r="I352" i="15" s="1"/>
  <c r="J351" i="15"/>
  <c r="I351" i="15" s="1"/>
  <c r="J350" i="15"/>
  <c r="I350" i="15" s="1"/>
  <c r="J349" i="15"/>
  <c r="I349" i="15" s="1"/>
  <c r="J348" i="15"/>
  <c r="I348" i="15" s="1"/>
  <c r="J347" i="15"/>
  <c r="I347" i="15" s="1"/>
  <c r="J346" i="15"/>
  <c r="I346" i="15" s="1"/>
  <c r="J345" i="15"/>
  <c r="I345" i="15" s="1"/>
  <c r="J344" i="15"/>
  <c r="I344" i="15" s="1"/>
  <c r="J343" i="15"/>
  <c r="I343" i="15" s="1"/>
  <c r="J342" i="15"/>
  <c r="I342" i="15" s="1"/>
  <c r="J341" i="15"/>
  <c r="I341" i="15" s="1"/>
  <c r="J340" i="15"/>
  <c r="I340" i="15" s="1"/>
  <c r="J339" i="15"/>
  <c r="I339" i="15" s="1"/>
  <c r="J338" i="15"/>
  <c r="I338" i="15" s="1"/>
  <c r="J337" i="15"/>
  <c r="I337" i="15" s="1"/>
  <c r="J336" i="15"/>
  <c r="I336" i="15" s="1"/>
  <c r="J335" i="15"/>
  <c r="I335" i="15" s="1"/>
  <c r="J334" i="15"/>
  <c r="I334" i="15" s="1"/>
  <c r="J333" i="15"/>
  <c r="I333" i="15" s="1"/>
  <c r="J332" i="15"/>
  <c r="I332" i="15" s="1"/>
  <c r="J331" i="15"/>
  <c r="I331" i="15" s="1"/>
  <c r="J330" i="15"/>
  <c r="I330" i="15" s="1"/>
  <c r="J329" i="15"/>
  <c r="I329" i="15" s="1"/>
  <c r="J328" i="15"/>
  <c r="I328" i="15" s="1"/>
  <c r="J327" i="15"/>
  <c r="I327" i="15" s="1"/>
  <c r="J326" i="15"/>
  <c r="I326" i="15" s="1"/>
  <c r="J325" i="15"/>
  <c r="I325" i="15" s="1"/>
  <c r="J324" i="15"/>
  <c r="I324" i="15" s="1"/>
  <c r="J323" i="15"/>
  <c r="I323" i="15" s="1"/>
  <c r="J322" i="15"/>
  <c r="I322" i="15" s="1"/>
  <c r="J321" i="15"/>
  <c r="I321" i="15" s="1"/>
  <c r="J320" i="15"/>
  <c r="I320" i="15" s="1"/>
  <c r="J319" i="15"/>
  <c r="I319" i="15" s="1"/>
  <c r="J318" i="15"/>
  <c r="I318" i="15" s="1"/>
  <c r="J317" i="15"/>
  <c r="I317" i="15" s="1"/>
  <c r="J316" i="15"/>
  <c r="I316" i="15" s="1"/>
  <c r="J315" i="15"/>
  <c r="I315" i="15" s="1"/>
  <c r="J314" i="15"/>
  <c r="I314" i="15" s="1"/>
  <c r="J313" i="15"/>
  <c r="I313" i="15" s="1"/>
  <c r="J312" i="15"/>
  <c r="I312" i="15" s="1"/>
  <c r="J311" i="15"/>
  <c r="I311" i="15" s="1"/>
  <c r="J310" i="15"/>
  <c r="I310" i="15" s="1"/>
  <c r="J309" i="15"/>
  <c r="I309" i="15" s="1"/>
  <c r="J308" i="15"/>
  <c r="I308" i="15" s="1"/>
  <c r="J307" i="15"/>
  <c r="I307" i="15" s="1"/>
  <c r="J306" i="15"/>
  <c r="I306" i="15" s="1"/>
  <c r="J305" i="15"/>
  <c r="I305" i="15" s="1"/>
  <c r="J304" i="15"/>
  <c r="I304" i="15" s="1"/>
  <c r="J303" i="15"/>
  <c r="I303" i="15" s="1"/>
  <c r="J302" i="15"/>
  <c r="I302" i="15" s="1"/>
  <c r="J301" i="15"/>
  <c r="I301" i="15" s="1"/>
  <c r="J300" i="15"/>
  <c r="I300" i="15" s="1"/>
  <c r="J299" i="15"/>
  <c r="I299" i="15" s="1"/>
  <c r="J298" i="15"/>
  <c r="I298" i="15" s="1"/>
  <c r="J297" i="15"/>
  <c r="I297" i="15" s="1"/>
  <c r="J296" i="15"/>
  <c r="I296" i="15" s="1"/>
  <c r="J295" i="15"/>
  <c r="I295" i="15" s="1"/>
  <c r="J294" i="15"/>
  <c r="I294" i="15" s="1"/>
  <c r="J293" i="15"/>
  <c r="I293" i="15" s="1"/>
  <c r="J292" i="15"/>
  <c r="I292" i="15" s="1"/>
  <c r="J291" i="15"/>
  <c r="I291" i="15" s="1"/>
  <c r="J290" i="15"/>
  <c r="I290" i="15" s="1"/>
  <c r="J289" i="15"/>
  <c r="I289" i="15" s="1"/>
  <c r="J288" i="15"/>
  <c r="I288" i="15" s="1"/>
  <c r="J287" i="15"/>
  <c r="I287" i="15" s="1"/>
  <c r="J286" i="15"/>
  <c r="I286" i="15" s="1"/>
  <c r="J285" i="15"/>
  <c r="I285" i="15" s="1"/>
  <c r="J284" i="15"/>
  <c r="I284" i="15" s="1"/>
  <c r="J283" i="15"/>
  <c r="I283" i="15" s="1"/>
  <c r="J282" i="15"/>
  <c r="I282" i="15" s="1"/>
  <c r="J281" i="15"/>
  <c r="I281" i="15" s="1"/>
  <c r="J280" i="15"/>
  <c r="I280" i="15" s="1"/>
  <c r="J279" i="15"/>
  <c r="I279" i="15" s="1"/>
  <c r="J278" i="15"/>
  <c r="I278" i="15" s="1"/>
  <c r="J277" i="15"/>
  <c r="I277" i="15" s="1"/>
  <c r="J276" i="15"/>
  <c r="I276" i="15" s="1"/>
  <c r="J275" i="15"/>
  <c r="I275" i="15" s="1"/>
  <c r="J274" i="15"/>
  <c r="I274" i="15" s="1"/>
  <c r="J273" i="15"/>
  <c r="I273" i="15" s="1"/>
  <c r="J272" i="15"/>
  <c r="I272" i="15" s="1"/>
  <c r="J271" i="15"/>
  <c r="I271" i="15" s="1"/>
  <c r="J270" i="15"/>
  <c r="I270" i="15" s="1"/>
  <c r="J269" i="15"/>
  <c r="I269" i="15" s="1"/>
  <c r="J268" i="15"/>
  <c r="I268" i="15" s="1"/>
  <c r="J267" i="15"/>
  <c r="I267" i="15" s="1"/>
  <c r="J266" i="15"/>
  <c r="I266" i="15" s="1"/>
  <c r="J265" i="15"/>
  <c r="I265" i="15" s="1"/>
  <c r="J264" i="15"/>
  <c r="I264" i="15" s="1"/>
  <c r="J263" i="15"/>
  <c r="I263" i="15" s="1"/>
  <c r="J262" i="15"/>
  <c r="I262" i="15" s="1"/>
  <c r="J261" i="15"/>
  <c r="I261" i="15" s="1"/>
  <c r="J260" i="15"/>
  <c r="I260" i="15" s="1"/>
  <c r="J259" i="15"/>
  <c r="I259" i="15" s="1"/>
  <c r="J258" i="15"/>
  <c r="I258" i="15" s="1"/>
  <c r="J257" i="15"/>
  <c r="I257" i="15" s="1"/>
  <c r="J256" i="15"/>
  <c r="I256" i="15" s="1"/>
  <c r="J255" i="15"/>
  <c r="I255" i="15" s="1"/>
  <c r="J254" i="15"/>
  <c r="I254" i="15" s="1"/>
  <c r="J253" i="15"/>
  <c r="I253" i="15" s="1"/>
  <c r="J252" i="15"/>
  <c r="I252" i="15" s="1"/>
  <c r="J251" i="15"/>
  <c r="I251" i="15" s="1"/>
  <c r="J250" i="15"/>
  <c r="I250" i="15" s="1"/>
  <c r="J249" i="15"/>
  <c r="I249" i="15" s="1"/>
  <c r="J248" i="15"/>
  <c r="I248" i="15" s="1"/>
  <c r="J247" i="15"/>
  <c r="I247" i="15" s="1"/>
  <c r="J246" i="15"/>
  <c r="I246" i="15" s="1"/>
  <c r="J245" i="15"/>
  <c r="I245" i="15" s="1"/>
  <c r="J244" i="15"/>
  <c r="I244" i="15" s="1"/>
  <c r="J243" i="15"/>
  <c r="I243" i="15" s="1"/>
  <c r="J242" i="15"/>
  <c r="I242" i="15" s="1"/>
  <c r="J241" i="15"/>
  <c r="I241" i="15" s="1"/>
  <c r="J240" i="15"/>
  <c r="I240" i="15" s="1"/>
  <c r="J239" i="15"/>
  <c r="I239" i="15" s="1"/>
  <c r="J238" i="15"/>
  <c r="I238" i="15" s="1"/>
  <c r="J237" i="15"/>
  <c r="I237" i="15" s="1"/>
  <c r="J236" i="15"/>
  <c r="I236" i="15" s="1"/>
  <c r="J235" i="15"/>
  <c r="I235" i="15" s="1"/>
  <c r="J234" i="15"/>
  <c r="I234" i="15" s="1"/>
  <c r="J233" i="15"/>
  <c r="I233" i="15" s="1"/>
  <c r="J232" i="15"/>
  <c r="I232" i="15" s="1"/>
  <c r="J231" i="15"/>
  <c r="I231" i="15" s="1"/>
  <c r="J230" i="15"/>
  <c r="I230" i="15" s="1"/>
  <c r="J229" i="15"/>
  <c r="I229" i="15" s="1"/>
  <c r="J228" i="15"/>
  <c r="I228" i="15" s="1"/>
  <c r="J227" i="15"/>
  <c r="I227" i="15" s="1"/>
  <c r="J226" i="15"/>
  <c r="I226" i="15" s="1"/>
  <c r="J225" i="15"/>
  <c r="I225" i="15" s="1"/>
  <c r="J224" i="15"/>
  <c r="I224" i="15" s="1"/>
  <c r="J223" i="15"/>
  <c r="I223" i="15" s="1"/>
  <c r="J222" i="15"/>
  <c r="I222" i="15" s="1"/>
  <c r="J221" i="15"/>
  <c r="I221" i="15" s="1"/>
  <c r="J220" i="15"/>
  <c r="I220" i="15" s="1"/>
  <c r="J219" i="15"/>
  <c r="I219" i="15" s="1"/>
  <c r="J218" i="15"/>
  <c r="I218" i="15" s="1"/>
  <c r="J217" i="15"/>
  <c r="I217" i="15" s="1"/>
  <c r="J216" i="15"/>
  <c r="I216" i="15" s="1"/>
  <c r="J215" i="15"/>
  <c r="I215" i="15" s="1"/>
  <c r="J214" i="15"/>
  <c r="I214" i="15" s="1"/>
  <c r="J213" i="15"/>
  <c r="I213" i="15" s="1"/>
  <c r="J212" i="15"/>
  <c r="I212" i="15" s="1"/>
  <c r="J211" i="15"/>
  <c r="I211" i="15" s="1"/>
  <c r="J210" i="15"/>
  <c r="I210" i="15" s="1"/>
  <c r="J209" i="15"/>
  <c r="I209" i="15" s="1"/>
  <c r="J208" i="15"/>
  <c r="I208" i="15" s="1"/>
  <c r="J207" i="15"/>
  <c r="I207" i="15" s="1"/>
  <c r="J206" i="15"/>
  <c r="I206" i="15" s="1"/>
  <c r="J205" i="15"/>
  <c r="I205" i="15" s="1"/>
  <c r="J204" i="15"/>
  <c r="I204" i="15" s="1"/>
  <c r="J203" i="15"/>
  <c r="I203" i="15" s="1"/>
  <c r="J202" i="15"/>
  <c r="I202" i="15" s="1"/>
  <c r="J201" i="15"/>
  <c r="I201" i="15" s="1"/>
  <c r="J200" i="15"/>
  <c r="I200" i="15" s="1"/>
  <c r="J199" i="15"/>
  <c r="I199" i="15" s="1"/>
  <c r="J198" i="15"/>
  <c r="I198" i="15" s="1"/>
  <c r="J197" i="15"/>
  <c r="I197" i="15" s="1"/>
  <c r="J196" i="15"/>
  <c r="I196" i="15" s="1"/>
  <c r="J195" i="15"/>
  <c r="I195" i="15" s="1"/>
  <c r="J194" i="15"/>
  <c r="I194" i="15" s="1"/>
  <c r="J193" i="15"/>
  <c r="I193" i="15" s="1"/>
  <c r="J192" i="15"/>
  <c r="I192" i="15" s="1"/>
  <c r="J191" i="15"/>
  <c r="I191" i="15" s="1"/>
  <c r="J190" i="15"/>
  <c r="I190" i="15" s="1"/>
  <c r="J189" i="15"/>
  <c r="I189" i="15" s="1"/>
  <c r="J188" i="15"/>
  <c r="I188" i="15" s="1"/>
  <c r="J187" i="15"/>
  <c r="I187" i="15" s="1"/>
  <c r="J186" i="15"/>
  <c r="I186" i="15" s="1"/>
  <c r="J185" i="15"/>
  <c r="I185" i="15" s="1"/>
  <c r="J184" i="15"/>
  <c r="I184" i="15" s="1"/>
  <c r="J183" i="15"/>
  <c r="I183" i="15" s="1"/>
  <c r="J182" i="15"/>
  <c r="I182" i="15" s="1"/>
  <c r="J181" i="15"/>
  <c r="I181" i="15" s="1"/>
  <c r="J180" i="15"/>
  <c r="I180" i="15" s="1"/>
  <c r="J179" i="15"/>
  <c r="I179" i="15" s="1"/>
  <c r="J178" i="15"/>
  <c r="I178" i="15" s="1"/>
  <c r="J177" i="15"/>
  <c r="I177" i="15" s="1"/>
  <c r="J176" i="15"/>
  <c r="I176" i="15" s="1"/>
  <c r="J175" i="15"/>
  <c r="I175" i="15" s="1"/>
  <c r="J174" i="15"/>
  <c r="I174" i="15" s="1"/>
  <c r="J173" i="15"/>
  <c r="I173" i="15" s="1"/>
  <c r="J172" i="15"/>
  <c r="I172" i="15" s="1"/>
  <c r="J171" i="15"/>
  <c r="I171" i="15" s="1"/>
  <c r="J170" i="15"/>
  <c r="I170" i="15" s="1"/>
  <c r="J169" i="15"/>
  <c r="I169" i="15" s="1"/>
  <c r="J168" i="15"/>
  <c r="I168" i="15" s="1"/>
  <c r="J167" i="15"/>
  <c r="I167" i="15" s="1"/>
  <c r="J166" i="15"/>
  <c r="I166" i="15" s="1"/>
  <c r="J165" i="15"/>
  <c r="I165" i="15" s="1"/>
  <c r="J164" i="15"/>
  <c r="I164" i="15" s="1"/>
  <c r="J163" i="15"/>
  <c r="I163" i="15" s="1"/>
  <c r="J162" i="15"/>
  <c r="I162" i="15" s="1"/>
  <c r="J161" i="15"/>
  <c r="I161" i="15" s="1"/>
  <c r="J160" i="15"/>
  <c r="I160" i="15" s="1"/>
  <c r="J159" i="15"/>
  <c r="I159" i="15" s="1"/>
  <c r="J158" i="15"/>
  <c r="I158" i="15" s="1"/>
  <c r="J157" i="15"/>
  <c r="I157" i="15" s="1"/>
  <c r="J156" i="15"/>
  <c r="I156" i="15" s="1"/>
  <c r="J155" i="15"/>
  <c r="I155" i="15" s="1"/>
  <c r="J154" i="15"/>
  <c r="I154" i="15" s="1"/>
  <c r="J153" i="15"/>
  <c r="I153" i="15" s="1"/>
  <c r="J152" i="15"/>
  <c r="I152" i="15" s="1"/>
  <c r="J151" i="15"/>
  <c r="I151" i="15" s="1"/>
  <c r="J150" i="15"/>
  <c r="I150" i="15" s="1"/>
  <c r="J149" i="15"/>
  <c r="I149" i="15" s="1"/>
  <c r="J148" i="15"/>
  <c r="I148" i="15" s="1"/>
  <c r="J147" i="15"/>
  <c r="I147" i="15" s="1"/>
  <c r="J146" i="15"/>
  <c r="I146" i="15" s="1"/>
  <c r="J145" i="15"/>
  <c r="I145" i="15" s="1"/>
  <c r="J144" i="15"/>
  <c r="I144" i="15" s="1"/>
  <c r="J143" i="15"/>
  <c r="I143" i="15" s="1"/>
  <c r="J142" i="15"/>
  <c r="I142" i="15" s="1"/>
  <c r="J141" i="15"/>
  <c r="I141" i="15" s="1"/>
  <c r="J140" i="15"/>
  <c r="I140" i="15" s="1"/>
  <c r="J139" i="15"/>
  <c r="I139" i="15" s="1"/>
  <c r="J138" i="15"/>
  <c r="I138" i="15" s="1"/>
  <c r="J137" i="15"/>
  <c r="I137" i="15" s="1"/>
  <c r="J136" i="15"/>
  <c r="I136" i="15" s="1"/>
  <c r="J135" i="15"/>
  <c r="I135" i="15" s="1"/>
  <c r="J134" i="15"/>
  <c r="I134" i="15" s="1"/>
  <c r="J133" i="15"/>
  <c r="I133" i="15" s="1"/>
  <c r="J132" i="15"/>
  <c r="I132" i="15" s="1"/>
  <c r="J131" i="15"/>
  <c r="I131" i="15" s="1"/>
  <c r="J130" i="15"/>
  <c r="I130" i="15" s="1"/>
  <c r="J129" i="15"/>
  <c r="I129" i="15" s="1"/>
  <c r="J128" i="15"/>
  <c r="I128" i="15" s="1"/>
  <c r="J127" i="15"/>
  <c r="I127" i="15" s="1"/>
  <c r="J126" i="15"/>
  <c r="I126" i="15" s="1"/>
  <c r="J125" i="15"/>
  <c r="I125" i="15" s="1"/>
  <c r="J124" i="15"/>
  <c r="I124" i="15" s="1"/>
  <c r="J123" i="15"/>
  <c r="I123" i="15" s="1"/>
  <c r="J122" i="15"/>
  <c r="I122" i="15" s="1"/>
  <c r="J121" i="15"/>
  <c r="I121" i="15" s="1"/>
  <c r="J120" i="15"/>
  <c r="I120" i="15" s="1"/>
  <c r="J119" i="15"/>
  <c r="I119" i="15" s="1"/>
  <c r="J118" i="15"/>
  <c r="I118" i="15" s="1"/>
  <c r="J117" i="15"/>
  <c r="I117" i="15" s="1"/>
  <c r="J116" i="15"/>
  <c r="I116" i="15" s="1"/>
  <c r="J115" i="15"/>
  <c r="I115" i="15" s="1"/>
  <c r="J114" i="15"/>
  <c r="I114" i="15" s="1"/>
  <c r="J113" i="15"/>
  <c r="I113" i="15" s="1"/>
  <c r="J112" i="15"/>
  <c r="I112" i="15" s="1"/>
  <c r="J111" i="15"/>
  <c r="I111" i="15" s="1"/>
  <c r="J110" i="15"/>
  <c r="I110" i="15" s="1"/>
  <c r="J109" i="15"/>
  <c r="I109" i="15" s="1"/>
  <c r="J108" i="15"/>
  <c r="I108" i="15" s="1"/>
  <c r="J107" i="15"/>
  <c r="I107" i="15" s="1"/>
  <c r="J106" i="15"/>
  <c r="I106" i="15" s="1"/>
  <c r="J105" i="15"/>
  <c r="I105" i="15" s="1"/>
  <c r="J104" i="15"/>
  <c r="I104" i="15" s="1"/>
  <c r="J103" i="15"/>
  <c r="I103" i="15" s="1"/>
  <c r="J102" i="15"/>
  <c r="I102" i="15" s="1"/>
  <c r="J101" i="15"/>
  <c r="I101" i="15" s="1"/>
  <c r="J100" i="15"/>
  <c r="I100" i="15" s="1"/>
  <c r="J99" i="15"/>
  <c r="I99" i="15" s="1"/>
  <c r="J98" i="15"/>
  <c r="I98" i="15" s="1"/>
  <c r="J97" i="15"/>
  <c r="I97" i="15" s="1"/>
  <c r="J96" i="15"/>
  <c r="I96" i="15" s="1"/>
  <c r="J95" i="15"/>
  <c r="I95" i="15" s="1"/>
  <c r="J94" i="15"/>
  <c r="I94" i="15" s="1"/>
  <c r="J93" i="15"/>
  <c r="I93" i="15" s="1"/>
  <c r="J92" i="15"/>
  <c r="I92" i="15" s="1"/>
  <c r="J91" i="15"/>
  <c r="I91" i="15" s="1"/>
  <c r="J90" i="15"/>
  <c r="I90" i="15" s="1"/>
  <c r="J89" i="15"/>
  <c r="I89" i="15" s="1"/>
  <c r="J88" i="15"/>
  <c r="I88" i="15" s="1"/>
  <c r="J87" i="15"/>
  <c r="I87" i="15" s="1"/>
  <c r="J86" i="15"/>
  <c r="I86" i="15" s="1"/>
  <c r="J85" i="15"/>
  <c r="I85" i="15" s="1"/>
  <c r="J84" i="15"/>
  <c r="I84" i="15" s="1"/>
  <c r="J83" i="15"/>
  <c r="I83" i="15" s="1"/>
  <c r="J82" i="15"/>
  <c r="I82" i="15" s="1"/>
  <c r="J81" i="15"/>
  <c r="I81" i="15" s="1"/>
  <c r="J80" i="15"/>
  <c r="I80" i="15" s="1"/>
  <c r="J79" i="15"/>
  <c r="I79" i="15" s="1"/>
  <c r="J78" i="15"/>
  <c r="I78" i="15" s="1"/>
  <c r="J77" i="15"/>
  <c r="I77" i="15" s="1"/>
  <c r="J76" i="15"/>
  <c r="I76" i="15" s="1"/>
  <c r="J75" i="15"/>
  <c r="I75" i="15" s="1"/>
  <c r="J74" i="15"/>
  <c r="I74" i="15" s="1"/>
  <c r="J73" i="15"/>
  <c r="I73" i="15" s="1"/>
  <c r="J72" i="15"/>
  <c r="I72" i="15" s="1"/>
  <c r="J71" i="15"/>
  <c r="I71" i="15" s="1"/>
  <c r="J70" i="15"/>
  <c r="I70" i="15" s="1"/>
  <c r="J69" i="15"/>
  <c r="I69" i="15" s="1"/>
  <c r="J68" i="15"/>
  <c r="I68" i="15" s="1"/>
  <c r="J67" i="15"/>
  <c r="I67" i="15" s="1"/>
  <c r="J66" i="15"/>
  <c r="I66" i="15" s="1"/>
  <c r="J65" i="15"/>
  <c r="I65" i="15" s="1"/>
  <c r="J64" i="15"/>
  <c r="I64" i="15" s="1"/>
  <c r="J63" i="15"/>
  <c r="I63" i="15" s="1"/>
  <c r="J62" i="15"/>
  <c r="I62" i="15" s="1"/>
  <c r="J61" i="15"/>
  <c r="I61" i="15" s="1"/>
  <c r="J60" i="15"/>
  <c r="I60" i="15" s="1"/>
  <c r="J59" i="15"/>
  <c r="I59" i="15" s="1"/>
  <c r="J58" i="15"/>
  <c r="I58" i="15" s="1"/>
  <c r="J57" i="15"/>
  <c r="I57" i="15" s="1"/>
  <c r="J56" i="15"/>
  <c r="I56" i="15" s="1"/>
  <c r="J55" i="15"/>
  <c r="I55" i="15" s="1"/>
  <c r="J54" i="15"/>
  <c r="I54" i="15" s="1"/>
  <c r="J53" i="15"/>
  <c r="I53" i="15" s="1"/>
  <c r="J52" i="15"/>
  <c r="I52" i="15" s="1"/>
  <c r="J51" i="15"/>
  <c r="I51" i="15" s="1"/>
  <c r="J50" i="15"/>
  <c r="I50" i="15" s="1"/>
  <c r="J49" i="15"/>
  <c r="I49" i="15" s="1"/>
  <c r="J48" i="15"/>
  <c r="I48" i="15" s="1"/>
  <c r="J47" i="15"/>
  <c r="I47" i="15" s="1"/>
  <c r="J46" i="15"/>
  <c r="I46" i="15" s="1"/>
  <c r="J45" i="15"/>
  <c r="I45" i="15" s="1"/>
  <c r="J44" i="15"/>
  <c r="I44" i="15" s="1"/>
  <c r="J43" i="15"/>
  <c r="I43" i="15" s="1"/>
  <c r="J42" i="15"/>
  <c r="I42" i="15" s="1"/>
  <c r="J41" i="15"/>
  <c r="I41" i="15" s="1"/>
  <c r="J40" i="15"/>
  <c r="I40" i="15" s="1"/>
  <c r="J39" i="15"/>
  <c r="I39" i="15" s="1"/>
  <c r="J38" i="15"/>
  <c r="I38" i="15" s="1"/>
  <c r="J37" i="15"/>
  <c r="I37" i="15" s="1"/>
  <c r="J36" i="15"/>
  <c r="I36" i="15" s="1"/>
  <c r="J35" i="15"/>
  <c r="I35" i="15" s="1"/>
  <c r="J34" i="15"/>
  <c r="I34" i="15" s="1"/>
  <c r="J33" i="15"/>
  <c r="I33" i="15" s="1"/>
  <c r="J32" i="15"/>
  <c r="I32" i="15" s="1"/>
  <c r="J31" i="15"/>
  <c r="I31" i="15" s="1"/>
  <c r="J30" i="15"/>
  <c r="I30" i="15" s="1"/>
  <c r="J29" i="15"/>
  <c r="I29" i="15" s="1"/>
  <c r="J28" i="15"/>
  <c r="I28" i="15" s="1"/>
  <c r="J27" i="15"/>
  <c r="I27" i="15" s="1"/>
  <c r="J26" i="15"/>
  <c r="I26" i="15" s="1"/>
  <c r="J25" i="15"/>
  <c r="I25" i="15" s="1"/>
  <c r="J24" i="15"/>
  <c r="I24" i="15" s="1"/>
  <c r="J23" i="15"/>
  <c r="I23" i="15" s="1"/>
  <c r="J22" i="15"/>
  <c r="I22" i="15" s="1"/>
  <c r="J21" i="15"/>
  <c r="I21" i="15" s="1"/>
  <c r="J20" i="15"/>
  <c r="I20" i="15" s="1"/>
  <c r="J19" i="15"/>
  <c r="I19" i="15" s="1"/>
  <c r="J18" i="15"/>
  <c r="I18" i="15" s="1"/>
  <c r="J17" i="15"/>
  <c r="I17" i="15" s="1"/>
  <c r="J16" i="15"/>
  <c r="I16" i="15" s="1"/>
  <c r="J15" i="15"/>
  <c r="I15" i="15" s="1"/>
  <c r="J14" i="15"/>
  <c r="I14" i="15" s="1"/>
  <c r="J13" i="15"/>
  <c r="I13" i="15" s="1"/>
  <c r="J12" i="15"/>
  <c r="I12" i="15" s="1"/>
  <c r="J11" i="15"/>
  <c r="I11" i="15" s="1"/>
  <c r="J10" i="15"/>
  <c r="I10" i="15" s="1"/>
  <c r="J9" i="15"/>
  <c r="I9" i="15" s="1"/>
  <c r="J8" i="15"/>
  <c r="I8" i="15" s="1"/>
  <c r="J7" i="15"/>
  <c r="I7" i="15" s="1"/>
  <c r="J6" i="15"/>
  <c r="I6" i="15" s="1"/>
  <c r="J5" i="15"/>
  <c r="I5" i="15" s="1"/>
  <c r="J4" i="15"/>
  <c r="I4" i="15" s="1"/>
  <c r="C3"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164" i="15"/>
  <c r="C16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59" i="15"/>
  <c r="C360" i="15"/>
  <c r="C361" i="15"/>
  <c r="C362" i="15"/>
  <c r="C363" i="15"/>
  <c r="C364" i="15"/>
  <c r="C365" i="15"/>
  <c r="C366" i="15"/>
  <c r="C367" i="15"/>
  <c r="C368" i="15"/>
  <c r="C369" i="15"/>
  <c r="C370" i="15"/>
  <c r="C371" i="15"/>
  <c r="C372" i="15"/>
  <c r="C373" i="15"/>
  <c r="C374" i="15"/>
  <c r="C375" i="15"/>
  <c r="C376" i="15"/>
  <c r="C377" i="15"/>
  <c r="C378" i="15"/>
  <c r="C379" i="15"/>
  <c r="C380"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44" i="15"/>
  <c r="C445" i="15"/>
  <c r="C446" i="15"/>
  <c r="C447" i="15"/>
  <c r="C448" i="15"/>
  <c r="C449" i="15"/>
  <c r="C450" i="15"/>
  <c r="C451" i="15"/>
  <c r="C452" i="15"/>
  <c r="C453" i="15"/>
  <c r="C454" i="15"/>
  <c r="C455" i="15"/>
  <c r="C456" i="15"/>
  <c r="C457" i="15"/>
  <c r="C2" i="15"/>
  <c r="K9" i="17" l="1"/>
  <c r="K8" i="17"/>
  <c r="K2" i="17"/>
  <c r="K5" i="17"/>
  <c r="K4" i="17"/>
  <c r="K7" i="17"/>
  <c r="G219" i="15"/>
  <c r="F219" i="15" s="1"/>
  <c r="G143" i="15"/>
  <c r="F143" i="15" s="1"/>
  <c r="G101" i="15"/>
  <c r="F101" i="15" s="1"/>
  <c r="G332" i="15"/>
  <c r="F332" i="15" s="1"/>
  <c r="G441" i="15"/>
  <c r="F441" i="15" s="1"/>
  <c r="G313" i="15"/>
  <c r="F313" i="15" s="1"/>
  <c r="G5" i="15"/>
  <c r="F5" i="15" s="1"/>
  <c r="G256" i="15"/>
  <c r="F256" i="15" s="1"/>
  <c r="G46" i="15"/>
  <c r="F46" i="15" s="1"/>
  <c r="G393" i="15"/>
  <c r="F393" i="15" s="1"/>
  <c r="G351" i="15"/>
  <c r="F351" i="15" s="1"/>
  <c r="G294" i="15"/>
  <c r="F294" i="15" s="1"/>
  <c r="G184" i="15"/>
  <c r="F184" i="15" s="1"/>
  <c r="G162" i="15"/>
  <c r="F162" i="15" s="1"/>
  <c r="G64" i="15"/>
  <c r="F64" i="15" s="1"/>
  <c r="G273" i="15"/>
  <c r="F273" i="15" s="1"/>
  <c r="G203" i="15"/>
  <c r="F203" i="15" s="1"/>
  <c r="G236" i="15"/>
  <c r="F236" i="15" s="1"/>
  <c r="G82" i="15"/>
  <c r="F82" i="15" s="1"/>
  <c r="G26" i="15"/>
  <c r="F26" i="15" s="1"/>
  <c r="G121" i="15"/>
  <c r="F121" i="15" s="1"/>
  <c r="G414" i="15"/>
  <c r="F414" i="15" s="1"/>
  <c r="G371" i="15"/>
  <c r="F371" i="15" s="1"/>
  <c r="F150" i="15"/>
  <c r="F108" i="15"/>
  <c r="G4" i="15"/>
  <c r="F4" i="15" s="1"/>
  <c r="F398" i="15"/>
  <c r="F278" i="15"/>
  <c r="F174" i="15"/>
  <c r="F23" i="15"/>
  <c r="F218" i="15"/>
  <c r="F377" i="15"/>
  <c r="F319" i="15"/>
  <c r="F130" i="15"/>
  <c r="F340" i="15"/>
  <c r="F298" i="15"/>
  <c r="F240" i="15"/>
  <c r="F197" i="15"/>
  <c r="F85" i="15"/>
  <c r="F43" i="15"/>
  <c r="F260" i="15"/>
  <c r="F419" i="15"/>
  <c r="F357"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835BB0-2246-4E3B-AF14-63D8161DF6E2}" keepAlive="1" name="Requête - Exemple de fichier" description="Connexion à la requête « Exemple de fichier » dans le classeur." type="5" refreshedVersion="0" background="1">
    <dbPr connection="Provider=Microsoft.Mashup.OleDb.1;Data Source=$Workbook$;Location=&quot;Exemple de fichier&quot;;Extended Properties=&quot;&quot;" command="SELECT * FROM [Exemple de fichier]"/>
  </connection>
  <connection id="2" xr16:uid="{597BE6B3-ED23-4BFC-B874-750D2AABA3BE}" keepAlive="1" name="Requête - Extracts W16" description="Connexion à la requête « Extracts W16 » dans le classeur." type="5" refreshedVersion="8" background="1" saveData="1">
    <dbPr connection="Provider=Microsoft.Mashup.OleDb.1;Data Source=$Workbook$;Location=&quot;Extracts W16&quot;;Extended Properties=&quot;&quot;" command="SELECT * FROM [Extracts W16]"/>
  </connection>
  <connection id="3" xr16:uid="{3B748BEF-C296-4F6E-874A-A97F9C8198A0}" keepAlive="1" name="Requête - Paramètre1" description="Connexion à la requête « Paramètre1 » dans le classeur." type="5" refreshedVersion="0" background="1">
    <dbPr connection="Provider=Microsoft.Mashup.OleDb.1;Data Source=$Workbook$;Location=Paramètre1;Extended Properties=&quot;&quot;" command="SELECT * FROM [Paramètre1]"/>
  </connection>
  <connection id="4" xr16:uid="{861DE04D-928B-4EF3-8A1B-8A60FE5CD27C}" keepAlive="1" name="Requête - Queues" description="Connexion à la requête « Queues » dans le classeur." type="5" refreshedVersion="0" background="1">
    <dbPr connection="Provider=Microsoft.Mashup.OleDb.1;Data Source=$Workbook$;Location=Queues;Extended Properties=&quot;&quot;" command="SELECT * FROM [Queues]"/>
  </connection>
  <connection id="5" xr16:uid="{280F8BEA-780A-4130-99DB-54FA934D2DF5}" keepAlive="1" name="Requête - SL 20 sec" description="Connexion à la requête « SL 20 sec » dans le classeur." type="5" refreshedVersion="0" background="1" saveData="1">
    <dbPr connection="Provider=Microsoft.Mashup.OleDb.1;Data Source=$Workbook$;Location=&quot;SL 20 sec&quot;;Extended Properties=&quot;&quot;" command="SELECT * FROM [SL 20 sec]"/>
  </connection>
  <connection id="6" xr16:uid="{F72B0685-EC38-430A-8CFB-4D4457FF35FF}" keepAlive="1" name="Requête - Transformer le fichier" description="Connexion à la requête « Transformer le fichier » dans le classeur." type="5" refreshedVersion="0" background="1">
    <dbPr connection="Provider=Microsoft.Mashup.OleDb.1;Data Source=$Workbook$;Location=&quot;Transformer le fichier&quot;;Extended Properties=&quot;&quot;" command="SELECT * FROM [Transformer le fichier]"/>
  </connection>
  <connection id="7" xr16:uid="{C434A3EC-8D88-4028-A53C-278E31ACBD22}" keepAlive="1" name="Requête - Transformer l'exemple de fichier" description="Connexion à la requête « Transformer l'exemple de fichier » dans le classeur." type="5" refreshedVersion="0" background="1">
    <dbPr connection="Provider=Microsoft.Mashup.OleDb.1;Data Source=$Workbook$;Location=&quot;Transformer l'exemple de fichier&quot;;Extended Properties=&quot;&quot;" command="SELECT * FROM [Transformer l'exemple de fichier]"/>
  </connection>
</connections>
</file>

<file path=xl/sharedStrings.xml><?xml version="1.0" encoding="utf-8"?>
<sst xmlns="http://schemas.openxmlformats.org/spreadsheetml/2006/main" count="50654" uniqueCount="2946">
  <si>
    <t>Source.Name</t>
  </si>
  <si>
    <t>[Communication Type]</t>
  </si>
  <si>
    <t>[Call Direction]</t>
  </si>
  <si>
    <t>[Call Date/Time]</t>
  </si>
  <si>
    <t>[Originating Address]</t>
  </si>
  <si>
    <t>[BusinessPartnerID]</t>
  </si>
  <si>
    <t>[LineOfBusiness]</t>
  </si>
  <si>
    <t>[Destination Address]</t>
  </si>
  <si>
    <t>[Service]</t>
  </si>
  <si>
    <t>[Call Reference Number]</t>
  </si>
  <si>
    <t>[Call ID]</t>
  </si>
  <si>
    <t>[CallProgress]</t>
  </si>
  <si>
    <t>[Total Queue Wait Time]</t>
  </si>
  <si>
    <t>[Queue ID]</t>
  </si>
  <si>
    <t>[Queue]</t>
  </si>
  <si>
    <t>[Call Treatment ID]</t>
  </si>
  <si>
    <t>[Call Treatment]</t>
  </si>
  <si>
    <t>[Agent Group ID]</t>
  </si>
  <si>
    <t>[Agent Group]</t>
  </si>
  <si>
    <t>[Called User Group]</t>
  </si>
  <si>
    <t>[Agent ID]</t>
  </si>
  <si>
    <t>[Agent]</t>
  </si>
  <si>
    <t>[Clearing Party]</t>
  </si>
  <si>
    <t>[Talk Time]</t>
  </si>
  <si>
    <t>[Hold Time]</t>
  </si>
  <si>
    <t>[Total Wrap Time]</t>
  </si>
  <si>
    <t>[Call Completion Code]</t>
  </si>
  <si>
    <t>[Transferred?]</t>
  </si>
  <si>
    <t>[Call End Date/Time]</t>
  </si>
  <si>
    <t>[Date/Time Conferenced]</t>
  </si>
  <si>
    <t>[Call Duration Until Conferenced]</t>
  </si>
  <si>
    <t>[Shared Call Reference]</t>
  </si>
  <si>
    <t>[Ringing Duration]</t>
  </si>
  <si>
    <t>[Internal]</t>
  </si>
  <si>
    <t>[Direct]</t>
  </si>
  <si>
    <t>[MenuProgress]</t>
  </si>
  <si>
    <t>[CallRecordingMode]</t>
  </si>
  <si>
    <t>[CallRecordingConsent]</t>
  </si>
  <si>
    <t>[LanguageIVR]</t>
  </si>
  <si>
    <t>[Language]</t>
  </si>
  <si>
    <t>[VoicebotID]</t>
  </si>
  <si>
    <t>[VoicebotDestination]</t>
  </si>
  <si>
    <t>[VoicebotPercentageSplit]</t>
  </si>
  <si>
    <t>[VoicebotName]</t>
  </si>
  <si>
    <t>[RoutingIntent]</t>
  </si>
  <si>
    <t>[AgentIntent]</t>
  </si>
  <si>
    <t>[LicencePlate]</t>
  </si>
  <si>
    <t>[ANI]</t>
  </si>
  <si>
    <t>[PostCallSurveyMode]</t>
  </si>
  <si>
    <t>[PCSStatus]</t>
  </si>
  <si>
    <t>[Question 1]</t>
  </si>
  <si>
    <t>[Question 2]</t>
  </si>
  <si>
    <t>[Question 3]</t>
  </si>
  <si>
    <t>[Question 4]</t>
  </si>
  <si>
    <t>[Question 5]</t>
  </si>
  <si>
    <t>[Question 6]</t>
  </si>
  <si>
    <t>[Question 7]</t>
  </si>
  <si>
    <t>[Question 8]</t>
  </si>
  <si>
    <t>[Question 9]</t>
  </si>
  <si>
    <t>[Question 10]</t>
  </si>
  <si>
    <t>[SessionIdentifier]</t>
  </si>
  <si>
    <t>[CallbackID]</t>
  </si>
  <si>
    <t>[CallbackDateTime]</t>
  </si>
  <si>
    <t>[CallbackStatus]</t>
  </si>
  <si>
    <t>[CallbackOffered]</t>
  </si>
  <si>
    <t>F</t>
  </si>
  <si>
    <t>O</t>
  </si>
  <si>
    <t/>
  </si>
  <si>
    <t>R</t>
  </si>
  <si>
    <t>L</t>
  </si>
  <si>
    <t>I</t>
  </si>
  <si>
    <t>Route_Success</t>
  </si>
  <si>
    <t>Route_Queue</t>
  </si>
  <si>
    <t>Masqué</t>
  </si>
  <si>
    <t>anonymous</t>
  </si>
  <si>
    <t>*</t>
  </si>
  <si>
    <t>5</t>
  </si>
  <si>
    <t>default_agentIntent</t>
  </si>
  <si>
    <t>Date</t>
  </si>
  <si>
    <t>SLA</t>
  </si>
  <si>
    <t>Call in SL</t>
  </si>
  <si>
    <t>Call Received</t>
  </si>
  <si>
    <t>APBN_AMS_MOBILITY_INSURAN_Front_NL</t>
  </si>
  <si>
    <t>APBN_AMS_MOBILITY_OEM-CONS_FollowUp_NL</t>
  </si>
  <si>
    <t>APBN_AMS_MOBILITY_OEM-CONS_Front_NL</t>
  </si>
  <si>
    <t>APBN_AMS_MOBILITY_VIP_Front_NL</t>
  </si>
  <si>
    <t>OBILITY_INTERNAT_Front_NL</t>
  </si>
  <si>
    <t>Mettre à jour</t>
  </si>
  <si>
    <t>Queue</t>
  </si>
  <si>
    <t>Designation</t>
  </si>
  <si>
    <t>Total général</t>
  </si>
  <si>
    <t>Somme de Call Received</t>
  </si>
  <si>
    <t>Somme de SLA%</t>
  </si>
  <si>
    <t>Heures ([Call Date/Time])</t>
  </si>
  <si>
    <t>Valeurs</t>
  </si>
  <si>
    <t xml:space="preserve"> AHT</t>
  </si>
  <si>
    <t xml:space="preserve"> SLA%</t>
  </si>
  <si>
    <t>Calls Answered</t>
  </si>
  <si>
    <t>Total Calls Answered</t>
  </si>
  <si>
    <t>Total  AHT</t>
  </si>
  <si>
    <t>Total  SLA%</t>
  </si>
  <si>
    <t>APBN_AMS_MOBILITY_BIKE_Bike_NL</t>
  </si>
  <si>
    <t>RSA</t>
  </si>
  <si>
    <t>APBN_AMS_MOBILITY_CRM_ConciergeBBH_NL</t>
  </si>
  <si>
    <t>APBN_AMS_MOBILITY_INSURAN_AllianzNetherlandsOEM_NL</t>
  </si>
  <si>
    <t>APBN_AMS_MOBILITY_INSURAN_FollowUp_NL</t>
  </si>
  <si>
    <t>Alliannz Contract</t>
  </si>
  <si>
    <t>APBN_AMS_MOBILITY_INTERNAT_FollowUp_NL</t>
  </si>
  <si>
    <t>APBN_AMS_MOBILITY_INTERNAT_Front_NL</t>
  </si>
  <si>
    <t>APBN_AMS_MOBILITY_LEASE-RE_FollowUp_NL</t>
  </si>
  <si>
    <t>APBN_AMS_MOBILITY_LEASE-RE_Front_NL</t>
  </si>
  <si>
    <t>APBN_AMS_MOBILITY_PROVIDER_Interco_NL</t>
  </si>
  <si>
    <t>APBN_AMS_MOBILITY_PROVIDER_Local_NL</t>
  </si>
  <si>
    <t>APBN_AMS_MOBILITY_PROVIDER_Morocco_NL</t>
  </si>
  <si>
    <t>APBN_AMS_MOBILITY_VIP_FollowUp_NL</t>
  </si>
  <si>
    <t>APBN_AMS_RSA_INSURAN_All_NL</t>
  </si>
  <si>
    <t>APBN_AMS_RSA_INSURAN_AzN_NL</t>
  </si>
  <si>
    <t>APBN_AMS_RSA_INTERNAT_All_NL</t>
  </si>
  <si>
    <t>AP_NL_RSA_PROVIDERS</t>
  </si>
  <si>
    <t>RSA_SubLOB</t>
  </si>
  <si>
    <t>+31205929107</t>
  </si>
  <si>
    <t>APBN_AMS_MOBILITY_PROVIDER_Local</t>
  </si>
  <si>
    <t>m319107:2:1|</t>
  </si>
  <si>
    <t>NL</t>
  </si>
  <si>
    <t>AP_NL_MULTI_LOB</t>
  </si>
  <si>
    <t>+31205929890</t>
  </si>
  <si>
    <t>APBN_AMS_MOBILITY_INTERNAT_Front</t>
  </si>
  <si>
    <t>vb3151</t>
  </si>
  <si>
    <t>Maud</t>
  </si>
  <si>
    <t>AzNetherlands</t>
  </si>
  <si>
    <t>RSA_INSUR</t>
  </si>
  <si>
    <t>+31205929118</t>
  </si>
  <si>
    <t>APBN_AMS_RSA_INSURAN_AzN</t>
  </si>
  <si>
    <t>vb3177108</t>
  </si>
  <si>
    <t>Toyota</t>
  </si>
  <si>
    <t>+31205929836</t>
  </si>
  <si>
    <t>APBN_AMS_MOBILITY_INSURAN_FollowUp</t>
  </si>
  <si>
    <t>Lekke band / bandenprobleem in Nederland</t>
  </si>
  <si>
    <t>AGA</t>
  </si>
  <si>
    <t>APBN_AMS_MOBILITY_INSURAN_Front</t>
  </si>
  <si>
    <t>Accu / Startprobleem in Nederland</t>
  </si>
  <si>
    <t>Suzuki</t>
  </si>
  <si>
    <t>+31208512272</t>
  </si>
  <si>
    <t>APBN_AMS_MOBILITY_OEM-CONS_Front</t>
  </si>
  <si>
    <t>APBN_AMS_MOBILITY_OEM-CONS_Front_NL_10</t>
  </si>
  <si>
    <t>Geen Intent</t>
  </si>
  <si>
    <t>APBN_AMS_MOBILITY_PROVIDER_Local_NL_1</t>
  </si>
  <si>
    <t>APBN_AMS_MOBILITY_AGENT-BO_1</t>
  </si>
  <si>
    <t>AD</t>
  </si>
  <si>
    <t>+31208512216</t>
  </si>
  <si>
    <t>KIA</t>
  </si>
  <si>
    <t>+31208512235</t>
  </si>
  <si>
    <t>APBN_AMS_MOBILITY_OEM-CONS_Front_NL_3</t>
  </si>
  <si>
    <t>APBN_CMN_RSA_FRONT-NL_1</t>
  </si>
  <si>
    <t>APBN_AMS_MOBILITY_INSURAN_FollowUp_NL_1</t>
  </si>
  <si>
    <t>Pech (niet gespecificeerd) in Nederland</t>
  </si>
  <si>
    <t>AP_NL_RSA</t>
  </si>
  <si>
    <t>+31208512294</t>
  </si>
  <si>
    <t>AVECO</t>
  </si>
  <si>
    <t>+31205929197</t>
  </si>
  <si>
    <t>APBN_AMS_MOBILITY_VIP_Front</t>
  </si>
  <si>
    <t>APBN_AMS_MOBILITY_VIP_Front_NL_1</t>
  </si>
  <si>
    <t>APBN_AMS_MOBILITY_INSURAN_Front_NL_1</t>
  </si>
  <si>
    <t>Mazda</t>
  </si>
  <si>
    <t>+31205929714</t>
  </si>
  <si>
    <t>+31205929292</t>
  </si>
  <si>
    <t>Motorproblemen in Nederland</t>
  </si>
  <si>
    <t>QUINTES</t>
  </si>
  <si>
    <t>APBN_AMS_MOBILITY_CRM_ConciergeBBH</t>
  </si>
  <si>
    <t>APBN_AMS_MOBILITY_INTERNAT_FollowUp</t>
  </si>
  <si>
    <t>APBN_AMS_MOBILITY_INTERNAT_FollowUp_NL_1</t>
  </si>
  <si>
    <t>OpGroen</t>
  </si>
  <si>
    <t>+31205929791</t>
  </si>
  <si>
    <t>m3125:1:1|m312996:1:1|</t>
  </si>
  <si>
    <t>APBN_AMS_RSA_INSURAN_AzN_NL_1</t>
  </si>
  <si>
    <t>Unknown</t>
  </si>
  <si>
    <t>Lexus</t>
  </si>
  <si>
    <t>+31205929838</t>
  </si>
  <si>
    <t>Mitsubishi</t>
  </si>
  <si>
    <t>+31208512277</t>
  </si>
  <si>
    <t>Ominimo</t>
  </si>
  <si>
    <t>+31205929015</t>
  </si>
  <si>
    <t>+31592390690</t>
  </si>
  <si>
    <t>APBN_AMS_MOBILITY_OEM-CONS_Front_NL_1</t>
  </si>
  <si>
    <t>APBN_AMS_MOBILITY_INTERNAT_Front_NL_1</t>
  </si>
  <si>
    <t>Accu / Startprobleem in Frankrijk</t>
  </si>
  <si>
    <t>06</t>
  </si>
  <si>
    <t>APBN_AMS_MOBILITY_CRM_ConciergeBBH_NL_1</t>
  </si>
  <si>
    <t>AN</t>
  </si>
  <si>
    <t>+31205618908</t>
  </si>
  <si>
    <t>1</t>
  </si>
  <si>
    <t>4</t>
  </si>
  <si>
    <t>9</t>
  </si>
  <si>
    <t>Jacqueline Sint</t>
  </si>
  <si>
    <t>NO AUDIO</t>
  </si>
  <si>
    <t>WebiPath_180_177942</t>
  </si>
  <si>
    <t>+31205929094</t>
  </si>
  <si>
    <t>3</t>
  </si>
  <si>
    <t>8</t>
  </si>
  <si>
    <t>Buitengesloten / Sleutel kapot in Nederland</t>
  </si>
  <si>
    <t>Total 08/08/2026</t>
  </si>
  <si>
    <t>2</t>
  </si>
  <si>
    <t>Schade met voertuig in Nederland</t>
  </si>
  <si>
    <t>00</t>
  </si>
  <si>
    <t>Total 02/08/2026</t>
  </si>
  <si>
    <t>Total 03/08/2026</t>
  </si>
  <si>
    <t>Total 04/08/2026</t>
  </si>
  <si>
    <t>Total 05/08/2026</t>
  </si>
  <si>
    <t>Total 06/08/2026</t>
  </si>
  <si>
    <t>Total 01/08/2026</t>
  </si>
  <si>
    <t>07</t>
  </si>
  <si>
    <t>08</t>
  </si>
  <si>
    <t>09</t>
  </si>
  <si>
    <t>10</t>
  </si>
  <si>
    <t>Pech (niet gespecificeerd)</t>
  </si>
  <si>
    <t>PSA</t>
  </si>
  <si>
    <t>+31208512219</t>
  </si>
  <si>
    <t>APBN_AMS_MOBILITY_LEASE-RE_Front</t>
  </si>
  <si>
    <t>APBN_AMS_MOBILITY_LEASE-RE_Front_NL_1</t>
  </si>
  <si>
    <t>+31850206000</t>
  </si>
  <si>
    <t>Schade door ongeval in Nederland</t>
  </si>
  <si>
    <t>11</t>
  </si>
  <si>
    <t>12</t>
  </si>
  <si>
    <t>Accu / Startprobleem in Spanje</t>
  </si>
  <si>
    <t>Khalil Ajermite</t>
  </si>
  <si>
    <t>WebiPath_180_159991</t>
  </si>
  <si>
    <t xml:space="preserve">Chaara Loukman </t>
  </si>
  <si>
    <t>WebiPath_180_177848</t>
  </si>
  <si>
    <t>Houcine Benhaddou</t>
  </si>
  <si>
    <t>VehicleBreakdownRequest</t>
  </si>
  <si>
    <t>Schade door ongeval</t>
  </si>
  <si>
    <t>Ainane AHLAL</t>
  </si>
  <si>
    <t>WebiPath_180_102626</t>
  </si>
  <si>
    <t>Lopende melding annuleren</t>
  </si>
  <si>
    <t>13</t>
  </si>
  <si>
    <t>01</t>
  </si>
  <si>
    <t>Total 18/08/2026</t>
  </si>
  <si>
    <t>m3125:2:1|m312997:1:1|</t>
  </si>
  <si>
    <t>14</t>
  </si>
  <si>
    <t>23</t>
  </si>
  <si>
    <t>Total 19/08/2026</t>
  </si>
  <si>
    <t>04</t>
  </si>
  <si>
    <t>Total 20/08/2026</t>
  </si>
  <si>
    <t>AP_MULTI_LOB</t>
  </si>
  <si>
    <t>XLOB_SubLOB</t>
  </si>
  <si>
    <t>05</t>
  </si>
  <si>
    <t>Total 21/08/2026</t>
  </si>
  <si>
    <t>Total 22/08/2026</t>
  </si>
  <si>
    <t>02</t>
  </si>
  <si>
    <t>RSA NL</t>
  </si>
  <si>
    <t>03</t>
  </si>
  <si>
    <t>Total 07/08/2026</t>
  </si>
  <si>
    <t>Total 09/08/2026</t>
  </si>
  <si>
    <t>Total 10/08/2026</t>
  </si>
  <si>
    <t>Total 11/08/2026</t>
  </si>
  <si>
    <t>Total 12/08/2026</t>
  </si>
  <si>
    <t>Total 13/08/2026</t>
  </si>
  <si>
    <t>Total 14/08/2026</t>
  </si>
  <si>
    <t>Total 15/08/2026</t>
  </si>
  <si>
    <t>Total 16/08/2026</t>
  </si>
  <si>
    <t>Total 17/08/2026</t>
  </si>
  <si>
    <t>Calls</t>
  </si>
  <si>
    <t>+31208512253</t>
  </si>
  <si>
    <t>+31882692888</t>
  </si>
  <si>
    <t>Transport voertuig in Nederland</t>
  </si>
  <si>
    <t>+31152511351</t>
  </si>
  <si>
    <t>Vervangend vervoer in Nederland</t>
  </si>
  <si>
    <t>Pech (niet gespecificeerd) in Frankrijk</t>
  </si>
  <si>
    <t>APBN_BRU_MGCC_FRONT_1</t>
  </si>
  <si>
    <t>Dylan Micha Joren</t>
  </si>
  <si>
    <t>Yekhlef Anouar</t>
  </si>
  <si>
    <t>AEVITAE</t>
  </si>
  <si>
    <t>+31205929152</t>
  </si>
  <si>
    <t>Vraag over bestaande melding in Nederland</t>
  </si>
  <si>
    <t>m3126:Default:2|m312995:2:1|m312997:1:1|</t>
  </si>
  <si>
    <t>APBN_CMN_RSA_FRONT-VL_1</t>
  </si>
  <si>
    <t>Lekke band / bandenprobleem in Frankrijk</t>
  </si>
  <si>
    <t>FlatTiresRequest</t>
  </si>
  <si>
    <t>VehicleAccidentRequest</t>
  </si>
  <si>
    <t>VehicleTowingNoEventRequest</t>
  </si>
  <si>
    <t>RSA Provider</t>
  </si>
  <si>
    <t>APBN_BRU_RSA_INTERNAT_All_VL</t>
  </si>
  <si>
    <t>Alliannz Contract BE</t>
  </si>
  <si>
    <t>APBN_BRU_RSA_INTERNAT_All_FR</t>
  </si>
  <si>
    <t>APBN_BRU_RSA_INSURAN_AB_VL</t>
  </si>
  <si>
    <t>APBN_BRU_RSA_INSURAN_AB_FR</t>
  </si>
  <si>
    <t>BRU_MOBILITY_BIKE_Bike_FR</t>
  </si>
  <si>
    <t>RSA BE</t>
  </si>
  <si>
    <t>APBN_BRU_MOBILITY_INSURAN_Front_FR</t>
  </si>
  <si>
    <t>APBN_BRU_MOBILITY_INTERNAT_Front_FR</t>
  </si>
  <si>
    <t>APBN_BRU_MOBILITY_OEM-CONS_Front_FR</t>
  </si>
  <si>
    <t>APBN_BRU_MOBILITY_VIP_Front_FR</t>
  </si>
  <si>
    <t>APBN_BRU_RSA_INSURAN_All_FR</t>
  </si>
  <si>
    <t>BRU_MOBILITY_BIKE_Bike_VL</t>
  </si>
  <si>
    <t>APBN_BRU_MOBILITY_INSURAN_Front_VL</t>
  </si>
  <si>
    <t>APBN_BRU_MOBILITY_INTERNAT_Front_VL</t>
  </si>
  <si>
    <t>APBN_BRU_MOBILITY_OEM-CONS_Front_VL</t>
  </si>
  <si>
    <t>APBN_BRU_MOBILITY_VIP_Front_VL</t>
  </si>
  <si>
    <t>APBN_BRU_RSA_INSURAN_All_VL</t>
  </si>
  <si>
    <t>APBN_BRU_RSA_VIP_Front_VL</t>
  </si>
  <si>
    <t>APBN_BRU_MOBILITY_INSURAN_Front</t>
  </si>
  <si>
    <t>APBN_BRU_MOBILITY_INSURAN_Front_FR_1</t>
  </si>
  <si>
    <t>APBN_BRU_MOBILITY_NIGHTSHF_1</t>
  </si>
  <si>
    <t>FR</t>
  </si>
  <si>
    <t>BEOBANK</t>
  </si>
  <si>
    <t>RSA_Front</t>
  </si>
  <si>
    <t>+3227736105</t>
  </si>
  <si>
    <t>APBN_BRU_MOBILITY_INTERNAT_Front</t>
  </si>
  <si>
    <t>m3229916105:2:1|</t>
  </si>
  <si>
    <t>APBN_BRU_MOBILITY_INSURAN_Front_VL_1</t>
  </si>
  <si>
    <t>VL</t>
  </si>
  <si>
    <t>m3229916105:1:1|</t>
  </si>
  <si>
    <t>APBN_CMN_RSA_FRONT-FR_1</t>
  </si>
  <si>
    <t>Mohamed Adnane Saidi</t>
  </si>
  <si>
    <t>WebiPath_180_181753</t>
  </si>
  <si>
    <t>AzBelgium</t>
  </si>
  <si>
    <t>+3227736104</t>
  </si>
  <si>
    <t>APBN_BRU_RSA_INSURAN_AB</t>
  </si>
  <si>
    <t>APBN_BRU_RSA_INSURAN_AB_FR_1</t>
  </si>
  <si>
    <t>vb3277108</t>
  </si>
  <si>
    <t>APBN_BRU_MOBILITY_INTERNAT_Front_FR_1</t>
  </si>
  <si>
    <t>m3222:2:1|</t>
  </si>
  <si>
    <t>+3222906100</t>
  </si>
  <si>
    <t>m3229916100:1:1|</t>
  </si>
  <si>
    <t>APBN_BRU_MOBILITY_OEM-CONS_Front</t>
  </si>
  <si>
    <t>APBN_BRU_MOBILITY_OEM-CONS_Front_FR_1</t>
  </si>
  <si>
    <t>APBN_BRU_MOBILITY_INTERNAT_Front_VL_1</t>
  </si>
  <si>
    <t>m3229916100:2:1|</t>
  </si>
  <si>
    <t>APBN_BRU_RSA_INSURAN_AB_VL_1</t>
  </si>
  <si>
    <t>Anonymous</t>
  </si>
  <si>
    <t>+3222906411</t>
  </si>
  <si>
    <t xml:space="preserve"> Call Received</t>
  </si>
  <si>
    <t xml:space="preserve"> Call in SL</t>
  </si>
  <si>
    <t>Total  Call in SL</t>
  </si>
  <si>
    <t xml:space="preserve"> général</t>
  </si>
  <si>
    <t>ASTON_MARTIN</t>
  </si>
  <si>
    <t>Handled only</t>
  </si>
  <si>
    <t>Handled + Abandonned</t>
  </si>
  <si>
    <t>APBN_BRU_MOBILITY_OEM-CONS_Front_VL_1</t>
  </si>
  <si>
    <t>Taha Aboulhaoul</t>
  </si>
  <si>
    <t>WebiPath_180_166556</t>
  </si>
  <si>
    <t>AP_MOBILITY</t>
  </si>
  <si>
    <t>ALLIANZ_DIRECT</t>
  </si>
  <si>
    <t>STELLANTIS</t>
  </si>
  <si>
    <t>+31205618904</t>
  </si>
  <si>
    <t>m3272:2:1|m322991:2:1|</t>
  </si>
  <si>
    <t>+31302415060</t>
  </si>
  <si>
    <t>Hadad el Ghali</t>
  </si>
  <si>
    <t>WebiPath_180_163077</t>
  </si>
  <si>
    <t>WebiPath_180_177843</t>
  </si>
  <si>
    <t>Pech met fiets</t>
  </si>
  <si>
    <t>MedicalAssistance_BE</t>
  </si>
  <si>
    <t>APBN_BRU_MGCC_BE_Front</t>
  </si>
  <si>
    <t>APBN_BRU_MGCC_BE_Complex</t>
  </si>
  <si>
    <t>Diefstal voertuig</t>
  </si>
  <si>
    <t>APBN_AMS_MGCC_NL_Front</t>
  </si>
  <si>
    <t>APBN_AMS_MGCC_NL_Front_NL</t>
  </si>
  <si>
    <t>APBN_AMS_MGCC_FRONT_1</t>
  </si>
  <si>
    <t>Motorproblemen in Frankrijk</t>
  </si>
  <si>
    <t>WebiPath_180_102600</t>
  </si>
  <si>
    <t>Farid Elouasghiri</t>
  </si>
  <si>
    <t>Najia Errait</t>
  </si>
  <si>
    <t>WebiPath_180_102299</t>
  </si>
  <si>
    <t>m3272:2:1|m322991:1:1|</t>
  </si>
  <si>
    <t>m3221:1:1|</t>
  </si>
  <si>
    <t>+31205882331</t>
  </si>
  <si>
    <t>+31707592640</t>
  </si>
  <si>
    <t>m3222:1:1|</t>
  </si>
  <si>
    <t>Elektrisch voertuig / laadprobleem in Nederland</t>
  </si>
  <si>
    <t>MedicalAssistance_NL</t>
  </si>
  <si>
    <t>Accu / Startprobleem</t>
  </si>
  <si>
    <t>Remmen in Nederland</t>
  </si>
  <si>
    <t>APBN_AMS_MOBILITY_LEASE-RE_Front_NL_3</t>
  </si>
  <si>
    <t>APBN_AMS_MOBILITY_PROVIDER_Local_NL_5</t>
  </si>
  <si>
    <t>Lekke band / bandenprobleem</t>
  </si>
  <si>
    <t>APEU_TNG_RSA_FRENCH_1</t>
  </si>
  <si>
    <t>Cheikh Demba Lo</t>
  </si>
  <si>
    <t>WebiPath_180_163339</t>
  </si>
  <si>
    <t>IMANE BANANE</t>
  </si>
  <si>
    <t>WebiPath_180_102620</t>
  </si>
  <si>
    <t>Jane Nkiko</t>
  </si>
  <si>
    <t>WebiPath_180_183330</t>
  </si>
  <si>
    <t>WebiPath_180_183323</t>
  </si>
  <si>
    <t>Taissir Bakour</t>
  </si>
  <si>
    <t>(Plusieurs éléments)</t>
  </si>
  <si>
    <t>(Tous)</t>
  </si>
  <si>
    <t>Étiquettes de colonnes</t>
  </si>
  <si>
    <t>(vide)</t>
  </si>
  <si>
    <t>Étiquettes de lignes</t>
  </si>
  <si>
    <t>+31592390414</t>
  </si>
  <si>
    <t>m3125:2:1|m312997:2:1|</t>
  </si>
  <si>
    <t>APBN_AMS_TRAVEL_SERVICE_Front_NL</t>
  </si>
  <si>
    <t>+31638737502</t>
  </si>
  <si>
    <t>+3227736113</t>
  </si>
  <si>
    <t>Driss OUJER</t>
  </si>
  <si>
    <t>WebiPath_180_180919</t>
  </si>
  <si>
    <t>+31205929740</t>
  </si>
  <si>
    <t>Vraag over bestaande melding</t>
  </si>
  <si>
    <t>+31205618711</t>
  </si>
  <si>
    <t>+31617438848</t>
  </si>
  <si>
    <t>+32485088612</t>
  </si>
  <si>
    <t>Chery</t>
  </si>
  <si>
    <t>Abdel Halim Pakhrou</t>
  </si>
  <si>
    <t>WebiPath_180_185932</t>
  </si>
  <si>
    <t>Chouhaibi Monir</t>
  </si>
  <si>
    <t>WebiPath_180_177852</t>
  </si>
  <si>
    <t>APBN_AMS_MOBILITY_INTERNAT_FollowUp_NL_3</t>
  </si>
  <si>
    <t>Schade met voertuig</t>
  </si>
  <si>
    <t>APBN_BRU_MOBILITY_VIP_Front</t>
  </si>
  <si>
    <t>APBN_BRU_MOBILITY_VIP_Front_FR_1</t>
  </si>
  <si>
    <t>m3223:1:1|</t>
  </si>
  <si>
    <t>+31205618907</t>
  </si>
  <si>
    <t>+31623700971</t>
  </si>
  <si>
    <t>WebiPath_180_181756</t>
  </si>
  <si>
    <t>Younes Hadri</t>
  </si>
  <si>
    <t>WebiPath_180_102631</t>
  </si>
  <si>
    <t>+31707592633</t>
  </si>
  <si>
    <t>m3126:Default:2|m312995:1:1|m312996:1:1|</t>
  </si>
  <si>
    <t>WebiPath_180_176330</t>
  </si>
  <si>
    <t>Nouhaila Nabat</t>
  </si>
  <si>
    <t>WebiPath_180_126394</t>
  </si>
  <si>
    <t>APBN_AMS_MOBILITY_INSURAN_FollowUp_NL_2</t>
  </si>
  <si>
    <t>APBN_CMN_RSA_MGNT_1</t>
  </si>
  <si>
    <t>Tarik Anane</t>
  </si>
  <si>
    <t>WebiPath_180_102630</t>
  </si>
  <si>
    <t>+31765793200</t>
  </si>
  <si>
    <t>Travel_Front</t>
  </si>
  <si>
    <t>+3222906468</t>
  </si>
  <si>
    <t>APBN_BRU_TRAVEL_PRODUCT_Production</t>
  </si>
  <si>
    <t>APBN_BRU_TRAVEL_PRODUCT_Production_VL</t>
  </si>
  <si>
    <t>APBN_CMN_TRAVEL_FRONT-BE_1</t>
  </si>
  <si>
    <t>m3241:1:1|</t>
  </si>
  <si>
    <t>+31591610235</t>
  </si>
  <si>
    <t>AON</t>
  </si>
  <si>
    <t>+31205929110</t>
  </si>
  <si>
    <t>Mohamed Mansour El Hassnaoui</t>
  </si>
  <si>
    <t>WebiPath_180_183325</t>
  </si>
  <si>
    <t>Yassine Athmane</t>
  </si>
  <si>
    <t>WebiPath_180_183327</t>
  </si>
  <si>
    <t>Issam MESKOURI</t>
  </si>
  <si>
    <t>WebiPath_180_186505</t>
  </si>
  <si>
    <t>+31704133222</t>
  </si>
  <si>
    <t>Hamza BOUJIDI</t>
  </si>
  <si>
    <t>Rim Fatih</t>
  </si>
  <si>
    <t>WebiPath_180_186504</t>
  </si>
  <si>
    <t>WebiPath_180_183326</t>
  </si>
  <si>
    <t>+31202585000</t>
  </si>
  <si>
    <t>+31341419528</t>
  </si>
  <si>
    <t>+3226783900</t>
  </si>
  <si>
    <t>APBN_AMS_TRAVEL_SERVICE_Front</t>
  </si>
  <si>
    <t>APBN_CMN_TRAVEL_FRONT-NL_1</t>
  </si>
  <si>
    <t>m3251:Default:2|m325991:2:1|m322991:1:1|</t>
  </si>
  <si>
    <t>+3227736270</t>
  </si>
  <si>
    <t>APBN_AMS_TRAVEL_CLAIMS_Front</t>
  </si>
  <si>
    <t>APBN_AMS_TRAVEL_CLAIMS_Front_NL</t>
  </si>
  <si>
    <t>Travel_SubLOB</t>
  </si>
  <si>
    <t>+31172571437</t>
  </si>
  <si>
    <t>+3227736266</t>
  </si>
  <si>
    <t>Khawla EL BOUAANANI</t>
  </si>
  <si>
    <t>WebiPath_180_186501</t>
  </si>
  <si>
    <t>m3219916100:2:1|</t>
  </si>
  <si>
    <t>+3228840650</t>
  </si>
  <si>
    <t>+31644376383</t>
  </si>
  <si>
    <t>+31885772555</t>
  </si>
  <si>
    <t>+3281702020</t>
  </si>
  <si>
    <t>Mohammed Ali Qnicher</t>
  </si>
  <si>
    <t>WebiPath_180_102587</t>
  </si>
  <si>
    <t>+31103006540</t>
  </si>
  <si>
    <t>Adil Hachhouch</t>
  </si>
  <si>
    <t>WebiPath_180_183321</t>
  </si>
  <si>
    <t>+32486755569</t>
  </si>
  <si>
    <t>m3125:Default:2|m312996:Default:2|</t>
  </si>
  <si>
    <t>TRAVEL_CL-Front</t>
  </si>
  <si>
    <t>APBN_BRU_TRAVEL_CLAIMS_Front</t>
  </si>
  <si>
    <t>APBN_BRU_TRAVEL_CLAIMS_Front_VL</t>
  </si>
  <si>
    <t>m3241:2:1|</t>
  </si>
  <si>
    <t>+31635639135</t>
  </si>
  <si>
    <t>Youness OUAHBI</t>
  </si>
  <si>
    <t>WebiPath_180_186503</t>
  </si>
  <si>
    <t>+31208512232</t>
  </si>
  <si>
    <t>APBN_AMS_MOBILITY_INSURAN_Front_NL_10</t>
  </si>
  <si>
    <t>Amber Jiawan</t>
  </si>
  <si>
    <t>WebiPath_180_102301</t>
  </si>
  <si>
    <t>Esther Ambergen</t>
  </si>
  <si>
    <t>WebiPath_180_102303</t>
  </si>
  <si>
    <t>Rachida Ouaskiot</t>
  </si>
  <si>
    <t>WebiPath_180_102597</t>
  </si>
  <si>
    <t>+31318697855</t>
  </si>
  <si>
    <t>+31885250671</t>
  </si>
  <si>
    <t>HARLEY_DAVIDSON</t>
  </si>
  <si>
    <t>+3227736159</t>
  </si>
  <si>
    <t>Oumaima LARIANI</t>
  </si>
  <si>
    <t>WebiPath_180_186502</t>
  </si>
  <si>
    <t>APBN_AMS_MOBILITY_PROVIDER_Local_NL_3</t>
  </si>
  <si>
    <t>+32470660241</t>
  </si>
  <si>
    <t>Fatima SOUALA</t>
  </si>
  <si>
    <t>WebiPath_180_179972</t>
  </si>
  <si>
    <t>CallbackStatusTrackingService</t>
  </si>
  <si>
    <t>VehicleRecoveryService</t>
  </si>
  <si>
    <t>+31683016943</t>
  </si>
  <si>
    <t>Nawfal Laghmich</t>
  </si>
  <si>
    <t>WebiPath_180_102499</t>
  </si>
  <si>
    <t>APBN_AMS_MOBILITY_LEASE-RE_Front_NL_10</t>
  </si>
  <si>
    <t xml:space="preserve">Tallih Nahid </t>
  </si>
  <si>
    <t>WebiPath_180_177847</t>
  </si>
  <si>
    <t>Stitou Nassim Abdelrzak</t>
  </si>
  <si>
    <t>WebiPath_180_177744</t>
  </si>
  <si>
    <t>+33658339527</t>
  </si>
  <si>
    <t>PROXIMUS</t>
  </si>
  <si>
    <t>+3227736262</t>
  </si>
  <si>
    <t>m3212:1:1|</t>
  </si>
  <si>
    <t>Rachid El Harrak</t>
  </si>
  <si>
    <t>WebiPath_180_102658</t>
  </si>
  <si>
    <t>APBN_AMS_MOBILITY_OEM-CONS_Front_NL_2</t>
  </si>
  <si>
    <t>+31208512217</t>
  </si>
  <si>
    <t>+31492461796</t>
  </si>
  <si>
    <t>+31152511350</t>
  </si>
  <si>
    <t>+31614393168</t>
  </si>
  <si>
    <t>+31621461750</t>
  </si>
  <si>
    <t>+31658722420</t>
  </si>
  <si>
    <t>+31881700800</t>
  </si>
  <si>
    <t>Mehdi MADHLOUM</t>
  </si>
  <si>
    <t>+31611470060</t>
  </si>
  <si>
    <t>WebiPath_180_102603</t>
  </si>
  <si>
    <t>+31618149784</t>
  </si>
  <si>
    <t>SP848G</t>
  </si>
  <si>
    <t>+32493715299</t>
  </si>
  <si>
    <t>+31649777305</t>
  </si>
  <si>
    <t>+31626112567</t>
  </si>
  <si>
    <t>+31653921549</t>
  </si>
  <si>
    <t>+31653665297</t>
  </si>
  <si>
    <t>Driss Sbai</t>
  </si>
  <si>
    <t>+32460975728</t>
  </si>
  <si>
    <t>WebiPath_180_160017</t>
  </si>
  <si>
    <t>+31653185361</t>
  </si>
  <si>
    <t>+31646006272</t>
  </si>
  <si>
    <t>+32472524084</t>
  </si>
  <si>
    <t>+31647502697</t>
  </si>
  <si>
    <t>Hamza TALBY</t>
  </si>
  <si>
    <t>WebiPath_180_179971</t>
  </si>
  <si>
    <t>+3227736139</t>
  </si>
  <si>
    <t>+32493477175</t>
  </si>
  <si>
    <t>+31885250665</t>
  </si>
  <si>
    <t>Ivan Djakie</t>
  </si>
  <si>
    <t>WebiPath_180_182563</t>
  </si>
  <si>
    <t>+31681613683</t>
  </si>
  <si>
    <t>37.4332910</t>
  </si>
  <si>
    <t>20260903000225620758272</t>
  </si>
  <si>
    <t>37.4332911</t>
  </si>
  <si>
    <t>+31623803628</t>
  </si>
  <si>
    <t>41.4238308</t>
  </si>
  <si>
    <t>APBN_AMS_MOBILITY_INSURAN_FollowUp_NL_10</t>
  </si>
  <si>
    <t>20260903003504687867648</t>
  </si>
  <si>
    <t>N052DK</t>
  </si>
  <si>
    <t>41.4238317</t>
  </si>
  <si>
    <t>9.62177022</t>
  </si>
  <si>
    <t>APBN_AMS_MOBILITY_VIP_Front_NL_10</t>
  </si>
  <si>
    <t>20260903004910150996861</t>
  </si>
  <si>
    <t>Transport voertuig in Portugal</t>
  </si>
  <si>
    <t>9.62177026</t>
  </si>
  <si>
    <t>+31615004720</t>
  </si>
  <si>
    <t>17.83325438</t>
  </si>
  <si>
    <t>20260903023622285213989</t>
  </si>
  <si>
    <t>17.83325439</t>
  </si>
  <si>
    <t>17.83325444</t>
  </si>
  <si>
    <t>06df0c16-b8bc-4887-9f95-ae6440da5c16.01</t>
  </si>
  <si>
    <t>21.20414624</t>
  </si>
  <si>
    <t>20260903030130352322945</t>
  </si>
  <si>
    <t>+31653503207</t>
  </si>
  <si>
    <t>42.4232779</t>
  </si>
  <si>
    <t>20260903050043704644304</t>
  </si>
  <si>
    <t>42.4232782</t>
  </si>
  <si>
    <t>c8e8f603-96f2-4240-b736-6d84ab48597a.01</t>
  </si>
  <si>
    <t>+31630070418</t>
  </si>
  <si>
    <t>32.8511136</t>
  </si>
  <si>
    <t>20260903055013536872738</t>
  </si>
  <si>
    <t>32.8511138</t>
  </si>
  <si>
    <t>a1b57b49-4919-4279-8515-447aa0d2b70b.01</t>
  </si>
  <si>
    <t>+31641374048</t>
  </si>
  <si>
    <t>26.7572339</t>
  </si>
  <si>
    <t>20260903062457436209107</t>
  </si>
  <si>
    <t>N514PH</t>
  </si>
  <si>
    <t>26.7572345</t>
  </si>
  <si>
    <t>9c499f77-e0b0-47c8-81b6-85b7ff396874.01</t>
  </si>
  <si>
    <t>+31610766137</t>
  </si>
  <si>
    <t>6.61830690</t>
  </si>
  <si>
    <t>20260903064449100663850</t>
  </si>
  <si>
    <t>Ongeval op snelweg</t>
  </si>
  <si>
    <t>6.61830700</t>
  </si>
  <si>
    <t>6.61830704</t>
  </si>
  <si>
    <t>a52f2c02-eeaa-45b0-b356-82216cb4d5bb.01</t>
  </si>
  <si>
    <t>+32472484146</t>
  </si>
  <si>
    <t>45.4946642</t>
  </si>
  <si>
    <t>20260903064932754975317</t>
  </si>
  <si>
    <t>45.4946644</t>
  </si>
  <si>
    <t>fe9a7398-ed34-4946-aa7f-5d18f9af1844.01</t>
  </si>
  <si>
    <t>+31641412292</t>
  </si>
  <si>
    <t>19.52618279</t>
  </si>
  <si>
    <t>20260903065241318769039</t>
  </si>
  <si>
    <t>+31617279971</t>
  </si>
  <si>
    <t>23.11599131</t>
  </si>
  <si>
    <t>20260903065355385876002</t>
  </si>
  <si>
    <t>19.52618284</t>
  </si>
  <si>
    <t>512baa38-e47d-4b42-a3cb-09577d96a6b7.01</t>
  </si>
  <si>
    <t>23.11599146</t>
  </si>
  <si>
    <t>be41085c-a3bb-431b-92a8-d225a87f8b5a.01</t>
  </si>
  <si>
    <t>+31651155184</t>
  </si>
  <si>
    <t>36.8597628</t>
  </si>
  <si>
    <t>Said Hajhouj</t>
  </si>
  <si>
    <t>20260903071058603981466</t>
  </si>
  <si>
    <t>NF024J</t>
  </si>
  <si>
    <t>WebiPath_180_102661</t>
  </si>
  <si>
    <t>36.8597635</t>
  </si>
  <si>
    <t>34.8413149</t>
  </si>
  <si>
    <t>20260903071832570427247</t>
  </si>
  <si>
    <t>38PTDT</t>
  </si>
  <si>
    <t>34.8413155</t>
  </si>
  <si>
    <t>+31611247401</t>
  </si>
  <si>
    <t>39.4309849</t>
  </si>
  <si>
    <t>20260903072240654311887</t>
  </si>
  <si>
    <t>39.4309854</t>
  </si>
  <si>
    <t>23.11599289</t>
  </si>
  <si>
    <t>20260903072542385876135</t>
  </si>
  <si>
    <t>23.11599290</t>
  </si>
  <si>
    <t>+31610122791</t>
  </si>
  <si>
    <t>43.4240261</t>
  </si>
  <si>
    <t>20260903073730721422115</t>
  </si>
  <si>
    <t>43.4240274</t>
  </si>
  <si>
    <t>37.4333641</t>
  </si>
  <si>
    <t>20260903074109620758255</t>
  </si>
  <si>
    <t>33.8488832</t>
  </si>
  <si>
    <t>20260903074208553649316</t>
  </si>
  <si>
    <t>37.4333645</t>
  </si>
  <si>
    <t>33.8488837</t>
  </si>
  <si>
    <t>+32478019811</t>
  </si>
  <si>
    <t>22.13294938</t>
  </si>
  <si>
    <t>ALIOUNE CISSOKHO</t>
  </si>
  <si>
    <t>20260903074326369100309</t>
  </si>
  <si>
    <t>WebiPath_180_166208</t>
  </si>
  <si>
    <t>22.13294949</t>
  </si>
  <si>
    <t>45.4946875</t>
  </si>
  <si>
    <t>20260903075306754975169</t>
  </si>
  <si>
    <t>45.4946882</t>
  </si>
  <si>
    <t>+32475360628</t>
  </si>
  <si>
    <t>38.4335176</t>
  </si>
  <si>
    <t>20260903075451637535200</t>
  </si>
  <si>
    <t>38.4335182</t>
  </si>
  <si>
    <t>+31610536161</t>
  </si>
  <si>
    <t>17.83327525</t>
  </si>
  <si>
    <t>20260903080110285213002</t>
  </si>
  <si>
    <t>202604050731</t>
  </si>
  <si>
    <t>+31624186626</t>
  </si>
  <si>
    <t>9.62178561</t>
  </si>
  <si>
    <t>20260903080042150995807</t>
  </si>
  <si>
    <t>9.62178584</t>
  </si>
  <si>
    <t>17.83327815</t>
  </si>
  <si>
    <t>+31630059615</t>
  </si>
  <si>
    <t>33.8488992</t>
  </si>
  <si>
    <t>20260903080446553648487</t>
  </si>
  <si>
    <t>geloof me nou</t>
  </si>
  <si>
    <t>+31624663224</t>
  </si>
  <si>
    <t>9.62178628</t>
  </si>
  <si>
    <t>20260903080514150996197</t>
  </si>
  <si>
    <t>Buitengesloten / Sleutel kapot in Frankrijk</t>
  </si>
  <si>
    <t>33.8489041</t>
  </si>
  <si>
    <t>9.62178665</t>
  </si>
  <si>
    <t>+32470538861</t>
  </si>
  <si>
    <t>+3222906500</t>
  </si>
  <si>
    <t>22.13295396</t>
  </si>
  <si>
    <t>20260903080556369100694</t>
  </si>
  <si>
    <t>10.60800081</t>
  </si>
  <si>
    <t>20260903080712167773430</t>
  </si>
  <si>
    <t>22.13295410</t>
  </si>
  <si>
    <t>10.60800111</t>
  </si>
  <si>
    <t>+31625281312</t>
  </si>
  <si>
    <t>6.61831272</t>
  </si>
  <si>
    <t>20260903081103100663414</t>
  </si>
  <si>
    <t>202604050849</t>
  </si>
  <si>
    <t>+32475220040</t>
  </si>
  <si>
    <t>3.74592384</t>
  </si>
  <si>
    <t>El Fahry El Fassi Meftaha</t>
  </si>
  <si>
    <t>2026090308100550333332</t>
  </si>
  <si>
    <t>+31627324597</t>
  </si>
  <si>
    <t>+31205618913</t>
  </si>
  <si>
    <t>30.10218367</t>
  </si>
  <si>
    <t>20260903081039503316683</t>
  </si>
  <si>
    <t>WebiPath_180_177741</t>
  </si>
  <si>
    <t>3.74592400</t>
  </si>
  <si>
    <t>6.61831314</t>
  </si>
  <si>
    <t>35.8581216</t>
  </si>
  <si>
    <t>20260903081347587204471</t>
  </si>
  <si>
    <t>RentalVehicleService</t>
  </si>
  <si>
    <t>1TVL164</t>
  </si>
  <si>
    <t>41.4239286</t>
  </si>
  <si>
    <t>20260903081218687867730</t>
  </si>
  <si>
    <t>41.4239298</t>
  </si>
  <si>
    <t>+31612244964</t>
  </si>
  <si>
    <t>41.4239305</t>
  </si>
  <si>
    <t>20260903081446687866583</t>
  </si>
  <si>
    <t>202604050896</t>
  </si>
  <si>
    <t>39.4310258</t>
  </si>
  <si>
    <t>20260903081451654312605</t>
  </si>
  <si>
    <t>35.8581262</t>
  </si>
  <si>
    <t>41.4239347</t>
  </si>
  <si>
    <t>38.4335476</t>
  </si>
  <si>
    <t>20260903081558637535763</t>
  </si>
  <si>
    <t>39.4310279</t>
  </si>
  <si>
    <t>+31592390552</t>
  </si>
  <si>
    <t>17.83329451</t>
  </si>
  <si>
    <t>20260903081633285214627</t>
  </si>
  <si>
    <t>+31613392774</t>
  </si>
  <si>
    <t>50.4876604</t>
  </si>
  <si>
    <t>20260903081632838861103</t>
  </si>
  <si>
    <t>38.4335496</t>
  </si>
  <si>
    <t>17.83329578</t>
  </si>
  <si>
    <t>+31638523192</t>
  </si>
  <si>
    <t>18.84486928</t>
  </si>
  <si>
    <t>20260903081852301990045</t>
  </si>
  <si>
    <t>GJ145P</t>
  </si>
  <si>
    <t>+31703200432</t>
  </si>
  <si>
    <t>38.4335536</t>
  </si>
  <si>
    <t>20260903081945637536008</t>
  </si>
  <si>
    <t>23.11599883</t>
  </si>
  <si>
    <t>20260903081931385876588</t>
  </si>
  <si>
    <t>+31619038903</t>
  </si>
  <si>
    <t>32.8511873</t>
  </si>
  <si>
    <t>20260903081902536871847</t>
  </si>
  <si>
    <t>19.52618966</t>
  </si>
  <si>
    <t>20260903082007318767824</t>
  </si>
  <si>
    <t>Elektrisch voertuig / laadprobleem in Frankrijk</t>
  </si>
  <si>
    <t>18.84487296</t>
  </si>
  <si>
    <t>23.11599922</t>
  </si>
  <si>
    <t>38.4335557</t>
  </si>
  <si>
    <t>19.52618988</t>
  </si>
  <si>
    <t>+31644220507</t>
  </si>
  <si>
    <t>34.8413756</t>
  </si>
  <si>
    <t>20260903082329570426761</t>
  </si>
  <si>
    <t>202604051014</t>
  </si>
  <si>
    <t>41.4239468</t>
  </si>
  <si>
    <t>20260903082351687866107</t>
  </si>
  <si>
    <t>26.7573068</t>
  </si>
  <si>
    <t>20260903082351436208034</t>
  </si>
  <si>
    <t>34.8413811</t>
  </si>
  <si>
    <t>17.83330594</t>
  </si>
  <si>
    <t>20260903082422285213317</t>
  </si>
  <si>
    <t>41.4239501</t>
  </si>
  <si>
    <t>26.7573082</t>
  </si>
  <si>
    <t>17.83330745</t>
  </si>
  <si>
    <t>+32476733757</t>
  </si>
  <si>
    <t>49.4926116</t>
  </si>
  <si>
    <t>20260903082758822085227</t>
  </si>
  <si>
    <t>1JSB131</t>
  </si>
  <si>
    <t>+31613344421</t>
  </si>
  <si>
    <t>+31205618905</t>
  </si>
  <si>
    <t>20.80845273</t>
  </si>
  <si>
    <t>20260903082550335545610</t>
  </si>
  <si>
    <t>+32477381839</t>
  </si>
  <si>
    <t>ALLIANZ_BELGIUM</t>
  </si>
  <si>
    <t>+3227736155</t>
  </si>
  <si>
    <t>41.4239532</t>
  </si>
  <si>
    <t>20260903082611687866003</t>
  </si>
  <si>
    <t>27.7635672</t>
  </si>
  <si>
    <t>20260903082812452985715</t>
  </si>
  <si>
    <t>202604051104</t>
  </si>
  <si>
    <t>+31653446202</t>
  </si>
  <si>
    <t>30.10218704</t>
  </si>
  <si>
    <t>20260903082831503317534</t>
  </si>
  <si>
    <t>202604051108</t>
  </si>
  <si>
    <t>41.4239550</t>
  </si>
  <si>
    <t>bbc91911-a324-4cc8-adac-4bfcf0a0def1.01</t>
  </si>
  <si>
    <t>32.8512053</t>
  </si>
  <si>
    <t>+31653636243</t>
  </si>
  <si>
    <t>45.4947455</t>
  </si>
  <si>
    <t>20260903082929754974806</t>
  </si>
  <si>
    <t>202604051121</t>
  </si>
  <si>
    <t>+31651981196</t>
  </si>
  <si>
    <t>27.7635703</t>
  </si>
  <si>
    <t>20260903082949452985099</t>
  </si>
  <si>
    <t>N209JB</t>
  </si>
  <si>
    <t>+32474742919</t>
  </si>
  <si>
    <t>44.4916993</t>
  </si>
  <si>
    <t>20260903082841738198140</t>
  </si>
  <si>
    <t>20.80845647</t>
  </si>
  <si>
    <t>49.4926186</t>
  </si>
  <si>
    <t>27.7635721</t>
  </si>
  <si>
    <t>dbf72238-1ed6-4a44-ac3d-0cd9260441eb.01</t>
  </si>
  <si>
    <t>30.10218756</t>
  </si>
  <si>
    <t>44.4917013</t>
  </si>
  <si>
    <t>44.4917025</t>
  </si>
  <si>
    <t>+31618702512</t>
  </si>
  <si>
    <t>+31205618914</t>
  </si>
  <si>
    <t>49.4926217</t>
  </si>
  <si>
    <t>20260903083015822085000</t>
  </si>
  <si>
    <t>45.4947521</t>
  </si>
  <si>
    <t>+31612411016</t>
  </si>
  <si>
    <t>3.74593041</t>
  </si>
  <si>
    <t>2026090308311250332614</t>
  </si>
  <si>
    <t>27.7635764</t>
  </si>
  <si>
    <t>3.74593079</t>
  </si>
  <si>
    <t>32.8512191</t>
  </si>
  <si>
    <t>20260903083428536871535</t>
  </si>
  <si>
    <t>+31134633428</t>
  </si>
  <si>
    <t>39.4310609</t>
  </si>
  <si>
    <t>20260903083426654313308</t>
  </si>
  <si>
    <t>+31627143192</t>
  </si>
  <si>
    <t>10.60800645</t>
  </si>
  <si>
    <t>Rachid Mourad</t>
  </si>
  <si>
    <t>20260903083428167772401</t>
  </si>
  <si>
    <t>39.4310646</t>
  </si>
  <si>
    <t>32.8512230</t>
  </si>
  <si>
    <t>WebiPath_180_125510</t>
  </si>
  <si>
    <t>10.60800687</t>
  </si>
  <si>
    <t>+31625012457</t>
  </si>
  <si>
    <t>35.8581721</t>
  </si>
  <si>
    <t>20260903083810587204036</t>
  </si>
  <si>
    <t>202604051270</t>
  </si>
  <si>
    <t>49.4926365</t>
  </si>
  <si>
    <t>+31628301199</t>
  </si>
  <si>
    <t>10.60800748</t>
  </si>
  <si>
    <t>20260903083817167772550</t>
  </si>
  <si>
    <t>+31612411125</t>
  </si>
  <si>
    <t>25.7647776</t>
  </si>
  <si>
    <t>20260903083902419432026</t>
  </si>
  <si>
    <t>+31659005200</t>
  </si>
  <si>
    <t>26.7573380</t>
  </si>
  <si>
    <t>20260903083840436208212</t>
  </si>
  <si>
    <t>35.8581779</t>
  </si>
  <si>
    <t>10.60800776</t>
  </si>
  <si>
    <t>26.7573400</t>
  </si>
  <si>
    <t>25.7647825</t>
  </si>
  <si>
    <t>+31365471100</t>
  </si>
  <si>
    <t>49.4926455</t>
  </si>
  <si>
    <t>20260903084040822083697</t>
  </si>
  <si>
    <t>49.4926490</t>
  </si>
  <si>
    <t>+31646200453</t>
  </si>
  <si>
    <t>19.52619479</t>
  </si>
  <si>
    <t>20260903084146318767753</t>
  </si>
  <si>
    <t>+31629366115</t>
  </si>
  <si>
    <t>34.8414221</t>
  </si>
  <si>
    <t>20260903084205570427280</t>
  </si>
  <si>
    <t>+31621999039</t>
  </si>
  <si>
    <t>25.7647872</t>
  </si>
  <si>
    <t>20260903084149419430521</t>
  </si>
  <si>
    <t>+31113220848</t>
  </si>
  <si>
    <t>28.7603873</t>
  </si>
  <si>
    <t>20260903084242469763933</t>
  </si>
  <si>
    <t>19.52619504</t>
  </si>
  <si>
    <t>27.7636016</t>
  </si>
  <si>
    <t>20260903084236452986400</t>
  </si>
  <si>
    <t>+31612474060</t>
  </si>
  <si>
    <t>17.83333362</t>
  </si>
  <si>
    <t>20260903084316285214546</t>
  </si>
  <si>
    <t>28.7603897</t>
  </si>
  <si>
    <t>20260903084317469762122</t>
  </si>
  <si>
    <t>27.7636035</t>
  </si>
  <si>
    <t>34.8414281</t>
  </si>
  <si>
    <t>28.7603914</t>
  </si>
  <si>
    <t>17.83333546</t>
  </si>
  <si>
    <t>40.4223031</t>
  </si>
  <si>
    <t>20260903084441671089879</t>
  </si>
  <si>
    <t>34.8414310</t>
  </si>
  <si>
    <t>20260903084529570426141</t>
  </si>
  <si>
    <t>28.7603950</t>
  </si>
  <si>
    <t>40.4223046</t>
  </si>
  <si>
    <t>+31625318302</t>
  </si>
  <si>
    <t>40.4223050</t>
  </si>
  <si>
    <t>20260903084558671090372</t>
  </si>
  <si>
    <t>25.7647958</t>
  </si>
  <si>
    <t>4.60983190</t>
  </si>
  <si>
    <t>2026090308462867110720</t>
  </si>
  <si>
    <t>34.8414355</t>
  </si>
  <si>
    <t>40.4223077</t>
  </si>
  <si>
    <t>17.83333808</t>
  </si>
  <si>
    <t>20260903084637285214199</t>
  </si>
  <si>
    <t>4.60983217</t>
  </si>
  <si>
    <t>8c0c0084-c5f9-43f2-ab1f-2a9fd92bf7ad.01</t>
  </si>
  <si>
    <t>17.83333891</t>
  </si>
  <si>
    <t>47.4923333</t>
  </si>
  <si>
    <t>20260903084942788530189</t>
  </si>
  <si>
    <t>47.4923361</t>
  </si>
  <si>
    <t>9.62179686</t>
  </si>
  <si>
    <t>20260903085123150996086</t>
  </si>
  <si>
    <t>3.74593814</t>
  </si>
  <si>
    <t>2026090308521950332248</t>
  </si>
  <si>
    <t>+31611598096</t>
  </si>
  <si>
    <t>31.8550073</t>
  </si>
  <si>
    <t>20260903085131520094019</t>
  </si>
  <si>
    <t>+31886004800</t>
  </si>
  <si>
    <t>22.13296419</t>
  </si>
  <si>
    <t>20260903085243369100727</t>
  </si>
  <si>
    <t>9.62179717</t>
  </si>
  <si>
    <t>31.8550088</t>
  </si>
  <si>
    <t>+31684323723</t>
  </si>
  <si>
    <t>46.4932707</t>
  </si>
  <si>
    <t>20260903085334771753694</t>
  </si>
  <si>
    <t>3.74593865</t>
  </si>
  <si>
    <t>+32476622000</t>
  </si>
  <si>
    <t>17.83334951</t>
  </si>
  <si>
    <t>20260903085357285213435</t>
  </si>
  <si>
    <t>+31657788683</t>
  </si>
  <si>
    <t>21.20417681</t>
  </si>
  <si>
    <t>20260903085408352321988</t>
  </si>
  <si>
    <t>22.13296471</t>
  </si>
  <si>
    <t>46.4932747</t>
  </si>
  <si>
    <t>31.8550171</t>
  </si>
  <si>
    <t>20260903085534520094921</t>
  </si>
  <si>
    <t>21.20417710</t>
  </si>
  <si>
    <t>+31624822415</t>
  </si>
  <si>
    <t>25.7648196</t>
  </si>
  <si>
    <t>20260903085522419431176</t>
  </si>
  <si>
    <t>+31619026405</t>
  </si>
  <si>
    <t>35.8582214</t>
  </si>
  <si>
    <t>20260903085500587203137</t>
  </si>
  <si>
    <t>35.8582229</t>
  </si>
  <si>
    <t>25.7648225</t>
  </si>
  <si>
    <t>+31652785239</t>
  </si>
  <si>
    <t>45.4948232</t>
  </si>
  <si>
    <t>20260903085724754975005</t>
  </si>
  <si>
    <t>+32473725051</t>
  </si>
  <si>
    <t>18.84492996</t>
  </si>
  <si>
    <t>20260903085738301990376</t>
  </si>
  <si>
    <t>31.8550254</t>
  </si>
  <si>
    <t>+32496725458</t>
  </si>
  <si>
    <t>26.7573879</t>
  </si>
  <si>
    <t>20260903085804436208991</t>
  </si>
  <si>
    <t>45.4948256</t>
  </si>
  <si>
    <t>18.84493108</t>
  </si>
  <si>
    <t>1b7725df-c996-4942-bd16-c6923503b2e4.01</t>
  </si>
  <si>
    <t>26.7573897</t>
  </si>
  <si>
    <t>+31342413535</t>
  </si>
  <si>
    <t>28.7604328</t>
  </si>
  <si>
    <t>20260903085935469763359</t>
  </si>
  <si>
    <t>28.7604337</t>
  </si>
  <si>
    <t>+31643059449</t>
  </si>
  <si>
    <t>47.4923697</t>
  </si>
  <si>
    <t>20260903090130788529676</t>
  </si>
  <si>
    <t>47.4923705</t>
  </si>
  <si>
    <t>10.60801427</t>
  </si>
  <si>
    <t>20260903090301167772303</t>
  </si>
  <si>
    <t>10.60801438</t>
  </si>
  <si>
    <t>+31111418345</t>
  </si>
  <si>
    <t>49.4927163</t>
  </si>
  <si>
    <t>20260903090108822083783</t>
  </si>
  <si>
    <t>36.8599416</t>
  </si>
  <si>
    <t>20260903090424603980785</t>
  </si>
  <si>
    <t>9.62180113</t>
  </si>
  <si>
    <t>20260903090517150995911</t>
  </si>
  <si>
    <t>49.4927199</t>
  </si>
  <si>
    <t>20260903090512822083811</t>
  </si>
  <si>
    <t>+31624646102</t>
  </si>
  <si>
    <t>47.4923819</t>
  </si>
  <si>
    <t>20260903090639788531005</t>
  </si>
  <si>
    <t>202604051863</t>
  </si>
  <si>
    <t>36.8599443</t>
  </si>
  <si>
    <t>+31651589609</t>
  </si>
  <si>
    <t>AP_TRAVEL_CLAIMS</t>
  </si>
  <si>
    <t>+31205618730</t>
  </si>
  <si>
    <t>10.60801484</t>
  </si>
  <si>
    <t>20260903090447167772557</t>
  </si>
  <si>
    <t>27.7636636</t>
  </si>
  <si>
    <t>20260903090539452985064</t>
  </si>
  <si>
    <t>49.4927251</t>
  </si>
  <si>
    <t>9.62180175</t>
  </si>
  <si>
    <t>27.7636672</t>
  </si>
  <si>
    <t>+31634608843</t>
  </si>
  <si>
    <t>39.4311495</t>
  </si>
  <si>
    <t>20260903090656654311930</t>
  </si>
  <si>
    <t>47.4923899</t>
  </si>
  <si>
    <t>39.4311531</t>
  </si>
  <si>
    <t>+31725642002</t>
  </si>
  <si>
    <t>4.60983851</t>
  </si>
  <si>
    <t>Mohamed Zoljami</t>
  </si>
  <si>
    <t>2026090309073667110635</t>
  </si>
  <si>
    <t>10.60801596</t>
  </si>
  <si>
    <t>43ff60df-c827-435d-99af-d11a4e8aa627.01</t>
  </si>
  <si>
    <t>+31545473111</t>
  </si>
  <si>
    <t>21.20418275</t>
  </si>
  <si>
    <t>20260903090831352321965</t>
  </si>
  <si>
    <t>+3243369400</t>
  </si>
  <si>
    <t>32.8513195</t>
  </si>
  <si>
    <t>20260903091052536872737</t>
  </si>
  <si>
    <t>46.4933271</t>
  </si>
  <si>
    <t>20260903090949771752139</t>
  </si>
  <si>
    <t>46.4933322</t>
  </si>
  <si>
    <t>32.8513293</t>
  </si>
  <si>
    <t>+3213337083</t>
  </si>
  <si>
    <t>45.4948754</t>
  </si>
  <si>
    <t>20260903091209754975026</t>
  </si>
  <si>
    <t>+31433620391</t>
  </si>
  <si>
    <t>49.4927490</t>
  </si>
  <si>
    <t>20260903091321822084758</t>
  </si>
  <si>
    <t>4.60984008</t>
  </si>
  <si>
    <t>2026090309155767109388</t>
  </si>
  <si>
    <t>+31857608787</t>
  </si>
  <si>
    <t>27.7636887</t>
  </si>
  <si>
    <t>20260903091225452986283</t>
  </si>
  <si>
    <t>WebiPath_180_190135</t>
  </si>
  <si>
    <t>4.60984012</t>
  </si>
  <si>
    <t>892efbf5-b716-445d-8013-1bfc16390205.01</t>
  </si>
  <si>
    <t>45.4948787</t>
  </si>
  <si>
    <t>21.20418424</t>
  </si>
  <si>
    <t>45bbeb61-3126-4d49-9e3b-6de17602ec46.01</t>
  </si>
  <si>
    <t>+31645626167</t>
  </si>
  <si>
    <t>6.61832905</t>
  </si>
  <si>
    <t>20260903091321100664521</t>
  </si>
  <si>
    <t>6.61832941</t>
  </si>
  <si>
    <t>ef09f843-f50a-441d-8fcb-b51dfb07a45c.01</t>
  </si>
  <si>
    <t>49.4927547</t>
  </si>
  <si>
    <t>+31628126010</t>
  </si>
  <si>
    <t>33.8490882</t>
  </si>
  <si>
    <t>20260903091541553649825</t>
  </si>
  <si>
    <t>T035SX</t>
  </si>
  <si>
    <t>33.8490968</t>
  </si>
  <si>
    <t>4.60984152</t>
  </si>
  <si>
    <t>43d78df5-d0e3-4a69-9794-430e8e51329b.01</t>
  </si>
  <si>
    <t>23.11601480</t>
  </si>
  <si>
    <t>20260903091728385877838</t>
  </si>
  <si>
    <t>27.7637072</t>
  </si>
  <si>
    <t>bade3c94-2738-4288-be61-f29096c5d1cd.01</t>
  </si>
  <si>
    <t>23.11601510</t>
  </si>
  <si>
    <t>6.61833118</t>
  </si>
  <si>
    <t>20260903091858100664295</t>
  </si>
  <si>
    <t>6.61833151</t>
  </si>
  <si>
    <t>34.8415528</t>
  </si>
  <si>
    <t>20260903092044570426164</t>
  </si>
  <si>
    <t>+31644423869</t>
  </si>
  <si>
    <t>22.13297479</t>
  </si>
  <si>
    <t>20260903092031369100337</t>
  </si>
  <si>
    <t>+31334616617</t>
  </si>
  <si>
    <t>10.60802031</t>
  </si>
  <si>
    <t>20260903092159167773361</t>
  </si>
  <si>
    <t>34.8415574</t>
  </si>
  <si>
    <t>d766a9fa-3adc-4a18-8836-1363b3c8cf45.01</t>
  </si>
  <si>
    <t>22.13297517</t>
  </si>
  <si>
    <t>10.60802086</t>
  </si>
  <si>
    <t>+32486394791</t>
  </si>
  <si>
    <t>42.4235219</t>
  </si>
  <si>
    <t>20260903092358704644795</t>
  </si>
  <si>
    <t>+31202621110</t>
  </si>
  <si>
    <t>12.61301488</t>
  </si>
  <si>
    <t>20260903092436201327014</t>
  </si>
  <si>
    <t>Pech (niet gespecificeerd) in België</t>
  </si>
  <si>
    <t>+31613371522</t>
  </si>
  <si>
    <t>40.4224203</t>
  </si>
  <si>
    <t>20260903092511671090036</t>
  </si>
  <si>
    <t>42.4235262</t>
  </si>
  <si>
    <t>+31647501077</t>
  </si>
  <si>
    <t>38.4337347</t>
  </si>
  <si>
    <t>20260903092531637534461</t>
  </si>
  <si>
    <t>12.61301537</t>
  </si>
  <si>
    <t>+31612374717</t>
  </si>
  <si>
    <t>3.74595464</t>
  </si>
  <si>
    <t>2026090309254750332178</t>
  </si>
  <si>
    <t>+3250277242</t>
  </si>
  <si>
    <t>40.4224249</t>
  </si>
  <si>
    <t>20260903092535671090332</t>
  </si>
  <si>
    <t>40.4224262</t>
  </si>
  <si>
    <t>+3251501021</t>
  </si>
  <si>
    <t>3.74595498</t>
  </si>
  <si>
    <t>2026090309261750333273</t>
  </si>
  <si>
    <t>40.4224277</t>
  </si>
  <si>
    <t>+31628253942</t>
  </si>
  <si>
    <t>37.4335943</t>
  </si>
  <si>
    <t>20260903092608620757548</t>
  </si>
  <si>
    <t>3.74595520</t>
  </si>
  <si>
    <t>37.4335952</t>
  </si>
  <si>
    <t>3.74595545</t>
  </si>
  <si>
    <t>24.11612940</t>
  </si>
  <si>
    <t>20260903092704402654281</t>
  </si>
  <si>
    <t>+31631271544</t>
  </si>
  <si>
    <t>25.7649291</t>
  </si>
  <si>
    <t>20260903092813419432147</t>
  </si>
  <si>
    <t>24.11612972</t>
  </si>
  <si>
    <t>44.4918924</t>
  </si>
  <si>
    <t>20260903093127738198582</t>
  </si>
  <si>
    <t>25.7649319</t>
  </si>
  <si>
    <t>38.4337486</t>
  </si>
  <si>
    <t>48.4926324</t>
  </si>
  <si>
    <t>20260903093000805307634</t>
  </si>
  <si>
    <t>38.4337493</t>
  </si>
  <si>
    <t>+31455330000</t>
  </si>
  <si>
    <t>26.7574893</t>
  </si>
  <si>
    <t>20260903092923436209344</t>
  </si>
  <si>
    <t>48.4926378</t>
  </si>
  <si>
    <t>44.4919064</t>
  </si>
  <si>
    <t>+31621912098</t>
  </si>
  <si>
    <t>18.84500467</t>
  </si>
  <si>
    <t>20260903093531301990761</t>
  </si>
  <si>
    <t>JPV97K</t>
  </si>
  <si>
    <t>+31623433518</t>
  </si>
  <si>
    <t>20.80861518</t>
  </si>
  <si>
    <t>20260903093447335545651</t>
  </si>
  <si>
    <t>17.83343530</t>
  </si>
  <si>
    <t>20260903093446285213831</t>
  </si>
  <si>
    <t>41.4241515</t>
  </si>
  <si>
    <t>20260903093520687866271</t>
  </si>
  <si>
    <t>41.4241550</t>
  </si>
  <si>
    <t>+31613068358</t>
  </si>
  <si>
    <t>46.4934361</t>
  </si>
  <si>
    <t>20260903093813771752343</t>
  </si>
  <si>
    <t>+31652314183</t>
  </si>
  <si>
    <t>4.60984845</t>
  </si>
  <si>
    <t>2026090309370767110652</t>
  </si>
  <si>
    <t>18.84501070</t>
  </si>
  <si>
    <t>0e4165f6-fdf8-4b62-84c5-290ea2ec864e.01</t>
  </si>
  <si>
    <t>+31626888010</t>
  </si>
  <si>
    <t>44.4919226</t>
  </si>
  <si>
    <t>20260903093601738199443</t>
  </si>
  <si>
    <t>+31619105311</t>
  </si>
  <si>
    <t>42.4235730</t>
  </si>
  <si>
    <t>20260903093836704644224</t>
  </si>
  <si>
    <t>4.60984910</t>
  </si>
  <si>
    <t>+31573288362</t>
  </si>
  <si>
    <t>49.4928510</t>
  </si>
  <si>
    <t>20260903093918822084117</t>
  </si>
  <si>
    <t>46.4934472</t>
  </si>
  <si>
    <t>+31681820662</t>
  </si>
  <si>
    <t>50.4879157</t>
  </si>
  <si>
    <t>20260903094024838860914</t>
  </si>
  <si>
    <t>+31619034519</t>
  </si>
  <si>
    <t>3.74596198</t>
  </si>
  <si>
    <t>2026090309391450332227</t>
  </si>
  <si>
    <t>42.4235814</t>
  </si>
  <si>
    <t>3.74596217</t>
  </si>
  <si>
    <t>49.4928569</t>
  </si>
  <si>
    <t>+31641760786</t>
  </si>
  <si>
    <t>28.7605717</t>
  </si>
  <si>
    <t>20260903094201469763732</t>
  </si>
  <si>
    <t>29.10098805</t>
  </si>
  <si>
    <t>20260903094050486540214</t>
  </si>
  <si>
    <t>+31634339125</t>
  </si>
  <si>
    <t>44.4919411</t>
  </si>
  <si>
    <t>20260903094047738199013</t>
  </si>
  <si>
    <t>50.4879243</t>
  </si>
  <si>
    <t>44.4919430</t>
  </si>
  <si>
    <t>29.10098857</t>
  </si>
  <si>
    <t>37.4336454</t>
  </si>
  <si>
    <t>20260903094155620758241</t>
  </si>
  <si>
    <t>22.13298340</t>
  </si>
  <si>
    <t>20260903094207369100651</t>
  </si>
  <si>
    <t>ben si je pouvais mettre 0 je mettrais 0 puisque je n'ai eu aucune information et qu'on m'a raccroché je simplement donner la plaque on m'a dit qu'on chercher le dossier et puis ça arrache toucher voilà merci au revoir</t>
  </si>
  <si>
    <t>16.50197878</t>
  </si>
  <si>
    <t>20260903094211268437290</t>
  </si>
  <si>
    <t>28.7605800</t>
  </si>
  <si>
    <t>b93ea5d3-3d43-46ea-b017-8d6a423c0e49.01</t>
  </si>
  <si>
    <t>22.13298378</t>
  </si>
  <si>
    <t>+31592390474</t>
  </si>
  <si>
    <t>26.7575380</t>
  </si>
  <si>
    <t>20260903094337436209267</t>
  </si>
  <si>
    <t>+31629066090</t>
  </si>
  <si>
    <t>37.4336507</t>
  </si>
  <si>
    <t>20260903094415620758556</t>
  </si>
  <si>
    <t>37.4336508</t>
  </si>
  <si>
    <t>16.50197926</t>
  </si>
  <si>
    <t>+3252303762</t>
  </si>
  <si>
    <t>22.13298423</t>
  </si>
  <si>
    <t>APBN_BRU_MGCC_BE_Complex_VL</t>
  </si>
  <si>
    <t>20260903094349369098991</t>
  </si>
  <si>
    <t>26.7575433</t>
  </si>
  <si>
    <t>+32475340979</t>
  </si>
  <si>
    <t>45.4950015</t>
  </si>
  <si>
    <t>20260903094441754975082</t>
  </si>
  <si>
    <t>+31655088046</t>
  </si>
  <si>
    <t>23.11602497</t>
  </si>
  <si>
    <t>20260903094619385876648</t>
  </si>
  <si>
    <t>ReimbursementService</t>
  </si>
  <si>
    <t>ZJ101G</t>
  </si>
  <si>
    <t>20.80864515</t>
  </si>
  <si>
    <t>37.4336569</t>
  </si>
  <si>
    <t>c410e93b-73a3-4607-9552-6da45b57fac1.01</t>
  </si>
  <si>
    <t>22.13298482</t>
  </si>
  <si>
    <t>29.10099057</t>
  </si>
  <si>
    <t>20260903094533486540412</t>
  </si>
  <si>
    <t>45.4950062</t>
  </si>
  <si>
    <t>ecc5caa9-574b-449b-b55c-547217fcb56a.01</t>
  </si>
  <si>
    <t>24.11613643</t>
  </si>
  <si>
    <t>20260903094601402654670</t>
  </si>
  <si>
    <t>45.4950089</t>
  </si>
  <si>
    <t>20260903094617754975614</t>
  </si>
  <si>
    <t>Pech (niet gespecificeerd) in Italië</t>
  </si>
  <si>
    <t>29.10099097</t>
  </si>
  <si>
    <t>24.11613685</t>
  </si>
  <si>
    <t>44.4919652</t>
  </si>
  <si>
    <t>45.4950140</t>
  </si>
  <si>
    <t>23.11602581</t>
  </si>
  <si>
    <t>+31633105715</t>
  </si>
  <si>
    <t>43.4243256</t>
  </si>
  <si>
    <t>20260903094838721421293</t>
  </si>
  <si>
    <t>29.10099139</t>
  </si>
  <si>
    <t>20260903094826486540607</t>
  </si>
  <si>
    <t>+31630940386</t>
  </si>
  <si>
    <t>32.8514759</t>
  </si>
  <si>
    <t>20260903094751536871442</t>
  </si>
  <si>
    <t>m3272:Default:2|m322991:1:1|</t>
  </si>
  <si>
    <t>32.8514815</t>
  </si>
  <si>
    <t>29.10099218</t>
  </si>
  <si>
    <t>+31619222356</t>
  </si>
  <si>
    <t>38.4338210</t>
  </si>
  <si>
    <t>20260903094947637535051</t>
  </si>
  <si>
    <t>+31623213939</t>
  </si>
  <si>
    <t>36.8601169</t>
  </si>
  <si>
    <t>20260903094907603980691</t>
  </si>
  <si>
    <t>43.4243339</t>
  </si>
  <si>
    <t>36.8601193</t>
  </si>
  <si>
    <t>+31625530841</t>
  </si>
  <si>
    <t>20.80865950</t>
  </si>
  <si>
    <t>20260903095008335545618</t>
  </si>
  <si>
    <t>+31620295103</t>
  </si>
  <si>
    <t>34.8416708</t>
  </si>
  <si>
    <t>20260903095230570427235</t>
  </si>
  <si>
    <t>PT444F</t>
  </si>
  <si>
    <t>+31657678253</t>
  </si>
  <si>
    <t>41.4242055</t>
  </si>
  <si>
    <t>20260903095009687867061</t>
  </si>
  <si>
    <t>20.80866161</t>
  </si>
  <si>
    <t>38.4338289</t>
  </si>
  <si>
    <t>41.4242088</t>
  </si>
  <si>
    <t>17.83347508</t>
  </si>
  <si>
    <t>20260903095257285212884</t>
  </si>
  <si>
    <t>32.8515016</t>
  </si>
  <si>
    <t>20260903095343536871819</t>
  </si>
  <si>
    <t>10.60803179</t>
  </si>
  <si>
    <t>20260903095317167773982</t>
  </si>
  <si>
    <t>34.8416829</t>
  </si>
  <si>
    <t>+31640056667</t>
  </si>
  <si>
    <t>20.80866769</t>
  </si>
  <si>
    <t>20260903095458335544447</t>
  </si>
  <si>
    <t>N244SX</t>
  </si>
  <si>
    <t>17.83347748</t>
  </si>
  <si>
    <t>10.60803213</t>
  </si>
  <si>
    <t>32.8515067</t>
  </si>
  <si>
    <t>25.7650269</t>
  </si>
  <si>
    <t>20260903095519419432194</t>
  </si>
  <si>
    <t>30.10221986</t>
  </si>
  <si>
    <t>20260903095702503318000</t>
  </si>
  <si>
    <t>20.80867318</t>
  </si>
  <si>
    <t>25.7650319</t>
  </si>
  <si>
    <t>25.7650326</t>
  </si>
  <si>
    <t>20260903095627419431067</t>
  </si>
  <si>
    <t>+31620712668</t>
  </si>
  <si>
    <t>35.8584584</t>
  </si>
  <si>
    <t>20260903095806587203934</t>
  </si>
  <si>
    <t>+31650266634</t>
  </si>
  <si>
    <t>30.10222068</t>
  </si>
  <si>
    <t>20260903095749503316808</t>
  </si>
  <si>
    <t>L894JS</t>
  </si>
  <si>
    <t>25.7650363</t>
  </si>
  <si>
    <t>0d9fc721-ad8b-40f9-bd97-153dbbd983f9.01</t>
  </si>
  <si>
    <t>+31657990440</t>
  </si>
  <si>
    <t>24.11614084</t>
  </si>
  <si>
    <t>20260903095858402653980</t>
  </si>
  <si>
    <t>30.10222116</t>
  </si>
  <si>
    <t>30.10222148</t>
  </si>
  <si>
    <t>35.8584678</t>
  </si>
  <si>
    <t>+31651956311</t>
  </si>
  <si>
    <t>10.60803412</t>
  </si>
  <si>
    <t>20260903095857167773439</t>
  </si>
  <si>
    <t>19.52622379</t>
  </si>
  <si>
    <t>20260903095921318768303</t>
  </si>
  <si>
    <t>+31334756708</t>
  </si>
  <si>
    <t>9.62182163</t>
  </si>
  <si>
    <t>20260903100019150996350</t>
  </si>
  <si>
    <t>+31614577224</t>
  </si>
  <si>
    <t>16.50198609</t>
  </si>
  <si>
    <t>20260903095921268435896</t>
  </si>
  <si>
    <t>24.11614177</t>
  </si>
  <si>
    <t>10.60803443</t>
  </si>
  <si>
    <t>19.52622401</t>
  </si>
  <si>
    <t>+31648133339</t>
  </si>
  <si>
    <t>42.4236541</t>
  </si>
  <si>
    <t>20260903100205704644121</t>
  </si>
  <si>
    <t>202604053357</t>
  </si>
  <si>
    <t>+31650452903</t>
  </si>
  <si>
    <t>35.8584757</t>
  </si>
  <si>
    <t>20260903100111587203378</t>
  </si>
  <si>
    <t>Buitengesloten / Sleutel kapot in Italië</t>
  </si>
  <si>
    <t>9.62182248</t>
  </si>
  <si>
    <t>16.50198701</t>
  </si>
  <si>
    <t>f1658201-59af-4591-bd56-4fdbaae43177.01</t>
  </si>
  <si>
    <t>+32472645605</t>
  </si>
  <si>
    <t>38.4338694</t>
  </si>
  <si>
    <t>20260903100149637535006</t>
  </si>
  <si>
    <t>35.8584809</t>
  </si>
  <si>
    <t>38.4338719</t>
  </si>
  <si>
    <t>42.4236634</t>
  </si>
  <si>
    <t>+32477915831</t>
  </si>
  <si>
    <t>40.4225574</t>
  </si>
  <si>
    <t>20260903100304671090119</t>
  </si>
  <si>
    <t>36.8601749</t>
  </si>
  <si>
    <t>20260903100333603980643</t>
  </si>
  <si>
    <t>28.7606551</t>
  </si>
  <si>
    <t>20260903100346469762838</t>
  </si>
  <si>
    <t>Recall (xfer +31885485000 failed)</t>
  </si>
  <si>
    <t>16.50198792</t>
  </si>
  <si>
    <t>f1658201-59af-4591-bd56-4fdbaae43177.02</t>
  </si>
  <si>
    <t>+32495909669</t>
  </si>
  <si>
    <t>21.20420559</t>
  </si>
  <si>
    <t>Redwane Ajouaoui</t>
  </si>
  <si>
    <t>20260903100351352321857</t>
  </si>
  <si>
    <t>40.4225598</t>
  </si>
  <si>
    <t>36.8601791</t>
  </si>
  <si>
    <t>28.7606591</t>
  </si>
  <si>
    <t>WebiPath_180_181750</t>
  </si>
  <si>
    <t>21.20420612</t>
  </si>
  <si>
    <t>+31617358235</t>
  </si>
  <si>
    <t>24.11614381</t>
  </si>
  <si>
    <t>20260903100458402653650</t>
  </si>
  <si>
    <t>24.11614447</t>
  </si>
  <si>
    <t>+3261511069</t>
  </si>
  <si>
    <t>6.61834970</t>
  </si>
  <si>
    <t>20260903100623100664900</t>
  </si>
  <si>
    <t>6.61835002</t>
  </si>
  <si>
    <t>+3255455474</t>
  </si>
  <si>
    <t>38.4338910</t>
  </si>
  <si>
    <t>20260903100708637535757</t>
  </si>
  <si>
    <t>+31642974141</t>
  </si>
  <si>
    <t>19.52622732</t>
  </si>
  <si>
    <t>20260903100755318768111</t>
  </si>
  <si>
    <t>19.52622774</t>
  </si>
  <si>
    <t>30.10222837</t>
  </si>
  <si>
    <t>20260903100847503317903</t>
  </si>
  <si>
    <t>+31687977423</t>
  </si>
  <si>
    <t>3.74597757</t>
  </si>
  <si>
    <t>2026090310083950331878</t>
  </si>
  <si>
    <t>3.74597776</t>
  </si>
  <si>
    <t>30.10222890</t>
  </si>
  <si>
    <t>D_RT_GROUP</t>
  </si>
  <si>
    <t>+31205929075</t>
  </si>
  <si>
    <t>APBN_AMS_TRAVEL_CLAIMS_SecondLine</t>
  </si>
  <si>
    <t>40.4225933</t>
  </si>
  <si>
    <t>APBN_AMS_TRAVEL_CLAIMS_SecondLine_NL</t>
  </si>
  <si>
    <t>APBN_CMN_TRAVEL_CLAIM-NL_1</t>
  </si>
  <si>
    <t>20260903101130671089476</t>
  </si>
  <si>
    <t>+31614782621</t>
  </si>
  <si>
    <t>3.74597928</t>
  </si>
  <si>
    <t>2026090310121350332063</t>
  </si>
  <si>
    <t>38.4339121</t>
  </si>
  <si>
    <t>+31683053053</t>
  </si>
  <si>
    <t>48.4928144</t>
  </si>
  <si>
    <t>20260903101459805307286</t>
  </si>
  <si>
    <t>J110NJ</t>
  </si>
  <si>
    <t>+494619038021</t>
  </si>
  <si>
    <t>34.8417710</t>
  </si>
  <si>
    <t>20260903101257570426404</t>
  </si>
  <si>
    <t>3.74597968</t>
  </si>
  <si>
    <t>34.8417741</t>
  </si>
  <si>
    <t>25.7651040</t>
  </si>
  <si>
    <t>20260903101418419432134</t>
  </si>
  <si>
    <t>+31202585000 (312099996215)</t>
  </si>
  <si>
    <t>40.4226049</t>
  </si>
  <si>
    <t>28.7606989</t>
  </si>
  <si>
    <t>20260903101450469763162</t>
  </si>
  <si>
    <t>25.7651054</t>
  </si>
  <si>
    <t>28.7607019</t>
  </si>
  <si>
    <t>99d4af8f-c571-4a7d-a981-3ba348a8d872.01</t>
  </si>
  <si>
    <t>48.4928290</t>
  </si>
  <si>
    <t>35.8585454</t>
  </si>
  <si>
    <t>20260903101603587203110</t>
  </si>
  <si>
    <t>35.8585488</t>
  </si>
  <si>
    <t>b09ffe55-b754-41cc-ba1b-a93b78aa1afe.01</t>
  </si>
  <si>
    <t>+31640875555</t>
  </si>
  <si>
    <t>46.4936133</t>
  </si>
  <si>
    <t>20260903101848771752475</t>
  </si>
  <si>
    <t>24.11614936</t>
  </si>
  <si>
    <t>20260903101714402654212</t>
  </si>
  <si>
    <t>24.11614952</t>
  </si>
  <si>
    <t>+31628734571</t>
  </si>
  <si>
    <t>16.50199545</t>
  </si>
  <si>
    <t>20260903102017268436354</t>
  </si>
  <si>
    <t>43.4244499</t>
  </si>
  <si>
    <t>20260903101946721421229</t>
  </si>
  <si>
    <t>46.4936211</t>
  </si>
  <si>
    <t>43.4244509</t>
  </si>
  <si>
    <t>20260903101925721421172</t>
  </si>
  <si>
    <t>43.4244527</t>
  </si>
  <si>
    <t>43.4244542</t>
  </si>
  <si>
    <t>f37d07a5-8440-4a6c-a903-d2b11a5e9a3b.01</t>
  </si>
  <si>
    <t>9.62183038</t>
  </si>
  <si>
    <t>20260903102030150995190</t>
  </si>
  <si>
    <t>45.4951648</t>
  </si>
  <si>
    <t>20260903102159754976319</t>
  </si>
  <si>
    <t>+3214672421</t>
  </si>
  <si>
    <t>+3222906419</t>
  </si>
  <si>
    <t>3.74598425</t>
  </si>
  <si>
    <t>2026090310212250332753</t>
  </si>
  <si>
    <t>3.74598441</t>
  </si>
  <si>
    <t>16.50199663</t>
  </si>
  <si>
    <t>45.4951702</t>
  </si>
  <si>
    <t>28.7607325</t>
  </si>
  <si>
    <t>20260903102351469763543</t>
  </si>
  <si>
    <t>9.62183190</t>
  </si>
  <si>
    <t>+31648162580</t>
  </si>
  <si>
    <t>50.4881121</t>
  </si>
  <si>
    <t>20260903102813838862559</t>
  </si>
  <si>
    <t>28.7607372</t>
  </si>
  <si>
    <t>+31135052611</t>
  </si>
  <si>
    <t>19.52623520</t>
  </si>
  <si>
    <t>20260903102705318767808</t>
  </si>
  <si>
    <t>37.4338105</t>
  </si>
  <si>
    <t>20260903102508620758953</t>
  </si>
  <si>
    <t>37.4338145</t>
  </si>
  <si>
    <t>+31646615932</t>
  </si>
  <si>
    <t>49.4930581</t>
  </si>
  <si>
    <t>20260903102643822084396</t>
  </si>
  <si>
    <t>49.4930640</t>
  </si>
  <si>
    <t>+32475434140</t>
  </si>
  <si>
    <t>16.50199896</t>
  </si>
  <si>
    <t>20260903102714268435871</t>
  </si>
  <si>
    <t>19.52623671</t>
  </si>
  <si>
    <t>16.50199918</t>
  </si>
  <si>
    <t>+31756127110</t>
  </si>
  <si>
    <t>24.11615407</t>
  </si>
  <si>
    <t>Jalal Barhmi</t>
  </si>
  <si>
    <t>20260903102804402654352</t>
  </si>
  <si>
    <t>+31610673065</t>
  </si>
  <si>
    <t>42.4237671</t>
  </si>
  <si>
    <t>20260903102827704643899</t>
  </si>
  <si>
    <t>48.4928881</t>
  </si>
  <si>
    <t>20260903102805805306877</t>
  </si>
  <si>
    <t>WebiPath_180_183324</t>
  </si>
  <si>
    <t>24.11615423</t>
  </si>
  <si>
    <t>c6251089-1062-4e12-88da-5db5ff8aa355.01</t>
  </si>
  <si>
    <t>48.4928894</t>
  </si>
  <si>
    <t>50.4881321</t>
  </si>
  <si>
    <t>21.20422198</t>
  </si>
  <si>
    <t>20260903102857352322953</t>
  </si>
  <si>
    <t>42.4237694</t>
  </si>
  <si>
    <t>+31333034839</t>
  </si>
  <si>
    <t>44.4921533</t>
  </si>
  <si>
    <t>20260903103000738198860</t>
  </si>
  <si>
    <t>21.20422239</t>
  </si>
  <si>
    <t>+31599618800</t>
  </si>
  <si>
    <t>17.83355981</t>
  </si>
  <si>
    <t>20260903102941285214481</t>
  </si>
  <si>
    <t>+32492565273</t>
  </si>
  <si>
    <t>12.61304111</t>
  </si>
  <si>
    <t>20260903103017201327473</t>
  </si>
  <si>
    <t>m3251:Default:2|m325991:2:1|m322991:2:1|</t>
  </si>
  <si>
    <t>41.4243605</t>
  </si>
  <si>
    <t>20260903103042687866250</t>
  </si>
  <si>
    <t>+31625121929</t>
  </si>
  <si>
    <t>12.61304119</t>
  </si>
  <si>
    <t>20260903102958201328413</t>
  </si>
  <si>
    <t>44.4921590</t>
  </si>
  <si>
    <t>+3265362624</t>
  </si>
  <si>
    <t>18.84513141</t>
  </si>
  <si>
    <t>20260903103107301990244</t>
  </si>
  <si>
    <t>12.61304144</t>
  </si>
  <si>
    <t>+31642806980</t>
  </si>
  <si>
    <t>43.4244961</t>
  </si>
  <si>
    <t>20260903103245721420616</t>
  </si>
  <si>
    <t>202604054267</t>
  </si>
  <si>
    <t>+3254332121</t>
  </si>
  <si>
    <t>4.60987071</t>
  </si>
  <si>
    <t>2026090310311567110537</t>
  </si>
  <si>
    <t>17.83356290</t>
  </si>
  <si>
    <t>41.4243651</t>
  </si>
  <si>
    <t>18.84513349</t>
  </si>
  <si>
    <t>e76c70bb-d7d0-4e17-84fb-524c890f9b24.01</t>
  </si>
  <si>
    <t>4.60987102</t>
  </si>
  <si>
    <t>12.61304205</t>
  </si>
  <si>
    <t>20260903103304201327693</t>
  </si>
  <si>
    <t>43.4245054</t>
  </si>
  <si>
    <t>12.61304247</t>
  </si>
  <si>
    <t>+32474732880</t>
  </si>
  <si>
    <t>50.4881559</t>
  </si>
  <si>
    <t>20260903103404838862357</t>
  </si>
  <si>
    <t>12.61304264</t>
  </si>
  <si>
    <t>12.61304280</t>
  </si>
  <si>
    <t>+31683256705</t>
  </si>
  <si>
    <t>48.4929152</t>
  </si>
  <si>
    <t>20260903103528805308088</t>
  </si>
  <si>
    <t>GKD08R</t>
  </si>
  <si>
    <t>+31630346799</t>
  </si>
  <si>
    <t>50.4881585</t>
  </si>
  <si>
    <t>20260903103621838861322</t>
  </si>
  <si>
    <t>medewerker was goed de AI was rubbish</t>
  </si>
  <si>
    <t>50.4881584</t>
  </si>
  <si>
    <t>48.4929214</t>
  </si>
  <si>
    <t>9.62183717</t>
  </si>
  <si>
    <t>20260903103625150996878</t>
  </si>
  <si>
    <t>26.7577546</t>
  </si>
  <si>
    <t>20260903103654436209562</t>
  </si>
  <si>
    <t>50.4881692</t>
  </si>
  <si>
    <t>9.62183750</t>
  </si>
  <si>
    <t>26.7577572</t>
  </si>
  <si>
    <t>+31647390050</t>
  </si>
  <si>
    <t>3.74599435</t>
  </si>
  <si>
    <t>2026090310382450333079</t>
  </si>
  <si>
    <t>3.74599497</t>
  </si>
  <si>
    <t>35.8586492</t>
  </si>
  <si>
    <t>20260903103900587203485</t>
  </si>
  <si>
    <t>+32495227886</t>
  </si>
  <si>
    <t>19.52624226</t>
  </si>
  <si>
    <t>20260903103945318767720</t>
  </si>
  <si>
    <t>35.8586512</t>
  </si>
  <si>
    <t>87214dc7-7e47-49c9-8cef-4eaa5812de41.01</t>
  </si>
  <si>
    <t>+31614393167</t>
  </si>
  <si>
    <t>9.62183861</t>
  </si>
  <si>
    <t>20260903104003150996374</t>
  </si>
  <si>
    <t>24.11615849</t>
  </si>
  <si>
    <t>20260903103952402653306</t>
  </si>
  <si>
    <t>38.4340221</t>
  </si>
  <si>
    <t>20260903104019637535415</t>
  </si>
  <si>
    <t>19.52624259</t>
  </si>
  <si>
    <t>9.62183898</t>
  </si>
  <si>
    <t>29.10101468</t>
  </si>
  <si>
    <t>20260903104141486540937</t>
  </si>
  <si>
    <t>24.11615887</t>
  </si>
  <si>
    <t>23633466-461d-4d5e-967f-49b2a0201f38.01</t>
  </si>
  <si>
    <t>38.4340245</t>
  </si>
  <si>
    <t>+31651830446</t>
  </si>
  <si>
    <t>35.8586586</t>
  </si>
  <si>
    <t>20260903104154587203775</t>
  </si>
  <si>
    <t>+31653642928</t>
  </si>
  <si>
    <t>48.4929471</t>
  </si>
  <si>
    <t>20260903104207805308239</t>
  </si>
  <si>
    <t>+31641358591</t>
  </si>
  <si>
    <t>33.8494665</t>
  </si>
  <si>
    <t>20260903104337553649606</t>
  </si>
  <si>
    <t>45TGNL</t>
  </si>
  <si>
    <t>+31235379706</t>
  </si>
  <si>
    <t>22.13302050</t>
  </si>
  <si>
    <t>20260903104244369100638</t>
  </si>
  <si>
    <t>+32475343417</t>
  </si>
  <si>
    <t>31.8554628</t>
  </si>
  <si>
    <t>APBN_BRU_MGCC_BE_Front_VL</t>
  </si>
  <si>
    <t>20260903104224520095635</t>
  </si>
  <si>
    <t>3.74599720</t>
  </si>
  <si>
    <t>2026090310422350333342</t>
  </si>
  <si>
    <t>29.10101536</t>
  </si>
  <si>
    <t>+32484504131</t>
  </si>
  <si>
    <t>48.4929509</t>
  </si>
  <si>
    <t>20260903104248805307582</t>
  </si>
  <si>
    <t>rien à dire tout est parfait groupe john</t>
  </si>
  <si>
    <t>35.8586642</t>
  </si>
  <si>
    <t>40.4227125</t>
  </si>
  <si>
    <t>20260903104321671089281</t>
  </si>
  <si>
    <t>48.4929528</t>
  </si>
  <si>
    <t>3.74599749</t>
  </si>
  <si>
    <t>+31615143569</t>
  </si>
  <si>
    <t>20.80879923</t>
  </si>
  <si>
    <t>20260903104319335545008</t>
  </si>
  <si>
    <t>22.13302163</t>
  </si>
  <si>
    <t>48.4929552</t>
  </si>
  <si>
    <t>11e43573-cd75-4786-a6ca-aae1fc2b387d.01</t>
  </si>
  <si>
    <t>31.8554706</t>
  </si>
  <si>
    <t>40.4227178</t>
  </si>
  <si>
    <t>+31616580094</t>
  </si>
  <si>
    <t>26.7577827</t>
  </si>
  <si>
    <t>20260903104614436209571</t>
  </si>
  <si>
    <t>41NPRT</t>
  </si>
  <si>
    <t>33.8494777</t>
  </si>
  <si>
    <t>+31883747200</t>
  </si>
  <si>
    <t>35.8586756</t>
  </si>
  <si>
    <t>20260903104450587204209</t>
  </si>
  <si>
    <t>20.80880622</t>
  </si>
  <si>
    <t>35.8586784</t>
  </si>
  <si>
    <t>2f3e6722-a631-4cca-bbb5-3af43d92cb41.01</t>
  </si>
  <si>
    <t>+31644094195</t>
  </si>
  <si>
    <t>38.4340466</t>
  </si>
  <si>
    <t>20260903104708637535862</t>
  </si>
  <si>
    <t>+31104661066</t>
  </si>
  <si>
    <t>35.8586830</t>
  </si>
  <si>
    <t>20260903104623587204327</t>
  </si>
  <si>
    <t>24.11616146</t>
  </si>
  <si>
    <t>20260903104619402653890</t>
  </si>
  <si>
    <t>+31640998073</t>
  </si>
  <si>
    <t>6.61836655</t>
  </si>
  <si>
    <t>20260903104653100663959</t>
  </si>
  <si>
    <t>26.7577954</t>
  </si>
  <si>
    <t>6.61836686</t>
  </si>
  <si>
    <t>38.4340530</t>
  </si>
  <si>
    <t>+31681688145</t>
  </si>
  <si>
    <t>21.20423517</t>
  </si>
  <si>
    <t>20260903104739352322362</t>
  </si>
  <si>
    <t>45.4952852</t>
  </si>
  <si>
    <t>20260903104845754975185</t>
  </si>
  <si>
    <t>4.60987785</t>
  </si>
  <si>
    <t>2026090310474867110462</t>
  </si>
  <si>
    <t>21.20423541</t>
  </si>
  <si>
    <t>4.60987798</t>
  </si>
  <si>
    <t>+31687894050</t>
  </si>
  <si>
    <t>26.7578013</t>
  </si>
  <si>
    <t>20260903104906436207979</t>
  </si>
  <si>
    <t>26.7578060</t>
  </si>
  <si>
    <t>+31636162253</t>
  </si>
  <si>
    <t>41.4244437</t>
  </si>
  <si>
    <t>20260903105231687866627</t>
  </si>
  <si>
    <t>202604054841</t>
  </si>
  <si>
    <t>+31655896525</t>
  </si>
  <si>
    <t>30.10225943</t>
  </si>
  <si>
    <t>20260903105147503318155</t>
  </si>
  <si>
    <t>30.10225960</t>
  </si>
  <si>
    <t>+31618831691</t>
  </si>
  <si>
    <t>47.4928345</t>
  </si>
  <si>
    <t>20260903105320788530911</t>
  </si>
  <si>
    <t>Koppeling</t>
  </si>
  <si>
    <t>35.8587144</t>
  </si>
  <si>
    <t>20260903105309587204044</t>
  </si>
  <si>
    <t>+31619169478</t>
  </si>
  <si>
    <t>18.84518428</t>
  </si>
  <si>
    <t>20260903105343301991536</t>
  </si>
  <si>
    <t>Accu / Startprobleem in Griekenland</t>
  </si>
  <si>
    <t>41.4244551</t>
  </si>
  <si>
    <t>35.8587180</t>
  </si>
  <si>
    <t>45.4953113</t>
  </si>
  <si>
    <t>47.4928419</t>
  </si>
  <si>
    <t>18.84518710</t>
  </si>
  <si>
    <t>+31610186193</t>
  </si>
  <si>
    <t>29.10102108</t>
  </si>
  <si>
    <t>20260903105505486541226</t>
  </si>
  <si>
    <t>35.8587236</t>
  </si>
  <si>
    <t>29.10102163</t>
  </si>
  <si>
    <t>33.8495330</t>
  </si>
  <si>
    <t>20260903105911553649727</t>
  </si>
  <si>
    <t>+32485544243</t>
  </si>
  <si>
    <t>31.8555334</t>
  </si>
  <si>
    <t>20260903105953520095340</t>
  </si>
  <si>
    <t>2DFY299</t>
  </si>
  <si>
    <t>+393478435468</t>
  </si>
  <si>
    <t>9.62184591</t>
  </si>
  <si>
    <t>20260903105859150995543</t>
  </si>
  <si>
    <t>+31644850733</t>
  </si>
  <si>
    <t>22.13303263</t>
  </si>
  <si>
    <t>20260903105936369100364</t>
  </si>
  <si>
    <t>de medewerker hij heeft alle informatie gegeven die ik nodig had dus ja allemaal goed ik ben ophangen</t>
  </si>
  <si>
    <t>+31773731609</t>
  </si>
  <si>
    <t>42.4238915</t>
  </si>
  <si>
    <t>20260903105955704643776</t>
  </si>
  <si>
    <t>33.8495459</t>
  </si>
  <si>
    <t>22.13303361</t>
  </si>
  <si>
    <t>31.8555492</t>
  </si>
  <si>
    <t>42.4238969</t>
  </si>
  <si>
    <t>Total 03/09/2026</t>
  </si>
  <si>
    <t>AP-Historical-Report---Call-by-Call 2026-09-03 0000 - 2026-09-03 1500.csv</t>
  </si>
  <si>
    <t>+31618188740</t>
  </si>
  <si>
    <t>48.4930330</t>
  </si>
  <si>
    <t>20260903110117805307554</t>
  </si>
  <si>
    <t>+31645398795</t>
  </si>
  <si>
    <t>18.84520108</t>
  </si>
  <si>
    <t>20260903110245301991823</t>
  </si>
  <si>
    <t>202604055194</t>
  </si>
  <si>
    <t>nou alles perfect</t>
  </si>
  <si>
    <t>+31683605524</t>
  </si>
  <si>
    <t>38.4341074</t>
  </si>
  <si>
    <t>20260903110245637535815</t>
  </si>
  <si>
    <t>het was zeer duidelijk het kwam heel duidelijk over</t>
  </si>
  <si>
    <t>48.4930378</t>
  </si>
  <si>
    <t>9.62184786</t>
  </si>
  <si>
    <t>17.83363838</t>
  </si>
  <si>
    <t>20260903110433285213891</t>
  </si>
  <si>
    <t>R140DV</t>
  </si>
  <si>
    <t>+31652415847</t>
  </si>
  <si>
    <t>9.62184815</t>
  </si>
  <si>
    <t>20260903110322150995381</t>
  </si>
  <si>
    <t>38.4341158</t>
  </si>
  <si>
    <t>18.84520687</t>
  </si>
  <si>
    <t>+3251723077</t>
  </si>
  <si>
    <t>38.4341172</t>
  </si>
  <si>
    <t>20260903110342637535928</t>
  </si>
  <si>
    <t>+3283689891</t>
  </si>
  <si>
    <t>35.8587640</t>
  </si>
  <si>
    <t>20260903110410587204001</t>
  </si>
  <si>
    <t>+31622851644</t>
  </si>
  <si>
    <t>22.13303619</t>
  </si>
  <si>
    <t>20260903110350369100135</t>
  </si>
  <si>
    <t>9.62184852</t>
  </si>
  <si>
    <t>49.4932284</t>
  </si>
  <si>
    <t>20260903110604822085553</t>
  </si>
  <si>
    <t>X112HL</t>
  </si>
  <si>
    <t>48.4930476</t>
  </si>
  <si>
    <t>20260903110422805306744</t>
  </si>
  <si>
    <t>+31653653228</t>
  </si>
  <si>
    <t>22.13303640</t>
  </si>
  <si>
    <t>20260903110422369100438</t>
  </si>
  <si>
    <t>38.4341206</t>
  </si>
  <si>
    <t>22.13303658</t>
  </si>
  <si>
    <t>+31610859087</t>
  </si>
  <si>
    <t>43.4246295</t>
  </si>
  <si>
    <t>APBN_AMS_MOBILITY_INTERNAT_Front_NL_3</t>
  </si>
  <si>
    <t>20260903110420721422053</t>
  </si>
  <si>
    <t>35.8587684</t>
  </si>
  <si>
    <t>43.4246318</t>
  </si>
  <si>
    <t>48.4930525</t>
  </si>
  <si>
    <t>22.13303717</t>
  </si>
  <si>
    <t>32.8518267</t>
  </si>
  <si>
    <t>20260903110504536872586</t>
  </si>
  <si>
    <t>+31610436365</t>
  </si>
  <si>
    <t>4.60988494</t>
  </si>
  <si>
    <t>2026090311055667109973</t>
  </si>
  <si>
    <t>Lekke band / bandenprobleem in Duitsland</t>
  </si>
  <si>
    <t>17.83364649</t>
  </si>
  <si>
    <t>4.60988558</t>
  </si>
  <si>
    <t>49.4932397</t>
  </si>
  <si>
    <t>+31658758385</t>
  </si>
  <si>
    <t>9.62184981</t>
  </si>
  <si>
    <t>20260903110742150996725</t>
  </si>
  <si>
    <t>+31235683261</t>
  </si>
  <si>
    <t>41.4245129</t>
  </si>
  <si>
    <t>20260903110723687867470</t>
  </si>
  <si>
    <t>32.8518352</t>
  </si>
  <si>
    <t>+32485910717</t>
  </si>
  <si>
    <t>39.4316086</t>
  </si>
  <si>
    <t>20260903110757654311520</t>
  </si>
  <si>
    <t>9.62185062</t>
  </si>
  <si>
    <t>39.4316117</t>
  </si>
  <si>
    <t>41.4245212</t>
  </si>
  <si>
    <t>+31646014770</t>
  </si>
  <si>
    <t>26.7578876</t>
  </si>
  <si>
    <t>20260903111119436207843</t>
  </si>
  <si>
    <t>202604055469</t>
  </si>
  <si>
    <t>+31104214200</t>
  </si>
  <si>
    <t>38.4341451</t>
  </si>
  <si>
    <t>20260903111057637536038</t>
  </si>
  <si>
    <t>38.4341500</t>
  </si>
  <si>
    <t>+31612646871</t>
  </si>
  <si>
    <t>35.8588021</t>
  </si>
  <si>
    <t>20260903111221587203690</t>
  </si>
  <si>
    <t>Buitengesloten / Sleutel kapot in Luxemburg</t>
  </si>
  <si>
    <t>26.7578986</t>
  </si>
  <si>
    <t>35.8588078</t>
  </si>
  <si>
    <t>+31642808124</t>
  </si>
  <si>
    <t>28.7609447</t>
  </si>
  <si>
    <t>20260903111557469762203</t>
  </si>
  <si>
    <t>L398HR</t>
  </si>
  <si>
    <t>10.60806615</t>
  </si>
  <si>
    <t>20260903111555167773646</t>
  </si>
  <si>
    <t>hij was heel onduidelijk in begrip</t>
  </si>
  <si>
    <t>+31889277401</t>
  </si>
  <si>
    <t>38.4341668</t>
  </si>
  <si>
    <t>20260903111630637535689</t>
  </si>
  <si>
    <t>10.60806664</t>
  </si>
  <si>
    <t>28.7609537</t>
  </si>
  <si>
    <t>38.4341712</t>
  </si>
  <si>
    <t>+3234200692</t>
  </si>
  <si>
    <t>VAN_DESSEL</t>
  </si>
  <si>
    <t>+3225297636</t>
  </si>
  <si>
    <t>34.8420723</t>
  </si>
  <si>
    <t>Karim Benabdellah</t>
  </si>
  <si>
    <t>20260903111818570427067</t>
  </si>
  <si>
    <t>+31621880202</t>
  </si>
  <si>
    <t>22.13304536</t>
  </si>
  <si>
    <t>20260903112027369100301</t>
  </si>
  <si>
    <t>202604055794</t>
  </si>
  <si>
    <t>WebiPath_180_102628</t>
  </si>
  <si>
    <t>34.8420758</t>
  </si>
  <si>
    <t>+31618715487</t>
  </si>
  <si>
    <t>44.4923756</t>
  </si>
  <si>
    <t>20260903111940738198901</t>
  </si>
  <si>
    <t>10.60806763</t>
  </si>
  <si>
    <t>20260903111954167773576</t>
  </si>
  <si>
    <t>22.13304646</t>
  </si>
  <si>
    <t>44.4923863</t>
  </si>
  <si>
    <t>34.8420879</t>
  </si>
  <si>
    <t>20260903112142570425739</t>
  </si>
  <si>
    <t>+31649689059</t>
  </si>
  <si>
    <t>39.4316675</t>
  </si>
  <si>
    <t>20260903112406654312557</t>
  </si>
  <si>
    <t>202604055912</t>
  </si>
  <si>
    <t>het leek erop alsof ik vette pech had maar de monteur heeft mij even geholpen en geïnstalleerd en ik ga nu even naar de garage</t>
  </si>
  <si>
    <t>34.8420904</t>
  </si>
  <si>
    <t>29.10103448</t>
  </si>
  <si>
    <t>20260903112240486541204</t>
  </si>
  <si>
    <t>10.60806934</t>
  </si>
  <si>
    <t>29.10103463</t>
  </si>
  <si>
    <t>+31653659814</t>
  </si>
  <si>
    <t>18.84525340</t>
  </si>
  <si>
    <t>20260903112454301990208</t>
  </si>
  <si>
    <t>+31615057883</t>
  </si>
  <si>
    <t>16.50202592</t>
  </si>
  <si>
    <t>20260903112547268435748</t>
  </si>
  <si>
    <t>202604055962</t>
  </si>
  <si>
    <t>6.61838232</t>
  </si>
  <si>
    <t>20260903112402100665089</t>
  </si>
  <si>
    <t>39.4316773</t>
  </si>
  <si>
    <t>6.61838266</t>
  </si>
  <si>
    <t>18.84525860</t>
  </si>
  <si>
    <t>50.4883938</t>
  </si>
  <si>
    <t>20260903112743838862255</t>
  </si>
  <si>
    <t>16.50202741</t>
  </si>
  <si>
    <t>+31616535990</t>
  </si>
  <si>
    <t>49.4933305</t>
  </si>
  <si>
    <t>20260903112738822085391</t>
  </si>
  <si>
    <t>21.20425896</t>
  </si>
  <si>
    <t>20260903112714352321648</t>
  </si>
  <si>
    <t>33.8496742</t>
  </si>
  <si>
    <t>20260903112644553648998</t>
  </si>
  <si>
    <t>33.8496755</t>
  </si>
  <si>
    <t>21.20425928</t>
  </si>
  <si>
    <t>50.4884042</t>
  </si>
  <si>
    <t>41.4246021</t>
  </si>
  <si>
    <t>20260903112853687866558</t>
  </si>
  <si>
    <t>+31630634343</t>
  </si>
  <si>
    <t>18.84526595</t>
  </si>
  <si>
    <t>20260903113017301990589</t>
  </si>
  <si>
    <t>202604056105</t>
  </si>
  <si>
    <t>41.4246055</t>
  </si>
  <si>
    <t>49.4933441</t>
  </si>
  <si>
    <t>+32495444577</t>
  </si>
  <si>
    <t>50.4884132</t>
  </si>
  <si>
    <t>20260903113030838861574</t>
  </si>
  <si>
    <t>18.84527084</t>
  </si>
  <si>
    <t>50.4884177</t>
  </si>
  <si>
    <t>47.4930154</t>
  </si>
  <si>
    <t>20260903113148788530298</t>
  </si>
  <si>
    <t>47.4930214</t>
  </si>
  <si>
    <t>+31623114211</t>
  </si>
  <si>
    <t>39.4317181</t>
  </si>
  <si>
    <t>20260903113612654313300</t>
  </si>
  <si>
    <t>69PLT9</t>
  </si>
  <si>
    <t>17.83371250</t>
  </si>
  <si>
    <t>20260903113532285214050</t>
  </si>
  <si>
    <t>+31639853518</t>
  </si>
  <si>
    <t>28.7610305</t>
  </si>
  <si>
    <t>20260903113800469763484</t>
  </si>
  <si>
    <t>17.83371307</t>
  </si>
  <si>
    <t>Recall (xfer 4989208013567 failed)</t>
  </si>
  <si>
    <t>49.4933737</t>
  </si>
  <si>
    <t>39.4317272</t>
  </si>
  <si>
    <t>42.4240480</t>
  </si>
  <si>
    <t>20260903113719704644265</t>
  </si>
  <si>
    <t>20.80896321</t>
  </si>
  <si>
    <t>20260903113806335544959</t>
  </si>
  <si>
    <t>42.4240515</t>
  </si>
  <si>
    <t>+31618886065</t>
  </si>
  <si>
    <t>34.8421667</t>
  </si>
  <si>
    <t>20260903114056570425537</t>
  </si>
  <si>
    <t>28.7610414</t>
  </si>
  <si>
    <t>20.80896443</t>
  </si>
  <si>
    <t>19.52626983</t>
  </si>
  <si>
    <t>20260903113904318767729</t>
  </si>
  <si>
    <t>+31617687176</t>
  </si>
  <si>
    <t>49.4933862</t>
  </si>
  <si>
    <t>20260903114047822084514</t>
  </si>
  <si>
    <t>19.52627027</t>
  </si>
  <si>
    <t>24.11618518</t>
  </si>
  <si>
    <t>20260903114121402654369</t>
  </si>
  <si>
    <t>49.4933964</t>
  </si>
  <si>
    <t>34.8421816</t>
  </si>
  <si>
    <t>24.11618546</t>
  </si>
  <si>
    <t>24.11618618</t>
  </si>
  <si>
    <t>20260903114337402654781</t>
  </si>
  <si>
    <t>10.60807831</t>
  </si>
  <si>
    <t>20260903114420167773348</t>
  </si>
  <si>
    <t>+31704137232</t>
  </si>
  <si>
    <t>44.4924863</t>
  </si>
  <si>
    <t>20260903114327738198772</t>
  </si>
  <si>
    <t>44.4924873</t>
  </si>
  <si>
    <t>24.11618649</t>
  </si>
  <si>
    <t>+31655851871</t>
  </si>
  <si>
    <t>4.60990109</t>
  </si>
  <si>
    <t>2026090311453767110071</t>
  </si>
  <si>
    <t>nee ik weet niet waar waarvoor waardering ik moet geven alles gaat goed</t>
  </si>
  <si>
    <t>6</t>
  </si>
  <si>
    <t>33.8497522</t>
  </si>
  <si>
    <t>20260903114457553649921</t>
  </si>
  <si>
    <t>ben là j'ai apprécié parce que le dépannage a été rapide les 2 personnes que j'ai du contact avec ont été bien à l'écoute ce que je n'ai pas vraiment apprécié c'est que j'espère avoir un véhicule de remplacement qui vient de chez laurier et que voilà je doive pas courir plus loin donc j'ai demandé spécifiquement j'espère que ça ça aura été entendu voilà</t>
  </si>
  <si>
    <t>+31628055098</t>
  </si>
  <si>
    <t>4.60990140</t>
  </si>
  <si>
    <t>2026090311455767110497</t>
  </si>
  <si>
    <t>10.60807885</t>
  </si>
  <si>
    <t>33.8497557</t>
  </si>
  <si>
    <t>35.8589578</t>
  </si>
  <si>
    <t>20260903114526587204241</t>
  </si>
  <si>
    <t>4.60990207</t>
  </si>
  <si>
    <t>+31653131536</t>
  </si>
  <si>
    <t>21.20426993</t>
  </si>
  <si>
    <t>20260903114633352321800</t>
  </si>
  <si>
    <t>4.60990220</t>
  </si>
  <si>
    <t>1a1dcda5-93d9-42d2-8f5e-d3862bfa42ea.01</t>
  </si>
  <si>
    <t>35.8589637</t>
  </si>
  <si>
    <t>21.20427047</t>
  </si>
  <si>
    <t>+31685593331</t>
  </si>
  <si>
    <t>20.80898590</t>
  </si>
  <si>
    <t>20260903114754335545567</t>
  </si>
  <si>
    <t>+32475239380</t>
  </si>
  <si>
    <t>6.61839200</t>
  </si>
  <si>
    <t>20260903114751100665118</t>
  </si>
  <si>
    <t>26.7580447</t>
  </si>
  <si>
    <t>20260903114825436208823</t>
  </si>
  <si>
    <t>6.61839244</t>
  </si>
  <si>
    <t>a4536d06-cd78-46c0-9288-788f4e17ca94.01</t>
  </si>
  <si>
    <t>20.80898825</t>
  </si>
  <si>
    <t>20.80898836</t>
  </si>
  <si>
    <t>20260903114825335545674</t>
  </si>
  <si>
    <t>+31648638010</t>
  </si>
  <si>
    <t>44.4925069</t>
  </si>
  <si>
    <t>20260903114909738197752</t>
  </si>
  <si>
    <t>het gedeelte van de medewerker</t>
  </si>
  <si>
    <t>26.7580479</t>
  </si>
  <si>
    <t>+31649370247</t>
  </si>
  <si>
    <t>38.4343076</t>
  </si>
  <si>
    <t>20260903115017637534497</t>
  </si>
  <si>
    <t>Diefstal onderdelen</t>
  </si>
  <si>
    <t>20.80899029</t>
  </si>
  <si>
    <t>46.4940337</t>
  </si>
  <si>
    <t>20260903115112771752143</t>
  </si>
  <si>
    <t>G380DJ</t>
  </si>
  <si>
    <t>44.4925122</t>
  </si>
  <si>
    <t>+32497450354</t>
  </si>
  <si>
    <t>36.8606632</t>
  </si>
  <si>
    <t>20260903115027603980784</t>
  </si>
  <si>
    <t>+32478068789</t>
  </si>
  <si>
    <t>27.7643006</t>
  </si>
  <si>
    <t>20260903115039452985752</t>
  </si>
  <si>
    <t>38.4343137</t>
  </si>
  <si>
    <t>+32478672693</t>
  </si>
  <si>
    <t>45.4955688</t>
  </si>
  <si>
    <t>APBN_BRU_RSA_INSURAN_AB_FR_2</t>
  </si>
  <si>
    <t>20260903115505754975458</t>
  </si>
  <si>
    <t>36.8606674</t>
  </si>
  <si>
    <t>27.7643034</t>
  </si>
  <si>
    <t>46.4940452</t>
  </si>
  <si>
    <t>+32483349682</t>
  </si>
  <si>
    <t>42.4241124</t>
  </si>
  <si>
    <t>20260903115408704644627</t>
  </si>
  <si>
    <t>18.84531869</t>
  </si>
  <si>
    <t>20260903115338301990084</t>
  </si>
  <si>
    <t>18.84531982</t>
  </si>
  <si>
    <t>78ba3ab2-fc2c-4fe2-a033-4e803167e97f.01</t>
  </si>
  <si>
    <t>42.4241167</t>
  </si>
  <si>
    <t>+31623767164</t>
  </si>
  <si>
    <t>46.4940599</t>
  </si>
  <si>
    <t>20260903115642771752586</t>
  </si>
  <si>
    <t>GTZ31V</t>
  </si>
  <si>
    <t>45.4955892</t>
  </si>
  <si>
    <t>+31618835592</t>
  </si>
  <si>
    <t>32.8520590</t>
  </si>
  <si>
    <t>20260903115701536872852</t>
  </si>
  <si>
    <t>+31611684621</t>
  </si>
  <si>
    <t>47.4931344</t>
  </si>
  <si>
    <t>20260903115715788530041</t>
  </si>
  <si>
    <t>+31685852100</t>
  </si>
  <si>
    <t>24.11619181</t>
  </si>
  <si>
    <t>20260903115741402653498</t>
  </si>
  <si>
    <t>35.8590080</t>
  </si>
  <si>
    <t>20260903115717587202948</t>
  </si>
  <si>
    <t>46.4940699</t>
  </si>
  <si>
    <t>32.8520654</t>
  </si>
  <si>
    <t>47.4931393</t>
  </si>
  <si>
    <t>+32489384913</t>
  </si>
  <si>
    <t>19.52627846</t>
  </si>
  <si>
    <t>20260903115839318768522</t>
  </si>
  <si>
    <t>24.11619220</t>
  </si>
  <si>
    <t>+31657507166</t>
  </si>
  <si>
    <t>40.4230168</t>
  </si>
  <si>
    <t>20260903115840671089258</t>
  </si>
  <si>
    <t>40.4230196</t>
  </si>
  <si>
    <t>19.52627895</t>
  </si>
  <si>
    <t>49.4934829</t>
  </si>
  <si>
    <t>20260903120120822084107</t>
  </si>
  <si>
    <t>49.4934864</t>
  </si>
  <si>
    <t>3.74604403</t>
  </si>
  <si>
    <t>2026090312025250332227</t>
  </si>
  <si>
    <t>21.20427894</t>
  </si>
  <si>
    <t>20260903120435352322234</t>
  </si>
  <si>
    <t>V62KRB</t>
  </si>
  <si>
    <t>3.74604429</t>
  </si>
  <si>
    <t>21.20427991</t>
  </si>
  <si>
    <t>+31681864420</t>
  </si>
  <si>
    <t>43.4248736</t>
  </si>
  <si>
    <t>20260903120540721420570</t>
  </si>
  <si>
    <t>3.74604602</t>
  </si>
  <si>
    <t>2026090312065750332627</t>
  </si>
  <si>
    <t>43.4248765</t>
  </si>
  <si>
    <t>+31620940429</t>
  </si>
  <si>
    <t>49.4935050</t>
  </si>
  <si>
    <t>20260903120746822084505</t>
  </si>
  <si>
    <t>20.80903468</t>
  </si>
  <si>
    <t>20260903120702335546226</t>
  </si>
  <si>
    <t>+31622126345</t>
  </si>
  <si>
    <t>31.8558533</t>
  </si>
  <si>
    <t>20260903120841520093868</t>
  </si>
  <si>
    <t>3.74604673</t>
  </si>
  <si>
    <t>20.80903640</t>
  </si>
  <si>
    <t>+31653332105</t>
  </si>
  <si>
    <t>33.8498500</t>
  </si>
  <si>
    <t>20260903120954553648242</t>
  </si>
  <si>
    <t>202604057251</t>
  </si>
  <si>
    <t>+3252224430</t>
  </si>
  <si>
    <t>40.4230486</t>
  </si>
  <si>
    <t>20260903120802671089854</t>
  </si>
  <si>
    <t>+31613211091</t>
  </si>
  <si>
    <t>38.4343774</t>
  </si>
  <si>
    <t>20260903120840637534361</t>
  </si>
  <si>
    <t>nou het is prima ik zou alleen graag willen dat ze iets sneller konden komen dan 1,5 uur dat is het is dat alles ja dank u maar afscheid heel goed</t>
  </si>
  <si>
    <t>49.4935117</t>
  </si>
  <si>
    <t>137fa705-7162-4293-8f7e-538e4c5edeb7.01</t>
  </si>
  <si>
    <t>40.4230518</t>
  </si>
  <si>
    <t>+31622601068</t>
  </si>
  <si>
    <t>36.8607422</t>
  </si>
  <si>
    <t>20260903120942603980743</t>
  </si>
  <si>
    <t>+31624801243</t>
  </si>
  <si>
    <t>43.4248865</t>
  </si>
  <si>
    <t>20260903121059721421817</t>
  </si>
  <si>
    <t>202604057289</t>
  </si>
  <si>
    <t>38.4343802</t>
  </si>
  <si>
    <t>31.8558626</t>
  </si>
  <si>
    <t>36.8607477</t>
  </si>
  <si>
    <t>33.8498612</t>
  </si>
  <si>
    <t>47.4931947</t>
  </si>
  <si>
    <t>20260903121154788530927</t>
  </si>
  <si>
    <t>3.74604860</t>
  </si>
  <si>
    <t>2026090312121650332554</t>
  </si>
  <si>
    <t>43.4248948</t>
  </si>
  <si>
    <t>27.7643774</t>
  </si>
  <si>
    <t>20260903121256452985544</t>
  </si>
  <si>
    <t>ik ben goed geholpen</t>
  </si>
  <si>
    <t>+31612857084</t>
  </si>
  <si>
    <t>12.61308270</t>
  </si>
  <si>
    <t>20260903121232201327945</t>
  </si>
  <si>
    <t>47.4931989</t>
  </si>
  <si>
    <t>+31633680318</t>
  </si>
  <si>
    <t>9.62187741</t>
  </si>
  <si>
    <t>20260903121243150996891</t>
  </si>
  <si>
    <t>3.74604918</t>
  </si>
  <si>
    <t>12.61308298</t>
  </si>
  <si>
    <t>9.62187752</t>
  </si>
  <si>
    <t>6833e2d9-78ba-4f51-99d5-e0d3a0268a1f.01</t>
  </si>
  <si>
    <t>27.7643824</t>
  </si>
  <si>
    <t>50.4885992</t>
  </si>
  <si>
    <t>20260903121351838862621</t>
  </si>
  <si>
    <t>50.4886026</t>
  </si>
  <si>
    <t>+31614408802</t>
  </si>
  <si>
    <t>47.4932061</t>
  </si>
  <si>
    <t>20260903121526788529458</t>
  </si>
  <si>
    <t>Buitengesloten / Sleutel kapot in Spanje</t>
  </si>
  <si>
    <t>+31645100006</t>
  </si>
  <si>
    <t>50.4886047</t>
  </si>
  <si>
    <t>20260903121559838861978</t>
  </si>
  <si>
    <t>VNJ06F</t>
  </si>
  <si>
    <t>+31683646654</t>
  </si>
  <si>
    <t>20.80905723</t>
  </si>
  <si>
    <t>20260903121554335546060</t>
  </si>
  <si>
    <t>47.4932118</t>
  </si>
  <si>
    <t>5b4baae2-a48b-46b7-a3eb-0d347b5d5dbb.01</t>
  </si>
  <si>
    <t>20.80906058</t>
  </si>
  <si>
    <t>50.4886106</t>
  </si>
  <si>
    <t>27.7643982</t>
  </si>
  <si>
    <t>20260903121828452984946</t>
  </si>
  <si>
    <t>9.62187928</t>
  </si>
  <si>
    <t>20260903121921150996870</t>
  </si>
  <si>
    <t>49.4935513</t>
  </si>
  <si>
    <t>20260903121831822083925</t>
  </si>
  <si>
    <t>27.7644008</t>
  </si>
  <si>
    <t>49.4935534</t>
  </si>
  <si>
    <t>+31622524099</t>
  </si>
  <si>
    <t>41.4247948</t>
  </si>
  <si>
    <t>20260903122150687867780</t>
  </si>
  <si>
    <t>+31650262674</t>
  </si>
  <si>
    <t>36.8607818</t>
  </si>
  <si>
    <t>20260903122108603980942</t>
  </si>
  <si>
    <t>10.60809203</t>
  </si>
  <si>
    <t>20260903122013167773035</t>
  </si>
  <si>
    <t>49.4935559</t>
  </si>
  <si>
    <t>20260903121956822083900</t>
  </si>
  <si>
    <t>9.62187974</t>
  </si>
  <si>
    <t>+31616196672</t>
  </si>
  <si>
    <t>24.11619984</t>
  </si>
  <si>
    <t>20260903121959402653934</t>
  </si>
  <si>
    <t>24.11620002</t>
  </si>
  <si>
    <t>49.4935593</t>
  </si>
  <si>
    <t>10.60809242</t>
  </si>
  <si>
    <t>36.8607894</t>
  </si>
  <si>
    <t>+31610459731</t>
  </si>
  <si>
    <t>16.50205243</t>
  </si>
  <si>
    <t>20260903122330268436550</t>
  </si>
  <si>
    <t>HJB50S</t>
  </si>
  <si>
    <t>49.4935646</t>
  </si>
  <si>
    <t>41.4248041</t>
  </si>
  <si>
    <t>21.20428850</t>
  </si>
  <si>
    <t>20260903122320352322729</t>
  </si>
  <si>
    <t>21.20428943</t>
  </si>
  <si>
    <t>16.50205340</t>
  </si>
  <si>
    <t>38.4344274</t>
  </si>
  <si>
    <t>20260903122450637535955</t>
  </si>
  <si>
    <t>38.4344318</t>
  </si>
  <si>
    <t>+31652552778</t>
  </si>
  <si>
    <t>37.4342906</t>
  </si>
  <si>
    <t>20260903122835620757232</t>
  </si>
  <si>
    <t>Remmen in Tsjechië</t>
  </si>
  <si>
    <t>+380509264094</t>
  </si>
  <si>
    <t>3.74605601</t>
  </si>
  <si>
    <t>2026090312283850332084</t>
  </si>
  <si>
    <t>+32499691452</t>
  </si>
  <si>
    <t>37.4342931</t>
  </si>
  <si>
    <t>20260903122852620758173</t>
  </si>
  <si>
    <t>37.4342954</t>
  </si>
  <si>
    <t>+32474111026</t>
  </si>
  <si>
    <t>32.8521860</t>
  </si>
  <si>
    <t>20260903122939536872771</t>
  </si>
  <si>
    <t>3.74605636</t>
  </si>
  <si>
    <t>+31621266720</t>
  </si>
  <si>
    <t>34.8423789</t>
  </si>
  <si>
    <t>20260903123107570426712</t>
  </si>
  <si>
    <t>37.4342961</t>
  </si>
  <si>
    <t>17.83382575</t>
  </si>
  <si>
    <t>20260903123002285213923</t>
  </si>
  <si>
    <t>dat is een prima gesprek en hij was zeer behulpzaam en afwachtend</t>
  </si>
  <si>
    <t>32.8521896</t>
  </si>
  <si>
    <t>46.4941946</t>
  </si>
  <si>
    <t>20260903123027771753540</t>
  </si>
  <si>
    <t>mes interlocuteurs étaient vraiment sympathiques pour trouver une solution pour moi et je suis vraiment ravie donc je remercie l'équipe dépanneur une équipe mondialassistance merci beaucoup</t>
  </si>
  <si>
    <t>17.83382728</t>
  </si>
  <si>
    <t>24.11620354</t>
  </si>
  <si>
    <t>20260903123133402654146</t>
  </si>
  <si>
    <t>49.4935958</t>
  </si>
  <si>
    <t>20260903123138822084944</t>
  </si>
  <si>
    <t>46.4941971</t>
  </si>
  <si>
    <t>c9cff9d1-eb75-4561-9ff2-8cfd7d6fe944.01</t>
  </si>
  <si>
    <t>34.8423871</t>
  </si>
  <si>
    <t>44.4926728</t>
  </si>
  <si>
    <t>MERYEM LAOOUINA</t>
  </si>
  <si>
    <t>20260903123225738198317</t>
  </si>
  <si>
    <t>24.11620406</t>
  </si>
  <si>
    <t>f6241176-5724-445d-bf0c-b5669c275816.01</t>
  </si>
  <si>
    <t>49.4936008</t>
  </si>
  <si>
    <t>+31685837536</t>
  </si>
  <si>
    <t>35.8591440</t>
  </si>
  <si>
    <t>20260903123231587203656</t>
  </si>
  <si>
    <t>WebiPath_180_102607</t>
  </si>
  <si>
    <t>44.4926755</t>
  </si>
  <si>
    <t>35.8591445</t>
  </si>
  <si>
    <t>32.8522011</t>
  </si>
  <si>
    <t>20260903123349536871442</t>
  </si>
  <si>
    <t>+31620687187</t>
  </si>
  <si>
    <t>AUTOP</t>
  </si>
  <si>
    <t>+31205929788</t>
  </si>
  <si>
    <t>22.13308491</t>
  </si>
  <si>
    <t>20260903123606369100295</t>
  </si>
  <si>
    <t>202604057943</t>
  </si>
  <si>
    <t>24.11620470</t>
  </si>
  <si>
    <t>20260903123427402653520</t>
  </si>
  <si>
    <t>32.8522039</t>
  </si>
  <si>
    <t>24.11620494</t>
  </si>
  <si>
    <t>+31610278601</t>
  </si>
  <si>
    <t>36.8608413</t>
  </si>
  <si>
    <t>20260903123545603980039</t>
  </si>
  <si>
    <t>+31683700440</t>
  </si>
  <si>
    <t>33.8499576</t>
  </si>
  <si>
    <t>20260903123527553649861</t>
  </si>
  <si>
    <t>46.4942152</t>
  </si>
  <si>
    <t>20260903123624771753878</t>
  </si>
  <si>
    <t>33.8499594</t>
  </si>
  <si>
    <t>36.8608445</t>
  </si>
  <si>
    <t>22.13308624</t>
  </si>
  <si>
    <t>+31643436081</t>
  </si>
  <si>
    <t>27.7644542</t>
  </si>
  <si>
    <t>20260903123822452986092</t>
  </si>
  <si>
    <t>VKB69G</t>
  </si>
  <si>
    <t>46.4942192</t>
  </si>
  <si>
    <t>+31687193671</t>
  </si>
  <si>
    <t>37.4343222</t>
  </si>
  <si>
    <t>20260903123846620758295</t>
  </si>
  <si>
    <t>27.7644614</t>
  </si>
  <si>
    <t>+31618625790</t>
  </si>
  <si>
    <t>34.8424133</t>
  </si>
  <si>
    <t>20260903124048570426751</t>
  </si>
  <si>
    <t>202604058048</t>
  </si>
  <si>
    <t>37.4343291</t>
  </si>
  <si>
    <t>27.7644687</t>
  </si>
  <si>
    <t>20260903124247452986156</t>
  </si>
  <si>
    <t>S029JK</t>
  </si>
  <si>
    <t>34.8424214</t>
  </si>
  <si>
    <t>31.8559832</t>
  </si>
  <si>
    <t>20260903124303520094333</t>
  </si>
  <si>
    <t>+31402851454</t>
  </si>
  <si>
    <t>3.74606256</t>
  </si>
  <si>
    <t>2026090312432150333619</t>
  </si>
  <si>
    <t>27.7644763</t>
  </si>
  <si>
    <t>+31641432072</t>
  </si>
  <si>
    <t>4.60992267</t>
  </si>
  <si>
    <t>2026090312454267110320</t>
  </si>
  <si>
    <t>202604058154</t>
  </si>
  <si>
    <t>31.8559883</t>
  </si>
  <si>
    <t>3.74606316</t>
  </si>
  <si>
    <t>21.20429938</t>
  </si>
  <si>
    <t>20260903124454352322879</t>
  </si>
  <si>
    <t>21.20429953</t>
  </si>
  <si>
    <t>+31615198520</t>
  </si>
  <si>
    <t>33.8499943</t>
  </si>
  <si>
    <t>20260903124605553648383</t>
  </si>
  <si>
    <t>27.7644849</t>
  </si>
  <si>
    <t>20260903124800452985914</t>
  </si>
  <si>
    <t>202604058213</t>
  </si>
  <si>
    <t>4.60992344</t>
  </si>
  <si>
    <t>33.8499976</t>
  </si>
  <si>
    <t>8b10fc1e-c5a3-4e85-a4b0-fa33d667544a.01</t>
  </si>
  <si>
    <t>+31652418583</t>
  </si>
  <si>
    <t>33.8500015</t>
  </si>
  <si>
    <t>20260903124827553648814</t>
  </si>
  <si>
    <t>Lekke band / bandenprobleem in Italië</t>
  </si>
  <si>
    <t>50.4887232</t>
  </si>
  <si>
    <t>20260903124733838861917</t>
  </si>
  <si>
    <t>50.4887248</t>
  </si>
  <si>
    <t>27.7644919</t>
  </si>
  <si>
    <t>+31650411690</t>
  </si>
  <si>
    <t>18.84543355</t>
  </si>
  <si>
    <t>20260903124801301991100</t>
  </si>
  <si>
    <t>+3232358718</t>
  </si>
  <si>
    <t>12.61309489</t>
  </si>
  <si>
    <t>Hamza Ghazi</t>
  </si>
  <si>
    <t>20260903124949201326995</t>
  </si>
  <si>
    <t>33.8500058</t>
  </si>
  <si>
    <t>+31685349718</t>
  </si>
  <si>
    <t>46.4942665</t>
  </si>
  <si>
    <t>20260903124942771752863</t>
  </si>
  <si>
    <t>+31641940723</t>
  </si>
  <si>
    <t>24.11620974</t>
  </si>
  <si>
    <t>20260903125102402654272</t>
  </si>
  <si>
    <t>+31683987984</t>
  </si>
  <si>
    <t>27.7644972</t>
  </si>
  <si>
    <t>20260903125213452986387</t>
  </si>
  <si>
    <t>KLV39L</t>
  </si>
  <si>
    <t>46.4942674</t>
  </si>
  <si>
    <t>WebiPath_180_183329</t>
  </si>
  <si>
    <t>12.61309547</t>
  </si>
  <si>
    <t>+31134652107</t>
  </si>
  <si>
    <t>42.4242999</t>
  </si>
  <si>
    <t>20260903125129704644044</t>
  </si>
  <si>
    <t>24.11621015</t>
  </si>
  <si>
    <t>b292511e-56a0-4c81-b330-2ebae20cafdc.01</t>
  </si>
  <si>
    <t>+31623888741</t>
  </si>
  <si>
    <t>30.10232540</t>
  </si>
  <si>
    <t>20260903125346503317453</t>
  </si>
  <si>
    <t>42.4243046</t>
  </si>
  <si>
    <t>+31619297807</t>
  </si>
  <si>
    <t>28.7612952</t>
  </si>
  <si>
    <t>20260903125305469763500</t>
  </si>
  <si>
    <t>27.7645058</t>
  </si>
  <si>
    <t>42.4243078</t>
  </si>
  <si>
    <t>20260903125408704644724</t>
  </si>
  <si>
    <t>28.7612989</t>
  </si>
  <si>
    <t>20260903125340469762790</t>
  </si>
  <si>
    <t>28.7612994</t>
  </si>
  <si>
    <t>28.7613012</t>
  </si>
  <si>
    <t>30.10232636</t>
  </si>
  <si>
    <t>42.4243138</t>
  </si>
  <si>
    <t>+31683667322</t>
  </si>
  <si>
    <t>19.52629992</t>
  </si>
  <si>
    <t>20260903125718318767201</t>
  </si>
  <si>
    <t>96TPVF</t>
  </si>
  <si>
    <t>+32484634317</t>
  </si>
  <si>
    <t>42.4243146</t>
  </si>
  <si>
    <t>20260903125607704643323</t>
  </si>
  <si>
    <t>28.7613086</t>
  </si>
  <si>
    <t>20260903125647469763244</t>
  </si>
  <si>
    <t>42.4243183</t>
  </si>
  <si>
    <t>40.4232048</t>
  </si>
  <si>
    <t>20260903125656671089338</t>
  </si>
  <si>
    <t>+31610795636</t>
  </si>
  <si>
    <t>45.4958165</t>
  </si>
  <si>
    <t>20260903125834754975028</t>
  </si>
  <si>
    <t>T090BR</t>
  </si>
  <si>
    <t>3.74606914</t>
  </si>
  <si>
    <t>2026090312572050332142</t>
  </si>
  <si>
    <t>+31641873369</t>
  </si>
  <si>
    <t>47.4933614</t>
  </si>
  <si>
    <t>20260903125708788530919</t>
  </si>
  <si>
    <t>28.7613124</t>
  </si>
  <si>
    <t>40.4232069</t>
  </si>
  <si>
    <t>+32465425254</t>
  </si>
  <si>
    <t>24.11621219</t>
  </si>
  <si>
    <t>20260903125752402655063</t>
  </si>
  <si>
    <t>+31619037446</t>
  </si>
  <si>
    <t>30.10232821</t>
  </si>
  <si>
    <t>20260903125918503318036</t>
  </si>
  <si>
    <t>ZJ961Z</t>
  </si>
  <si>
    <t>40.4232082</t>
  </si>
  <si>
    <t>19.52630079</t>
  </si>
  <si>
    <t>3.74606944</t>
  </si>
  <si>
    <t>24.11621246</t>
  </si>
  <si>
    <t>47.4933682</t>
  </si>
  <si>
    <t>45.4958228</t>
  </si>
  <si>
    <t>30.10232926</t>
  </si>
  <si>
    <t>d44a5b57-86d0-46c7-8ef1-187902753868.01</t>
  </si>
  <si>
    <t>23.11610191</t>
  </si>
  <si>
    <t>20260903130057385877050</t>
  </si>
  <si>
    <t>23.11610217</t>
  </si>
  <si>
    <t>+31641872100</t>
  </si>
  <si>
    <t>31.8560619</t>
  </si>
  <si>
    <t>20260903130551520095653</t>
  </si>
  <si>
    <t>31.8560666</t>
  </si>
  <si>
    <t>37.4344137</t>
  </si>
  <si>
    <t>20260903130631620758193</t>
  </si>
  <si>
    <t>+31592390500</t>
  </si>
  <si>
    <t>47.4933973</t>
  </si>
  <si>
    <t>20260903130727788529385</t>
  </si>
  <si>
    <t>37.4344159</t>
  </si>
  <si>
    <t>+31630515340</t>
  </si>
  <si>
    <t>28.7613449</t>
  </si>
  <si>
    <t>20260903130924469763063</t>
  </si>
  <si>
    <t>+32471821944</t>
  </si>
  <si>
    <t>25.7657502</t>
  </si>
  <si>
    <t>20260903130814419430523</t>
  </si>
  <si>
    <t>29.10107695</t>
  </si>
  <si>
    <t>20260903130742486540913</t>
  </si>
  <si>
    <t>47.4934019</t>
  </si>
  <si>
    <t>25.7657539</t>
  </si>
  <si>
    <t>+32497678962</t>
  </si>
  <si>
    <t>39.4320380</t>
  </si>
  <si>
    <t>20260903130926654313169</t>
  </si>
  <si>
    <t>3.74607483</t>
  </si>
  <si>
    <t>2026090313093850332492</t>
  </si>
  <si>
    <t>46.4943353</t>
  </si>
  <si>
    <t>20260903131157771752753</t>
  </si>
  <si>
    <t>28.7613518</t>
  </si>
  <si>
    <t>39.4320400</t>
  </si>
  <si>
    <t>+31631962581</t>
  </si>
  <si>
    <t>38.4345726</t>
  </si>
  <si>
    <t>20260903131209637534518</t>
  </si>
  <si>
    <t>202604058795</t>
  </si>
  <si>
    <t>ik ben prima geholpen en te woord gestaan dus ik heb daar verder geen opmerkingen ter zake</t>
  </si>
  <si>
    <t>+31683240748</t>
  </si>
  <si>
    <t>44.4928116</t>
  </si>
  <si>
    <t>20260903131259738197606</t>
  </si>
  <si>
    <t>HGJ45F</t>
  </si>
  <si>
    <t>46.4943451</t>
  </si>
  <si>
    <t>38.4345794</t>
  </si>
  <si>
    <t>20.80920475</t>
  </si>
  <si>
    <t>20260903131316335544428</t>
  </si>
  <si>
    <t>39.4320504</t>
  </si>
  <si>
    <t>20260903131604654311551</t>
  </si>
  <si>
    <t>44.4928170</t>
  </si>
  <si>
    <t>20.80920727</t>
  </si>
  <si>
    <t>+32484662140</t>
  </si>
  <si>
    <t>49.4937446</t>
  </si>
  <si>
    <t>20260903131413822084946</t>
  </si>
  <si>
    <t>30.10233623</t>
  </si>
  <si>
    <t>20260903131402503318202</t>
  </si>
  <si>
    <t>16.50207230</t>
  </si>
  <si>
    <t>20260903131529268436645</t>
  </si>
  <si>
    <t>49.4937473</t>
  </si>
  <si>
    <t>+32470677483</t>
  </si>
  <si>
    <t>17.83392382</t>
  </si>
  <si>
    <t>20260903131729285213756</t>
  </si>
  <si>
    <t>VTV42X</t>
  </si>
  <si>
    <t>+31642606136</t>
  </si>
  <si>
    <t>6.61842258</t>
  </si>
  <si>
    <t>20260903131631100664709</t>
  </si>
  <si>
    <t>HF766Z</t>
  </si>
  <si>
    <t>32.8523517</t>
  </si>
  <si>
    <t>20260903131554536871713</t>
  </si>
  <si>
    <t>16.50207313</t>
  </si>
  <si>
    <t>6.61842293</t>
  </si>
  <si>
    <t>20260903131639100665183</t>
  </si>
  <si>
    <t>32.8523541</t>
  </si>
  <si>
    <t>39.4320631</t>
  </si>
  <si>
    <t>+31684557902</t>
  </si>
  <si>
    <t>31.8561013</t>
  </si>
  <si>
    <t>20260903131655520094509</t>
  </si>
  <si>
    <t>6.61842314</t>
  </si>
  <si>
    <t>6.61842317</t>
  </si>
  <si>
    <t>ffa828a7-1656-4dd3-9adb-679e3f967c6d.01</t>
  </si>
  <si>
    <t>47.4934359</t>
  </si>
  <si>
    <t>20260903131757788530068</t>
  </si>
  <si>
    <t>31.8561042</t>
  </si>
  <si>
    <t>17.83392979</t>
  </si>
  <si>
    <t>20260903131736285214519</t>
  </si>
  <si>
    <t>17.83393000</t>
  </si>
  <si>
    <t>36.8609904</t>
  </si>
  <si>
    <t>20260903131807603980783</t>
  </si>
  <si>
    <t>47.4934399</t>
  </si>
  <si>
    <t>+31611776992</t>
  </si>
  <si>
    <t>20.80922047</t>
  </si>
  <si>
    <t>20260903131836335546027</t>
  </si>
  <si>
    <t>20.80922113</t>
  </si>
  <si>
    <t>18.84549793</t>
  </si>
  <si>
    <t>20260903131934301991435</t>
  </si>
  <si>
    <t>18.84549894</t>
  </si>
  <si>
    <t>20260903132029301991107</t>
  </si>
  <si>
    <t>24.11621959</t>
  </si>
  <si>
    <t>20260903132032402654060</t>
  </si>
  <si>
    <t>18.84550100</t>
  </si>
  <si>
    <t>24.11621982</t>
  </si>
  <si>
    <t>6.61842452</t>
  </si>
  <si>
    <t>20260903132223100664367</t>
  </si>
  <si>
    <t>26.7583508</t>
  </si>
  <si>
    <t>20260903132110436208557</t>
  </si>
  <si>
    <t>22.13310742</t>
  </si>
  <si>
    <t>20260903132240369100250</t>
  </si>
  <si>
    <t>32.8523773</t>
  </si>
  <si>
    <t>20260903132250536872122</t>
  </si>
  <si>
    <t>6.61842501</t>
  </si>
  <si>
    <t>23.11610939</t>
  </si>
  <si>
    <t>20260903132257385876623</t>
  </si>
  <si>
    <t>22.13310791</t>
  </si>
  <si>
    <t>32.8523800</t>
  </si>
  <si>
    <t>59587c8e-228c-433d-a7c5-4542aab2a9e5.01</t>
  </si>
  <si>
    <t>+31628279793</t>
  </si>
  <si>
    <t>29.10108271</t>
  </si>
  <si>
    <t>20260903132537486539769</t>
  </si>
  <si>
    <t>GK900P</t>
  </si>
  <si>
    <t>40.4232919</t>
  </si>
  <si>
    <t>20260903132534671090553</t>
  </si>
  <si>
    <t>38.4346194</t>
  </si>
  <si>
    <t>20260903132452637534750</t>
  </si>
  <si>
    <t>29.10108307</t>
  </si>
  <si>
    <t>20260903132447486541116</t>
  </si>
  <si>
    <t>+32483508380</t>
  </si>
  <si>
    <t>17.83394526</t>
  </si>
  <si>
    <t>20260903132904285213919</t>
  </si>
  <si>
    <t>29.10108324</t>
  </si>
  <si>
    <t>38.4346215</t>
  </si>
  <si>
    <t>40.4232963</t>
  </si>
  <si>
    <t>29.10108357</t>
  </si>
  <si>
    <t>24.11622161</t>
  </si>
  <si>
    <t>20260903132734402654338</t>
  </si>
  <si>
    <t>Recall (xfer 442086806098 failed)</t>
  </si>
  <si>
    <t>29.10108381</t>
  </si>
  <si>
    <t>+31620680881</t>
  </si>
  <si>
    <t>33.8501385</t>
  </si>
  <si>
    <t>20260903132827553649947</t>
  </si>
  <si>
    <t>0</t>
  </si>
  <si>
    <t>ik wacht er nog 15 minota voor gesprek en niemand beantwoorden je kost grootboerinda</t>
  </si>
  <si>
    <t>43.4251337</t>
  </si>
  <si>
    <t>20260903132753721421784</t>
  </si>
  <si>
    <t>24.11622214</t>
  </si>
  <si>
    <t>43.4251363</t>
  </si>
  <si>
    <t>17.83395224</t>
  </si>
  <si>
    <t>Recall (xfer 34919052737 failed)</t>
  </si>
  <si>
    <t>WebiPath_180_74375</t>
  </si>
  <si>
    <t>29.10108463</t>
  </si>
  <si>
    <t>APES_MEX_Home_MANDOS_1</t>
  </si>
  <si>
    <t>+31653257157</t>
  </si>
  <si>
    <t>38.4346343</t>
  </si>
  <si>
    <t>20260903133100637534720</t>
  </si>
  <si>
    <t>VTK43H</t>
  </si>
  <si>
    <t>medewerker hield me prima ik zou het niet weten wat er verder aan moet gebeuren</t>
  </si>
  <si>
    <t>+31641994819</t>
  </si>
  <si>
    <t>45.4959303</t>
  </si>
  <si>
    <t>Yassir Issarti</t>
  </si>
  <si>
    <t>20260903133009754976442</t>
  </si>
  <si>
    <t>10.60811586</t>
  </si>
  <si>
    <t>20260903132934167773370</t>
  </si>
  <si>
    <t>+31684557196</t>
  </si>
  <si>
    <t>46.4944069</t>
  </si>
  <si>
    <t>20260903133015771752189</t>
  </si>
  <si>
    <t>nee</t>
  </si>
  <si>
    <t>17.83395442</t>
  </si>
  <si>
    <t>10.60811612</t>
  </si>
  <si>
    <t>33.8501510</t>
  </si>
  <si>
    <t>35.8593498</t>
  </si>
  <si>
    <t>Hassan Khatir</t>
  </si>
  <si>
    <t>20260903133059587203277</t>
  </si>
  <si>
    <t>WebiPath_180_181758</t>
  </si>
  <si>
    <t>45.4959375</t>
  </si>
  <si>
    <t>38.4346425</t>
  </si>
  <si>
    <t>WebiPath_180_102619</t>
  </si>
  <si>
    <t>35.8593530</t>
  </si>
  <si>
    <t>Recall (xfer 34919052425 failed)</t>
  </si>
  <si>
    <t>29.10108554</t>
  </si>
  <si>
    <t>37.4344940</t>
  </si>
  <si>
    <t>20260903133327620758939</t>
  </si>
  <si>
    <t>29.10108567</t>
  </si>
  <si>
    <t>46.4944156</t>
  </si>
  <si>
    <t>10.60811695</t>
  </si>
  <si>
    <t>20260903133306167773986</t>
  </si>
  <si>
    <t>+31614055447</t>
  </si>
  <si>
    <t>37.4344996</t>
  </si>
  <si>
    <t>Saad Ezzohari</t>
  </si>
  <si>
    <t>20260903133304620758707</t>
  </si>
  <si>
    <t>WebiPath_180_102651</t>
  </si>
  <si>
    <t>37.4345007</t>
  </si>
  <si>
    <t>10.60811728</t>
  </si>
  <si>
    <t>37.4345025</t>
  </si>
  <si>
    <t>+31615293121</t>
  </si>
  <si>
    <t>46.4944243</t>
  </si>
  <si>
    <t>20260903133543771753614</t>
  </si>
  <si>
    <t>+31620935438</t>
  </si>
  <si>
    <t>28.7614333</t>
  </si>
  <si>
    <t>20260903133506469762693</t>
  </si>
  <si>
    <t>+31641119312</t>
  </si>
  <si>
    <t>29.10108726</t>
  </si>
  <si>
    <t>20260903133447486539820</t>
  </si>
  <si>
    <t>9.62190509</t>
  </si>
  <si>
    <t>20260903133506150995233</t>
  </si>
  <si>
    <t>29.10108736</t>
  </si>
  <si>
    <t>6a3c7891-8414-4e6b-bdfc-47fc1bfa4188.01</t>
  </si>
  <si>
    <t>33.8501704</t>
  </si>
  <si>
    <t>20260903133618553649589</t>
  </si>
  <si>
    <t>28.7614370</t>
  </si>
  <si>
    <t>9.62190522</t>
  </si>
  <si>
    <t>46.4944310</t>
  </si>
  <si>
    <t>9.62190560</t>
  </si>
  <si>
    <t>33.8501755</t>
  </si>
  <si>
    <t>+31643072956</t>
  </si>
  <si>
    <t>16.50208202</t>
  </si>
  <si>
    <t>20260903133847268437010</t>
  </si>
  <si>
    <t>m3126:Default:2|m312995:Default:2|m312996:1:1|</t>
  </si>
  <si>
    <t>26.7584074</t>
  </si>
  <si>
    <t>20260903133902436208257</t>
  </si>
  <si>
    <t>16.50208245</t>
  </si>
  <si>
    <t>26.7584111</t>
  </si>
  <si>
    <t>45.4959686</t>
  </si>
  <si>
    <t>20260903134000754976584</t>
  </si>
  <si>
    <t>49.4938392</t>
  </si>
  <si>
    <t>20260903134056822085556</t>
  </si>
  <si>
    <t>37.4345255</t>
  </si>
  <si>
    <t>20260903133950620757611</t>
  </si>
  <si>
    <t>45.4959724</t>
  </si>
  <si>
    <t>47.4935198</t>
  </si>
  <si>
    <t>20260903134123788530950</t>
  </si>
  <si>
    <t>49.4938447</t>
  </si>
  <si>
    <t>47.4935235</t>
  </si>
  <si>
    <t>47.4935237</t>
  </si>
  <si>
    <t>f981b074-23ac-4e4e-b9aa-b6ed3e3ca57b.01</t>
  </si>
  <si>
    <t>+31657631758</t>
  </si>
  <si>
    <t>27.7646707</t>
  </si>
  <si>
    <t>20260903134514452986368</t>
  </si>
  <si>
    <t>202604059527</t>
  </si>
  <si>
    <t>+31638491396</t>
  </si>
  <si>
    <t>29.10109020</t>
  </si>
  <si>
    <t>20260903134508486539888</t>
  </si>
  <si>
    <t>40.4233525</t>
  </si>
  <si>
    <t>20260903134320671089077</t>
  </si>
  <si>
    <t>40.4233543</t>
  </si>
  <si>
    <t>30.10235043</t>
  </si>
  <si>
    <t>20260903134534503318338</t>
  </si>
  <si>
    <t>+31332454750</t>
  </si>
  <si>
    <t>37.4345427</t>
  </si>
  <si>
    <t>20260903134605620757235</t>
  </si>
  <si>
    <t>29.10109114</t>
  </si>
  <si>
    <t>27.7646795</t>
  </si>
  <si>
    <t>16.50208490</t>
  </si>
  <si>
    <t>20260903134657268437217</t>
  </si>
  <si>
    <t>30.10235110</t>
  </si>
  <si>
    <t>5e738657-2f56-4367-a2ee-93bf22665f03.01</t>
  </si>
  <si>
    <t>37.4345471</t>
  </si>
  <si>
    <t>+32496657326</t>
  </si>
  <si>
    <t>47.4935423</t>
  </si>
  <si>
    <t>20260903134728788529860</t>
  </si>
  <si>
    <t>16.50208537</t>
  </si>
  <si>
    <t>eaa2520f-a0b3-490d-a548-ec28d992a6ee.01</t>
  </si>
  <si>
    <t>47.4935455</t>
  </si>
  <si>
    <t>6.61843341</t>
  </si>
  <si>
    <t>20260903134825100663960</t>
  </si>
  <si>
    <t>6.61843366</t>
  </si>
  <si>
    <t>6.61843368</t>
  </si>
  <si>
    <t>20260903134921100664866</t>
  </si>
  <si>
    <t>26.7584434</t>
  </si>
  <si>
    <t>20260903134939436208257</t>
  </si>
  <si>
    <t>3.74609299</t>
  </si>
  <si>
    <t>2026090313492350331849</t>
  </si>
  <si>
    <t>29.10109244</t>
  </si>
  <si>
    <t>20260903134915486539524</t>
  </si>
  <si>
    <t>29.10109256</t>
  </si>
  <si>
    <t>6.61843398</t>
  </si>
  <si>
    <t>6.61843402</t>
  </si>
  <si>
    <t>e4f1d571-5bc1-43bc-a332-617b75e38e10.01</t>
  </si>
  <si>
    <t>3.74609344</t>
  </si>
  <si>
    <t>29.10109266</t>
  </si>
  <si>
    <t>26.7584467</t>
  </si>
  <si>
    <t>+31625275361</t>
  </si>
  <si>
    <t>24.11622961</t>
  </si>
  <si>
    <t>20260903135145402654924</t>
  </si>
  <si>
    <t>4.60994517</t>
  </si>
  <si>
    <t>Erkan Uludag</t>
  </si>
  <si>
    <t>2026090313513567110192</t>
  </si>
  <si>
    <t>WebiPath_180_102611</t>
  </si>
  <si>
    <t>4.60994534</t>
  </si>
  <si>
    <t>fee1c412-6b1a-4982-8116-38bbbadb7efa.01</t>
  </si>
  <si>
    <t>+4579424242</t>
  </si>
  <si>
    <t>20.80931013</t>
  </si>
  <si>
    <t>20260903135228335545544</t>
  </si>
  <si>
    <t>24.11623008</t>
  </si>
  <si>
    <t>20.80931247</t>
  </si>
  <si>
    <t>+31683603791</t>
  </si>
  <si>
    <t>27.7647010</t>
  </si>
  <si>
    <t>20260903135344452985411</t>
  </si>
  <si>
    <t>+31685410335</t>
  </si>
  <si>
    <t>40.4233845</t>
  </si>
  <si>
    <t>20260903135637671090229</t>
  </si>
  <si>
    <t>P745PX</t>
  </si>
  <si>
    <t>+31888108155</t>
  </si>
  <si>
    <t>49.4938869</t>
  </si>
  <si>
    <t>20260903135413822085242</t>
  </si>
  <si>
    <t>31.8562442</t>
  </si>
  <si>
    <t>20260903135457520094166</t>
  </si>
  <si>
    <t>49.4938892</t>
  </si>
  <si>
    <t>10.60812478</t>
  </si>
  <si>
    <t>20260903135512167774047</t>
  </si>
  <si>
    <t>ah ben voilà ça fait depuis le matin que j'attends de pouvoir aller récupérer mon véhicule de remplacement on a changé de foin de destination pour le véhicule de remplacement j'attends mon taxi uber et tu as qu'on m'a confirmé que je devais sortir sur la rue blanchet moi puis qui a été annulé et ceci prend temps au fou parce qu'il est 14 h depuis j'ai sonné à 10h00 du matin donc je suis au téléphone depuis 04h00 en sachant rien tu m'as que t'es dans la maison rien faire aucune tâche rien du tout parce que j'attends voilà le système donc apparemment je sais pas d'habitude ça marche comme sur des roulettes mais là jusqu'à présent j'ai donné ça partout mais ici pas commencé à petit peu à m'énerver mais voilà j'espère que tout va rentrer dans l'ordre merci beaucoup</t>
  </si>
  <si>
    <t>31.8562477</t>
  </si>
  <si>
    <t>+31636188320</t>
  </si>
  <si>
    <t>16.50208885</t>
  </si>
  <si>
    <t>20260903135715268437127</t>
  </si>
  <si>
    <t>Ruitschade voertuig in Nederland</t>
  </si>
  <si>
    <t>X705TZ</t>
  </si>
  <si>
    <t>10.60812512</t>
  </si>
  <si>
    <t>+31464360156</t>
  </si>
  <si>
    <t>43.4252244</t>
  </si>
  <si>
    <t>20260903135705721421412</t>
  </si>
  <si>
    <t>+31611788607</t>
  </si>
  <si>
    <t>3.74609613</t>
  </si>
  <si>
    <t>2026090313575550332325</t>
  </si>
  <si>
    <t>L869GH</t>
  </si>
  <si>
    <t>+31433068138</t>
  </si>
  <si>
    <t>43.4252265</t>
  </si>
  <si>
    <t>20260903135722721421698</t>
  </si>
  <si>
    <t>6.61843668</t>
  </si>
  <si>
    <t>20260903135726100665180</t>
  </si>
  <si>
    <t>40.4233972</t>
  </si>
  <si>
    <t>12.61311797</t>
  </si>
  <si>
    <t>20260903140134201326726</t>
  </si>
  <si>
    <t>43.4252303</t>
  </si>
  <si>
    <t>+31625292578</t>
  </si>
  <si>
    <t>29.10109534</t>
  </si>
  <si>
    <t>20260903135913486540691</t>
  </si>
  <si>
    <t>GZV56N</t>
  </si>
  <si>
    <t>opvolging van de eerste klachtmelding is niet uitgevoerd zit hem inmiddels twee uur te wachten en nu kan ik moet ik mogelijk nog 1,5 uur wachten voordat de hulpdienst arriveert</t>
  </si>
  <si>
    <t>27.7647168</t>
  </si>
  <si>
    <t>16.50208959</t>
  </si>
  <si>
    <t>7b5a1cf3-cd2f-4c2b-bf73-269b2470907d.01</t>
  </si>
  <si>
    <t>+31613727438</t>
  </si>
  <si>
    <t>APBN_AMS_MOBILITY_BIKE_Bike</t>
  </si>
  <si>
    <t>9.62191304</t>
  </si>
  <si>
    <t>APBN_AMS_MOBILITY_BIKE_Bike_NL_1</t>
  </si>
  <si>
    <t>20260903135829150995173</t>
  </si>
  <si>
    <t>+32475705069</t>
  </si>
  <si>
    <t>47.4935790</t>
  </si>
  <si>
    <t>20260903135807788530826</t>
  </si>
  <si>
    <t>43.4252309</t>
  </si>
  <si>
    <t>6.61843695</t>
  </si>
  <si>
    <t>3.74609721</t>
  </si>
  <si>
    <t>47.4935817</t>
  </si>
  <si>
    <t>9.62191339</t>
  </si>
  <si>
    <t>d5fad5d7-7a46-4cfa-bcf0-28cb71a096b2.01</t>
  </si>
  <si>
    <t>19.52632390</t>
  </si>
  <si>
    <t>20260903140026318768180</t>
  </si>
  <si>
    <t>37.4345863</t>
  </si>
  <si>
    <t>20260903135958620757075</t>
  </si>
  <si>
    <t>49.4939053</t>
  </si>
  <si>
    <t>20260903140007822085440</t>
  </si>
  <si>
    <t>29.10109612</t>
  </si>
  <si>
    <t>Recall (xfer 02026107020 failed)</t>
  </si>
  <si>
    <t>29.10109615</t>
  </si>
  <si>
    <t>37.4345904</t>
  </si>
  <si>
    <t>29.10109639</t>
  </si>
  <si>
    <t>20260903140210486541153</t>
  </si>
  <si>
    <t>49.4939096</t>
  </si>
  <si>
    <t>19.52632457</t>
  </si>
  <si>
    <t>+31641035382</t>
  </si>
  <si>
    <t>19.52632467</t>
  </si>
  <si>
    <t>20260903140229318767939</t>
  </si>
  <si>
    <t>+31623774256</t>
  </si>
  <si>
    <t>49.4939140</t>
  </si>
  <si>
    <t>20260903140350822085144</t>
  </si>
  <si>
    <t>12.61311952</t>
  </si>
  <si>
    <t>29.10109726</t>
  </si>
  <si>
    <t>24.11623382</t>
  </si>
  <si>
    <t>20260903140241402653634</t>
  </si>
  <si>
    <t>19.52632546</t>
  </si>
  <si>
    <t>ae0a4216-d196-4f12-8b1e-33a8a6b3c082.01</t>
  </si>
  <si>
    <t>24.11623390</t>
  </si>
  <si>
    <t>40.4234211</t>
  </si>
  <si>
    <t>20260903140401671088848</t>
  </si>
  <si>
    <t>24.11623418</t>
  </si>
  <si>
    <t>20260903140439402654953</t>
  </si>
  <si>
    <t>+31344617044</t>
  </si>
  <si>
    <t>50.4889988</t>
  </si>
  <si>
    <t>20260903140401838861530</t>
  </si>
  <si>
    <t>45.4960556</t>
  </si>
  <si>
    <t>20260903140443754975090</t>
  </si>
  <si>
    <t>49.4939247</t>
  </si>
  <si>
    <t>40.4234240</t>
  </si>
  <si>
    <t>50.4890005</t>
  </si>
  <si>
    <t>372dfaf7-cac3-45d9-97a9-ec75351b4353.01</t>
  </si>
  <si>
    <t>+31625480642</t>
  </si>
  <si>
    <t>40.4234255</t>
  </si>
  <si>
    <t>20260903140439671089795</t>
  </si>
  <si>
    <t>24.11623468</t>
  </si>
  <si>
    <t>40.4234267</t>
  </si>
  <si>
    <t>63e9cc21-c9b6-40d9-b707-4bbaf5562ca1.01</t>
  </si>
  <si>
    <t>45.4960586</t>
  </si>
  <si>
    <t>31.8562848</t>
  </si>
  <si>
    <t>20260903140653520093981</t>
  </si>
  <si>
    <t>+31541512608</t>
  </si>
  <si>
    <t>28.7615367</t>
  </si>
  <si>
    <t>20260903140635469763680</t>
  </si>
  <si>
    <t>het was een kort en duidelijk gesprek</t>
  </si>
  <si>
    <t>46.4945447</t>
  </si>
  <si>
    <t>20260903140625771753373</t>
  </si>
  <si>
    <t>46.4945455</t>
  </si>
  <si>
    <t>28.7615410</t>
  </si>
  <si>
    <t>31.8562908</t>
  </si>
  <si>
    <t>47.4936121</t>
  </si>
  <si>
    <t>20260903140738788530352</t>
  </si>
  <si>
    <t>+31630287270</t>
  </si>
  <si>
    <t>31.8562930</t>
  </si>
  <si>
    <t>20260903140837520094663</t>
  </si>
  <si>
    <t>47.4936151</t>
  </si>
  <si>
    <t>34.8427331</t>
  </si>
  <si>
    <t>20260903140852570426590</t>
  </si>
  <si>
    <t>31.8562987</t>
  </si>
  <si>
    <t>34.8427352</t>
  </si>
  <si>
    <t>43.4252776</t>
  </si>
  <si>
    <t>20260903141138721420835</t>
  </si>
  <si>
    <t>43.4252805</t>
  </si>
  <si>
    <t>23.11612616</t>
  </si>
  <si>
    <t>20260903141323385877145</t>
  </si>
  <si>
    <t>23.11612677</t>
  </si>
  <si>
    <t>34.8427589</t>
  </si>
  <si>
    <t>20260903141601570426014</t>
  </si>
  <si>
    <t>+31610196950</t>
  </si>
  <si>
    <t>42.4245760</t>
  </si>
  <si>
    <t>20260903141918704643229</t>
  </si>
  <si>
    <t>27.7647798</t>
  </si>
  <si>
    <t>20260903141706452985495</t>
  </si>
  <si>
    <t>34.8427624</t>
  </si>
  <si>
    <t>+31651567363</t>
  </si>
  <si>
    <t>21.20434026</t>
  </si>
  <si>
    <t>20260903141728352322956</t>
  </si>
  <si>
    <t>27.7647836</t>
  </si>
  <si>
    <t>21.20434097</t>
  </si>
  <si>
    <t>47.4936542</t>
  </si>
  <si>
    <t>20260903141808788530603</t>
  </si>
  <si>
    <t>+3233264346</t>
  </si>
  <si>
    <t>31.8563350</t>
  </si>
  <si>
    <t>20260903141834520095520</t>
  </si>
  <si>
    <t>47.4936549</t>
  </si>
  <si>
    <t>b9eae121-557f-40b9-9338-64d1a4cf6b44.01</t>
  </si>
  <si>
    <t>+31622264940</t>
  </si>
  <si>
    <t>29.10110443</t>
  </si>
  <si>
    <t>20260903141948486540179</t>
  </si>
  <si>
    <t>42.4245870</t>
  </si>
  <si>
    <t>+31687256651</t>
  </si>
  <si>
    <t>17.83405311</t>
  </si>
  <si>
    <t>20260903142006285213053</t>
  </si>
  <si>
    <t>29.10110465</t>
  </si>
  <si>
    <t>17.83405382</t>
  </si>
  <si>
    <t>41.4251858</t>
  </si>
  <si>
    <t>20260903142051687866000</t>
  </si>
  <si>
    <t>+31650605107</t>
  </si>
  <si>
    <t>ALLIANZ_NEDERLAND</t>
  </si>
  <si>
    <t>+31208512241</t>
  </si>
  <si>
    <t>31.8563449</t>
  </si>
  <si>
    <t>20260903142051520094454</t>
  </si>
  <si>
    <t>4.60995566</t>
  </si>
  <si>
    <t>2026090314213867110654</t>
  </si>
  <si>
    <t>31.8563452</t>
  </si>
  <si>
    <t>41.4251878</t>
  </si>
  <si>
    <t>42.4245919</t>
  </si>
  <si>
    <t>20260903142115704644268</t>
  </si>
  <si>
    <t>42.4245928</t>
  </si>
  <si>
    <t>051a7e02-865b-4947-9836-306f82ef25d0.01</t>
  </si>
  <si>
    <t>4.60995592</t>
  </si>
  <si>
    <t>+31334721346</t>
  </si>
  <si>
    <t>16.50209942</t>
  </si>
  <si>
    <t>20260903142335268436609</t>
  </si>
  <si>
    <t>zeer behulpzaam rustig prima ander boord heb ik er niet voor geen verbetering nodig</t>
  </si>
  <si>
    <t>31.8563533</t>
  </si>
  <si>
    <t>16.50209994</t>
  </si>
  <si>
    <t>33.8503541</t>
  </si>
  <si>
    <t>20260903142518553649633</t>
  </si>
  <si>
    <t>+32496213611</t>
  </si>
  <si>
    <t>41.4252038</t>
  </si>
  <si>
    <t>20260903142540687866025</t>
  </si>
  <si>
    <t>+31653923303</t>
  </si>
  <si>
    <t>25.7660090</t>
  </si>
  <si>
    <t>20260903142630419431257</t>
  </si>
  <si>
    <t>33.8503567</t>
  </si>
  <si>
    <t>45.4961412</t>
  </si>
  <si>
    <t>20260903142842754975298</t>
  </si>
  <si>
    <t>41.4252097</t>
  </si>
  <si>
    <t>9652110e-fa56-4fd5-b60d-a94c6a44562a.01</t>
  </si>
  <si>
    <t>+31657210404</t>
  </si>
  <si>
    <t>10.60813605</t>
  </si>
  <si>
    <t>20260903143020167772976</t>
  </si>
  <si>
    <t>202604060531</t>
  </si>
  <si>
    <t>+31613530197</t>
  </si>
  <si>
    <t>49.4940160</t>
  </si>
  <si>
    <t>20260903142804822084309</t>
  </si>
  <si>
    <t>+31681478179</t>
  </si>
  <si>
    <t>29.10110776</t>
  </si>
  <si>
    <t>20260903142912486540113</t>
  </si>
  <si>
    <t>m3126:Default:2|m312995:Default:2|m312996:Default:2|</t>
  </si>
  <si>
    <t>37.4346816</t>
  </si>
  <si>
    <t>20260903142856620758173</t>
  </si>
  <si>
    <t>49.4940174</t>
  </si>
  <si>
    <t>+3211445409</t>
  </si>
  <si>
    <t>9.62192383</t>
  </si>
  <si>
    <t>20260903142919150996871</t>
  </si>
  <si>
    <t>45.4961472</t>
  </si>
  <si>
    <t>37.4346842</t>
  </si>
  <si>
    <t>29.10110833</t>
  </si>
  <si>
    <t>+31611056197</t>
  </si>
  <si>
    <t>19.52633459</t>
  </si>
  <si>
    <t>20260903143004318767933</t>
  </si>
  <si>
    <t>9.62192404</t>
  </si>
  <si>
    <t>19.52633494</t>
  </si>
  <si>
    <t>10.60813705</t>
  </si>
  <si>
    <t>+31657174650</t>
  </si>
  <si>
    <t>43.4253416</t>
  </si>
  <si>
    <t>20260903143107721422180</t>
  </si>
  <si>
    <t>24.11624371</t>
  </si>
  <si>
    <t>20260903143537402653891</t>
  </si>
  <si>
    <t>1GMC944</t>
  </si>
  <si>
    <t>43.4253436</t>
  </si>
  <si>
    <t>+31624174430</t>
  </si>
  <si>
    <t>30.10237414</t>
  </si>
  <si>
    <t>20260903143349503317162</t>
  </si>
  <si>
    <t>PK706F</t>
  </si>
  <si>
    <t>+31402157010</t>
  </si>
  <si>
    <t>3.74611269</t>
  </si>
  <si>
    <t>2026090314323750332467</t>
  </si>
  <si>
    <t>3.74611272</t>
  </si>
  <si>
    <t>2026090314320950332065</t>
  </si>
  <si>
    <t>Recall (xfer 312099996201 failed)</t>
  </si>
  <si>
    <t>41.4252237</t>
  </si>
  <si>
    <t>9652110e-fa56-4fd5-b60d-a94c6a44562a.02</t>
  </si>
  <si>
    <t>25.7660304</t>
  </si>
  <si>
    <t>41.4252242</t>
  </si>
  <si>
    <t>3.74611310</t>
  </si>
  <si>
    <t>3.74611329</t>
  </si>
  <si>
    <t>47.4937099</t>
  </si>
  <si>
    <t>20260903143346788529599</t>
  </si>
  <si>
    <t>47.4937131</t>
  </si>
  <si>
    <t>30.10237619</t>
  </si>
  <si>
    <t>+31614419109</t>
  </si>
  <si>
    <t>34.8428277</t>
  </si>
  <si>
    <t>20260903143524570425505</t>
  </si>
  <si>
    <t>+31625512325</t>
  </si>
  <si>
    <t>42.4246347</t>
  </si>
  <si>
    <t>20260903143602704643303</t>
  </si>
  <si>
    <t>P874PG</t>
  </si>
  <si>
    <t>50.4891157</t>
  </si>
  <si>
    <t>20260903143629838862604</t>
  </si>
  <si>
    <t>Ruitenwissers in Nederland</t>
  </si>
  <si>
    <t>34.8428325</t>
  </si>
  <si>
    <t>36.8612723</t>
  </si>
  <si>
    <t>20260903143601603980350</t>
  </si>
  <si>
    <t>24.11624552</t>
  </si>
  <si>
    <t>6e97e502-70e3-4de1-a849-ca98a783e019.01</t>
  </si>
  <si>
    <t>42.4246398</t>
  </si>
  <si>
    <t>36.8612739</t>
  </si>
  <si>
    <t>705ea287-f88c-47d8-8140-355b0750ed89.01</t>
  </si>
  <si>
    <t>50.4891208</t>
  </si>
  <si>
    <t>28.7616402</t>
  </si>
  <si>
    <t>20260903143727469762990</t>
  </si>
  <si>
    <t>+31616656687</t>
  </si>
  <si>
    <t>45.4961784</t>
  </si>
  <si>
    <t>20260903143926754974871</t>
  </si>
  <si>
    <t>43HPH3</t>
  </si>
  <si>
    <t>+31653322646</t>
  </si>
  <si>
    <t>25.7660522</t>
  </si>
  <si>
    <t>20260903144043419431453</t>
  </si>
  <si>
    <t>N358ZV</t>
  </si>
  <si>
    <t>alles was heel duidelijk</t>
  </si>
  <si>
    <t>+32492551903</t>
  </si>
  <si>
    <t>9.62192761</t>
  </si>
  <si>
    <t>20260903143932150995296</t>
  </si>
  <si>
    <t>45.4961887</t>
  </si>
  <si>
    <t>d38899a9-444a-4fe6-9b96-f96dc1d4eff4.01</t>
  </si>
  <si>
    <t>28.7616483</t>
  </si>
  <si>
    <t>33.8504110</t>
  </si>
  <si>
    <t>20260903144055553648642</t>
  </si>
  <si>
    <t>+31648442869</t>
  </si>
  <si>
    <t>4.60996232</t>
  </si>
  <si>
    <t>2026090314421267109207</t>
  </si>
  <si>
    <t>JRR26L</t>
  </si>
  <si>
    <t>+31623851071</t>
  </si>
  <si>
    <t>32.8526602</t>
  </si>
  <si>
    <t>20260903144053536871230</t>
  </si>
  <si>
    <t>41.4252542</t>
  </si>
  <si>
    <t>20260903144211687866279</t>
  </si>
  <si>
    <t>39.4323387</t>
  </si>
  <si>
    <t>20260903144106654312966</t>
  </si>
  <si>
    <t>25.7660620</t>
  </si>
  <si>
    <t>9.62192827</t>
  </si>
  <si>
    <t>32.8526636</t>
  </si>
  <si>
    <t>33.8504157</t>
  </si>
  <si>
    <t>39.4323409</t>
  </si>
  <si>
    <t>41.4252594</t>
  </si>
  <si>
    <t>4.60996321</t>
  </si>
  <si>
    <t>17.83409899</t>
  </si>
  <si>
    <t>20260903144357285212979</t>
  </si>
  <si>
    <t>+31613441471</t>
  </si>
  <si>
    <t>33.8504298</t>
  </si>
  <si>
    <t>20260903144612553648384</t>
  </si>
  <si>
    <t>+442030592350</t>
  </si>
  <si>
    <t>38.4348860</t>
  </si>
  <si>
    <t>20260903144531637534297</t>
  </si>
  <si>
    <t>17.83410223</t>
  </si>
  <si>
    <t>89027678-8f93-4fa4-adaa-d5eefa6fef61.01</t>
  </si>
  <si>
    <t>+32479704366</t>
  </si>
  <si>
    <t>46.4946897</t>
  </si>
  <si>
    <t>20260903144553771753422</t>
  </si>
  <si>
    <t>+31649734226</t>
  </si>
  <si>
    <t>39.4323546</t>
  </si>
  <si>
    <t>20260903144758654313136</t>
  </si>
  <si>
    <t>WGL82D</t>
  </si>
  <si>
    <t>38.4348875</t>
  </si>
  <si>
    <t>46.4946917</t>
  </si>
  <si>
    <t>33.8504348</t>
  </si>
  <si>
    <t>+4915168442477</t>
  </si>
  <si>
    <t>34.8428749</t>
  </si>
  <si>
    <t>20260903144734570426481</t>
  </si>
  <si>
    <t>+31626457066</t>
  </si>
  <si>
    <t>23.11613815</t>
  </si>
  <si>
    <t>20260903144715385876325</t>
  </si>
  <si>
    <t>34.8428781</t>
  </si>
  <si>
    <t>23.11613840</t>
  </si>
  <si>
    <t>39.4323647</t>
  </si>
  <si>
    <t>+31628378433</t>
  </si>
  <si>
    <t>41.4252817</t>
  </si>
  <si>
    <t>20260903145041687867738</t>
  </si>
  <si>
    <t>+31318526767</t>
  </si>
  <si>
    <t>24.11625046</t>
  </si>
  <si>
    <t>20260903145104402653518</t>
  </si>
  <si>
    <t>41.4252866</t>
  </si>
  <si>
    <t>24.11625093</t>
  </si>
  <si>
    <t>+31881700801</t>
  </si>
  <si>
    <t>36.8613345</t>
  </si>
  <si>
    <t>20260903145223603981390</t>
  </si>
  <si>
    <t>+31653721460</t>
  </si>
  <si>
    <t>35.8596554</t>
  </si>
  <si>
    <t>20260903145444587203733</t>
  </si>
  <si>
    <t>35.8596604</t>
  </si>
  <si>
    <t>+31611912646</t>
  </si>
  <si>
    <t>37.4347701</t>
  </si>
  <si>
    <t>20260903145738620758964</t>
  </si>
  <si>
    <t>ZF197P</t>
  </si>
  <si>
    <t>+32486733318</t>
  </si>
  <si>
    <t>+3227736119</t>
  </si>
  <si>
    <t>36.8613480</t>
  </si>
  <si>
    <t>20260903145603603980305</t>
  </si>
  <si>
    <t>+31623153953</t>
  </si>
  <si>
    <t>4.60996796</t>
  </si>
  <si>
    <t>2026090314574767110534</t>
  </si>
  <si>
    <t>S872KH</t>
  </si>
  <si>
    <t>36.8613500</t>
  </si>
  <si>
    <t>+31620139677</t>
  </si>
  <si>
    <t>25.7661147</t>
  </si>
  <si>
    <t>20260903145748419431164</t>
  </si>
  <si>
    <t>Lekke band / bandenprobleem in België</t>
  </si>
  <si>
    <t>36.8613521</t>
  </si>
  <si>
    <t>40a134ca-42b3-4fab-af0d-a5f26b6cc561.01</t>
  </si>
  <si>
    <t>37.4347784</t>
  </si>
  <si>
    <t>25.7661191</t>
  </si>
  <si>
    <t>4.60996881</t>
  </si>
  <si>
    <t>+31644034338</t>
  </si>
  <si>
    <t>35.8596786</t>
  </si>
  <si>
    <t>20260903150054587202959</t>
  </si>
  <si>
    <t>Lekke band / bandenprobleem in Zweden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</si>
</sst>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
  </numFmts>
  <fonts count="3" x14ac:knownFonts="1">
    <font>
      <sz val="11"/>
      <color theme="1"/>
      <name val="Calibri"/>
      <family val="2"/>
      <scheme val="minor"/>
    </font>
    <font>
      <sz val="11"/>
      <color theme="1"/>
      <name val="Calibri"/>
      <family val="2"/>
      <scheme val="minor"/>
    </font>
    <font>
      <sz val="8"/>
      <name val="Calibri"/>
      <family val="2"/>
      <scheme val="minor"/>
    </font>
  </fonts>
  <fills count="2">
    <fill>
      <patternFill patternType="none"/>
    </fill>
    <fill>
      <patternFill patternType="gray125"/>
    </fill>
  </fills>
  <borders count="2">
    <border>
      <left/>
      <right/>
      <top/>
      <bottom/>
      <diagonal/>
    </border>
    <border>
      <left/>
      <right/>
      <top style="thin">
        <color theme="9" tint="0.39997558519241921"/>
      </top>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64" fontId="0" fillId="0" borderId="1" xfId="0" applyNumberFormat="1" applyBorder="1"/>
    <xf numFmtId="9" fontId="0" fillId="0" borderId="0" xfId="1" applyFont="1"/>
    <xf numFmtId="165" fontId="0" fillId="0" borderId="0" xfId="1" applyNumberFormat="1" applyFont="1"/>
    <xf numFmtId="22" fontId="0" fillId="0" borderId="0" xfId="0" applyNumberFormat="1"/>
    <xf numFmtId="164" fontId="0" fillId="0" borderId="0" xfId="0" applyNumberForma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1" fontId="0" fillId="0" borderId="0" xfId="0" applyNumberFormat="1"/>
  </cellXfs>
  <cellStyles count="2">
    <cellStyle name="Normal" xfId="0" builtinId="0"/>
    <cellStyle name="Percent" xfId="1" builtinId="5"/>
  </cellStyles>
  <dxfs count="44">
    <dxf>
      <font>
        <color rgb="FF006100"/>
      </font>
      <fill>
        <patternFill>
          <bgColor rgb="FFC6EFCE"/>
        </patternFill>
      </fill>
    </dxf>
    <dxf>
      <font>
        <b val="0"/>
        <i val="0"/>
        <strike val="0"/>
        <condense val="0"/>
        <extend val="0"/>
        <outline val="0"/>
        <shadow val="0"/>
        <u val="none"/>
        <vertAlign val="baseline"/>
        <sz val="11"/>
        <color theme="1"/>
        <name val="Calibri"/>
        <family val="2"/>
        <scheme val="minor"/>
      </font>
      <numFmt numFmtId="164" formatCode="[$-F400]h:mm:ss\ AM/PM"/>
      <border diagonalUp="0" diagonalDown="0">
        <left/>
        <right/>
        <top style="thin">
          <color theme="9" tint="0.39997558519241921"/>
        </top>
        <bottom/>
        <vertical/>
        <horizontal/>
      </border>
    </dxf>
    <dxf>
      <border outline="0">
        <bottom style="thin">
          <color theme="9" tint="0.39997558519241921"/>
        </bottom>
      </border>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166"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164" formatCode="[$-F400]h:mm:ss\ AM/PM"/>
    </dxf>
    <dxf>
      <numFmt numFmtId="167" formatCode="dd/mm/yyyy\ hh:mm"/>
    </dxf>
    <dxf>
      <numFmt numFmtId="164" formatCode="[$-F400]h:mm:ss\ AM/PM"/>
    </dxf>
    <dxf>
      <numFmt numFmtId="164" formatCode="[$-F400]h:mm:ss\ AM/PM"/>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dd/mm/yyyy\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1</xdr:col>
      <xdr:colOff>213633</xdr:colOff>
      <xdr:row>3</xdr:row>
      <xdr:rowOff>141514</xdr:rowOff>
    </xdr:from>
    <xdr:to>
      <xdr:col>1</xdr:col>
      <xdr:colOff>2036174</xdr:colOff>
      <xdr:row>18</xdr:row>
      <xdr:rowOff>39460</xdr:rowOff>
    </xdr:to>
    <mc:AlternateContent xmlns:mc="http://schemas.openxmlformats.org/markup-compatibility/2006" xmlns:a14="http://schemas.microsoft.com/office/drawing/2010/main">
      <mc:Choice Requires="a14">
        <xdr:graphicFrame macro="">
          <xdr:nvGraphicFramePr>
            <xdr:cNvPr id="3" name="Date">
              <a:extLst>
                <a:ext uri="{FF2B5EF4-FFF2-40B4-BE49-F238E27FC236}">
                  <a16:creationId xmlns:a16="http://schemas.microsoft.com/office/drawing/2014/main" id="{2A3BFAA2-349A-A6DC-B327-F0E431A1FA02}"/>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2159454" y="713014"/>
              <a:ext cx="1828800" cy="2524125"/>
            </a:xfrm>
            <a:prstGeom prst="rect">
              <a:avLst/>
            </a:prstGeom>
            <a:solidFill>
              <a:prstClr val="white"/>
            </a:solidFill>
            <a:ln w="1">
              <a:solidFill>
                <a:prstClr val="green"/>
              </a:solidFill>
            </a:ln>
          </xdr:spPr>
          <xdr:txBody>
            <a:bodyPr vertOverflow="clip" horzOverflow="clip"/>
            <a:lstStyle/>
            <a:p>
              <a:r>
                <a:rPr lang="fr-FR"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213633</xdr:colOff>
      <xdr:row>3</xdr:row>
      <xdr:rowOff>141514</xdr:rowOff>
    </xdr:from>
    <xdr:to>
      <xdr:col>1</xdr:col>
      <xdr:colOff>2036174</xdr:colOff>
      <xdr:row>18</xdr:row>
      <xdr:rowOff>39460</xdr:rowOff>
    </xdr:to>
    <mc:AlternateContent xmlns:mc="http://schemas.openxmlformats.org/markup-compatibility/2006" xmlns:a14="http://schemas.microsoft.com/office/drawing/2010/main">
      <mc:Choice Requires="a14">
        <xdr:graphicFrame macro="">
          <xdr:nvGraphicFramePr>
            <xdr:cNvPr id="2" name="Date 3">
              <a:extLst>
                <a:ext uri="{FF2B5EF4-FFF2-40B4-BE49-F238E27FC236}">
                  <a16:creationId xmlns:a16="http://schemas.microsoft.com/office/drawing/2014/main" id="{28F75E83-A103-4076-B856-95FAAE9641EF}"/>
                </a:ext>
              </a:extLst>
            </xdr:cNvPr>
            <xdr:cNvGraphicFramePr/>
          </xdr:nvGraphicFramePr>
          <xdr:xfrm>
            <a:off x="0" y="0"/>
            <a:ext cx="0" cy="0"/>
          </xdr:xfrm>
          <a:graphic>
            <a:graphicData uri="http://schemas.microsoft.com/office/drawing/2010/slicer">
              <sle:slicer xmlns:sle="http://schemas.microsoft.com/office/drawing/2010/slicer" name="Date 3"/>
            </a:graphicData>
          </a:graphic>
        </xdr:graphicFrame>
      </mc:Choice>
      <mc:Fallback xmlns="">
        <xdr:sp macro="" textlink="">
          <xdr:nvSpPr>
            <xdr:cNvPr id="0" name=""/>
            <xdr:cNvSpPr>
              <a:spLocks noTextEdit="1"/>
            </xdr:cNvSpPr>
          </xdr:nvSpPr>
          <xdr:spPr>
            <a:xfrm>
              <a:off x="1639662" y="689065"/>
              <a:ext cx="1822541" cy="2452824"/>
            </a:xfrm>
            <a:prstGeom prst="rect">
              <a:avLst/>
            </a:prstGeom>
            <a:solidFill>
              <a:prstClr val="white"/>
            </a:solidFill>
            <a:ln w="1">
              <a:solidFill>
                <a:prstClr val="green"/>
              </a:solidFill>
            </a:ln>
          </xdr:spPr>
          <xdr:txBody>
            <a:bodyPr vertOverflow="clip" horzOverflow="clip"/>
            <a:lstStyle/>
            <a:p>
              <a:r>
                <a:rPr lang="en-US"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213633</xdr:colOff>
      <xdr:row>3</xdr:row>
      <xdr:rowOff>141514</xdr:rowOff>
    </xdr:from>
    <xdr:to>
      <xdr:col>1</xdr:col>
      <xdr:colOff>2036174</xdr:colOff>
      <xdr:row>18</xdr:row>
      <xdr:rowOff>39460</xdr:rowOff>
    </xdr:to>
    <mc:AlternateContent xmlns:mc="http://schemas.openxmlformats.org/markup-compatibility/2006" xmlns:a14="http://schemas.microsoft.com/office/drawing/2010/main">
      <mc:Choice Requires="a14">
        <xdr:graphicFrame macro="">
          <xdr:nvGraphicFramePr>
            <xdr:cNvPr id="2" name="Date 4">
              <a:extLst>
                <a:ext uri="{FF2B5EF4-FFF2-40B4-BE49-F238E27FC236}">
                  <a16:creationId xmlns:a16="http://schemas.microsoft.com/office/drawing/2014/main" id="{F81FAE9D-723F-47E4-BA51-945230D71A99}"/>
                </a:ext>
              </a:extLst>
            </xdr:cNvPr>
            <xdr:cNvGraphicFramePr/>
          </xdr:nvGraphicFramePr>
          <xdr:xfrm>
            <a:off x="0" y="0"/>
            <a:ext cx="0" cy="0"/>
          </xdr:xfrm>
          <a:graphic>
            <a:graphicData uri="http://schemas.microsoft.com/office/drawing/2010/slicer">
              <sle:slicer xmlns:sle="http://schemas.microsoft.com/office/drawing/2010/slicer" name="Date 4"/>
            </a:graphicData>
          </a:graphic>
        </xdr:graphicFrame>
      </mc:Choice>
      <mc:Fallback xmlns="">
        <xdr:sp macro="" textlink="">
          <xdr:nvSpPr>
            <xdr:cNvPr id="0" name=""/>
            <xdr:cNvSpPr>
              <a:spLocks noTextEdit="1"/>
            </xdr:cNvSpPr>
          </xdr:nvSpPr>
          <xdr:spPr>
            <a:xfrm>
              <a:off x="1639662" y="689065"/>
              <a:ext cx="1822541" cy="2452824"/>
            </a:xfrm>
            <a:prstGeom prst="rect">
              <a:avLst/>
            </a:prstGeom>
            <a:solidFill>
              <a:prstClr val="white"/>
            </a:solidFill>
            <a:ln w="1">
              <a:solidFill>
                <a:prstClr val="green"/>
              </a:solidFill>
            </a:ln>
          </xdr:spPr>
          <xdr:txBody>
            <a:bodyPr vertOverflow="clip" horzOverflow="clip"/>
            <a:lstStyle/>
            <a:p>
              <a:r>
                <a:rPr lang="en-US"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213633</xdr:colOff>
      <xdr:row>3</xdr:row>
      <xdr:rowOff>141514</xdr:rowOff>
    </xdr:from>
    <xdr:to>
      <xdr:col>1</xdr:col>
      <xdr:colOff>2036174</xdr:colOff>
      <xdr:row>18</xdr:row>
      <xdr:rowOff>39460</xdr:rowOff>
    </xdr:to>
    <mc:AlternateContent xmlns:mc="http://schemas.openxmlformats.org/markup-compatibility/2006" xmlns:a14="http://schemas.microsoft.com/office/drawing/2010/main">
      <mc:Choice Requires="a14">
        <xdr:graphicFrame macro="">
          <xdr:nvGraphicFramePr>
            <xdr:cNvPr id="2" name="Date 5">
              <a:extLst>
                <a:ext uri="{FF2B5EF4-FFF2-40B4-BE49-F238E27FC236}">
                  <a16:creationId xmlns:a16="http://schemas.microsoft.com/office/drawing/2014/main" id="{6E12306F-E3C8-406D-878A-A88E974558FA}"/>
                </a:ext>
              </a:extLst>
            </xdr:cNvPr>
            <xdr:cNvGraphicFramePr/>
          </xdr:nvGraphicFramePr>
          <xdr:xfrm>
            <a:off x="0" y="0"/>
            <a:ext cx="0" cy="0"/>
          </xdr:xfrm>
          <a:graphic>
            <a:graphicData uri="http://schemas.microsoft.com/office/drawing/2010/slicer">
              <sle:slicer xmlns:sle="http://schemas.microsoft.com/office/drawing/2010/slicer" name="Date 5"/>
            </a:graphicData>
          </a:graphic>
        </xdr:graphicFrame>
      </mc:Choice>
      <mc:Fallback xmlns="">
        <xdr:sp macro="" textlink="">
          <xdr:nvSpPr>
            <xdr:cNvPr id="0" name=""/>
            <xdr:cNvSpPr>
              <a:spLocks noTextEdit="1"/>
            </xdr:cNvSpPr>
          </xdr:nvSpPr>
          <xdr:spPr>
            <a:xfrm>
              <a:off x="1639662" y="689065"/>
              <a:ext cx="1822541" cy="2452824"/>
            </a:xfrm>
            <a:prstGeom prst="rect">
              <a:avLst/>
            </a:prstGeom>
            <a:solidFill>
              <a:prstClr val="white"/>
            </a:solidFill>
            <a:ln w="1">
              <a:solidFill>
                <a:prstClr val="green"/>
              </a:solidFill>
            </a:ln>
          </xdr:spPr>
          <xdr:txBody>
            <a:bodyPr vertOverflow="clip" horzOverflow="clip"/>
            <a:lstStyle/>
            <a:p>
              <a:r>
                <a:rPr lang="en-US"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213633</xdr:colOff>
      <xdr:row>3</xdr:row>
      <xdr:rowOff>141514</xdr:rowOff>
    </xdr:from>
    <xdr:to>
      <xdr:col>1</xdr:col>
      <xdr:colOff>2036174</xdr:colOff>
      <xdr:row>18</xdr:row>
      <xdr:rowOff>39460</xdr:rowOff>
    </xdr:to>
    <mc:AlternateContent xmlns:mc="http://schemas.openxmlformats.org/markup-compatibility/2006" xmlns:a14="http://schemas.microsoft.com/office/drawing/2010/main">
      <mc:Choice Requires="a14">
        <xdr:graphicFrame macro="">
          <xdr:nvGraphicFramePr>
            <xdr:cNvPr id="2" name="Date 1">
              <a:extLst>
                <a:ext uri="{FF2B5EF4-FFF2-40B4-BE49-F238E27FC236}">
                  <a16:creationId xmlns:a16="http://schemas.microsoft.com/office/drawing/2014/main" id="{74C748CC-6F7C-483C-AEAD-22351CBDD8B6}"/>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2205719" y="689065"/>
              <a:ext cx="1822541" cy="2452824"/>
            </a:xfrm>
            <a:prstGeom prst="rect">
              <a:avLst/>
            </a:prstGeom>
            <a:solidFill>
              <a:prstClr val="white"/>
            </a:solidFill>
            <a:ln w="1">
              <a:solidFill>
                <a:prstClr val="green"/>
              </a:solidFill>
            </a:ln>
          </xdr:spPr>
          <xdr:txBody>
            <a:bodyPr vertOverflow="clip" horzOverflow="clip"/>
            <a:lstStyle/>
            <a:p>
              <a:r>
                <a:rPr lang="en-US" sz="1100"/>
                <a:t>Cette forme représente un segment. Les segments sont pris en charge dans Excel 2010 ou version ultérieure.
En revanche, si la forme a été modifiée dans une version précédente d’Excel, ou si le classeur a été enregistré dans Excel 2003 ou une version précédente, vous ne pouvez pas utiliser le segment.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oraichi, ALI (Allianz Services S.A.S.)" refreshedDate="46268.59012789352" createdVersion="8" refreshedVersion="8" minRefreshableVersion="3" recordCount="1186" xr:uid="{400E3EE4-E884-4AAB-9294-34B8CA38AF5A}">
  <cacheSource type="worksheet">
    <worksheetSource ref="A1:BR1048576" sheet="Raw data"/>
  </cacheSource>
  <cacheFields count="74">
    <cacheField name="Source.Name" numFmtId="0">
      <sharedItems containsBlank="1"/>
    </cacheField>
    <cacheField name="[Communication Type]" numFmtId="0">
      <sharedItems containsBlank="1"/>
    </cacheField>
    <cacheField name="[Call Direction]" numFmtId="0">
      <sharedItems containsBlank="1" count="26">
        <s v="I"/>
        <s v="O"/>
        <m/>
        <s v="Jalal Barhmi" u="1"/>
        <s v="Adriaan Breedveld" u="1"/>
        <s v="Danielle Van Holsbeeck" u="1"/>
        <s v="" u="1"/>
        <s v="Jacqueline Sint" u="1"/>
        <s v="Rachid El Harrak" u="1"/>
        <s v="Yassir Issarti" u="1"/>
        <s v="Naji Tasnim" u="1"/>
        <s v="Chaara Loukman " u="1"/>
        <s v="Monique Vermeire" u="1"/>
        <s v="Aymane Islah" u="1"/>
        <s v="Tallih Nahid " u="1"/>
        <s v="Yekhlef Anouar" u="1"/>
        <s v="Najia Errait" u="1"/>
        <s v="Benyounes Taleb" u="1"/>
        <s v="Scott Bahru De Coene" u="1"/>
        <s v="Meryem Nasser" u="1"/>
        <s v="Mohamed Adnane Saidi" u="1"/>
        <s v="Jane Nkiko" u="1"/>
        <s v="Kaoutar Bhary" u="1"/>
        <s v="Mohammed Amine MERSAK" u="1"/>
        <s v="ALIOUNE CISSOKHO" u="1"/>
        <s v="IMANE BANANE" u="1"/>
      </sharedItems>
    </cacheField>
    <cacheField name="[Call Date/Time]" numFmtId="0">
      <sharedItems containsNonDate="0" containsDate="1" containsString="0" containsBlank="1" minDate="2026-08-30T00:00:11" maxDate="2026-09-03T14:59:49" count="8000">
        <d v="2026-09-03T00:02:09"/>
        <d v="2026-09-03T00:02:25"/>
        <d v="2026-09-03T00:33:31"/>
        <d v="2026-09-03T00:35:05"/>
        <d v="2026-09-03T00:48:05"/>
        <d v="2026-09-03T00:49:11"/>
        <d v="2026-09-03T02:36:07"/>
        <d v="2026-09-03T02:36:24"/>
        <d v="2026-09-03T02:39:46"/>
        <d v="2026-09-03T03:01:14"/>
        <d v="2026-09-03T04:59:46"/>
        <d v="2026-09-03T05:00:45"/>
        <d v="2026-09-03T05:49:33"/>
        <d v="2026-09-03T05:50:16"/>
        <d v="2026-09-03T06:23:12"/>
        <d v="2026-09-03T06:24:58"/>
        <d v="2026-09-03T06:43:10"/>
        <d v="2026-09-03T06:44:50"/>
        <d v="2026-09-03T06:45:11"/>
        <d v="2026-09-03T06:48:40"/>
        <d v="2026-09-03T06:49:35"/>
        <d v="2026-09-03T06:50:42"/>
        <d v="2026-09-03T06:51:50"/>
        <d v="2026-09-03T06:52:43"/>
        <d v="2026-09-03T06:53:56"/>
        <d v="2026-09-03T07:09:11"/>
        <d v="2026-09-03T07:11:01"/>
        <d v="2026-09-03T07:16:43"/>
        <d v="2026-09-03T07:18:35"/>
        <d v="2026-09-03T07:21:50"/>
        <d v="2026-09-03T07:22:40"/>
        <d v="2026-09-03T07:25:25"/>
        <d v="2026-09-03T07:25:43"/>
        <d v="2026-09-03T07:35:42"/>
        <d v="2026-09-03T07:37:31"/>
        <d v="2026-09-03T07:40:23"/>
        <d v="2026-09-03T07:40:56"/>
        <d v="2026-09-03T07:41:10"/>
        <d v="2026-09-03T07:42:12"/>
        <d v="2026-09-03T07:42:42"/>
        <d v="2026-09-03T07:43:27"/>
        <d v="2026-09-03T07:52:04"/>
        <d v="2026-09-03T07:53:09"/>
        <d v="2026-09-03T07:54:11"/>
        <d v="2026-09-03T07:54:52"/>
        <d v="2026-09-03T07:58:54"/>
        <d v="2026-09-03T07:59:38"/>
        <d v="2026-09-03T08:00:44"/>
        <d v="2026-09-03T08:01:14"/>
        <d v="2026-09-03T08:02:34"/>
        <d v="2026-09-03T08:03:45"/>
        <d v="2026-09-03T08:04:49"/>
        <d v="2026-09-03T08:05:16"/>
        <d v="2026-09-03T08:05:18"/>
        <d v="2026-09-03T08:05:40"/>
        <d v="2026-09-03T08:05:57"/>
        <d v="2026-09-03T08:07:14"/>
        <d v="2026-09-03T08:08:58"/>
        <d v="2026-09-03T08:09:17"/>
        <d v="2026-09-03T08:09:53"/>
        <d v="2026-09-03T08:10:06"/>
        <d v="2026-09-03T08:11:04"/>
        <d v="2026-09-03T08:11:18"/>
        <d v="2026-09-03T08:11:37"/>
        <d v="2026-09-03T08:12:19"/>
        <d v="2026-09-03T08:12:47"/>
        <d v="2026-09-03T08:13:31"/>
        <d v="2026-09-03T08:13:49"/>
        <d v="2026-09-03T08:14:47"/>
        <d v="2026-09-03T08:14:51"/>
        <d v="2026-09-03T08:15:36"/>
        <d v="2026-09-03T08:15:47"/>
        <d v="2026-09-03T08:15:58"/>
        <d v="2026-09-03T08:16:36"/>
        <d v="2026-09-03T08:17:05"/>
        <d v="2026-09-03T08:18:22"/>
        <d v="2026-09-03T08:18:25"/>
        <d v="2026-09-03T08:18:46"/>
        <d v="2026-09-03T08:18:53"/>
        <d v="2026-09-03T08:18:54"/>
        <d v="2026-09-03T08:19:32"/>
        <d v="2026-09-03T08:19:46"/>
        <d v="2026-09-03T08:20:10"/>
        <d v="2026-09-03T08:20:55"/>
        <d v="2026-09-03T08:22:14"/>
        <d v="2026-09-03T08:22:55"/>
        <d v="2026-09-03T08:23:32"/>
        <d v="2026-09-03T08:23:33"/>
        <d v="2026-09-03T08:23:52"/>
        <d v="2026-09-03T08:23:53"/>
        <d v="2026-09-03T08:24:40"/>
        <d v="2026-09-03T08:24:55"/>
        <d v="2026-09-03T08:25:06"/>
        <d v="2026-09-03T08:25:30"/>
        <d v="2026-09-03T08:25:38"/>
        <d v="2026-09-03T08:26:10"/>
        <d v="2026-09-03T08:26:12"/>
        <d v="2026-09-03T08:27:05"/>
        <d v="2026-09-03T08:27:19"/>
        <d v="2026-09-03T08:27:22"/>
        <d v="2026-09-03T08:27:45"/>
        <d v="2026-09-03T08:27:56"/>
        <d v="2026-09-03T08:28:02"/>
        <d v="2026-09-03T08:28:13"/>
        <d v="2026-09-03T08:28:34"/>
        <d v="2026-09-03T08:28:44"/>
        <d v="2026-09-03T08:29:19"/>
        <d v="2026-09-03T08:29:31"/>
        <d v="2026-09-03T08:30:00"/>
        <d v="2026-09-03T08:30:16"/>
        <d v="2026-09-03T08:30:29"/>
        <d v="2026-09-03T08:31:13"/>
        <d v="2026-09-03T08:32:51"/>
        <d v="2026-09-03T08:33:10"/>
        <d v="2026-09-03T08:33:27"/>
        <d v="2026-09-03T08:34:26"/>
        <d v="2026-09-03T08:34:31"/>
        <d v="2026-09-03T08:35:08"/>
        <d v="2026-09-03T08:35:35"/>
        <d v="2026-09-03T08:35:43"/>
        <d v="2026-09-03T08:37:06"/>
        <d v="2026-09-03T08:37:22"/>
        <d v="2026-09-03T08:37:45"/>
        <d v="2026-09-03T08:38:13"/>
        <d v="2026-09-03T08:38:18"/>
        <d v="2026-09-03T08:38:41"/>
        <d v="2026-09-03T08:39:03"/>
        <d v="2026-09-03T08:39:13"/>
        <d v="2026-09-03T08:40:43"/>
        <d v="2026-09-03T08:40:50"/>
        <d v="2026-09-03T08:40:58"/>
        <d v="2026-09-03T08:41:07"/>
        <d v="2026-09-03T08:41:20"/>
        <d v="2026-09-03T08:41:48"/>
        <d v="2026-09-03T08:41:52"/>
        <d v="2026-09-03T08:42:19"/>
        <d v="2026-09-03T08:42:26"/>
        <d v="2026-09-03T08:42:37"/>
        <d v="2026-09-03T08:43:01"/>
        <d v="2026-09-03T08:43:02"/>
        <d v="2026-09-03T08:43:39"/>
        <d v="2026-09-03T08:43:56"/>
        <d v="2026-09-03T08:44:04"/>
        <d v="2026-09-03T08:44:37"/>
        <d v="2026-09-03T08:44:42"/>
        <d v="2026-09-03T08:44:55"/>
        <d v="2026-09-03T08:45:05"/>
        <d v="2026-09-03T08:45:26"/>
        <d v="2026-09-03T08:45:46"/>
        <d v="2026-09-03T08:45:58"/>
        <d v="2026-09-03T08:45:59"/>
        <d v="2026-09-03T08:46:29"/>
        <d v="2026-09-03T08:46:40"/>
        <d v="2026-09-03T08:48:39"/>
        <d v="2026-09-03T08:49:45"/>
        <d v="2026-09-03T08:50:10"/>
        <d v="2026-09-03T08:50:50"/>
        <d v="2026-09-03T08:51:03"/>
        <d v="2026-09-03T08:51:22"/>
        <d v="2026-09-03T08:51:24"/>
        <d v="2026-09-03T08:51:34"/>
        <d v="2026-09-03T08:52:05"/>
        <d v="2026-09-03T08:52:21"/>
        <d v="2026-09-03T08:53:14"/>
        <d v="2026-09-03T08:53:22"/>
        <d v="2026-09-03T08:53:37"/>
        <d v="2026-09-03T08:54:11"/>
        <d v="2026-09-03T08:54:31"/>
        <d v="2026-09-03T08:54:43"/>
        <d v="2026-09-03T08:55:04"/>
        <d v="2026-09-03T08:55:38"/>
        <d v="2026-09-03T08:56:37"/>
        <d v="2026-09-03T08:56:44"/>
        <d v="2026-09-03T08:57:04"/>
        <d v="2026-09-03T08:57:19"/>
        <d v="2026-09-03T08:57:27"/>
        <d v="2026-09-03T08:57:41"/>
        <d v="2026-09-03T08:58:05"/>
        <d v="2026-09-03T08:59:17"/>
        <d v="2026-09-03T08:59:36"/>
        <d v="2026-09-03T09:01:14"/>
        <d v="2026-09-03T09:01:34"/>
        <d v="2026-09-03T09:02:42"/>
        <d v="2026-09-03T09:03:03"/>
        <d v="2026-09-03T09:03:08"/>
        <d v="2026-09-03T09:03:33"/>
        <d v="2026-09-03T09:03:48"/>
        <d v="2026-09-03T09:03:58"/>
        <d v="2026-09-03T09:04:22"/>
        <d v="2026-09-03T09:04:27"/>
        <d v="2026-09-03T09:04:31"/>
        <d v="2026-09-03T09:04:36"/>
        <d v="2026-09-03T09:05:14"/>
        <d v="2026-09-03T09:05:18"/>
        <d v="2026-09-03T09:05:39"/>
        <d v="2026-09-03T09:06:05"/>
        <d v="2026-09-03T09:06:42"/>
        <d v="2026-09-03T09:07:05"/>
        <d v="2026-09-03T09:07:13"/>
        <d v="2026-09-03T09:07:19"/>
        <d v="2026-09-03T09:08:03"/>
        <d v="2026-09-03T09:08:07"/>
        <d v="2026-09-03T09:08:32"/>
        <d v="2026-09-03T09:09:51"/>
        <d v="2026-09-03T09:10:54"/>
        <d v="2026-09-03T09:11:22"/>
        <d v="2026-09-03T09:11:43"/>
        <d v="2026-09-03T09:11:57"/>
        <d v="2026-09-03T09:11:58"/>
        <d v="2026-09-03T09:12:06"/>
        <d v="2026-09-03T09:12:12"/>
        <d v="2026-09-03T09:12:20"/>
        <d v="2026-09-03T09:12:28"/>
        <d v="2026-09-03T09:13:23"/>
        <d v="2026-09-03T09:13:24"/>
        <d v="2026-09-03T09:13:36"/>
        <d v="2026-09-03T09:15:43"/>
        <d v="2026-09-03T09:15:58"/>
        <d v="2026-09-03T09:16:29"/>
        <d v="2026-09-03T09:16:54"/>
        <d v="2026-09-03T09:17:29"/>
        <d v="2026-09-03T09:18:02"/>
        <d v="2026-09-03T09:19:00"/>
        <d v="2026-09-03T09:19:31"/>
        <d v="2026-09-03T09:20:06"/>
        <d v="2026-09-03T09:20:32"/>
        <d v="2026-09-03T09:20:47"/>
        <d v="2026-09-03T09:20:58"/>
        <d v="2026-09-03T09:22:01"/>
        <d v="2026-09-03T09:22:42"/>
        <d v="2026-09-03T09:23:06"/>
        <d v="2026-09-03T09:23:55"/>
        <d v="2026-09-03T09:23:59"/>
        <d v="2026-09-03T09:24:32"/>
        <d v="2026-09-03T09:24:38"/>
        <d v="2026-09-03T09:24:49"/>
        <d v="2026-09-03T09:24:52"/>
        <d v="2026-09-03T09:25:12"/>
        <d v="2026-09-03T09:25:21"/>
        <d v="2026-09-03T09:25:36"/>
        <d v="2026-09-03T09:25:45"/>
        <d v="2026-09-03T09:25:48"/>
        <d v="2026-09-03T09:26:09"/>
        <d v="2026-09-03T09:26:18"/>
        <d v="2026-09-03T09:26:43"/>
        <d v="2026-09-03T09:27:19"/>
        <d v="2026-09-03T09:27:28"/>
        <d v="2026-09-03T09:28:05"/>
        <d v="2026-09-03T09:28:14"/>
        <d v="2026-09-03T09:28:26"/>
        <d v="2026-09-03T09:28:32"/>
        <d v="2026-09-03T09:28:41"/>
        <d v="2026-09-03T09:28:56"/>
        <d v="2026-09-03T09:30:02"/>
        <d v="2026-09-03T09:31:28"/>
        <d v="2026-09-03T09:33:04"/>
        <d v="2026-09-03T09:34:15"/>
        <d v="2026-09-03T09:34:29"/>
        <d v="2026-09-03T09:35:22"/>
        <d v="2026-09-03T09:35:28"/>
        <d v="2026-09-03T09:35:29"/>
        <d v="2026-09-03T09:35:34"/>
        <d v="2026-09-03T09:35:35"/>
        <d v="2026-09-03T09:36:55"/>
        <d v="2026-09-03T09:37:09"/>
        <d v="2026-09-03T09:37:44"/>
        <d v="2026-09-03T09:38:15"/>
        <d v="2026-09-03T09:38:24"/>
        <d v="2026-09-03T09:38:52"/>
        <d v="2026-09-03T09:39:10"/>
        <d v="2026-09-03T09:39:15"/>
        <d v="2026-09-03T09:39:20"/>
        <d v="2026-09-03T09:39:37"/>
        <d v="2026-09-03T09:39:50"/>
        <d v="2026-09-03T09:40:18"/>
        <d v="2026-09-03T09:40:27"/>
        <d v="2026-09-03T09:40:49"/>
        <d v="2026-09-03T09:40:52"/>
        <d v="2026-09-03T09:41:02"/>
        <d v="2026-09-03T09:41:20"/>
        <d v="2026-09-03T09:41:53"/>
        <d v="2026-09-03T09:42:03"/>
        <d v="2026-09-03T09:42:07"/>
        <d v="2026-09-03T09:42:16"/>
        <d v="2026-09-03T09:42:35"/>
        <d v="2026-09-03T09:42:37"/>
        <d v="2026-09-03T09:43:04"/>
        <d v="2026-09-03T09:43:08"/>
        <d v="2026-09-03T09:43:39"/>
        <d v="2026-09-03T09:43:42"/>
        <d v="2026-09-03T09:43:45"/>
        <d v="2026-09-03T09:44:11"/>
        <d v="2026-09-03T09:44:16"/>
        <d v="2026-09-03T09:44:38"/>
        <d v="2026-09-03T09:44:41"/>
        <d v="2026-09-03T09:44:43"/>
        <d v="2026-09-03T09:45:02"/>
        <d v="2026-09-03T09:45:13"/>
        <d v="2026-09-03T09:45:35"/>
        <d v="2026-09-03T09:46:01"/>
        <d v="2026-09-03T09:46:10"/>
        <d v="2026-09-03T09:46:19"/>
        <d v="2026-09-03T09:46:20"/>
        <d v="2026-09-03T09:46:23"/>
        <d v="2026-09-03T09:46:38"/>
        <d v="2026-09-03T09:46:46"/>
        <d v="2026-09-03T09:47:54"/>
        <d v="2026-09-03T09:48:29"/>
        <d v="2026-09-03T09:48:31"/>
        <d v="2026-09-03T09:48:36"/>
        <d v="2026-09-03T09:48:39"/>
        <d v="2026-09-03T09:49:11"/>
        <d v="2026-09-03T09:49:17"/>
        <d v="2026-09-03T09:49:36"/>
        <d v="2026-09-03T09:49:44"/>
        <d v="2026-09-03T09:50:10"/>
        <d v="2026-09-03T09:50:29"/>
        <d v="2026-09-03T09:50:52"/>
        <d v="2026-09-03T09:51:33"/>
        <d v="2026-09-03T09:52:31"/>
        <d v="2026-09-03T09:52:33"/>
        <d v="2026-09-03T09:52:53"/>
        <d v="2026-09-03T09:52:59"/>
        <d v="2026-09-03T09:53:19"/>
        <d v="2026-09-03T09:53:46"/>
        <d v="2026-09-03T09:54:01"/>
        <d v="2026-09-03T09:54:13"/>
        <d v="2026-09-03T09:54:59"/>
        <d v="2026-09-03T09:55:20"/>
        <d v="2026-09-03T09:55:37"/>
        <d v="2026-09-03T09:55:52"/>
        <d v="2026-09-03T09:56:04"/>
        <d v="2026-09-03T09:56:28"/>
        <d v="2026-09-03T09:56:45"/>
        <d v="2026-09-03T09:57:04"/>
        <d v="2026-09-03T09:57:51"/>
        <d v="2026-09-03T09:58:09"/>
        <d v="2026-09-03T09:58:28"/>
        <d v="2026-09-03T09:58:50"/>
        <d v="2026-09-03T09:58:54"/>
        <d v="2026-09-03T09:58:57"/>
        <d v="2026-09-03T09:58:59"/>
        <d v="2026-09-03T09:59:15"/>
        <d v="2026-09-03T09:59:23"/>
        <d v="2026-09-03T09:59:26"/>
        <d v="2026-09-03T10:00:02"/>
        <d v="2026-09-03T10:00:21"/>
        <d v="2026-09-03T10:00:48"/>
        <d v="2026-09-03T10:01:00"/>
        <d v="2026-09-03T10:01:15"/>
        <d v="2026-09-03T10:01:50"/>
        <d v="2026-09-03T10:02:06"/>
        <d v="2026-09-03T10:02:16"/>
        <d v="2026-09-03T10:02:46"/>
        <d v="2026-09-03T10:02:48"/>
        <d v="2026-09-03T10:02:51"/>
        <d v="2026-09-03T10:03:04"/>
        <d v="2026-09-03T10:03:05"/>
        <d v="2026-09-03T10:03:36"/>
        <d v="2026-09-03T10:03:47"/>
        <d v="2026-09-03T10:03:52"/>
        <d v="2026-09-03T10:03:59"/>
        <d v="2026-09-03T10:05:01"/>
        <d v="2026-09-03T10:05:35"/>
        <d v="2026-09-03T10:06:24"/>
        <d v="2026-09-03T10:06:31"/>
        <d v="2026-09-03T10:07:04"/>
        <d v="2026-09-03T10:07:57"/>
        <d v="2026-09-03T10:08:04"/>
        <d v="2026-09-03T10:08:18"/>
        <d v="2026-09-03T10:08:40"/>
        <d v="2026-09-03T10:08:50"/>
        <d v="2026-09-03T10:11:17"/>
        <d v="2026-09-03T10:11:41"/>
        <d v="2026-09-03T10:11:53"/>
        <d v="2026-09-03T10:12:00"/>
        <d v="2026-09-03T10:12:07"/>
        <d v="2026-09-03T10:12:33"/>
        <d v="2026-09-03T10:13:00"/>
        <d v="2026-09-03T10:14:01"/>
        <d v="2026-09-03T10:14:09"/>
        <d v="2026-09-03T10:14:12"/>
        <d v="2026-09-03T10:14:19"/>
        <d v="2026-09-03T10:14:50"/>
        <d v="2026-09-03T10:15:02"/>
        <d v="2026-09-03T10:15:18"/>
        <d v="2026-09-03T10:16:06"/>
        <d v="2026-09-03T10:16:56"/>
        <d v="2026-09-03T10:16:58"/>
        <d v="2026-09-03T10:17:15"/>
        <d v="2026-09-03T10:18:42"/>
        <d v="2026-09-03T10:18:43"/>
        <d v="2026-09-03T10:18:51"/>
        <d v="2026-09-03T10:18:55"/>
        <d v="2026-09-03T10:19:26"/>
        <d v="2026-09-03T10:19:47"/>
        <d v="2026-09-03T10:20:05"/>
        <d v="2026-09-03T10:20:54"/>
        <d v="2026-09-03T10:21:07"/>
        <d v="2026-09-03T10:21:23"/>
        <d v="2026-09-03T10:21:34"/>
        <d v="2026-09-03T10:22:01"/>
        <d v="2026-09-03T10:22:47"/>
        <d v="2026-09-03T10:23:18"/>
        <d v="2026-09-03T10:23:45"/>
        <d v="2026-09-03T10:23:51"/>
        <d v="2026-09-03T10:24:06"/>
        <d v="2026-09-03T10:24:15"/>
        <d v="2026-09-03T10:25:08"/>
        <d v="2026-09-03T10:25:34"/>
        <d v="2026-09-03T10:26:45"/>
        <d v="2026-09-03T10:26:48"/>
        <d v="2026-09-03T10:27:07"/>
        <d v="2026-09-03T10:27:16"/>
        <d v="2026-09-03T10:27:39"/>
        <d v="2026-09-03T10:27:42"/>
        <d v="2026-09-03T10:27:50"/>
        <d v="2026-09-03T10:28:05"/>
        <d v="2026-09-03T10:28:08"/>
        <d v="2026-09-03T10:28:15"/>
        <d v="2026-09-03T10:28:20"/>
        <d v="2026-09-03T10:28:29"/>
        <d v="2026-09-03T10:28:30"/>
        <d v="2026-09-03T10:28:58"/>
        <d v="2026-09-03T10:29:14"/>
        <d v="2026-09-03T10:29:28"/>
        <d v="2026-09-03T10:29:33"/>
        <d v="2026-09-03T10:29:43"/>
        <d v="2026-09-03T10:30:03"/>
        <d v="2026-09-03T10:30:16"/>
        <d v="2026-09-03T10:30:19"/>
        <d v="2026-09-03T10:30:24"/>
        <d v="2026-09-03T10:30:30"/>
        <d v="2026-09-03T10:30:39"/>
        <d v="2026-09-03T10:30:43"/>
        <d v="2026-09-03T10:31:09"/>
        <d v="2026-09-03T10:31:16"/>
        <d v="2026-09-03T10:31:46"/>
        <d v="2026-09-03T10:32:46"/>
        <d v="2026-09-03T10:33:05"/>
        <d v="2026-09-03T10:33:23"/>
        <d v="2026-09-03T10:33:41"/>
        <d v="2026-09-03T10:33:55"/>
        <d v="2026-09-03T10:34:07"/>
        <d v="2026-09-03T10:35:31"/>
        <d v="2026-09-03T10:35:42"/>
        <d v="2026-09-03T10:36:20"/>
        <d v="2026-09-03T10:36:24"/>
        <d v="2026-09-03T10:36:27"/>
        <d v="2026-09-03T10:36:55"/>
        <d v="2026-09-03T10:37:29"/>
        <d v="2026-09-03T10:38:25"/>
        <d v="2026-09-03T10:38:34"/>
        <d v="2026-09-03T10:38:57"/>
        <d v="2026-09-03T10:39:02"/>
        <d v="2026-09-03T10:39:12"/>
        <d v="2026-09-03T10:39:30"/>
        <d v="2026-09-03T10:39:36"/>
        <d v="2026-09-03T10:39:47"/>
        <d v="2026-09-03T10:40:04"/>
        <d v="2026-09-03T10:40:08"/>
        <d v="2026-09-03T10:40:11"/>
        <d v="2026-09-03T10:40:20"/>
        <d v="2026-09-03T10:40:46"/>
        <d v="2026-09-03T10:40:56"/>
        <d v="2026-09-03T10:41:03"/>
        <d v="2026-09-03T10:41:11"/>
        <d v="2026-09-03T10:41:32"/>
        <d v="2026-09-03T10:41:36"/>
        <d v="2026-09-03T10:41:44"/>
        <d v="2026-09-03T10:41:46"/>
        <d v="2026-09-03T10:41:57"/>
        <d v="2026-09-03T10:42:01"/>
        <d v="2026-09-03T10:42:10"/>
        <d v="2026-09-03T10:42:25"/>
        <d v="2026-09-03T10:42:35"/>
        <d v="2026-09-03T10:42:45"/>
        <d v="2026-09-03T10:42:50"/>
        <d v="2026-09-03T10:43:13"/>
        <d v="2026-09-03T10:43:21"/>
        <d v="2026-09-03T10:43:28"/>
        <d v="2026-09-03T10:43:39"/>
        <d v="2026-09-03T10:44:21"/>
        <d v="2026-09-03T10:44:38"/>
        <d v="2026-09-03T10:44:52"/>
        <d v="2026-09-03T10:45:39"/>
        <d v="2026-09-03T10:45:57"/>
        <d v="2026-09-03T10:45:59"/>
        <d v="2026-09-03T10:46:02"/>
        <d v="2026-09-03T10:46:15"/>
        <d v="2026-09-03T10:46:54"/>
        <d v="2026-09-03T10:47:09"/>
        <d v="2026-09-03T10:47:18"/>
        <d v="2026-09-03T10:47:25"/>
        <d v="2026-09-03T10:47:27"/>
        <d v="2026-09-03T10:47:39"/>
        <d v="2026-09-03T10:47:49"/>
        <d v="2026-09-03T10:47:56"/>
        <d v="2026-09-03T10:49:07"/>
        <d v="2026-09-03T10:49:54"/>
        <d v="2026-09-03T10:51:33"/>
        <d v="2026-09-03T10:51:50"/>
        <d v="2026-09-03T10:51:55"/>
        <d v="2026-09-03T10:52:16"/>
        <d v="2026-09-03T10:52:25"/>
        <d v="2026-09-03T10:52:32"/>
        <d v="2026-09-03T10:53:12"/>
        <d v="2026-09-03T10:53:15"/>
        <d v="2026-09-03T10:53:23"/>
        <d v="2026-09-03T10:53:45"/>
        <d v="2026-09-03T10:53:55"/>
        <d v="2026-09-03T10:54:33"/>
        <d v="2026-09-03T10:55:08"/>
        <d v="2026-09-03T10:56:34"/>
        <d v="2026-09-03T10:56:37"/>
        <d v="2026-09-03T10:57:08"/>
        <d v="2026-09-03T10:58:08"/>
        <d v="2026-09-03T10:58:38"/>
        <d v="2026-09-03T10:59:13"/>
        <d v="2026-09-03T10:59:37"/>
        <d v="2026-09-03T10:59:55"/>
        <d v="2026-09-03T10:59:56"/>
        <d v="2026-09-03T11:00:18"/>
        <d v="2026-09-03T11:00:27"/>
        <d v="2026-09-03T11:00:37"/>
        <d v="2026-09-03T11:01:20"/>
        <d v="2026-09-03T11:02:01"/>
        <d v="2026-09-03T11:02:13"/>
        <d v="2026-09-03T11:02:28"/>
        <d v="2026-09-03T11:02:45"/>
        <d v="2026-09-03T11:02:47"/>
        <d v="2026-09-03T11:03:00"/>
        <d v="2026-09-03T11:03:09"/>
        <d v="2026-09-03T11:03:23"/>
        <d v="2026-09-03T11:03:24"/>
        <d v="2026-09-03T11:03:26"/>
        <d v="2026-09-03T11:03:29"/>
        <d v="2026-09-03T11:03:34"/>
        <d v="2026-09-03T11:03:43"/>
        <d v="2026-09-03T11:03:50"/>
        <d v="2026-09-03T11:03:55"/>
        <d v="2026-09-03T11:04:13"/>
        <d v="2026-09-03T11:04:21"/>
        <d v="2026-09-03T11:04:25"/>
        <d v="2026-09-03T11:04:32"/>
        <d v="2026-09-03T11:04:33"/>
        <d v="2026-09-03T11:04:38"/>
        <d v="2026-09-03T11:05:23"/>
        <d v="2026-09-03T11:05:57"/>
        <d v="2026-09-03T11:06:06"/>
        <d v="2026-09-03T11:06:10"/>
        <d v="2026-09-03T11:06:11"/>
        <d v="2026-09-03T11:06:33"/>
        <d v="2026-09-03T11:07:07"/>
        <d v="2026-09-03T11:07:43"/>
        <d v="2026-09-03T11:07:58"/>
        <d v="2026-09-03T11:08:16"/>
        <d v="2026-09-03T11:08:50"/>
        <d v="2026-09-03T11:09:37"/>
        <d v="2026-09-03T11:10:57"/>
        <d v="2026-09-03T11:11:04"/>
        <d v="2026-09-03T11:11:20"/>
        <d v="2026-09-03T11:12:24"/>
        <d v="2026-09-03T11:13:43"/>
        <d v="2026-09-03T11:14:38"/>
        <d v="2026-09-03T11:15:18"/>
        <d v="2026-09-03T11:15:56"/>
        <d v="2026-09-03T11:15:58"/>
        <d v="2026-09-03T11:16:31"/>
        <d v="2026-09-03T11:17:38"/>
        <d v="2026-09-03T11:18:12"/>
        <d v="2026-09-03T11:18:20"/>
        <d v="2026-09-03T11:18:22"/>
        <d v="2026-09-03T11:18:31"/>
        <d v="2026-09-03T11:20:27"/>
        <d v="2026-09-03T11:20:33"/>
        <d v="2026-09-03T11:21:07"/>
        <d v="2026-09-03T11:21:44"/>
        <d v="2026-09-03T11:21:45"/>
        <d v="2026-09-03T11:22:13"/>
        <d v="2026-09-03T11:22:41"/>
        <d v="2026-09-03T11:22:42"/>
        <d v="2026-09-03T11:22:52"/>
        <d v="2026-09-03T11:23:16"/>
        <d v="2026-09-03T11:23:39"/>
        <d v="2026-09-03T11:24:06"/>
        <d v="2026-09-03T11:24:27"/>
        <d v="2026-09-03T11:24:56"/>
        <d v="2026-09-03T11:25:29"/>
        <d v="2026-09-03T11:25:49"/>
        <d v="2026-09-03T11:26:22"/>
        <d v="2026-09-03T11:26:25"/>
        <d v="2026-09-03T11:26:29"/>
        <d v="2026-09-03T11:26:46"/>
        <d v="2026-09-03T11:27:15"/>
        <d v="2026-09-03T11:27:46"/>
        <d v="2026-09-03T11:28:00"/>
        <d v="2026-09-03T11:28:01"/>
        <d v="2026-09-03T11:28:53"/>
        <d v="2026-09-03T11:29:17"/>
        <d v="2026-09-03T11:29:35"/>
        <d v="2026-09-03T11:30:19"/>
        <d v="2026-09-03T11:30:33"/>
        <d v="2026-09-03T11:30:38"/>
        <d v="2026-09-03T11:31:51"/>
        <d v="2026-09-03T11:34:10"/>
        <d v="2026-09-03T11:35:17"/>
        <d v="2026-09-03T11:35:19"/>
        <d v="2026-09-03T11:35:35"/>
        <d v="2026-09-03T11:35:43"/>
        <d v="2026-09-03T11:36:12"/>
        <d v="2026-09-03T11:36:55"/>
        <d v="2026-09-03T11:37:30"/>
        <d v="2026-09-03T11:37:44"/>
        <d v="2026-09-03T11:37:55"/>
        <d v="2026-09-03T11:38:01"/>
        <d v="2026-09-03T11:38:07"/>
        <d v="2026-09-03T11:38:17"/>
        <d v="2026-09-03T11:38:36"/>
        <d v="2026-09-03T11:39:06"/>
        <d v="2026-09-03T11:40:40"/>
        <d v="2026-09-03T11:40:49"/>
        <d v="2026-09-03T11:40:58"/>
        <d v="2026-09-03T11:41:21"/>
        <d v="2026-09-03T11:42:55"/>
        <d v="2026-09-03T11:43:09"/>
        <d v="2026-09-03T11:43:15"/>
        <d v="2026-09-03T11:43:30"/>
        <d v="2026-09-03T11:43:38"/>
        <d v="2026-09-03T11:43:45"/>
        <d v="2026-09-03T11:44:13"/>
        <d v="2026-09-03T11:44:15"/>
        <d v="2026-09-03T11:44:22"/>
        <d v="2026-09-03T11:45:00"/>
        <d v="2026-09-03T11:45:01"/>
        <d v="2026-09-03T11:45:38"/>
        <d v="2026-09-03T11:45:39"/>
        <d v="2026-09-03T11:45:59"/>
        <d v="2026-09-03T11:46:18"/>
        <d v="2026-09-03T11:46:34"/>
        <d v="2026-09-03T11:46:40"/>
        <d v="2026-09-03T11:46:57"/>
        <d v="2026-09-03T11:47:41"/>
        <d v="2026-09-03T11:47:52"/>
        <d v="2026-09-03T11:47:54"/>
        <d v="2026-09-03T11:47:58"/>
        <d v="2026-09-03T11:48:05"/>
        <d v="2026-09-03T11:48:26"/>
        <d v="2026-09-03T11:48:41"/>
        <d v="2026-09-03T11:48:42"/>
        <d v="2026-09-03T11:48:52"/>
        <d v="2026-09-03T11:49:11"/>
        <d v="2026-09-03T11:49:37"/>
        <d v="2026-09-03T11:49:48"/>
        <d v="2026-09-03T11:50:18"/>
        <d v="2026-09-03T11:50:19"/>
        <d v="2026-09-03T11:50:29"/>
        <d v="2026-09-03T11:50:39"/>
        <d v="2026-09-03T11:51:14"/>
        <d v="2026-09-03T11:53:00"/>
        <d v="2026-09-03T11:53:11"/>
        <d v="2026-09-03T11:53:41"/>
        <d v="2026-09-03T11:54:09"/>
        <d v="2026-09-03T11:54:19"/>
        <d v="2026-09-03T11:55:07"/>
        <d v="2026-09-03T11:55:27"/>
        <d v="2026-09-03T11:56:12"/>
        <d v="2026-09-03T11:56:31"/>
        <d v="2026-09-03T11:56:35"/>
        <d v="2026-09-03T11:56:44"/>
        <d v="2026-09-03T11:57:04"/>
        <d v="2026-09-03T11:57:18"/>
        <d v="2026-09-03T11:57:38"/>
        <d v="2026-09-03T11:57:42"/>
        <d v="2026-09-03T11:57:52"/>
        <d v="2026-09-03T11:58:41"/>
        <d v="2026-09-03T12:00:28"/>
        <d v="2026-09-03T12:01:23"/>
        <d v="2026-09-03T12:02:18"/>
        <d v="2026-09-03T12:02:28"/>
        <d v="2026-09-03T12:02:54"/>
        <d v="2026-09-03T12:04:35"/>
        <d v="2026-09-03T12:04:46"/>
        <d v="2026-09-03T12:05:39"/>
        <d v="2026-09-03T12:05:41"/>
        <d v="2026-09-03T12:06:04"/>
        <d v="2026-09-03T12:06:30"/>
        <d v="2026-09-03T12:06:51"/>
        <d v="2026-09-03T12:06:58"/>
        <d v="2026-09-03T12:07:03"/>
        <d v="2026-09-03T12:07:10"/>
        <d v="2026-09-03T12:07:13"/>
        <d v="2026-09-03T12:07:47"/>
        <d v="2026-09-03T12:07:49"/>
        <d v="2026-09-03T12:08:03"/>
        <d v="2026-09-03T12:08:15"/>
        <d v="2026-09-03T12:08:30"/>
        <d v="2026-09-03T12:08:40"/>
        <d v="2026-09-03T12:08:44"/>
        <d v="2026-09-03T12:09:44"/>
        <d v="2026-09-03T12:09:57"/>
        <d v="2026-09-03T12:10:50"/>
        <d v="2026-09-03T12:10:56"/>
        <d v="2026-09-03T12:11:00"/>
        <d v="2026-09-03T12:11:19"/>
        <d v="2026-09-03T12:11:33"/>
        <d v="2026-09-03T12:11:56"/>
        <d v="2026-09-03T12:12:16"/>
        <d v="2026-09-03T12:12:17"/>
        <d v="2026-09-03T12:12:33"/>
        <d v="2026-09-03T12:12:45"/>
        <d v="2026-09-03T12:12:58"/>
        <d v="2026-09-03T12:13:09"/>
        <d v="2026-09-03T12:13:54"/>
        <d v="2026-09-03T12:13:55"/>
        <d v="2026-09-03T12:14:28"/>
        <d v="2026-09-03T12:14:29"/>
        <d v="2026-09-03T12:15:28"/>
        <d v="2026-09-03T12:15:55"/>
        <d v="2026-09-03T12:16:01"/>
        <d v="2026-09-03T12:17:43"/>
        <d v="2026-09-03T12:17:53"/>
        <d v="2026-09-03T12:18:01"/>
        <d v="2026-09-03T12:18:29"/>
        <d v="2026-09-03T12:18:33"/>
        <d v="2026-09-03T12:18:50"/>
        <d v="2026-09-03T12:18:59"/>
        <d v="2026-09-03T12:19:09"/>
        <d v="2026-09-03T12:19:18"/>
        <d v="2026-09-03T12:19:23"/>
        <d v="2026-09-03T12:19:29"/>
        <d v="2026-09-03T12:20:00"/>
        <d v="2026-09-03T12:20:09"/>
        <d v="2026-09-03T12:20:14"/>
        <d v="2026-09-03T12:21:10"/>
        <d v="2026-09-03T12:21:13"/>
        <d v="2026-09-03T12:21:48"/>
        <d v="2026-09-03T12:21:51"/>
        <d v="2026-09-03T12:21:52"/>
        <d v="2026-09-03T12:23:21"/>
        <d v="2026-09-03T12:23:32"/>
        <d v="2026-09-03T12:23:40"/>
        <d v="2026-09-03T12:24:50"/>
        <d v="2026-09-03T12:27:09"/>
        <d v="2026-09-03T12:27:34"/>
        <d v="2026-09-03T12:27:59"/>
        <d v="2026-09-03T12:28:35"/>
        <d v="2026-09-03T12:28:38"/>
        <d v="2026-09-03T12:28:39"/>
        <d v="2026-09-03T12:28:50"/>
        <d v="2026-09-03T12:28:52"/>
        <d v="2026-09-03T12:29:13"/>
        <d v="2026-09-03T12:29:41"/>
        <d v="2026-09-03T12:29:48"/>
        <d v="2026-09-03T12:30:04"/>
        <d v="2026-09-03T12:30:21"/>
        <d v="2026-09-03T12:30:24"/>
        <d v="2026-09-03T12:30:29"/>
        <d v="2026-09-03T12:31:10"/>
        <d v="2026-09-03T12:31:28"/>
        <d v="2026-09-03T12:31:34"/>
        <d v="2026-09-03T12:31:41"/>
        <d v="2026-09-03T12:32:18"/>
        <d v="2026-09-03T12:32:28"/>
        <d v="2026-09-03T12:32:33"/>
        <d v="2026-09-03T12:33:00"/>
        <d v="2026-09-03T12:33:24"/>
        <d v="2026-09-03T12:33:46"/>
        <d v="2026-09-03T12:33:52"/>
        <d v="2026-09-03T12:34:28"/>
        <d v="2026-09-03T12:34:54"/>
        <d v="2026-09-03T12:35:00"/>
        <d v="2026-09-03T12:35:20"/>
        <d v="2026-09-03T12:35:30"/>
        <d v="2026-09-03T12:35:48"/>
        <d v="2026-09-03T12:36:07"/>
        <d v="2026-09-03T12:36:12"/>
        <d v="2026-09-03T12:36:26"/>
        <d v="2026-09-03T12:37:19"/>
        <d v="2026-09-03T12:38:23"/>
        <d v="2026-09-03T12:38:32"/>
        <d v="2026-09-03T12:39:30"/>
        <d v="2026-09-03T12:40:38"/>
        <d v="2026-09-03T12:40:51"/>
        <d v="2026-09-03T12:41:35"/>
        <d v="2026-09-03T12:42:03"/>
        <d v="2026-09-03T12:42:48"/>
        <d v="2026-09-03T12:42:58"/>
        <d v="2026-09-03T12:43:05"/>
        <d v="2026-09-03T12:43:22"/>
        <d v="2026-09-03T12:44:27"/>
        <d v="2026-09-03T12:44:56"/>
        <d v="2026-09-03T12:45:15"/>
        <d v="2026-09-03T12:45:21"/>
        <d v="2026-09-03T12:45:43"/>
        <d v="2026-09-03T12:46:08"/>
        <d v="2026-09-03T12:47:13"/>
        <d v="2026-09-03T12:47:21"/>
        <d v="2026-09-03T12:47:36"/>
        <d v="2026-09-03T12:48:00"/>
        <d v="2026-09-03T12:48:03"/>
        <d v="2026-09-03T12:48:05"/>
        <d v="2026-09-03T12:48:30"/>
        <d v="2026-09-03T12:49:27"/>
        <d v="2026-09-03T12:49:41"/>
        <d v="2026-09-03T12:49:43"/>
        <d v="2026-09-03T12:49:44"/>
        <d v="2026-09-03T12:49:50"/>
        <d v="2026-09-03T12:50:10"/>
        <d v="2026-09-03T12:51:02"/>
        <d v="2026-09-03T12:51:24"/>
        <d v="2026-09-03T12:51:30"/>
        <d v="2026-09-03T12:51:49"/>
        <d v="2026-09-03T12:52:14"/>
        <d v="2026-09-03T12:52:40"/>
        <d v="2026-09-03T12:52:55"/>
        <d v="2026-09-03T12:53:06"/>
        <d v="2026-09-03T12:53:41"/>
        <d v="2026-09-03T12:53:49"/>
        <d v="2026-09-03T12:54:47"/>
        <d v="2026-09-03T12:54:58"/>
        <d v="2026-09-03T12:54:59"/>
        <d v="2026-09-03T12:55:55"/>
        <d v="2026-09-03T12:56:07"/>
        <d v="2026-09-03T12:56:14"/>
        <d v="2026-09-03T12:56:16"/>
        <d v="2026-09-03T12:56:36"/>
        <d v="2026-09-03T12:56:48"/>
        <d v="2026-09-03T12:56:57"/>
        <d v="2026-09-03T12:57:00"/>
        <d v="2026-09-03T12:57:06"/>
        <d v="2026-09-03T12:57:18"/>
        <d v="2026-09-03T12:57:21"/>
        <d v="2026-09-03T12:57:52"/>
        <d v="2026-09-03T12:58:31"/>
        <d v="2026-09-03T12:58:36"/>
        <d v="2026-09-03T12:59:20"/>
        <d v="2026-09-03T13:00:15"/>
        <d v="2026-09-03T13:00:58"/>
        <d v="2026-09-03T13:04:43"/>
        <d v="2026-09-03T13:05:53"/>
        <d v="2026-09-03T13:05:58"/>
        <d v="2026-09-03T13:06:19"/>
        <d v="2026-09-03T13:06:32"/>
        <d v="2026-09-03T13:07:07"/>
        <d v="2026-09-03T13:07:11"/>
        <d v="2026-09-03T13:07:23"/>
        <d v="2026-09-03T13:07:30"/>
        <d v="2026-09-03T13:08:15"/>
        <d v="2026-09-03T13:08:40"/>
        <d v="2026-09-03T13:09:06"/>
        <d v="2026-09-03T13:09:09"/>
        <d v="2026-09-03T13:09:25"/>
        <d v="2026-09-03T13:09:26"/>
        <d v="2026-09-03T13:09:47"/>
        <d v="2026-09-03T13:11:26"/>
        <d v="2026-09-03T13:11:59"/>
        <d v="2026-09-03T13:12:10"/>
        <d v="2026-09-03T13:12:11"/>
        <d v="2026-09-03T13:12:48"/>
        <d v="2026-09-03T13:13:02"/>
        <d v="2026-09-03T13:13:17"/>
        <d v="2026-09-03T13:13:19"/>
        <d v="2026-09-03T13:13:37"/>
        <d v="2026-09-03T13:13:50"/>
        <d v="2026-09-03T13:14:16"/>
        <d v="2026-09-03T13:14:17"/>
        <d v="2026-09-03T13:14:52"/>
        <d v="2026-09-03T13:15:13"/>
        <d v="2026-09-03T13:15:31"/>
        <d v="2026-09-03T13:15:51"/>
        <d v="2026-09-03T13:15:56"/>
        <d v="2026-09-03T13:16:05"/>
        <d v="2026-09-03T13:16:06"/>
        <d v="2026-09-03T13:16:32"/>
        <d v="2026-09-03T13:16:40"/>
        <d v="2026-09-03T13:16:52"/>
        <d v="2026-09-03T13:16:58"/>
        <d v="2026-09-03T13:17:16"/>
        <d v="2026-09-03T13:17:32"/>
        <d v="2026-09-03T13:17:49"/>
        <d v="2026-09-03T13:17:59"/>
        <d v="2026-09-03T13:18:20"/>
        <d v="2026-09-03T13:18:37"/>
        <d v="2026-09-03T13:19:15"/>
        <d v="2026-09-03T13:19:40"/>
        <d v="2026-09-03T13:19:49"/>
        <d v="2026-09-03T13:20:32"/>
        <d v="2026-09-03T13:20:33"/>
        <d v="2026-09-03T13:20:48"/>
        <d v="2026-09-03T13:20:50"/>
        <d v="2026-09-03T13:21:20"/>
        <d v="2026-09-03T13:22:08"/>
        <d v="2026-09-03T13:22:24"/>
        <d v="2026-09-03T13:22:33"/>
        <d v="2026-09-03T13:22:41"/>
        <d v="2026-09-03T13:22:52"/>
        <d v="2026-09-03T13:23:33"/>
        <d v="2026-09-03T13:24:12"/>
        <d v="2026-09-03T13:24:18"/>
        <d v="2026-09-03T13:24:32"/>
        <d v="2026-09-03T13:24:49"/>
        <d v="2026-09-03T13:24:50"/>
        <d v="2026-09-03T13:24:53"/>
        <d v="2026-09-03T13:25:35"/>
        <d v="2026-09-03T13:25:40"/>
        <d v="2026-09-03T13:26:03"/>
        <d v="2026-09-03T13:26:21"/>
        <d v="2026-09-03T13:26:39"/>
        <d v="2026-09-03T13:26:58"/>
        <d v="2026-09-03T13:27:35"/>
        <d v="2026-09-03T13:27:54"/>
        <d v="2026-09-03T13:28:01"/>
        <d v="2026-09-03T13:28:29"/>
        <d v="2026-09-03T13:28:40"/>
        <d v="2026-09-03T13:28:42"/>
        <d v="2026-09-03T13:29:06"/>
        <d v="2026-09-03T13:29:35"/>
        <d v="2026-09-03T13:29:58"/>
        <d v="2026-09-03T13:30:10"/>
        <d v="2026-09-03T13:30:12"/>
        <d v="2026-09-03T13:31:01"/>
        <d v="2026-09-03T13:31:02"/>
        <d v="2026-09-03T13:31:04"/>
        <d v="2026-09-03T13:31:19"/>
        <d v="2026-09-03T13:31:27"/>
        <d v="2026-09-03T13:31:28"/>
        <d v="2026-09-03T13:32:07"/>
        <d v="2026-09-03T13:32:49"/>
        <d v="2026-09-03T13:33:05"/>
        <d v="2026-09-03T13:33:07"/>
        <d v="2026-09-03T13:33:28"/>
        <d v="2026-09-03T13:34:05"/>
        <d v="2026-09-03T13:34:13"/>
        <d v="2026-09-03T13:34:31"/>
        <d v="2026-09-03T13:34:45"/>
        <d v="2026-09-03T13:34:49"/>
        <d v="2026-09-03T13:34:54"/>
        <d v="2026-09-03T13:35:07"/>
        <d v="2026-09-03T13:35:45"/>
        <d v="2026-09-03T13:36:02"/>
        <d v="2026-09-03T13:36:20"/>
        <d v="2026-09-03T13:37:33"/>
        <d v="2026-09-03T13:37:51"/>
        <d v="2026-09-03T13:38:49"/>
        <d v="2026-09-03T13:39:03"/>
        <d v="2026-09-03T13:39:05"/>
        <d v="2026-09-03T13:39:30"/>
        <d v="2026-09-03T13:39:51"/>
        <d v="2026-09-03T13:40:03"/>
        <d v="2026-09-03T13:40:19"/>
        <d v="2026-09-03T13:40:59"/>
        <d v="2026-09-03T13:41:26"/>
        <d v="2026-09-03T13:41:29"/>
        <d v="2026-09-03T13:42:37"/>
        <d v="2026-09-03T13:42:39"/>
        <d v="2026-09-03T13:42:45"/>
        <d v="2026-09-03T13:43:21"/>
        <d v="2026-09-03T13:44:24"/>
        <d v="2026-09-03T13:44:48"/>
        <d v="2026-09-03T13:45:11"/>
        <d v="2026-09-03T13:45:15"/>
        <d v="2026-09-03T13:45:30"/>
        <d v="2026-09-03T13:45:37"/>
        <d v="2026-09-03T13:46:05"/>
        <d v="2026-09-03T13:46:37"/>
        <d v="2026-09-03T13:47:00"/>
        <d v="2026-09-03T13:47:31"/>
        <d v="2026-09-03T13:47:44"/>
        <d v="2026-09-03T13:48:26"/>
        <d v="2026-09-03T13:48:30"/>
        <d v="2026-09-03T13:48:31"/>
        <d v="2026-09-03T13:48:36"/>
        <d v="2026-09-03T13:48:58"/>
        <d v="2026-09-03T13:49:17"/>
        <d v="2026-09-03T13:49:22"/>
        <d v="2026-09-03T13:49:24"/>
        <d v="2026-09-03T13:49:31"/>
        <d v="2026-09-03T13:49:40"/>
        <d v="2026-09-03T13:50:11"/>
        <d v="2026-09-03T13:51:03"/>
        <d v="2026-09-03T13:51:36"/>
        <d v="2026-09-03T13:51:40"/>
        <d v="2026-09-03T13:51:46"/>
        <d v="2026-09-03T13:52:28"/>
        <d v="2026-09-03T13:52:31"/>
        <d v="2026-09-03T13:52:36"/>
        <d v="2026-09-03T13:53:36"/>
        <d v="2026-09-03T13:54:05"/>
        <d v="2026-09-03T13:54:15"/>
        <d v="2026-09-03T13:54:26"/>
        <d v="2026-09-03T13:55:00"/>
        <d v="2026-09-03T13:55:07"/>
        <d v="2026-09-03T13:55:14"/>
        <d v="2026-09-03T13:55:26"/>
        <d v="2026-09-03T13:55:35"/>
        <d v="2026-09-03T13:56:05"/>
        <d v="2026-09-03T13:56:32"/>
        <d v="2026-09-03T13:56:38"/>
        <d v="2026-09-03T13:56:55"/>
        <d v="2026-09-03T13:57:06"/>
        <d v="2026-09-03T13:57:14"/>
        <d v="2026-09-03T13:57:16"/>
        <d v="2026-09-03T13:57:17"/>
        <d v="2026-09-03T13:57:19"/>
        <d v="2026-09-03T13:57:21"/>
        <d v="2026-09-03T13:57:23"/>
        <d v="2026-09-03T13:57:27"/>
        <d v="2026-09-03T13:57:56"/>
        <d v="2026-09-03T13:58:10"/>
        <d v="2026-09-03T13:58:30"/>
        <d v="2026-09-03T13:58:45"/>
        <d v="2026-09-03T13:58:54"/>
        <d v="2026-09-03T13:58:58"/>
        <d v="2026-09-03T13:59:16"/>
        <d v="2026-09-03T13:59:21"/>
        <d v="2026-09-03T13:59:59"/>
        <d v="2026-09-03T14:00:01"/>
        <d v="2026-09-03T14:00:09"/>
        <d v="2026-09-03T14:00:28"/>
        <d v="2026-09-03T14:00:41"/>
        <d v="2026-09-03T14:01:20"/>
        <d v="2026-09-03T14:01:35"/>
        <d v="2026-09-03T14:02:12"/>
        <d v="2026-09-03T14:02:24"/>
        <d v="2026-09-03T14:02:31"/>
        <d v="2026-09-03T14:02:42"/>
        <d v="2026-09-03T14:03:08"/>
        <d v="2026-09-03T14:03:30"/>
        <d v="2026-09-03T14:03:35"/>
        <d v="2026-09-03T14:03:52"/>
        <d v="2026-09-03T14:04:02"/>
        <d v="2026-09-03T14:04:03"/>
        <d v="2026-09-03T14:04:23"/>
        <d v="2026-09-03T14:04:40"/>
        <d v="2026-09-03T14:04:46"/>
        <d v="2026-09-03T14:05:14"/>
        <d v="2026-09-03T14:05:16"/>
        <d v="2026-09-03T14:06:10"/>
        <d v="2026-09-03T14:06:27"/>
        <d v="2026-09-03T14:06:36"/>
        <d v="2026-09-03T14:06:55"/>
        <d v="2026-09-03T14:07:06"/>
        <d v="2026-09-03T14:07:24"/>
        <d v="2026-09-03T14:07:41"/>
        <d v="2026-09-03T14:08:17"/>
        <d v="2026-09-03T14:08:41"/>
        <d v="2026-09-03T14:08:54"/>
        <d v="2026-09-03T14:10:44"/>
        <d v="2026-09-03T14:11:39"/>
        <d v="2026-09-03T14:11:57"/>
        <d v="2026-09-03T14:13:24"/>
        <d v="2026-09-03T14:14:55"/>
        <d v="2026-09-03T14:15:52"/>
        <d v="2026-09-03T14:15:55"/>
        <d v="2026-09-03T14:16:03"/>
        <d v="2026-09-03T14:16:09"/>
        <d v="2026-09-03T14:17:07"/>
        <d v="2026-09-03T14:17:29"/>
        <d v="2026-09-03T14:17:52"/>
        <d v="2026-09-03T14:18:06"/>
        <d v="2026-09-03T14:18:10"/>
        <d v="2026-09-03T14:19:12"/>
        <d v="2026-09-03T14:19:19"/>
        <d v="2026-09-03T14:19:50"/>
        <d v="2026-09-03T14:20:08"/>
        <d v="2026-09-03T14:20:18"/>
        <d v="2026-09-03T14:20:34"/>
        <d v="2026-09-03T14:20:42"/>
        <d v="2026-09-03T14:20:52"/>
        <d v="2026-09-03T14:20:56"/>
        <d v="2026-09-03T14:21:16"/>
        <d v="2026-09-03T14:21:38"/>
        <d v="2026-09-03T14:22:23"/>
        <d v="2026-09-03T14:23:04"/>
        <d v="2026-09-03T14:23:37"/>
        <d v="2026-09-03T14:24:35"/>
        <d v="2026-09-03T14:25:17"/>
        <d v="2026-09-03T14:25:20"/>
        <d v="2026-09-03T14:25:21"/>
        <d v="2026-09-03T14:27:05"/>
        <d v="2026-09-03T14:27:19"/>
        <d v="2026-09-03T14:27:35"/>
        <d v="2026-09-03T14:27:39"/>
        <d v="2026-09-03T14:27:51"/>
        <d v="2026-09-03T14:28:06"/>
        <d v="2026-09-03T14:28:07"/>
        <d v="2026-09-03T14:28:30"/>
        <d v="2026-09-03T14:28:45"/>
        <d v="2026-09-03T14:28:57"/>
        <d v="2026-09-03T14:29:15"/>
        <d v="2026-09-03T14:29:16"/>
        <d v="2026-09-03T14:29:21"/>
        <d v="2026-09-03T14:30:06"/>
        <d v="2026-09-03T14:30:21"/>
        <d v="2026-09-03T14:30:31"/>
        <d v="2026-09-03T14:30:38"/>
        <d v="2026-09-03T14:31:08"/>
        <d v="2026-09-03T14:31:13"/>
        <d v="2026-09-03T14:31:22"/>
        <d v="2026-09-03T14:31:25"/>
        <d v="2026-09-03T14:31:29"/>
        <d v="2026-09-03T14:31:35"/>
        <d v="2026-09-03T14:31:39"/>
        <d v="2026-09-03T14:32:10"/>
        <d v="2026-09-03T14:32:38"/>
        <d v="2026-09-03T14:32:55"/>
        <d v="2026-09-03T14:33:48"/>
        <d v="2026-09-03T14:33:51"/>
        <d v="2026-09-03T14:34:13"/>
        <d v="2026-09-03T14:34:25"/>
        <d v="2026-09-03T14:35:04"/>
        <d v="2026-09-03T14:35:26"/>
        <d v="2026-09-03T14:35:36"/>
        <d v="2026-09-03T14:35:38"/>
        <d v="2026-09-03T14:36:03"/>
        <d v="2026-09-03T14:36:04"/>
        <d v="2026-09-03T14:36:31"/>
        <d v="2026-09-03T14:36:48"/>
        <d v="2026-09-03T14:36:51"/>
        <d v="2026-09-03T14:38:01"/>
        <d v="2026-09-03T14:38:51"/>
        <d v="2026-09-03T14:39:28"/>
        <d v="2026-09-03T14:39:33"/>
        <d v="2026-09-03T14:39:46"/>
        <d v="2026-09-03T14:39:56"/>
        <d v="2026-09-03T14:40:00"/>
        <d v="2026-09-03T14:40:26"/>
        <d v="2026-09-03T14:40:32"/>
        <d v="2026-09-03T14:40:44"/>
        <d v="2026-09-03T14:40:48"/>
        <d v="2026-09-03T14:40:55"/>
        <d v="2026-09-03T14:40:58"/>
        <d v="2026-09-03T14:41:07"/>
        <d v="2026-09-03T14:42:12"/>
        <d v="2026-09-03T14:42:13"/>
        <d v="2026-09-03T14:43:18"/>
        <d v="2026-09-03T14:44:47"/>
        <d v="2026-09-03T14:45:01"/>
        <d v="2026-09-03T14:45:07"/>
        <d v="2026-09-03T14:45:11"/>
        <d v="2026-09-03T14:45:12"/>
        <d v="2026-09-03T14:45:32"/>
        <d v="2026-09-03T14:45:55"/>
        <d v="2026-09-03T14:46:15"/>
        <d v="2026-09-03T14:46:48"/>
        <d v="2026-09-03T14:46:54"/>
        <d v="2026-09-03T14:47:37"/>
        <d v="2026-09-03T14:47:47"/>
        <d v="2026-09-03T14:47:58"/>
        <d v="2026-09-03T14:49:10"/>
        <d v="2026-09-03T14:49:54"/>
        <d v="2026-09-03T14:50:41"/>
        <d v="2026-09-03T14:51:05"/>
        <d v="2026-09-03T14:52:00"/>
        <d v="2026-09-03T14:53:19"/>
        <d v="2026-09-03T14:54:47"/>
        <d v="2026-09-03T14:54:59"/>
        <d v="2026-09-03T14:55:37"/>
        <d v="2026-09-03T14:55:43"/>
        <d v="2026-09-03T14:56:05"/>
        <d v="2026-09-03T14:56:11"/>
        <d v="2026-09-03T14:56:46"/>
        <d v="2026-09-03T14:57:39"/>
        <d v="2026-09-03T14:57:48"/>
        <d v="2026-09-03T14:57:49"/>
        <d v="2026-09-03T14:59:49"/>
        <m/>
        <d v="2026-09-02T00:02:17" u="1"/>
        <d v="2026-09-02T00:03:25" u="1"/>
        <d v="2026-09-02T00:04:58" u="1"/>
        <d v="2026-09-02T00:35:44" u="1"/>
        <d v="2026-09-02T00:36:03" u="1"/>
        <d v="2026-09-02T00:39:09" u="1"/>
        <d v="2026-09-02T00:41:27" u="1"/>
        <d v="2026-09-02T01:07:39" u="1"/>
        <d v="2026-09-02T01:07:58" u="1"/>
        <d v="2026-09-02T01:08:22" u="1"/>
        <d v="2026-09-02T01:10:52" u="1"/>
        <d v="2026-09-02T03:14:47" u="1"/>
        <d v="2026-09-02T03:15:07" u="1"/>
        <d v="2026-09-02T03:15:38" u="1"/>
        <d v="2026-09-02T05:39:45" u="1"/>
        <d v="2026-09-02T05:41:54" u="1"/>
        <d v="2026-09-02T06:23:14" u="1"/>
        <d v="2026-09-02T06:25:53" u="1"/>
        <d v="2026-09-02T06:33:39" u="1"/>
        <d v="2026-09-02T06:35:48" u="1"/>
        <d v="2026-09-02T06:47:33" u="1"/>
        <d v="2026-09-02T06:48:30" u="1"/>
        <d v="2026-09-02T06:48:38" u="1"/>
        <d v="2026-09-02T06:50:53" u="1"/>
        <d v="2026-09-02T06:54:00" u="1"/>
        <d v="2026-09-02T06:55:50" u="1"/>
        <d v="2026-09-02T06:55:59" u="1"/>
        <d v="2026-09-02T06:56:46" u="1"/>
        <d v="2026-09-02T06:57:08" u="1"/>
        <d v="2026-09-02T06:58:04" u="1"/>
        <d v="2026-09-02T06:59:38" u="1"/>
        <d v="2026-09-02T07:02:06" u="1"/>
        <d v="2026-09-02T07:03:14" u="1"/>
        <d v="2026-09-02T07:03:26" u="1"/>
        <d v="2026-09-02T07:04:06" u="1"/>
        <d v="2026-09-02T07:04:11" u="1"/>
        <d v="2026-09-02T07:05:39" u="1"/>
        <d v="2026-09-02T07:05:57" u="1"/>
        <d v="2026-09-02T07:06:41" u="1"/>
        <d v="2026-09-02T07:07:00" u="1"/>
        <d v="2026-09-02T07:07:25" u="1"/>
        <d v="2026-09-02T07:07:42" u="1"/>
        <d v="2026-09-02T07:08:00" u="1"/>
        <d v="2026-09-02T07:08:11" u="1"/>
        <d v="2026-09-02T07:08:42" u="1"/>
        <d v="2026-09-02T07:08:53" u="1"/>
        <d v="2026-09-02T07:09:39" u="1"/>
        <d v="2026-09-02T07:10:36" u="1"/>
        <d v="2026-09-02T07:12:22" u="1"/>
        <d v="2026-09-02T07:13:06" u="1"/>
        <d v="2026-09-02T07:14:32" u="1"/>
        <d v="2026-09-02T07:14:42" u="1"/>
        <d v="2026-09-02T07:15:05" u="1"/>
        <d v="2026-09-02T07:15:42" u="1"/>
        <d v="2026-09-02T07:16:49" u="1"/>
        <d v="2026-09-02T07:17:23" u="1"/>
        <d v="2026-09-02T07:21:47" u="1"/>
        <d v="2026-09-02T07:22:36" u="1"/>
        <d v="2026-09-02T07:30:33" u="1"/>
        <d v="2026-09-02T07:32:30" u="1"/>
        <d v="2026-09-02T07:35:36" u="1"/>
        <d v="2026-09-02T07:36:02" u="1"/>
        <d v="2026-09-02T07:37:25" u="1"/>
        <d v="2026-09-02T07:37:29" u="1"/>
        <d v="2026-09-02T07:39:46" u="1"/>
        <d v="2026-09-02T07:41:09" u="1"/>
        <d v="2026-09-02T07:47:30" u="1"/>
        <d v="2026-09-02T07:48:19" u="1"/>
        <d v="2026-09-02T07:49:19" u="1"/>
        <d v="2026-09-02T07:50:07" u="1"/>
        <d v="2026-09-02T07:50:47" u="1"/>
        <d v="2026-09-02T07:51:38" u="1"/>
        <d v="2026-09-02T07:54:56" u="1"/>
        <d v="2026-09-02T07:55:34" u="1"/>
        <d v="2026-09-02T07:55:51" u="1"/>
        <d v="2026-09-02T07:56:32" u="1"/>
        <d v="2026-09-02T07:57:37" u="1"/>
        <d v="2026-09-02T07:57:55" u="1"/>
        <d v="2026-09-02T07:58:40" u="1"/>
        <d v="2026-09-02T07:58:53" u="1"/>
        <d v="2026-09-02T08:00:07" u="1"/>
        <d v="2026-09-02T08:00:30" u="1"/>
        <d v="2026-09-02T08:01:13" u="1"/>
        <d v="2026-09-02T08:02:30" u="1"/>
        <d v="2026-09-02T08:02:40" u="1"/>
        <d v="2026-09-02T08:02:42" u="1"/>
        <d v="2026-09-02T08:02:50" u="1"/>
        <d v="2026-09-02T08:03:26" u="1"/>
        <d v="2026-09-02T08:03:55" u="1"/>
        <d v="2026-09-02T08:04:48" u="1"/>
        <d v="2026-09-02T08:04:52" u="1"/>
        <d v="2026-09-02T08:05:35" u="1"/>
        <d v="2026-09-02T08:05:55" u="1"/>
        <d v="2026-09-02T08:05:59" u="1"/>
        <d v="2026-09-02T08:06:17" u="1"/>
        <d v="2026-09-02T08:06:23" u="1"/>
        <d v="2026-09-02T08:07:01" u="1"/>
        <d v="2026-09-02T08:07:33" u="1"/>
        <d v="2026-09-02T08:07:39" u="1"/>
        <d v="2026-09-02T08:08:00" u="1"/>
        <d v="2026-09-02T08:08:11" u="1"/>
        <d v="2026-09-02T08:08:37" u="1"/>
        <d v="2026-09-02T08:09:11" u="1"/>
        <d v="2026-09-02T08:09:26" u="1"/>
        <d v="2026-09-02T08:10:41" u="1"/>
        <d v="2026-09-02T08:10:57" u="1"/>
        <d v="2026-09-02T08:11:21" u="1"/>
        <d v="2026-09-02T08:11:27" u="1"/>
        <d v="2026-09-02T08:11:30" u="1"/>
        <d v="2026-09-02T08:11:39" u="1"/>
        <d v="2026-09-02T08:12:55" u="1"/>
        <d v="2026-09-02T08:13:04" u="1"/>
        <d v="2026-09-02T08:13:12" u="1"/>
        <d v="2026-09-02T08:13:38" u="1"/>
        <d v="2026-09-02T08:14:16" u="1"/>
        <d v="2026-09-02T08:14:20" u="1"/>
        <d v="2026-09-02T08:15:11" u="1"/>
        <d v="2026-09-02T08:15:18" u="1"/>
        <d v="2026-09-02T08:15:35" u="1"/>
        <d v="2026-09-02T08:15:46" u="1"/>
        <d v="2026-09-02T08:15:50" u="1"/>
        <d v="2026-09-02T08:15:51" u="1"/>
        <d v="2026-09-02T08:16:16" u="1"/>
        <d v="2026-09-02T08:16:26" u="1"/>
        <d v="2026-09-02T08:16:31" u="1"/>
        <d v="2026-09-02T08:16:42" u="1"/>
        <d v="2026-09-02T08:17:01" u="1"/>
        <d v="2026-09-02T08:17:04" u="1"/>
        <d v="2026-09-02T08:17:15" u="1"/>
        <d v="2026-09-02T08:17:57" u="1"/>
        <d v="2026-09-02T08:18:17" u="1"/>
        <d v="2026-09-02T08:18:21" u="1"/>
        <d v="2026-09-02T08:18:49" u="1"/>
        <d v="2026-09-02T08:18:53" u="1"/>
        <d v="2026-09-02T08:20:28" u="1"/>
        <d v="2026-09-02T08:21:05" u="1"/>
        <d v="2026-09-02T08:22:26" u="1"/>
        <d v="2026-09-02T08:22:43" u="1"/>
        <d v="2026-09-02T08:22:53" u="1"/>
        <d v="2026-09-02T08:22:54" u="1"/>
        <d v="2026-09-02T08:23:21" u="1"/>
        <d v="2026-09-02T08:23:24" u="1"/>
        <d v="2026-09-02T08:23:35" u="1"/>
        <d v="2026-09-02T08:23:56" u="1"/>
        <d v="2026-09-02T08:24:04" u="1"/>
        <d v="2026-09-02T08:24:32" u="1"/>
        <d v="2026-09-02T08:24:57" u="1"/>
        <d v="2026-09-02T08:25:15" u="1"/>
        <d v="2026-09-02T08:25:51" u="1"/>
        <d v="2026-09-02T08:26:01" u="1"/>
        <d v="2026-09-02T08:26:53" u="1"/>
        <d v="2026-09-02T08:26:55" u="1"/>
        <d v="2026-09-02T08:27:19" u="1"/>
        <d v="2026-09-02T08:27:32" u="1"/>
        <d v="2026-09-02T08:27:45" u="1"/>
        <d v="2026-09-02T08:28:08" u="1"/>
        <d v="2026-09-02T08:28:25" u="1"/>
        <d v="2026-09-02T08:29:15" u="1"/>
        <d v="2026-09-02T08:29:38" u="1"/>
        <d v="2026-09-02T08:29:52" u="1"/>
        <d v="2026-09-02T08:30:07" u="1"/>
        <d v="2026-09-02T08:30:15" u="1"/>
        <d v="2026-09-02T08:30:16" u="1"/>
        <d v="2026-09-02T08:30:43" u="1"/>
        <d v="2026-09-02T08:30:46" u="1"/>
        <d v="2026-09-02T08:30:51" u="1"/>
        <d v="2026-09-02T08:31:42" u="1"/>
        <d v="2026-09-02T08:31:57" u="1"/>
        <d v="2026-09-02T08:32:10" u="1"/>
        <d v="2026-09-02T08:32:15" u="1"/>
        <d v="2026-09-02T08:32:32" u="1"/>
        <d v="2026-09-02T08:32:35" u="1"/>
        <d v="2026-09-02T08:32:58" u="1"/>
        <d v="2026-09-02T08:33:10" u="1"/>
        <d v="2026-09-02T08:33:26" u="1"/>
        <d v="2026-09-02T08:33:40" u="1"/>
        <d v="2026-09-02T08:34:05" u="1"/>
        <d v="2026-09-02T08:34:49" u="1"/>
        <d v="2026-09-02T08:35:03" u="1"/>
        <d v="2026-09-02T08:35:07" u="1"/>
        <d v="2026-09-02T08:35:11" u="1"/>
        <d v="2026-09-02T08:35:17" u="1"/>
        <d v="2026-09-02T08:35:46" u="1"/>
        <d v="2026-09-02T08:35:47" u="1"/>
        <d v="2026-09-02T08:36:26" u="1"/>
        <d v="2026-09-02T08:37:50" u="1"/>
        <d v="2026-09-02T08:38:02" u="1"/>
        <d v="2026-09-02T08:38:04" u="1"/>
        <d v="2026-09-02T08:38:09" u="1"/>
        <d v="2026-09-02T08:38:35" u="1"/>
        <d v="2026-09-02T08:38:39" u="1"/>
        <d v="2026-09-02T08:38:42" u="1"/>
        <d v="2026-09-02T08:39:00" u="1"/>
        <d v="2026-09-02T08:39:05" u="1"/>
        <d v="2026-09-02T08:39:17" u="1"/>
        <d v="2026-09-02T08:39:23" u="1"/>
        <d v="2026-09-02T08:39:26" u="1"/>
        <d v="2026-09-02T08:39:28" u="1"/>
        <d v="2026-09-02T08:40:13" u="1"/>
        <d v="2026-09-02T08:40:15" u="1"/>
        <d v="2026-09-02T08:40:20" u="1"/>
        <d v="2026-09-02T08:41:25" u="1"/>
        <d v="2026-09-02T08:41:48" u="1"/>
        <d v="2026-09-02T08:42:23" u="1"/>
        <d v="2026-09-02T08:42:56" u="1"/>
        <d v="2026-09-02T08:43:03" u="1"/>
        <d v="2026-09-02T08:43:39" u="1"/>
        <d v="2026-09-02T08:43:43" u="1"/>
        <d v="2026-09-02T08:43:47" u="1"/>
        <d v="2026-09-02T08:44:06" u="1"/>
        <d v="2026-09-02T08:44:13" u="1"/>
        <d v="2026-09-02T08:44:46" u="1"/>
        <d v="2026-09-02T08:45:47" u="1"/>
        <d v="2026-09-02T08:46:03" u="1"/>
        <d v="2026-09-02T08:46:48" u="1"/>
        <d v="2026-09-02T08:47:07" u="1"/>
        <d v="2026-09-02T08:47:55" u="1"/>
        <d v="2026-09-02T08:48:12" u="1"/>
        <d v="2026-09-02T08:49:25" u="1"/>
        <d v="2026-09-02T08:49:57" u="1"/>
        <d v="2026-09-02T08:50:35" u="1"/>
        <d v="2026-09-02T08:51:20" u="1"/>
        <d v="2026-09-02T08:51:53" u="1"/>
        <d v="2026-09-02T08:52:17" u="1"/>
        <d v="2026-09-02T08:52:45" u="1"/>
        <d v="2026-09-02T08:53:15" u="1"/>
        <d v="2026-09-02T08:53:16" u="1"/>
        <d v="2026-09-02T08:54:28" u="1"/>
        <d v="2026-09-02T08:54:29" u="1"/>
        <d v="2026-09-02T08:54:32" u="1"/>
        <d v="2026-09-02T08:54:36" u="1"/>
        <d v="2026-09-02T08:54:43" u="1"/>
        <d v="2026-09-02T08:55:26" u="1"/>
        <d v="2026-09-02T08:55:52" u="1"/>
        <d v="2026-09-02T08:57:06" u="1"/>
        <d v="2026-09-02T08:58:37" u="1"/>
        <d v="2026-09-02T08:58:43" u="1"/>
        <d v="2026-09-02T08:58:46" u="1"/>
        <d v="2026-09-02T08:59:02" u="1"/>
        <d v="2026-09-02T08:59:33" u="1"/>
        <d v="2026-09-02T09:00:00" u="1"/>
        <d v="2026-09-02T09:00:20" u="1"/>
        <d v="2026-09-02T09:00:24" u="1"/>
        <d v="2026-09-02T09:00:39" u="1"/>
        <d v="2026-09-02T09:00:44" u="1"/>
        <d v="2026-09-02T09:01:55" u="1"/>
        <d v="2026-09-02T09:02:22" u="1"/>
        <d v="2026-09-02T09:02:23" u="1"/>
        <d v="2026-09-02T09:03:02" u="1"/>
        <d v="2026-09-02T09:03:12" u="1"/>
        <d v="2026-09-02T09:03:14" u="1"/>
        <d v="2026-09-02T09:04:13" u="1"/>
        <d v="2026-09-02T09:04:44" u="1"/>
        <d v="2026-09-02T09:04:54" u="1"/>
        <d v="2026-09-02T09:05:23" u="1"/>
        <d v="2026-09-02T09:05:43" u="1"/>
        <d v="2026-09-02T09:05:48" u="1"/>
        <d v="2026-09-02T09:06:09" u="1"/>
        <d v="2026-09-02T09:06:12" u="1"/>
        <d v="2026-09-02T09:06:37" u="1"/>
        <d v="2026-09-02T09:07:00" u="1"/>
        <d v="2026-09-02T09:07:02" u="1"/>
        <d v="2026-09-02T09:07:03" u="1"/>
        <d v="2026-09-02T09:07:07" u="1"/>
        <d v="2026-09-02T09:07:09" u="1"/>
        <d v="2026-09-02T09:07:16" u="1"/>
        <d v="2026-09-02T09:07:49" u="1"/>
        <d v="2026-09-02T09:08:19" u="1"/>
        <d v="2026-09-02T09:08:59" u="1"/>
        <d v="2026-09-02T09:10:10" u="1"/>
        <d v="2026-09-02T09:10:12" u="1"/>
        <d v="2026-09-02T09:10:21" u="1"/>
        <d v="2026-09-02T09:11:02" u="1"/>
        <d v="2026-09-02T09:11:48" u="1"/>
        <d v="2026-09-02T09:11:50" u="1"/>
        <d v="2026-09-02T09:12:09" u="1"/>
        <d v="2026-09-02T09:12:33" u="1"/>
        <d v="2026-09-02T09:12:41" u="1"/>
        <d v="2026-09-02T09:12:49" u="1"/>
        <d v="2026-09-02T09:12:54" u="1"/>
        <d v="2026-09-02T09:13:02" u="1"/>
        <d v="2026-09-02T09:13:33" u="1"/>
        <d v="2026-09-02T09:13:37" u="1"/>
        <d v="2026-09-02T09:14:36" u="1"/>
        <d v="2026-09-02T09:14:47" u="1"/>
        <d v="2026-09-02T09:14:53" u="1"/>
        <d v="2026-09-02T09:15:18" u="1"/>
        <d v="2026-09-02T09:15:26" u="1"/>
        <d v="2026-09-02T09:16:23" u="1"/>
        <d v="2026-09-02T09:17:08" u="1"/>
        <d v="2026-09-02T09:17:11" u="1"/>
        <d v="2026-09-02T09:17:48" u="1"/>
        <d v="2026-09-02T09:17:49" u="1"/>
        <d v="2026-09-02T09:18:15" u="1"/>
        <d v="2026-09-02T09:18:16" u="1"/>
        <d v="2026-09-02T09:18:21" u="1"/>
        <d v="2026-09-02T09:18:47" u="1"/>
        <d v="2026-09-02T09:18:53" u="1"/>
        <d v="2026-09-02T09:19:16" u="1"/>
        <d v="2026-09-02T09:19:45" u="1"/>
        <d v="2026-09-02T09:19:50" u="1"/>
        <d v="2026-09-02T09:20:01" u="1"/>
        <d v="2026-09-02T09:20:11" u="1"/>
        <d v="2026-09-02T09:20:13" u="1"/>
        <d v="2026-09-02T09:20:41" u="1"/>
        <d v="2026-09-02T09:20:48" u="1"/>
        <d v="2026-09-02T09:20:57" u="1"/>
        <d v="2026-09-02T09:21:18" u="1"/>
        <d v="2026-09-02T09:21:21" u="1"/>
        <d v="2026-09-02T09:21:36" u="1"/>
        <d v="2026-09-02T09:21:47" u="1"/>
        <d v="2026-09-02T09:22:02" u="1"/>
        <d v="2026-09-02T09:22:20" u="1"/>
        <d v="2026-09-02T09:22:21" u="1"/>
        <d v="2026-09-02T09:23:03" u="1"/>
        <d v="2026-09-02T09:23:13" u="1"/>
        <d v="2026-09-02T09:23:26" u="1"/>
        <d v="2026-09-02T09:23:44" u="1"/>
        <d v="2026-09-02T09:23:55" u="1"/>
        <d v="2026-09-02T09:23:58" u="1"/>
        <d v="2026-09-02T09:24:14" u="1"/>
        <d v="2026-09-02T09:24:26" u="1"/>
        <d v="2026-09-02T09:25:16" u="1"/>
        <d v="2026-09-02T09:25:39" u="1"/>
        <d v="2026-09-02T09:25:40" u="1"/>
        <d v="2026-09-02T09:26:20" u="1"/>
        <d v="2026-09-02T09:27:04" u="1"/>
        <d v="2026-09-02T09:27:47" u="1"/>
        <d v="2026-09-02T09:28:29" u="1"/>
        <d v="2026-09-02T09:29:32" u="1"/>
        <d v="2026-09-02T09:29:33" u="1"/>
        <d v="2026-09-02T09:29:44" u="1"/>
        <d v="2026-09-02T09:29:46" u="1"/>
        <d v="2026-09-02T09:29:58" u="1"/>
        <d v="2026-09-02T09:30:11" u="1"/>
        <d v="2026-09-02T09:30:30" u="1"/>
        <d v="2026-09-02T09:31:41" u="1"/>
        <d v="2026-09-02T09:33:05" u="1"/>
        <d v="2026-09-02T09:34:01" u="1"/>
        <d v="2026-09-02T09:34:05" u="1"/>
        <d v="2026-09-02T09:34:18" u="1"/>
        <d v="2026-09-02T09:35:07" u="1"/>
        <d v="2026-09-02T09:35:52" u="1"/>
        <d v="2026-09-02T09:36:28" u="1"/>
        <d v="2026-09-02T09:36:40" u="1"/>
        <d v="2026-09-02T09:36:47" u="1"/>
        <d v="2026-09-02T09:37:01" u="1"/>
        <d v="2026-09-02T09:37:16" u="1"/>
        <d v="2026-09-02T09:38:02" u="1"/>
        <d v="2026-09-02T09:38:14" u="1"/>
        <d v="2026-09-02T09:38:17" u="1"/>
        <d v="2026-09-02T09:39:15" u="1"/>
        <d v="2026-09-02T09:39:52" u="1"/>
        <d v="2026-09-02T09:40:06" u="1"/>
        <d v="2026-09-02T09:40:09" u="1"/>
        <d v="2026-09-02T09:40:10" u="1"/>
        <d v="2026-09-02T09:40:34" u="1"/>
        <d v="2026-09-02T09:40:43" u="1"/>
        <d v="2026-09-02T09:40:45" u="1"/>
        <d v="2026-09-02T09:41:00" u="1"/>
        <d v="2026-09-02T09:41:02" u="1"/>
        <d v="2026-09-02T09:41:05" u="1"/>
        <d v="2026-09-02T09:41:43" u="1"/>
        <d v="2026-09-02T09:42:00" u="1"/>
        <d v="2026-09-02T09:42:05" u="1"/>
        <d v="2026-09-02T09:42:22" u="1"/>
        <d v="2026-09-02T09:42:25" u="1"/>
        <d v="2026-09-02T09:42:36" u="1"/>
        <d v="2026-09-02T09:42:51" u="1"/>
        <d v="2026-09-02T09:42:53" u="1"/>
        <d v="2026-09-02T09:43:02" u="1"/>
        <d v="2026-09-02T09:43:09" u="1"/>
        <d v="2026-09-02T09:43:20" u="1"/>
        <d v="2026-09-02T09:43:31" u="1"/>
        <d v="2026-09-02T09:43:38" u="1"/>
        <d v="2026-09-02T09:43:45" u="1"/>
        <d v="2026-09-02T09:43:48" u="1"/>
        <d v="2026-09-02T09:43:54" u="1"/>
        <d v="2026-09-02T09:44:36" u="1"/>
        <d v="2026-09-02T09:45:09" u="1"/>
        <d v="2026-09-02T09:45:19" u="1"/>
        <d v="2026-09-02T09:45:28" u="1"/>
        <d v="2026-09-02T09:45:48" u="1"/>
        <d v="2026-09-02T09:46:14" u="1"/>
        <d v="2026-09-02T09:46:33" u="1"/>
        <d v="2026-09-02T09:47:14" u="1"/>
        <d v="2026-09-02T09:48:11" u="1"/>
        <d v="2026-09-02T09:48:17" u="1"/>
        <d v="2026-09-02T09:48:21" u="1"/>
        <d v="2026-09-02T09:48:26" u="1"/>
        <d v="2026-09-02T09:48:30" u="1"/>
        <d v="2026-09-02T09:48:34" u="1"/>
        <d v="2026-09-02T09:48:59" u="1"/>
        <d v="2026-09-02T09:49:18" u="1"/>
        <d v="2026-09-02T09:49:20" u="1"/>
        <d v="2026-09-02T09:49:25" u="1"/>
        <d v="2026-09-02T09:49:43" u="1"/>
        <d v="2026-09-02T09:50:12" u="1"/>
        <d v="2026-09-02T09:50:16" u="1"/>
        <d v="2026-09-02T09:50:20" u="1"/>
        <d v="2026-09-02T09:50:22" u="1"/>
        <d v="2026-09-02T09:50:41" u="1"/>
        <d v="2026-09-02T09:50:49" u="1"/>
        <d v="2026-09-02T09:51:06" u="1"/>
        <d v="2026-09-02T09:51:22" u="1"/>
        <d v="2026-09-02T09:51:47" u="1"/>
        <d v="2026-09-02T09:52:11" u="1"/>
        <d v="2026-09-02T09:52:17" u="1"/>
        <d v="2026-09-02T09:52:20" u="1"/>
        <d v="2026-09-02T09:52:39" u="1"/>
        <d v="2026-09-02T09:52:43" u="1"/>
        <d v="2026-09-02T09:53:47" u="1"/>
        <d v="2026-09-02T09:53:59" u="1"/>
        <d v="2026-09-02T09:54:15" u="1"/>
        <d v="2026-09-02T09:54:24" u="1"/>
        <d v="2026-09-02T09:54:44" u="1"/>
        <d v="2026-09-02T09:54:46" u="1"/>
        <d v="2026-09-02T09:54:48" u="1"/>
        <d v="2026-09-02T09:55:07" u="1"/>
        <d v="2026-09-02T09:55:24" u="1"/>
        <d v="2026-09-02T09:55:47" u="1"/>
        <d v="2026-09-02T09:56:06" u="1"/>
        <d v="2026-09-02T09:56:09" u="1"/>
        <d v="2026-09-02T09:56:30" u="1"/>
        <d v="2026-09-02T09:57:04" u="1"/>
        <d v="2026-09-02T09:57:27" u="1"/>
        <d v="2026-09-02T09:57:34" u="1"/>
        <d v="2026-09-02T09:58:14" u="1"/>
        <d v="2026-09-02T09:58:15" u="1"/>
        <d v="2026-09-02T09:58:51" u="1"/>
        <d v="2026-09-02T09:58:52" u="1"/>
        <d v="2026-09-02T09:59:00" u="1"/>
        <d v="2026-09-02T09:59:04" u="1"/>
        <d v="2026-09-02T09:59:36" u="1"/>
        <d v="2026-09-02T09:59:45" u="1"/>
        <d v="2026-09-02T10:00:09" u="1"/>
        <d v="2026-09-02T10:00:16" u="1"/>
        <d v="2026-09-02T10:01:00" u="1"/>
        <d v="2026-09-02T10:01:26" u="1"/>
        <d v="2026-09-02T10:01:33" u="1"/>
        <d v="2026-09-02T10:01:47" u="1"/>
        <d v="2026-09-02T10:02:00" u="1"/>
        <d v="2026-09-02T10:02:03" u="1"/>
        <d v="2026-09-02T10:02:28" u="1"/>
        <d v="2026-09-02T10:02:31" u="1"/>
        <d v="2026-09-02T10:02:53" u="1"/>
        <d v="2026-09-02T10:02:54" u="1"/>
        <d v="2026-09-02T10:04:05" u="1"/>
        <d v="2026-09-02T10:04:10" u="1"/>
        <d v="2026-09-02T10:04:20" u="1"/>
        <d v="2026-09-02T10:04:52" u="1"/>
        <d v="2026-09-02T10:04:54" u="1"/>
        <d v="2026-09-02T10:05:11" u="1"/>
        <d v="2026-09-02T10:05:41" u="1"/>
        <d v="2026-09-02T10:05:50" u="1"/>
        <d v="2026-09-02T10:06:12" u="1"/>
        <d v="2026-09-02T10:06:14" u="1"/>
        <d v="2026-09-02T10:06:30" u="1"/>
        <d v="2026-09-02T10:06:58" u="1"/>
        <d v="2026-09-02T10:07:40" u="1"/>
        <d v="2026-09-02T10:07:51" u="1"/>
        <d v="2026-09-02T10:07:59" u="1"/>
        <d v="2026-09-02T10:08:09" u="1"/>
        <d v="2026-09-02T10:08:39" u="1"/>
        <d v="2026-09-02T10:09:21" u="1"/>
        <d v="2026-09-02T10:09:37" u="1"/>
        <d v="2026-09-02T10:09:45" u="1"/>
        <d v="2026-09-02T10:09:54" u="1"/>
        <d v="2026-09-02T10:09:59" u="1"/>
        <d v="2026-09-02T10:10:10" u="1"/>
        <d v="2026-09-02T10:10:27" u="1"/>
        <d v="2026-09-02T10:11:01" u="1"/>
        <d v="2026-09-02T10:11:28" u="1"/>
        <d v="2026-09-02T10:12:08" u="1"/>
        <d v="2026-09-02T10:12:40" u="1"/>
        <d v="2026-09-02T10:13:18" u="1"/>
        <d v="2026-09-02T10:13:33" u="1"/>
        <d v="2026-09-02T10:13:46" u="1"/>
        <d v="2026-09-02T10:13:54" u="1"/>
        <d v="2026-09-02T10:13:56" u="1"/>
        <d v="2026-09-02T10:14:32" u="1"/>
        <d v="2026-09-02T10:14:44" u="1"/>
        <d v="2026-09-02T10:14:54" u="1"/>
        <d v="2026-09-02T10:15:09" u="1"/>
        <d v="2026-09-02T10:15:11" u="1"/>
        <d v="2026-09-02T10:15:34" u="1"/>
        <d v="2026-09-02T10:15:43" u="1"/>
        <d v="2026-09-02T10:15:47" u="1"/>
        <d v="2026-09-02T10:16:13" u="1"/>
        <d v="2026-09-02T10:16:18" u="1"/>
        <d v="2026-09-02T10:16:21" u="1"/>
        <d v="2026-09-02T10:16:32" u="1"/>
        <d v="2026-09-02T10:16:37" u="1"/>
        <d v="2026-09-02T10:17:01" u="1"/>
        <d v="2026-09-02T10:17:09" u="1"/>
        <d v="2026-09-02T10:17:10" u="1"/>
        <d v="2026-09-02T10:18:01" u="1"/>
        <d v="2026-09-02T10:18:10" u="1"/>
        <d v="2026-09-02T10:18:39" u="1"/>
        <d v="2026-09-02T10:19:15" u="1"/>
        <d v="2026-09-02T10:19:56" u="1"/>
        <d v="2026-09-02T10:20:08" u="1"/>
        <d v="2026-09-02T10:20:15" u="1"/>
        <d v="2026-09-02T10:20:19" u="1"/>
        <d v="2026-09-02T10:20:51" u="1"/>
        <d v="2026-09-02T10:21:35" u="1"/>
        <d v="2026-09-02T10:21:59" u="1"/>
        <d v="2026-09-02T10:22:39" u="1"/>
        <d v="2026-09-02T10:22:58" u="1"/>
        <d v="2026-09-02T10:23:00" u="1"/>
        <d v="2026-09-02T10:23:09" u="1"/>
        <d v="2026-09-02T10:23:27" u="1"/>
        <d v="2026-09-02T10:23:31" u="1"/>
        <d v="2026-09-02T10:23:35" u="1"/>
        <d v="2026-09-02T10:23:50" u="1"/>
        <d v="2026-09-02T10:23:54" u="1"/>
        <d v="2026-09-02T10:24:13" u="1"/>
        <d v="2026-09-02T10:24:45" u="1"/>
        <d v="2026-09-02T10:25:28" u="1"/>
        <d v="2026-09-02T10:25:57" u="1"/>
        <d v="2026-09-02T10:25:58" u="1"/>
        <d v="2026-09-02T10:26:00" u="1"/>
        <d v="2026-09-02T10:26:11" u="1"/>
        <d v="2026-09-02T10:26:16" u="1"/>
        <d v="2026-09-02T10:26:29" u="1"/>
        <d v="2026-09-02T10:26:52" u="1"/>
        <d v="2026-09-02T10:27:00" u="1"/>
        <d v="2026-09-02T10:27:19" u="1"/>
        <d v="2026-09-02T10:27:24" u="1"/>
        <d v="2026-09-02T10:27:28" u="1"/>
        <d v="2026-09-02T10:27:43" u="1"/>
        <d v="2026-09-02T10:27:59" u="1"/>
        <d v="2026-09-02T10:28:07" u="1"/>
        <d v="2026-09-02T10:28:10" u="1"/>
        <d v="2026-09-02T10:28:21" u="1"/>
        <d v="2026-09-02T10:28:34" u="1"/>
        <d v="2026-09-02T10:28:47" u="1"/>
        <d v="2026-09-02T10:28:52" u="1"/>
        <d v="2026-09-02T10:29:06" u="1"/>
        <d v="2026-09-02T10:29:10" u="1"/>
        <d v="2026-09-02T10:29:25" u="1"/>
        <d v="2026-09-02T10:29:35" u="1"/>
        <d v="2026-09-02T10:29:43" u="1"/>
        <d v="2026-09-02T10:30:01" u="1"/>
        <d v="2026-09-02T10:30:17" u="1"/>
        <d v="2026-09-02T10:30:22" u="1"/>
        <d v="2026-09-02T10:31:35" u="1"/>
        <d v="2026-09-02T10:31:36" u="1"/>
        <d v="2026-09-02T10:32:08" u="1"/>
        <d v="2026-09-02T10:32:38" u="1"/>
        <d v="2026-09-02T10:33:17" u="1"/>
        <d v="2026-09-02T10:33:33" u="1"/>
        <d v="2026-09-02T10:33:37" u="1"/>
        <d v="2026-09-02T10:34:23" u="1"/>
        <d v="2026-09-02T10:35:21" u="1"/>
        <d v="2026-09-02T10:35:41" u="1"/>
        <d v="2026-09-02T10:35:58" u="1"/>
        <d v="2026-09-02T10:36:40" u="1"/>
        <d v="2026-09-02T10:36:42" u="1"/>
        <d v="2026-09-02T10:37:36" u="1"/>
        <d v="2026-09-02T10:37:52" u="1"/>
        <d v="2026-09-02T10:38:05" u="1"/>
        <d v="2026-09-02T10:38:15" u="1"/>
        <d v="2026-09-02T10:38:16" u="1"/>
        <d v="2026-09-02T10:38:25" u="1"/>
        <d v="2026-09-02T10:38:51" u="1"/>
        <d v="2026-09-02T10:38:56" u="1"/>
        <d v="2026-09-02T10:39:03" u="1"/>
        <d v="2026-09-02T10:39:05" u="1"/>
        <d v="2026-09-02T10:39:10" u="1"/>
        <d v="2026-09-02T10:39:37" u="1"/>
        <d v="2026-09-02T10:39:56" u="1"/>
        <d v="2026-09-02T10:40:10" u="1"/>
        <d v="2026-09-02T10:40:27" u="1"/>
        <d v="2026-09-02T10:41:21" u="1"/>
        <d v="2026-09-02T10:41:36" u="1"/>
        <d v="2026-09-02T10:41:40" u="1"/>
        <d v="2026-09-02T10:41:58" u="1"/>
        <d v="2026-09-02T10:42:23" u="1"/>
        <d v="2026-09-02T10:42:24" u="1"/>
        <d v="2026-09-02T10:42:26" u="1"/>
        <d v="2026-09-02T10:42:32" u="1"/>
        <d v="2026-09-02T10:43:01" u="1"/>
        <d v="2026-09-02T10:43:11" u="1"/>
        <d v="2026-09-02T10:43:21" u="1"/>
        <d v="2026-09-02T10:43:35" u="1"/>
        <d v="2026-09-02T10:43:59" u="1"/>
        <d v="2026-09-02T10:44:02" u="1"/>
        <d v="2026-09-02T10:44:25" u="1"/>
        <d v="2026-09-02T10:44:32" u="1"/>
        <d v="2026-09-02T10:45:08" u="1"/>
        <d v="2026-09-02T10:45:12" u="1"/>
        <d v="2026-09-02T10:45:22" u="1"/>
        <d v="2026-09-02T10:45:23" u="1"/>
        <d v="2026-09-02T10:45:30" u="1"/>
        <d v="2026-09-02T10:45:58" u="1"/>
        <d v="2026-09-02T10:46:05" u="1"/>
        <d v="2026-09-02T10:46:50" u="1"/>
        <d v="2026-09-02T10:46:55" u="1"/>
        <d v="2026-09-02T10:47:01" u="1"/>
        <d v="2026-09-02T10:47:09" u="1"/>
        <d v="2026-09-02T10:47:22" u="1"/>
        <d v="2026-09-02T10:48:03" u="1"/>
        <d v="2026-09-02T10:48:20" u="1"/>
        <d v="2026-09-02T10:48:27" u="1"/>
        <d v="2026-09-02T10:48:30" u="1"/>
        <d v="2026-09-02T10:48:32" u="1"/>
        <d v="2026-09-02T10:49:00" u="1"/>
        <d v="2026-09-02T10:49:04" u="1"/>
        <d v="2026-09-02T10:49:05" u="1"/>
        <d v="2026-09-02T10:49:16" u="1"/>
        <d v="2026-09-02T10:49:18" u="1"/>
        <d v="2026-09-02T10:50:09" u="1"/>
        <d v="2026-09-02T10:50:14" u="1"/>
        <d v="2026-09-02T10:50:20" u="1"/>
        <d v="2026-09-02T10:50:32" u="1"/>
        <d v="2026-09-02T10:50:40" u="1"/>
        <d v="2026-09-02T10:50:48" u="1"/>
        <d v="2026-09-02T10:51:03" u="1"/>
        <d v="2026-09-02T10:51:13" u="1"/>
        <d v="2026-09-02T10:51:20" u="1"/>
        <d v="2026-09-02T10:51:27" u="1"/>
        <d v="2026-09-02T10:51:43" u="1"/>
        <d v="2026-09-02T10:51:50" u="1"/>
        <d v="2026-09-02T10:52:02" u="1"/>
        <d v="2026-09-02T10:52:14" u="1"/>
        <d v="2026-09-02T10:52:37" u="1"/>
        <d v="2026-09-02T10:52:59" u="1"/>
        <d v="2026-09-02T10:53:09" u="1"/>
        <d v="2026-09-02T10:53:26" u="1"/>
        <d v="2026-09-02T10:53:27" u="1"/>
        <d v="2026-09-02T10:53:35" u="1"/>
        <d v="2026-09-02T10:53:36" u="1"/>
        <d v="2026-09-02T10:54:08" u="1"/>
        <d v="2026-09-02T10:54:14" u="1"/>
        <d v="2026-09-02T10:54:24" u="1"/>
        <d v="2026-09-02T10:54:30" u="1"/>
        <d v="2026-09-02T10:54:31" u="1"/>
        <d v="2026-09-02T10:54:36" u="1"/>
        <d v="2026-09-02T10:54:38" u="1"/>
        <d v="2026-09-02T10:55:00" u="1"/>
        <d v="2026-09-02T10:55:11" u="1"/>
        <d v="2026-09-02T10:55:20" u="1"/>
        <d v="2026-09-02T10:55:28" u="1"/>
        <d v="2026-09-02T10:55:29" u="1"/>
        <d v="2026-09-02T10:55:46" u="1"/>
        <d v="2026-09-02T10:56:10" u="1"/>
        <d v="2026-09-02T10:56:13" u="1"/>
        <d v="2026-09-02T10:56:48" u="1"/>
        <d v="2026-09-02T10:56:54" u="1"/>
        <d v="2026-09-02T10:57:12" u="1"/>
        <d v="2026-09-02T10:57:15" u="1"/>
        <d v="2026-09-02T10:57:32" u="1"/>
        <d v="2026-09-02T10:58:02" u="1"/>
        <d v="2026-09-02T10:58:04" u="1"/>
        <d v="2026-09-02T10:58:07" u="1"/>
        <d v="2026-09-02T10:58:11" u="1"/>
        <d v="2026-09-02T10:58:39" u="1"/>
        <d v="2026-09-02T10:58:43" u="1"/>
        <d v="2026-09-02T10:59:16" u="1"/>
        <d v="2026-09-02T10:59:31" u="1"/>
        <d v="2026-09-02T10:59:39" u="1"/>
        <d v="2026-09-02T11:03:07" u="1"/>
        <d v="2026-09-02T11:04:07" u="1"/>
        <d v="2026-09-02T11:06:54" u="1"/>
        <d v="2026-09-02T11:06:55" u="1"/>
        <d v="2026-09-02T11:07:29" u="1"/>
        <d v="2026-09-02T11:07:49" u="1"/>
        <d v="2026-09-02T11:07:55" u="1"/>
        <d v="2026-09-02T11:08:05" u="1"/>
        <d v="2026-09-02T11:08:12" u="1"/>
        <d v="2026-09-02T11:08:21" u="1"/>
        <d v="2026-09-02T11:08:27" u="1"/>
        <d v="2026-09-02T11:08:30" u="1"/>
        <d v="2026-09-02T11:08:35" u="1"/>
        <d v="2026-09-02T11:08:46" u="1"/>
        <d v="2026-09-02T11:08:58" u="1"/>
        <d v="2026-09-02T11:09:07" u="1"/>
        <d v="2026-09-02T11:09:12" u="1"/>
        <d v="2026-09-02T11:09:19" u="1"/>
        <d v="2026-09-02T11:09:37" u="1"/>
        <d v="2026-09-02T11:09:49" u="1"/>
        <d v="2026-09-02T11:09:50" u="1"/>
        <d v="2026-09-02T11:10:00" u="1"/>
        <d v="2026-09-02T11:10:04" u="1"/>
        <d v="2026-09-02T11:10:51" u="1"/>
        <d v="2026-09-02T11:11:01" u="1"/>
        <d v="2026-09-02T11:11:05" u="1"/>
        <d v="2026-09-02T11:11:27" u="1"/>
        <d v="2026-09-02T11:11:51" u="1"/>
        <d v="2026-09-02T11:12:04" u="1"/>
        <d v="2026-09-02T11:12:08" u="1"/>
        <d v="2026-09-02T11:12:16" u="1"/>
        <d v="2026-09-02T11:12:34" u="1"/>
        <d v="2026-09-02T11:12:51" u="1"/>
        <d v="2026-09-02T11:13:09" u="1"/>
        <d v="2026-09-02T11:13:15" u="1"/>
        <d v="2026-09-02T11:13:45" u="1"/>
        <d v="2026-09-02T11:13:48" u="1"/>
        <d v="2026-09-02T11:13:49" u="1"/>
        <d v="2026-09-02T11:13:58" u="1"/>
        <d v="2026-09-02T11:14:27" u="1"/>
        <d v="2026-09-02T11:14:30" u="1"/>
        <d v="2026-09-02T11:14:46" u="1"/>
        <d v="2026-09-02T11:14:55" u="1"/>
        <d v="2026-09-02T11:15:21" u="1"/>
        <d v="2026-09-02T11:15:29" u="1"/>
        <d v="2026-09-02T11:15:32" u="1"/>
        <d v="2026-09-02T11:15:37" u="1"/>
        <d v="2026-09-02T11:15:40" u="1"/>
        <d v="2026-09-02T11:15:55" u="1"/>
        <d v="2026-09-02T11:16:01" u="1"/>
        <d v="2026-09-02T11:16:11" u="1"/>
        <d v="2026-09-02T11:16:34" u="1"/>
        <d v="2026-09-02T11:16:48" u="1"/>
        <d v="2026-09-02T11:16:52" u="1"/>
        <d v="2026-09-02T11:16:56" u="1"/>
        <d v="2026-09-02T11:17:14" u="1"/>
        <d v="2026-09-02T11:17:45" u="1"/>
        <d v="2026-09-02T11:17:47" u="1"/>
        <d v="2026-09-02T11:18:39" u="1"/>
        <d v="2026-09-02T11:18:40" u="1"/>
        <d v="2026-09-02T11:19:25" u="1"/>
        <d v="2026-09-02T11:19:59" u="1"/>
        <d v="2026-09-02T11:20:55" u="1"/>
        <d v="2026-09-02T11:21:58" u="1"/>
        <d v="2026-09-02T11:23:50" u="1"/>
        <d v="2026-09-02T11:24:05" u="1"/>
        <d v="2026-09-02T11:24:19" u="1"/>
        <d v="2026-09-02T11:24:22" u="1"/>
        <d v="2026-09-02T11:24:32" u="1"/>
        <d v="2026-09-02T11:24:39" u="1"/>
        <d v="2026-09-02T11:24:47" u="1"/>
        <d v="2026-09-02T11:25:13" u="1"/>
        <d v="2026-09-02T11:25:36" u="1"/>
        <d v="2026-09-02T11:25:37" u="1"/>
        <d v="2026-09-02T11:26:00" u="1"/>
        <d v="2026-09-02T11:26:11" u="1"/>
        <d v="2026-09-02T11:26:45" u="1"/>
        <d v="2026-09-02T11:26:52" u="1"/>
        <d v="2026-09-02T11:27:02" u="1"/>
        <d v="2026-09-02T11:27:12" u="1"/>
        <d v="2026-09-02T11:27:36" u="1"/>
        <d v="2026-09-02T11:27:43" u="1"/>
        <d v="2026-09-02T11:27:48" u="1"/>
        <d v="2026-09-02T11:27:53" u="1"/>
        <d v="2026-09-02T11:28:16" u="1"/>
        <d v="2026-09-02T11:28:25" u="1"/>
        <d v="2026-09-02T11:28:29" u="1"/>
        <d v="2026-09-02T11:28:34" u="1"/>
        <d v="2026-09-02T11:28:46" u="1"/>
        <d v="2026-09-02T11:29:04" u="1"/>
        <d v="2026-09-02T11:29:05" u="1"/>
        <d v="2026-09-02T11:29:10" u="1"/>
        <d v="2026-09-02T11:29:25" u="1"/>
        <d v="2026-09-02T11:29:29" u="1"/>
        <d v="2026-09-02T11:29:36" u="1"/>
        <d v="2026-09-02T11:29:37" u="1"/>
        <d v="2026-09-02T11:29:52" u="1"/>
        <d v="2026-09-02T11:29:59" u="1"/>
        <d v="2026-09-02T11:30:38" u="1"/>
        <d v="2026-09-02T11:31:05" u="1"/>
        <d v="2026-09-02T11:31:06" u="1"/>
        <d v="2026-09-02T11:31:18" u="1"/>
        <d v="2026-09-02T11:31:53" u="1"/>
        <d v="2026-09-02T11:31:55" u="1"/>
        <d v="2026-09-02T11:32:44" u="1"/>
        <d v="2026-09-02T11:33:05" u="1"/>
        <d v="2026-09-02T11:33:06" u="1"/>
        <d v="2026-09-02T11:33:13" u="1"/>
        <d v="2026-09-02T11:33:16" u="1"/>
        <d v="2026-09-02T11:33:24" u="1"/>
        <d v="2026-09-02T11:33:56" u="1"/>
        <d v="2026-09-02T11:34:00" u="1"/>
        <d v="2026-09-02T11:34:13" u="1"/>
        <d v="2026-09-02T11:34:23" u="1"/>
        <d v="2026-09-02T11:34:36" u="1"/>
        <d v="2026-09-02T11:35:00" u="1"/>
        <d v="2026-09-02T11:35:03" u="1"/>
        <d v="2026-09-02T11:35:23" u="1"/>
        <d v="2026-09-02T11:35:28" u="1"/>
        <d v="2026-09-02T11:35:56" u="1"/>
        <d v="2026-09-02T11:36:16" u="1"/>
        <d v="2026-09-02T11:36:27" u="1"/>
        <d v="2026-09-02T11:36:35" u="1"/>
        <d v="2026-09-02T11:36:43" u="1"/>
        <d v="2026-09-02T11:36:48" u="1"/>
        <d v="2026-09-02T11:36:49" u="1"/>
        <d v="2026-09-02T11:36:57" u="1"/>
        <d v="2026-09-02T11:37:18" u="1"/>
        <d v="2026-09-02T11:37:21" u="1"/>
        <d v="2026-09-02T11:37:22" u="1"/>
        <d v="2026-09-02T11:37:24" u="1"/>
        <d v="2026-09-02T11:37:26" u="1"/>
        <d v="2026-09-02T11:37:28" u="1"/>
        <d v="2026-09-02T11:37:37" u="1"/>
        <d v="2026-09-02T11:37:40" u="1"/>
        <d v="2026-09-02T11:37:42" u="1"/>
        <d v="2026-09-02T11:37:51" u="1"/>
        <d v="2026-09-02T11:38:35" u="1"/>
        <d v="2026-09-02T11:38:54" u="1"/>
        <d v="2026-09-02T11:39:06" u="1"/>
        <d v="2026-09-02T11:39:34" u="1"/>
        <d v="2026-09-02T11:39:44" u="1"/>
        <d v="2026-09-02T11:39:54" u="1"/>
        <d v="2026-09-02T11:40:31" u="1"/>
        <d v="2026-09-02T11:41:21" u="1"/>
        <d v="2026-09-02T11:41:27" u="1"/>
        <d v="2026-09-02T11:41:58" u="1"/>
        <d v="2026-09-02T11:42:00" u="1"/>
        <d v="2026-09-02T11:42:06" u="1"/>
        <d v="2026-09-02T11:42:07" u="1"/>
        <d v="2026-09-02T11:42:19" u="1"/>
        <d v="2026-09-02T11:42:37" u="1"/>
        <d v="2026-09-02T11:43:27" u="1"/>
        <d v="2026-09-02T11:44:00" u="1"/>
        <d v="2026-09-02T11:44:57" u="1"/>
        <d v="2026-09-02T11:45:06" u="1"/>
        <d v="2026-09-02T11:45:44" u="1"/>
        <d v="2026-09-02T11:46:20" u="1"/>
        <d v="2026-09-02T11:46:26" u="1"/>
        <d v="2026-09-02T11:47:12" u="1"/>
        <d v="2026-09-02T11:47:15" u="1"/>
        <d v="2026-09-02T11:47:57" u="1"/>
        <d v="2026-09-02T11:48:01" u="1"/>
        <d v="2026-09-02T11:48:05" u="1"/>
        <d v="2026-09-02T11:48:08" u="1"/>
        <d v="2026-09-02T11:48:19" u="1"/>
        <d v="2026-09-02T11:48:38" u="1"/>
        <d v="2026-09-02T11:49:07" u="1"/>
        <d v="2026-09-02T11:49:09" u="1"/>
        <d v="2026-09-02T11:49:40" u="1"/>
        <d v="2026-09-02T11:50:21" u="1"/>
        <d v="2026-09-02T11:50:32" u="1"/>
        <d v="2026-09-02T11:50:36" u="1"/>
        <d v="2026-09-02T11:50:40" u="1"/>
        <d v="2026-09-02T11:50:46" u="1"/>
        <d v="2026-09-02T11:50:49" u="1"/>
        <d v="2026-09-02T11:51:28" u="1"/>
        <d v="2026-09-02T11:51:47" u="1"/>
        <d v="2026-09-02T11:52:04" u="1"/>
        <d v="2026-09-02T11:52:25" u="1"/>
        <d v="2026-09-02T11:52:33" u="1"/>
        <d v="2026-09-02T11:52:59" u="1"/>
        <d v="2026-09-02T11:53:07" u="1"/>
        <d v="2026-09-02T11:53:22" u="1"/>
        <d v="2026-09-02T11:54:23" u="1"/>
        <d v="2026-09-02T11:55:11" u="1"/>
        <d v="2026-09-02T11:55:48" u="1"/>
        <d v="2026-09-02T11:56:13" u="1"/>
        <d v="2026-09-02T11:57:11" u="1"/>
        <d v="2026-09-02T11:57:36" u="1"/>
        <d v="2026-09-02T11:57:56" u="1"/>
        <d v="2026-09-02T11:58:26" u="1"/>
        <d v="2026-09-02T11:58:41" u="1"/>
        <d v="2026-09-02T11:58:47" u="1"/>
        <d v="2026-09-02T11:58:48" u="1"/>
        <d v="2026-09-02T11:59:22" u="1"/>
        <d v="2026-09-02T11:59:34" u="1"/>
        <d v="2026-09-02T12:00:02" u="1"/>
        <d v="2026-09-02T12:00:19" u="1"/>
        <d v="2026-09-02T12:00:26" u="1"/>
        <d v="2026-09-02T12:00:54" u="1"/>
        <d v="2026-09-02T12:01:09" u="1"/>
        <d v="2026-09-02T12:01:13" u="1"/>
        <d v="2026-09-02T12:01:55" u="1"/>
        <d v="2026-09-02T12:02:24" u="1"/>
        <d v="2026-09-02T12:02:25" u="1"/>
        <d v="2026-09-02T12:02:28" u="1"/>
        <d v="2026-09-02T12:02:29" u="1"/>
        <d v="2026-09-02T12:02:42" u="1"/>
        <d v="2026-09-02T12:02:54" u="1"/>
        <d v="2026-09-02T12:04:24" u="1"/>
        <d v="2026-09-02T12:04:28" u="1"/>
        <d v="2026-09-02T12:04:41" u="1"/>
        <d v="2026-09-02T12:04:45" u="1"/>
        <d v="2026-09-02T12:05:13" u="1"/>
        <d v="2026-09-02T12:05:21" u="1"/>
        <d v="2026-09-02T12:05:37" u="1"/>
        <d v="2026-09-02T12:06:04" u="1"/>
        <d v="2026-09-02T12:06:11" u="1"/>
        <d v="2026-09-02T12:06:15" u="1"/>
        <d v="2026-09-02T12:06:29" u="1"/>
        <d v="2026-09-02T12:06:39" u="1"/>
        <d v="2026-09-02T12:07:38" u="1"/>
        <d v="2026-09-02T12:07:42" u="1"/>
        <d v="2026-09-02T12:07:50" u="1"/>
        <d v="2026-09-02T12:07:53" u="1"/>
        <d v="2026-09-02T12:08:36" u="1"/>
        <d v="2026-09-02T12:08:53" u="1"/>
        <d v="2026-09-02T12:09:32" u="1"/>
        <d v="2026-09-02T12:09:38" u="1"/>
        <d v="2026-09-02T12:09:40" u="1"/>
        <d v="2026-09-02T12:09:45" u="1"/>
        <d v="2026-09-02T12:09:50" u="1"/>
        <d v="2026-09-02T12:10:05" u="1"/>
        <d v="2026-09-02T12:10:10" u="1"/>
        <d v="2026-09-02T12:10:19" u="1"/>
        <d v="2026-09-02T12:10:33" u="1"/>
        <d v="2026-09-02T12:11:03" u="1"/>
        <d v="2026-09-02T12:11:21" u="1"/>
        <d v="2026-09-02T12:11:27" u="1"/>
        <d v="2026-09-02T12:11:35" u="1"/>
        <d v="2026-09-02T12:11:36" u="1"/>
        <d v="2026-09-02T12:11:48" u="1"/>
        <d v="2026-09-02T12:11:59" u="1"/>
        <d v="2026-09-02T12:12:07" u="1"/>
        <d v="2026-09-02T12:12:24" u="1"/>
        <d v="2026-09-02T12:13:00" u="1"/>
        <d v="2026-09-02T12:13:04" u="1"/>
        <d v="2026-09-02T12:13:27" u="1"/>
        <d v="2026-09-02T12:13:46" u="1"/>
        <d v="2026-09-02T12:14:31" u="1"/>
        <d v="2026-09-02T12:14:38" u="1"/>
        <d v="2026-09-02T12:14:44" u="1"/>
        <d v="2026-09-02T12:15:00" u="1"/>
        <d v="2026-09-02T12:15:46" u="1"/>
        <d v="2026-09-02T12:16:06" u="1"/>
        <d v="2026-09-02T12:16:11" u="1"/>
        <d v="2026-09-02T12:16:26" u="1"/>
        <d v="2026-09-02T12:16:30" u="1"/>
        <d v="2026-09-02T12:16:41" u="1"/>
        <d v="2026-09-02T12:16:45" u="1"/>
        <d v="2026-09-02T12:17:17" u="1"/>
        <d v="2026-09-02T12:17:42" u="1"/>
        <d v="2026-09-02T12:17:50" u="1"/>
        <d v="2026-09-02T12:18:21" u="1"/>
        <d v="2026-09-02T12:18:45" u="1"/>
        <d v="2026-09-02T12:19:15" u="1"/>
        <d v="2026-09-02T12:19:19" u="1"/>
        <d v="2026-09-02T12:19:29" u="1"/>
        <d v="2026-09-02T12:19:37" u="1"/>
        <d v="2026-09-02T12:19:48" u="1"/>
        <d v="2026-09-02T12:20:09" u="1"/>
        <d v="2026-09-02T12:20:24" u="1"/>
        <d v="2026-09-02T12:20:40" u="1"/>
        <d v="2026-09-02T12:21:00" u="1"/>
        <d v="2026-09-02T12:21:07" u="1"/>
        <d v="2026-09-02T12:21:18" u="1"/>
        <d v="2026-09-02T12:21:48" u="1"/>
        <d v="2026-09-02T12:22:06" u="1"/>
        <d v="2026-09-02T12:22:39" u="1"/>
        <d v="2026-09-02T12:22:50" u="1"/>
        <d v="2026-09-02T12:22:58" u="1"/>
        <d v="2026-09-02T12:23:14" u="1"/>
        <d v="2026-09-02T12:23:15" u="1"/>
        <d v="2026-09-02T12:23:53" u="1"/>
        <d v="2026-09-02T12:24:21" u="1"/>
        <d v="2026-09-02T12:24:24" u="1"/>
        <d v="2026-09-02T12:24:53" u="1"/>
        <d v="2026-09-02T12:24:56" u="1"/>
        <d v="2026-09-02T12:25:01" u="1"/>
        <d v="2026-09-02T12:25:15" u="1"/>
        <d v="2026-09-02T12:26:31" u="1"/>
        <d v="2026-09-02T12:27:17" u="1"/>
        <d v="2026-09-02T12:27:29" u="1"/>
        <d v="2026-09-02T12:27:45" u="1"/>
        <d v="2026-09-02T12:27:49" u="1"/>
        <d v="2026-09-02T12:27:54" u="1"/>
        <d v="2026-09-02T12:28:21" u="1"/>
        <d v="2026-09-02T12:28:22" u="1"/>
        <d v="2026-09-02T12:29:08" u="1"/>
        <d v="2026-09-02T12:29:14" u="1"/>
        <d v="2026-09-02T12:29:16" u="1"/>
        <d v="2026-09-02T12:29:40" u="1"/>
        <d v="2026-09-02T12:30:09" u="1"/>
        <d v="2026-09-02T12:30:13" u="1"/>
        <d v="2026-09-02T12:30:40" u="1"/>
        <d v="2026-09-02T12:31:17" u="1"/>
        <d v="2026-09-02T12:31:44" u="1"/>
        <d v="2026-09-02T12:32:57" u="1"/>
        <d v="2026-09-02T12:33:39" u="1"/>
        <d v="2026-09-02T12:34:23" u="1"/>
        <d v="2026-09-02T12:35:04" u="1"/>
        <d v="2026-09-02T12:35:05" u="1"/>
        <d v="2026-09-02T12:35:16" u="1"/>
        <d v="2026-09-02T12:35:18" u="1"/>
        <d v="2026-09-02T12:35:56" u="1"/>
        <d v="2026-09-02T12:37:25" u="1"/>
        <d v="2026-09-02T12:37:32" u="1"/>
        <d v="2026-09-02T12:37:45" u="1"/>
        <d v="2026-09-02T12:37:46" u="1"/>
        <d v="2026-09-02T12:40:38" u="1"/>
        <d v="2026-09-02T12:40:40" u="1"/>
        <d v="2026-09-02T12:42:10" u="1"/>
        <d v="2026-09-02T12:42:12" u="1"/>
        <d v="2026-09-02T12:42:38" u="1"/>
        <d v="2026-09-02T12:43:00" u="1"/>
        <d v="2026-09-02T12:43:53" u="1"/>
        <d v="2026-09-02T12:43:56" u="1"/>
        <d v="2026-09-02T12:44:27" u="1"/>
        <d v="2026-09-02T12:44:47" u="1"/>
        <d v="2026-09-02T12:44:49" u="1"/>
        <d v="2026-09-02T12:45:04" u="1"/>
        <d v="2026-09-02T12:45:23" u="1"/>
        <d v="2026-09-02T12:46:44" u="1"/>
        <d v="2026-09-02T12:46:49" u="1"/>
        <d v="2026-09-02T12:47:38" u="1"/>
        <d v="2026-09-02T12:48:59" u="1"/>
        <d v="2026-09-02T12:49:38" u="1"/>
        <d v="2026-09-02T12:50:38" u="1"/>
        <d v="2026-09-02T12:50:45" u="1"/>
        <d v="2026-09-02T12:51:03" u="1"/>
        <d v="2026-09-02T12:51:10" u="1"/>
        <d v="2026-09-02T12:51:33" u="1"/>
        <d v="2026-09-02T12:51:51" u="1"/>
        <d v="2026-09-02T12:51:57" u="1"/>
        <d v="2026-09-02T12:53:11" u="1"/>
        <d v="2026-09-02T12:54:01" u="1"/>
        <d v="2026-09-02T12:54:14" u="1"/>
        <d v="2026-09-02T12:55:10" u="1"/>
        <d v="2026-09-02T12:55:26" u="1"/>
        <d v="2026-09-02T12:56:01" u="1"/>
        <d v="2026-09-02T12:56:46" u="1"/>
        <d v="2026-09-02T12:56:48" u="1"/>
        <d v="2026-09-02T12:57:57" u="1"/>
        <d v="2026-09-02T12:58:39" u="1"/>
        <d v="2026-09-02T12:58:53" u="1"/>
        <d v="2026-09-02T12:59:30" u="1"/>
        <d v="2026-09-02T12:59:54" u="1"/>
        <d v="2026-09-02T13:00:07" u="1"/>
        <d v="2026-09-02T13:00:10" u="1"/>
        <d v="2026-09-02T13:00:27" u="1"/>
        <d v="2026-09-02T13:00:53" u="1"/>
        <d v="2026-09-02T13:01:05" u="1"/>
        <d v="2026-09-02T13:01:49" u="1"/>
        <d v="2026-09-02T13:02:01" u="1"/>
        <d v="2026-09-02T13:02:14" u="1"/>
        <d v="2026-09-02T13:02:33" u="1"/>
        <d v="2026-09-02T13:03:01" u="1"/>
        <d v="2026-09-02T13:03:05" u="1"/>
        <d v="2026-09-02T13:03:15" u="1"/>
        <d v="2026-09-02T13:03:18" u="1"/>
        <d v="2026-09-02T13:03:21" u="1"/>
        <d v="2026-09-02T13:03:25" u="1"/>
        <d v="2026-09-02T13:03:27" u="1"/>
        <d v="2026-09-02T13:03:44" u="1"/>
        <d v="2026-09-02T13:04:02" u="1"/>
        <d v="2026-09-02T13:04:24" u="1"/>
        <d v="2026-09-02T13:04:33" u="1"/>
        <d v="2026-09-02T13:04:36" u="1"/>
        <d v="2026-09-02T13:05:00" u="1"/>
        <d v="2026-09-02T13:05:27" u="1"/>
        <d v="2026-09-02T13:05:44" u="1"/>
        <d v="2026-09-02T13:05:46" u="1"/>
        <d v="2026-09-02T13:08:24" u="1"/>
        <d v="2026-09-02T13:08:25" u="1"/>
        <d v="2026-09-02T13:08:32" u="1"/>
        <d v="2026-09-02T13:08:44" u="1"/>
        <d v="2026-09-02T13:09:13" u="1"/>
        <d v="2026-09-02T13:09:28" u="1"/>
        <d v="2026-09-02T13:09:36" u="1"/>
        <d v="2026-09-02T13:09:42" u="1"/>
        <d v="2026-09-02T13:09:53" u="1"/>
        <d v="2026-09-02T13:09:56" u="1"/>
        <d v="2026-09-02T13:10:28" u="1"/>
        <d v="2026-09-02T13:10:34" u="1"/>
        <d v="2026-09-02T13:10:47" u="1"/>
        <d v="2026-09-02T13:10:53" u="1"/>
        <d v="2026-09-02T13:11:37" u="1"/>
        <d v="2026-09-02T13:11:38" u="1"/>
        <d v="2026-09-02T13:11:49" u="1"/>
        <d v="2026-09-02T13:12:12" u="1"/>
        <d v="2026-09-02T13:12:54" u="1"/>
        <d v="2026-09-02T13:13:50" u="1"/>
        <d v="2026-09-02T13:14:37" u="1"/>
        <d v="2026-09-02T13:14:47" u="1"/>
        <d v="2026-09-02T13:14:57" u="1"/>
        <d v="2026-09-02T13:15:24" u="1"/>
        <d v="2026-09-02T13:16:17" u="1"/>
        <d v="2026-09-02T13:16:45" u="1"/>
        <d v="2026-09-02T13:17:08" u="1"/>
        <d v="2026-09-02T13:17:32" u="1"/>
        <d v="2026-09-02T13:17:45" u="1"/>
        <d v="2026-09-02T13:18:08" u="1"/>
        <d v="2026-09-02T13:18:42" u="1"/>
        <d v="2026-09-02T13:18:59" u="1"/>
        <d v="2026-09-02T13:19:18" u="1"/>
        <d v="2026-09-02T13:19:20" u="1"/>
        <d v="2026-09-02T13:19:21" u="1"/>
        <d v="2026-09-02T13:19:41" u="1"/>
        <d v="2026-09-02T13:19:43" u="1"/>
        <d v="2026-09-02T13:20:14" u="1"/>
        <d v="2026-09-02T13:20:27" u="1"/>
        <d v="2026-09-02T13:20:54" u="1"/>
        <d v="2026-09-02T13:20:59" u="1"/>
        <d v="2026-09-02T13:21:35" u="1"/>
        <d v="2026-09-02T13:21:38" u="1"/>
        <d v="2026-09-02T13:21:44" u="1"/>
        <d v="2026-09-02T13:21:52" u="1"/>
        <d v="2026-09-02T13:22:16" u="1"/>
        <d v="2026-09-02T13:22:35" u="1"/>
        <d v="2026-09-02T13:22:42" u="1"/>
        <d v="2026-09-02T13:22:59" u="1"/>
        <d v="2026-09-02T13:23:17" u="1"/>
        <d v="2026-09-02T13:23:21" u="1"/>
        <d v="2026-09-02T13:23:29" u="1"/>
        <d v="2026-09-02T13:23:39" u="1"/>
        <d v="2026-09-02T13:23:51" u="1"/>
        <d v="2026-09-02T13:24:15" u="1"/>
        <d v="2026-09-02T13:24:24" u="1"/>
        <d v="2026-09-02T13:24:32" u="1"/>
        <d v="2026-09-02T13:24:38" u="1"/>
        <d v="2026-09-02T13:24:52" u="1"/>
        <d v="2026-09-02T13:25:06" u="1"/>
        <d v="2026-09-02T13:25:17" u="1"/>
        <d v="2026-09-02T13:25:48" u="1"/>
        <d v="2026-09-02T13:25:51" u="1"/>
        <d v="2026-09-02T13:26:02" u="1"/>
        <d v="2026-09-02T13:26:03" u="1"/>
        <d v="2026-09-02T13:26:19" u="1"/>
        <d v="2026-09-02T13:26:35" u="1"/>
        <d v="2026-09-02T13:26:37" u="1"/>
        <d v="2026-09-02T13:27:06" u="1"/>
        <d v="2026-09-02T13:27:35" u="1"/>
        <d v="2026-09-02T13:27:56" u="1"/>
        <d v="2026-09-02T13:28:47" u="1"/>
        <d v="2026-09-02T13:29:41" u="1"/>
        <d v="2026-09-02T13:30:13" u="1"/>
        <d v="2026-09-02T13:30:47" u="1"/>
        <d v="2026-09-02T13:31:20" u="1"/>
        <d v="2026-09-02T13:32:29" u="1"/>
        <d v="2026-09-02T13:33:08" u="1"/>
        <d v="2026-09-02T13:33:48" u="1"/>
        <d v="2026-09-02T13:34:40" u="1"/>
        <d v="2026-09-02T13:34:58" u="1"/>
        <d v="2026-09-02T13:35:42" u="1"/>
        <d v="2026-09-02T13:36:01" u="1"/>
        <d v="2026-09-02T13:36:17" u="1"/>
        <d v="2026-09-02T13:36:59" u="1"/>
        <d v="2026-09-02T13:37:18" u="1"/>
        <d v="2026-09-02T13:37:25" u="1"/>
        <d v="2026-09-02T13:37:30" u="1"/>
        <d v="2026-09-02T13:37:44" u="1"/>
        <d v="2026-09-02T13:38:03" u="1"/>
        <d v="2026-09-02T13:38:27" u="1"/>
        <d v="2026-09-02T13:38:41" u="1"/>
        <d v="2026-09-02T13:39:00" u="1"/>
        <d v="2026-09-02T13:39:07" u="1"/>
        <d v="2026-09-02T13:39:23" u="1"/>
        <d v="2026-09-02T13:39:40" u="1"/>
        <d v="2026-09-02T13:39:54" u="1"/>
        <d v="2026-09-02T13:40:13" u="1"/>
        <d v="2026-09-02T13:40:48" u="1"/>
        <d v="2026-09-02T13:40:53" u="1"/>
        <d v="2026-09-02T13:40:54" u="1"/>
        <d v="2026-09-02T13:41:07" u="1"/>
        <d v="2026-09-02T13:41:11" u="1"/>
        <d v="2026-09-02T13:41:20" u="1"/>
        <d v="2026-09-02T13:41:35" u="1"/>
        <d v="2026-09-02T13:41:46" u="1"/>
        <d v="2026-09-02T13:42:38" u="1"/>
        <d v="2026-09-02T13:42:57" u="1"/>
        <d v="2026-09-02T13:43:01" u="1"/>
        <d v="2026-09-02T13:43:02" u="1"/>
        <d v="2026-09-02T13:43:03" u="1"/>
        <d v="2026-09-02T13:43:18" u="1"/>
        <d v="2026-09-02T13:43:20" u="1"/>
        <d v="2026-09-02T13:43:38" u="1"/>
        <d v="2026-09-02T13:43:51" u="1"/>
        <d v="2026-09-02T13:43:56" u="1"/>
        <d v="2026-09-02T13:44:03" u="1"/>
        <d v="2026-09-02T13:44:09" u="1"/>
        <d v="2026-09-02T13:44:36" u="1"/>
        <d v="2026-09-02T13:45:43" u="1"/>
        <d v="2026-09-02T13:45:54" u="1"/>
        <d v="2026-09-02T13:46:00" u="1"/>
        <d v="2026-09-02T13:46:06" u="1"/>
        <d v="2026-09-02T13:46:33" u="1"/>
        <d v="2026-09-02T13:46:36" u="1"/>
        <d v="2026-09-02T13:46:59" u="1"/>
        <d v="2026-09-02T13:47:20" u="1"/>
        <d v="2026-09-02T13:47:25" u="1"/>
        <d v="2026-09-02T13:48:56" u="1"/>
        <d v="2026-09-02T13:49:08" u="1"/>
        <d v="2026-09-02T13:49:24" u="1"/>
        <d v="2026-09-02T13:49:25" u="1"/>
        <d v="2026-09-02T13:49:34" u="1"/>
        <d v="2026-09-02T13:50:25" u="1"/>
        <d v="2026-09-02T13:51:08" u="1"/>
        <d v="2026-09-02T13:51:30" u="1"/>
        <d v="2026-09-02T13:51:31" u="1"/>
        <d v="2026-09-02T13:51:51" u="1"/>
        <d v="2026-09-02T13:53:09" u="1"/>
        <d v="2026-09-02T13:53:38" u="1"/>
        <d v="2026-09-02T13:53:50" u="1"/>
        <d v="2026-09-02T13:54:11" u="1"/>
        <d v="2026-09-02T13:54:53" u="1"/>
        <d v="2026-09-02T13:54:57" u="1"/>
        <d v="2026-09-02T13:55:21" u="1"/>
        <d v="2026-09-02T13:55:35" u="1"/>
        <d v="2026-09-02T13:55:52" u="1"/>
        <d v="2026-09-02T13:55:53" u="1"/>
        <d v="2026-09-02T13:55:54" u="1"/>
        <d v="2026-09-02T13:56:07" u="1"/>
        <d v="2026-09-02T13:56:16" u="1"/>
        <d v="2026-09-02T13:56:20" u="1"/>
        <d v="2026-09-02T13:56:26" u="1"/>
        <d v="2026-09-02T13:56:58" u="1"/>
        <d v="2026-09-02T13:57:30" u="1"/>
        <d v="2026-09-02T13:58:10" u="1"/>
        <d v="2026-09-02T13:58:44" u="1"/>
        <d v="2026-09-02T13:58:45" u="1"/>
        <d v="2026-09-02T13:59:54" u="1"/>
        <d v="2026-09-02T14:00:01" u="1"/>
        <d v="2026-09-02T14:00:07" u="1"/>
        <d v="2026-09-02T14:00:27" u="1"/>
        <d v="2026-09-02T14:00:44" u="1"/>
        <d v="2026-09-02T14:00:52" u="1"/>
        <d v="2026-09-02T14:01:19" u="1"/>
        <d v="2026-09-02T14:01:21" u="1"/>
        <d v="2026-09-02T14:01:38" u="1"/>
        <d v="2026-09-02T14:02:10" u="1"/>
        <d v="2026-09-02T14:02:37" u="1"/>
        <d v="2026-09-02T14:03:48" u="1"/>
        <d v="2026-09-02T14:04:03" u="1"/>
        <d v="2026-09-02T14:04:27" u="1"/>
        <d v="2026-09-02T14:04:47" u="1"/>
        <d v="2026-09-02T14:05:19" u="1"/>
        <d v="2026-09-02T14:06:12" u="1"/>
        <d v="2026-09-02T14:06:15" u="1"/>
        <d v="2026-09-02T14:06:30" u="1"/>
        <d v="2026-09-02T14:06:32" u="1"/>
        <d v="2026-09-02T14:06:52" u="1"/>
        <d v="2026-09-02T14:06:59" u="1"/>
        <d v="2026-09-02T14:07:15" u="1"/>
        <d v="2026-09-02T14:07:37" u="1"/>
        <d v="2026-09-02T14:07:46" u="1"/>
        <d v="2026-09-02T14:08:04" u="1"/>
        <d v="2026-09-02T14:09:14" u="1"/>
        <d v="2026-09-02T14:09:42" u="1"/>
        <d v="2026-09-02T14:09:59" u="1"/>
        <d v="2026-09-02T14:10:01" u="1"/>
        <d v="2026-09-02T14:10:23" u="1"/>
        <d v="2026-09-02T14:10:26" u="1"/>
        <d v="2026-09-02T14:10:45" u="1"/>
        <d v="2026-09-02T14:10:52" u="1"/>
        <d v="2026-09-02T14:11:08" u="1"/>
        <d v="2026-09-02T14:11:09" u="1"/>
        <d v="2026-09-02T14:11:17" u="1"/>
        <d v="2026-09-02T14:11:58" u="1"/>
        <d v="2026-09-02T14:12:03" u="1"/>
        <d v="2026-09-02T14:12:31" u="1"/>
        <d v="2026-09-02T14:13:22" u="1"/>
        <d v="2026-09-02T14:13:36" u="1"/>
        <d v="2026-09-02T14:13:42" u="1"/>
        <d v="2026-09-02T14:14:07" u="1"/>
        <d v="2026-09-02T14:14:30" u="1"/>
        <d v="2026-09-02T14:14:43" u="1"/>
        <d v="2026-09-02T14:14:53" u="1"/>
        <d v="2026-09-02T14:14:57" u="1"/>
        <d v="2026-09-02T14:15:01" u="1"/>
        <d v="2026-09-02T14:15:25" u="1"/>
        <d v="2026-09-02T14:15:44" u="1"/>
        <d v="2026-09-02T14:15:51" u="1"/>
        <d v="2026-09-02T14:16:29" u="1"/>
        <d v="2026-09-02T14:16:31" u="1"/>
        <d v="2026-09-02T14:16:41" u="1"/>
        <d v="2026-09-02T14:16:48" u="1"/>
        <d v="2026-09-02T14:16:58" u="1"/>
        <d v="2026-09-02T14:16:59" u="1"/>
        <d v="2026-09-02T14:17:17" u="1"/>
        <d v="2026-09-02T14:17:59" u="1"/>
        <d v="2026-09-02T14:19:17" u="1"/>
        <d v="2026-09-02T14:20:16" u="1"/>
        <d v="2026-09-02T14:20:42" u="1"/>
        <d v="2026-09-02T14:20:58" u="1"/>
        <d v="2026-09-02T14:21:00" u="1"/>
        <d v="2026-09-02T14:22:10" u="1"/>
        <d v="2026-09-02T14:22:11" u="1"/>
        <d v="2026-09-02T14:22:18" u="1"/>
        <d v="2026-09-02T14:22:25" u="1"/>
        <d v="2026-09-02T14:22:39" u="1"/>
        <d v="2026-09-02T14:23:24" u="1"/>
        <d v="2026-09-02T14:23:37" u="1"/>
        <d v="2026-09-02T14:23:48" u="1"/>
        <d v="2026-09-02T14:23:56" u="1"/>
        <d v="2026-09-02T14:24:03" u="1"/>
        <d v="2026-09-02T14:24:05" u="1"/>
        <d v="2026-09-02T14:24:37" u="1"/>
        <d v="2026-09-02T14:24:40" u="1"/>
        <d v="2026-09-02T14:24:47" u="1"/>
        <d v="2026-09-02T14:24:50" u="1"/>
        <d v="2026-09-02T14:25:18" u="1"/>
        <d v="2026-09-02T14:25:44" u="1"/>
        <d v="2026-09-02T14:25:50" u="1"/>
        <d v="2026-09-02T14:26:35" u="1"/>
        <d v="2026-09-02T14:28:14" u="1"/>
        <d v="2026-09-02T14:28:28" u="1"/>
        <d v="2026-09-02T14:28:58" u="1"/>
        <d v="2026-09-02T14:29:06" u="1"/>
        <d v="2026-09-02T14:29:20" u="1"/>
        <d v="2026-09-02T14:29:41" u="1"/>
        <d v="2026-09-02T14:29:45" u="1"/>
        <d v="2026-09-02T14:29:46" u="1"/>
        <d v="2026-09-02T14:30:02" u="1"/>
        <d v="2026-09-02T14:30:11" u="1"/>
        <d v="2026-09-02T14:30:12" u="1"/>
        <d v="2026-09-02T14:30:18" u="1"/>
        <d v="2026-09-02T14:30:27" u="1"/>
        <d v="2026-09-02T14:30:33" u="1"/>
        <d v="2026-09-02T14:30:44" u="1"/>
        <d v="2026-09-02T14:30:47" u="1"/>
        <d v="2026-09-02T14:30:57" u="1"/>
        <d v="2026-09-02T14:31:05" u="1"/>
        <d v="2026-09-02T14:31:10" u="1"/>
        <d v="2026-09-02T14:31:19" u="1"/>
        <d v="2026-09-02T14:31:47" u="1"/>
        <d v="2026-09-02T14:31:48" u="1"/>
        <d v="2026-09-02T14:32:20" u="1"/>
        <d v="2026-09-02T14:32:22" u="1"/>
        <d v="2026-09-02T14:32:32" u="1"/>
        <d v="2026-09-02T14:32:39" u="1"/>
        <d v="2026-09-02T14:32:50" u="1"/>
        <d v="2026-09-02T14:32:52" u="1"/>
        <d v="2026-09-02T14:33:15" u="1"/>
        <d v="2026-09-02T14:33:18" u="1"/>
        <d v="2026-09-02T14:33:22" u="1"/>
        <d v="2026-09-02T14:33:43" u="1"/>
        <d v="2026-09-02T14:33:52" u="1"/>
        <d v="2026-09-02T14:34:01" u="1"/>
        <d v="2026-09-02T14:34:13" u="1"/>
        <d v="2026-09-02T14:34:14" u="1"/>
        <d v="2026-09-02T14:34:17" u="1"/>
        <d v="2026-09-02T14:34:41" u="1"/>
        <d v="2026-09-02T14:34:43" u="1"/>
        <d v="2026-09-02T14:34:50" u="1"/>
        <d v="2026-09-02T14:34:55" u="1"/>
        <d v="2026-09-02T14:35:01" u="1"/>
        <d v="2026-09-02T14:35:06" u="1"/>
        <d v="2026-09-02T14:35:11" u="1"/>
        <d v="2026-09-02T14:35:13" u="1"/>
        <d v="2026-09-02T14:35:18" u="1"/>
        <d v="2026-09-02T14:35:20" u="1"/>
        <d v="2026-09-02T14:35:27" u="1"/>
        <d v="2026-09-02T14:35:28" u="1"/>
        <d v="2026-09-02T14:35:54" u="1"/>
        <d v="2026-09-02T14:35:56" u="1"/>
        <d v="2026-09-02T14:36:00" u="1"/>
        <d v="2026-09-02T14:36:05" u="1"/>
        <d v="2026-09-02T14:36:08" u="1"/>
        <d v="2026-09-02T14:36:14" u="1"/>
        <d v="2026-09-02T14:36:35" u="1"/>
        <d v="2026-09-02T14:36:47" u="1"/>
        <d v="2026-09-02T14:36:51" u="1"/>
        <d v="2026-09-02T14:36:58" u="1"/>
        <d v="2026-09-02T14:37:18" u="1"/>
        <d v="2026-09-02T14:37:32" u="1"/>
        <d v="2026-09-02T14:37:48" u="1"/>
        <d v="2026-09-02T14:38:14" u="1"/>
        <d v="2026-09-02T14:38:16" u="1"/>
        <d v="2026-09-02T14:38:23" u="1"/>
        <d v="2026-09-02T14:38:51" u="1"/>
        <d v="2026-09-02T14:38:57" u="1"/>
        <d v="2026-09-02T14:39:09" u="1"/>
        <d v="2026-09-02T14:39:15" u="1"/>
        <d v="2026-09-02T14:39:45" u="1"/>
        <d v="2026-09-02T14:39:48" u="1"/>
        <d v="2026-09-02T14:39:54" u="1"/>
        <d v="2026-09-02T14:40:07" u="1"/>
        <d v="2026-09-02T14:40:16" u="1"/>
        <d v="2026-09-02T14:40:47" u="1"/>
        <d v="2026-09-02T14:40:56" u="1"/>
        <d v="2026-09-02T14:42:24" u="1"/>
        <d v="2026-09-02T14:42:26" u="1"/>
        <d v="2026-09-02T14:42:27" u="1"/>
        <d v="2026-09-02T14:42:31" u="1"/>
        <d v="2026-09-02T14:42:42" u="1"/>
        <d v="2026-09-02T14:42:44" u="1"/>
        <d v="2026-09-02T14:42:49" u="1"/>
        <d v="2026-09-02T14:42:51" u="1"/>
        <d v="2026-09-02T14:42:59" u="1"/>
        <d v="2026-09-02T14:43:09" u="1"/>
        <d v="2026-09-02T14:43:10" u="1"/>
        <d v="2026-09-02T14:43:26" u="1"/>
        <d v="2026-09-02T14:43:49" u="1"/>
        <d v="2026-09-02T14:43:53" u="1"/>
        <d v="2026-09-02T14:44:01" u="1"/>
        <d v="2026-09-02T14:44:02" u="1"/>
        <d v="2026-09-02T14:44:21" u="1"/>
        <d v="2026-09-02T14:44:26" u="1"/>
        <d v="2026-09-02T14:44:27" u="1"/>
        <d v="2026-09-02T14:44:38" u="1"/>
        <d v="2026-09-02T14:44:42" u="1"/>
        <d v="2026-09-02T14:44:48" u="1"/>
        <d v="2026-09-02T14:44:54" u="1"/>
        <d v="2026-09-02T14:45:42" u="1"/>
        <d v="2026-09-02T14:46:15" u="1"/>
        <d v="2026-09-02T14:46:35" u="1"/>
        <d v="2026-09-02T14:47:03" u="1"/>
        <d v="2026-09-02T14:47:07" u="1"/>
        <d v="2026-09-02T14:47:25" u="1"/>
        <d v="2026-09-02T14:47:30" u="1"/>
        <d v="2026-09-02T14:47:38" u="1"/>
        <d v="2026-09-02T14:48:17" u="1"/>
        <d v="2026-09-02T14:48:27" u="1"/>
        <d v="2026-09-02T14:49:00" u="1"/>
        <d v="2026-09-02T14:49:08" u="1"/>
        <d v="2026-09-02T14:49:16" u="1"/>
        <d v="2026-09-02T14:49:49" u="1"/>
        <d v="2026-09-02T14:49:52" u="1"/>
        <d v="2026-09-02T14:50:28" u="1"/>
        <d v="2026-09-02T14:51:21" u="1"/>
        <d v="2026-09-02T14:51:37" u="1"/>
        <d v="2026-09-02T14:52:10" u="1"/>
        <d v="2026-09-02T14:52:39" u="1"/>
        <d v="2026-09-02T14:53:38" u="1"/>
        <d v="2026-09-02T14:54:10" u="1"/>
        <d v="2026-09-02T14:54:30" u="1"/>
        <d v="2026-09-02T14:54:34" u="1"/>
        <d v="2026-09-02T14:54:55" u="1"/>
        <d v="2026-09-02T14:55:43" u="1"/>
        <d v="2026-09-02T14:55:45" u="1"/>
        <d v="2026-09-02T14:56:01" u="1"/>
        <d v="2026-09-02T14:56:03" u="1"/>
        <d v="2026-09-02T14:56:37" u="1"/>
        <d v="2026-09-02T14:56:59" u="1"/>
        <d v="2026-09-02T14:57:03" u="1"/>
        <d v="2026-09-02T14:57:09" u="1"/>
        <d v="2026-09-02T14:57:11" u="1"/>
        <d v="2026-09-02T14:57:31" u="1"/>
        <d v="2026-09-02T14:57:45" u="1"/>
        <d v="2026-09-02T14:57:59" u="1"/>
        <d v="2026-09-02T14:58:11" u="1"/>
        <d v="2026-09-02T14:58:17" u="1"/>
        <d v="2026-09-02T14:58:22" u="1"/>
        <d v="2026-09-02T14:58:28" u="1"/>
        <d v="2026-09-02T14:58:35" u="1"/>
        <d v="2026-09-02T14:58:53" u="1"/>
        <d v="2026-09-02T14:59:25" u="1"/>
        <d v="2026-09-02T14:59:27" u="1"/>
        <d v="2026-09-02T15:00:38" u="1"/>
        <d v="2026-09-02T15:00:57" u="1"/>
        <d v="2026-09-02T15:01:17" u="1"/>
        <d v="2026-09-02T15:01:41" u="1"/>
        <d v="2026-09-02T15:01:53" u="1"/>
        <d v="2026-09-02T15:01:55" u="1"/>
        <d v="2026-09-02T15:01:59" u="1"/>
        <d v="2026-09-02T15:02:07" u="1"/>
        <d v="2026-09-02T15:02:18" u="1"/>
        <d v="2026-09-02T15:04:54" u="1"/>
        <d v="2026-09-02T15:05:19" u="1"/>
        <d v="2026-09-02T15:06:15" u="1"/>
        <d v="2026-09-02T15:07:04" u="1"/>
        <d v="2026-09-02T15:07:22" u="1"/>
        <d v="2026-09-02T15:08:05" u="1"/>
        <d v="2026-09-02T15:08:19" u="1"/>
        <d v="2026-09-02T15:08:33" u="1"/>
        <d v="2026-09-02T15:09:19" u="1"/>
        <d v="2026-09-02T15:09:29" u="1"/>
        <d v="2026-09-02T15:09:33" u="1"/>
        <d v="2026-09-02T15:10:18" u="1"/>
        <d v="2026-09-02T15:10:19" u="1"/>
        <d v="2026-09-02T15:10:36" u="1"/>
        <d v="2026-09-02T15:10:47" u="1"/>
        <d v="2026-09-02T15:11:15" u="1"/>
        <d v="2026-09-02T15:11:16" u="1"/>
        <d v="2026-09-02T15:11:32" u="1"/>
        <d v="2026-09-02T15:11:38" u="1"/>
        <d v="2026-09-02T15:11:46" u="1"/>
        <d v="2026-09-02T15:11:50" u="1"/>
        <d v="2026-09-02T15:12:06" u="1"/>
        <d v="2026-09-02T15:12:16" u="1"/>
        <d v="2026-09-02T15:12:22" u="1"/>
        <d v="2026-09-02T15:12:27" u="1"/>
        <d v="2026-09-02T15:12:37" u="1"/>
        <d v="2026-09-02T15:13:09" u="1"/>
        <d v="2026-09-02T15:14:03" u="1"/>
        <d v="2026-09-02T15:15:03" u="1"/>
        <d v="2026-09-02T15:15:36" u="1"/>
        <d v="2026-09-02T15:16:09" u="1"/>
        <d v="2026-09-02T15:16:17" u="1"/>
        <d v="2026-09-02T15:16:56" u="1"/>
        <d v="2026-09-02T15:17:00" u="1"/>
        <d v="2026-09-02T15:17:36" u="1"/>
        <d v="2026-09-02T15:17:47" u="1"/>
        <d v="2026-09-02T15:17:53" u="1"/>
        <d v="2026-09-02T15:17:59" u="1"/>
        <d v="2026-09-02T15:18:15" u="1"/>
        <d v="2026-09-02T15:18:22" u="1"/>
        <d v="2026-09-02T15:18:30" u="1"/>
        <d v="2026-09-02T15:18:32" u="1"/>
        <d v="2026-09-02T15:18:37" u="1"/>
        <d v="2026-09-02T15:19:14" u="1"/>
        <d v="2026-09-02T15:20:02" u="1"/>
        <d v="2026-09-02T15:20:32" u="1"/>
        <d v="2026-09-02T15:20:34" u="1"/>
        <d v="2026-09-02T15:21:39" u="1"/>
        <d v="2026-09-02T15:21:52" u="1"/>
        <d v="2026-09-02T15:22:34" u="1"/>
        <d v="2026-09-02T15:24:22" u="1"/>
        <d v="2026-09-02T15:24:49" u="1"/>
        <d v="2026-09-02T15:25:00" u="1"/>
        <d v="2026-09-02T15:25:06" u="1"/>
        <d v="2026-09-02T15:25:11" u="1"/>
        <d v="2026-09-02T15:25:26" u="1"/>
        <d v="2026-09-02T15:25:32" u="1"/>
        <d v="2026-09-02T15:25:48" u="1"/>
        <d v="2026-09-02T15:25:52" u="1"/>
        <d v="2026-09-02T15:26:27" u="1"/>
        <d v="2026-09-02T15:26:30" u="1"/>
        <d v="2026-09-02T15:26:37" u="1"/>
        <d v="2026-09-02T15:27:53" u="1"/>
        <d v="2026-09-02T15:28:51" u="1"/>
        <d v="2026-09-02T15:29:10" u="1"/>
        <d v="2026-09-02T15:29:25" u="1"/>
        <d v="2026-09-02T15:29:44" u="1"/>
        <d v="2026-09-02T15:29:45" u="1"/>
        <d v="2026-09-02T15:29:59" u="1"/>
        <d v="2026-09-02T15:30:04" u="1"/>
        <d v="2026-09-02T15:30:39" u="1"/>
        <d v="2026-09-02T15:30:50" u="1"/>
        <d v="2026-09-02T15:31:21" u="1"/>
        <d v="2026-09-02T15:32:51" u="1"/>
        <d v="2026-09-02T15:32:53" u="1"/>
        <d v="2026-09-02T15:33:25" u="1"/>
        <d v="2026-09-02T15:33:51" u="1"/>
        <d v="2026-09-02T15:34:31" u="1"/>
        <d v="2026-09-02T15:35:04" u="1"/>
        <d v="2026-09-02T15:35:54" u="1"/>
        <d v="2026-09-02T15:35:55" u="1"/>
        <d v="2026-09-02T15:36:10" u="1"/>
        <d v="2026-09-02T15:36:46" u="1"/>
        <d v="2026-09-02T15:37:32" u="1"/>
        <d v="2026-09-02T15:37:55" u="1"/>
        <d v="2026-09-02T15:38:15" u="1"/>
        <d v="2026-09-02T15:38:32" u="1"/>
        <d v="2026-09-02T15:39:07" u="1"/>
        <d v="2026-09-02T15:39:12" u="1"/>
        <d v="2026-09-02T15:39:22" u="1"/>
        <d v="2026-09-02T15:39:43" u="1"/>
        <d v="2026-09-02T15:40:42" u="1"/>
        <d v="2026-09-02T15:41:16" u="1"/>
        <d v="2026-09-02T15:41:51" u="1"/>
        <d v="2026-09-02T15:41:56" u="1"/>
        <d v="2026-09-02T15:42:21" u="1"/>
        <d v="2026-09-02T15:42:47" u="1"/>
        <d v="2026-09-02T15:43:14" u="1"/>
        <d v="2026-09-02T15:44:29" u="1"/>
        <d v="2026-09-02T15:44:51" u="1"/>
        <d v="2026-09-02T15:45:35" u="1"/>
        <d v="2026-09-02T15:45:55" u="1"/>
        <d v="2026-09-02T15:46:19" u="1"/>
        <d v="2026-09-02T15:46:26" u="1"/>
        <d v="2026-09-02T15:46:29" u="1"/>
        <d v="2026-09-02T15:46:48" u="1"/>
        <d v="2026-09-02T15:47:49" u="1"/>
        <d v="2026-09-02T15:47:54" u="1"/>
        <d v="2026-09-02T15:48:29" u="1"/>
        <d v="2026-09-02T15:48:40" u="1"/>
        <d v="2026-09-02T15:49:03" u="1"/>
        <d v="2026-09-02T15:49:49" u="1"/>
        <d v="2026-09-02T15:51:14" u="1"/>
        <d v="2026-09-02T15:51:49" u="1"/>
        <d v="2026-09-02T15:52:01" u="1"/>
        <d v="2026-09-02T15:52:05" u="1"/>
        <d v="2026-09-02T15:52:16" u="1"/>
        <d v="2026-09-02T15:52:30" u="1"/>
        <d v="2026-09-02T15:52:42" u="1"/>
        <d v="2026-09-02T15:52:43" u="1"/>
        <d v="2026-09-02T15:52:57" u="1"/>
        <d v="2026-09-02T15:52:59" u="1"/>
        <d v="2026-09-02T15:53:13" u="1"/>
        <d v="2026-09-02T15:53:33" u="1"/>
        <d v="2026-09-02T15:54:24" u="1"/>
        <d v="2026-09-02T15:55:26" u="1"/>
        <d v="2026-09-02T15:55:54" u="1"/>
        <d v="2026-09-02T15:56:15" u="1"/>
        <d v="2026-09-02T15:56:25" u="1"/>
        <d v="2026-09-02T15:56:35" u="1"/>
        <d v="2026-09-02T15:57:48" u="1"/>
        <d v="2026-09-02T15:58:39" u="1"/>
        <d v="2026-09-01T00:00:21" u="1"/>
        <d v="2026-09-01T00:11:14" u="1"/>
        <d v="2026-09-01T00:11:17" u="1"/>
        <d v="2026-09-01T00:11:39" u="1"/>
        <d v="2026-09-01T00:15:08" u="1"/>
        <d v="2026-09-01T00:17:07" u="1"/>
        <d v="2026-09-01T00:17:25" u="1"/>
        <d v="2026-09-01T00:18:31" u="1"/>
        <d v="2026-09-01T00:19:02" u="1"/>
        <d v="2026-09-01T00:19:45" u="1"/>
        <d v="2026-09-01T00:23:55" u="1"/>
        <d v="2026-09-01T00:24:11" u="1"/>
        <d v="2026-09-01T00:26:11" u="1"/>
        <d v="2026-09-01T00:27:57" u="1"/>
        <d v="2026-09-01T00:33:40" u="1"/>
        <d v="2026-09-01T00:37:45" u="1"/>
        <d v="2026-09-01T00:39:01" u="1"/>
        <d v="2026-09-01T00:41:16" u="1"/>
        <d v="2026-09-01T00:41:37" u="1"/>
        <d v="2026-09-01T00:42:00" u="1"/>
        <d v="2026-09-01T00:42:14" u="1"/>
        <d v="2026-09-01T00:50:17" u="1"/>
        <d v="2026-09-01T00:53:30" u="1"/>
        <d v="2026-09-01T00:54:41" u="1"/>
        <d v="2026-09-01T01:04:33" u="1"/>
        <d v="2026-09-01T01:05:31" u="1"/>
        <d v="2026-09-01T01:08:25" u="1"/>
        <d v="2026-09-01T01:12:42" u="1"/>
        <d v="2026-09-01T01:16:04" u="1"/>
        <d v="2026-09-01T01:16:08" u="1"/>
        <d v="2026-09-01T01:19:40" u="1"/>
        <d v="2026-09-01T01:20:56" u="1"/>
        <d v="2026-09-01T01:27:17" u="1"/>
        <d v="2026-09-01T01:28:40" u="1"/>
        <d v="2026-09-01T01:32:19" u="1"/>
        <d v="2026-09-01T01:42:05" u="1"/>
        <d v="2026-09-01T01:56:34" u="1"/>
        <d v="2026-09-01T01:56:57" u="1"/>
        <d v="2026-09-01T05:49:56" u="1"/>
        <d v="2026-09-01T06:01:36" u="1"/>
        <d v="2026-09-01T06:24:51" u="1"/>
        <d v="2026-09-01T06:25:45" u="1"/>
        <d v="2026-09-01T06:36:09" u="1"/>
        <d v="2026-09-01T06:38:32" u="1"/>
        <d v="2026-09-01T06:39:19" u="1"/>
        <d v="2026-09-01T06:41:06" u="1"/>
        <d v="2026-09-01T06:48:08" u="1"/>
        <d v="2026-09-01T06:49:19" u="1"/>
        <d v="2026-09-01T06:52:08" u="1"/>
        <d v="2026-09-01T06:53:28" u="1"/>
        <d v="2026-09-01T07:00:14" u="1"/>
        <d v="2026-09-01T07:01:03" u="1"/>
        <d v="2026-09-01T07:01:08" u="1"/>
        <d v="2026-09-01T07:01:55" u="1"/>
        <d v="2026-09-01T07:03:02" u="1"/>
        <d v="2026-09-01T07:03:40" u="1"/>
        <d v="2026-09-01T07:04:05" u="1"/>
        <d v="2026-09-01T07:05:38" u="1"/>
        <d v="2026-09-01T07:09:54" u="1"/>
        <d v="2026-09-01T07:11:04" u="1"/>
        <d v="2026-09-01T07:11:51" u="1"/>
        <d v="2026-09-01T07:12:04" u="1"/>
        <d v="2026-09-01T07:13:09" u="1"/>
        <d v="2026-09-01T07:13:25" u="1"/>
        <d v="2026-09-01T07:27:20" u="1"/>
        <d v="2026-09-01T07:29:05" u="1"/>
        <d v="2026-09-01T07:29:13" u="1"/>
        <d v="2026-09-01T07:30:06" u="1"/>
        <d v="2026-09-01T07:31:09" u="1"/>
        <d v="2026-09-01T07:32:55" u="1"/>
        <d v="2026-09-01T07:33:13" u="1"/>
        <d v="2026-09-01T07:36:00" u="1"/>
        <d v="2026-09-01T07:36:37" u="1"/>
        <d v="2026-09-01T07:38:00" u="1"/>
        <d v="2026-09-01T07:38:30" u="1"/>
        <d v="2026-09-01T07:38:32" u="1"/>
        <d v="2026-09-01T07:39:37" u="1"/>
        <d v="2026-09-01T07:40:20" u="1"/>
        <d v="2026-09-01T07:40:47" u="1"/>
        <d v="2026-09-01T07:41:41" u="1"/>
        <d v="2026-09-01T07:42:37" u="1"/>
        <d v="2026-09-01T07:52:25" u="1"/>
        <d v="2026-09-01T07:53:40" u="1"/>
        <d v="2026-09-01T07:53:58" u="1"/>
        <d v="2026-09-01T07:54:53" u="1"/>
        <d v="2026-09-01T07:59:47" u="1"/>
        <d v="2026-09-01T08:00:24" u="1"/>
        <d v="2026-09-01T08:01:34" u="1"/>
        <d v="2026-09-01T08:02:21" u="1"/>
        <d v="2026-09-01T08:02:44" u="1"/>
        <d v="2026-09-01T08:03:53" u="1"/>
        <d v="2026-09-01T08:03:54" u="1"/>
        <d v="2026-09-01T08:04:35" u="1"/>
        <d v="2026-09-01T08:05:05" u="1"/>
        <d v="2026-09-01T08:05:35" u="1"/>
        <d v="2026-09-01T08:06:01" u="1"/>
        <d v="2026-09-01T08:07:04" u="1"/>
        <d v="2026-09-01T08:07:09" u="1"/>
        <d v="2026-09-01T08:07:11" u="1"/>
        <d v="2026-09-01T08:08:04" u="1"/>
        <d v="2026-09-01T08:08:13" u="1"/>
        <d v="2026-09-01T08:09:05" u="1"/>
        <d v="2026-09-01T08:09:13" u="1"/>
        <d v="2026-09-01T08:09:25" u="1"/>
        <d v="2026-09-01T08:10:18" u="1"/>
        <d v="2026-09-01T08:10:30" u="1"/>
        <d v="2026-09-01T08:10:33" u="1"/>
        <d v="2026-09-01T08:10:38" u="1"/>
        <d v="2026-09-01T08:10:52" u="1"/>
        <d v="2026-09-01T08:11:23" u="1"/>
        <d v="2026-09-01T08:11:52" u="1"/>
        <d v="2026-09-01T08:12:24" u="1"/>
        <d v="2026-09-01T08:12:47" u="1"/>
        <d v="2026-09-01T08:13:18" u="1"/>
        <d v="2026-09-01T08:13:39" u="1"/>
        <d v="2026-09-01T08:15:46" u="1"/>
        <d v="2026-09-01T08:15:49" u="1"/>
        <d v="2026-09-01T08:16:31" u="1"/>
        <d v="2026-09-01T08:16:43" u="1"/>
        <d v="2026-09-01T08:16:48" u="1"/>
        <d v="2026-09-01T08:17:29" u="1"/>
        <d v="2026-09-01T08:17:37" u="1"/>
        <d v="2026-09-01T08:17:46" u="1"/>
        <d v="2026-09-01T08:19:07" u="1"/>
        <d v="2026-09-01T08:21:15" u="1"/>
        <d v="2026-09-01T08:21:56" u="1"/>
        <d v="2026-09-01T08:24:59" u="1"/>
        <d v="2026-09-01T08:25:14" u="1"/>
        <d v="2026-09-01T08:25:17" u="1"/>
        <d v="2026-09-01T08:26:03" u="1"/>
        <d v="2026-09-01T08:26:17" u="1"/>
        <d v="2026-09-01T08:27:07" u="1"/>
        <d v="2026-09-01T08:27:21" u="1"/>
        <d v="2026-09-01T08:28:22" u="1"/>
        <d v="2026-09-01T08:28:37" u="1"/>
        <d v="2026-09-01T08:28:58" u="1"/>
        <d v="2026-09-01T08:29:02" u="1"/>
        <d v="2026-09-01T08:29:09" u="1"/>
        <d v="2026-09-01T08:30:15" u="1"/>
        <d v="2026-09-01T08:30:30" u="1"/>
        <d v="2026-09-01T08:31:41" u="1"/>
        <d v="2026-09-01T08:31:46" u="1"/>
        <d v="2026-09-01T08:33:30" u="1"/>
        <d v="2026-09-01T08:33:34" u="1"/>
        <d v="2026-09-01T08:33:51" u="1"/>
        <d v="2026-09-01T08:34:08" u="1"/>
        <d v="2026-09-01T08:34:14" u="1"/>
        <d v="2026-09-01T08:34:21" u="1"/>
        <d v="2026-09-01T08:34:25" u="1"/>
        <d v="2026-09-01T08:34:46" u="1"/>
        <d v="2026-09-01T08:35:43" u="1"/>
        <d v="2026-09-01T08:35:49" u="1"/>
        <d v="2026-09-01T08:36:00" u="1"/>
        <d v="2026-09-01T08:36:26" u="1"/>
        <d v="2026-09-01T08:36:40" u="1"/>
        <d v="2026-09-01T08:36:52" u="1"/>
        <d v="2026-09-01T08:37:15" u="1"/>
        <d v="2026-09-01T08:37:24" u="1"/>
        <d v="2026-09-01T08:37:30" u="1"/>
        <d v="2026-09-01T08:38:45" u="1"/>
        <d v="2026-09-01T08:39:36" u="1"/>
        <d v="2026-09-01T08:40:02" u="1"/>
        <d v="2026-09-01T08:40:42" u="1"/>
        <d v="2026-09-01T08:41:27" u="1"/>
        <d v="2026-09-01T08:41:33" u="1"/>
        <d v="2026-09-01T08:41:54" u="1"/>
        <d v="2026-09-01T08:42:25" u="1"/>
        <d v="2026-09-01T08:43:01" u="1"/>
        <d v="2026-09-01T08:43:14" u="1"/>
        <d v="2026-09-01T08:43:26" u="1"/>
        <d v="2026-09-01T08:44:23" u="1"/>
        <d v="2026-09-01T08:44:41" u="1"/>
        <d v="2026-09-01T08:45:24" u="1"/>
        <d v="2026-09-01T08:45:55" u="1"/>
        <d v="2026-09-01T08:46:14" u="1"/>
        <d v="2026-09-01T08:46:23" u="1"/>
        <d v="2026-09-01T08:46:31" u="1"/>
        <d v="2026-09-01T08:46:48" u="1"/>
        <d v="2026-09-01T08:48:33" u="1"/>
        <d v="2026-09-01T08:48:37" u="1"/>
        <d v="2026-09-01T08:48:38" u="1"/>
        <d v="2026-09-01T08:48:42" u="1"/>
        <d v="2026-09-01T08:49:17" u="1"/>
        <d v="2026-09-01T08:49:25" u="1"/>
        <d v="2026-09-01T08:49:59" u="1"/>
        <d v="2026-09-01T08:50:04" u="1"/>
        <d v="2026-09-01T08:50:27" u="1"/>
        <d v="2026-09-01T08:51:24" u="1"/>
        <d v="2026-09-01T08:51:36" u="1"/>
        <d v="2026-09-01T08:51:43" u="1"/>
        <d v="2026-09-01T08:52:04" u="1"/>
        <d v="2026-09-01T08:52:16" u="1"/>
        <d v="2026-09-01T08:52:24" u="1"/>
        <d v="2026-09-01T08:52:36" u="1"/>
        <d v="2026-09-01T08:53:04" u="1"/>
        <d v="2026-09-01T08:53:12" u="1"/>
        <d v="2026-09-01T08:53:29" u="1"/>
        <d v="2026-09-01T08:53:47" u="1"/>
        <d v="2026-09-01T08:54:04" u="1"/>
        <d v="2026-09-01T08:55:19" u="1"/>
        <d v="2026-09-01T08:55:23" u="1"/>
        <d v="2026-09-01T08:56:12" u="1"/>
        <d v="2026-09-01T08:56:28" u="1"/>
        <d v="2026-09-01T08:56:32" u="1"/>
        <d v="2026-09-01T08:56:55" u="1"/>
        <d v="2026-09-01T08:57:45" u="1"/>
        <d v="2026-09-01T08:57:56" u="1"/>
        <d v="2026-09-01T08:58:55" u="1"/>
        <d v="2026-09-01T08:59:47" u="1"/>
        <d v="2026-09-01T09:00:00" u="1"/>
        <d v="2026-09-01T09:01:01" u="1"/>
        <d v="2026-09-01T09:01:09" u="1"/>
        <d v="2026-09-01T09:01:17" u="1"/>
        <d v="2026-09-01T09:01:56" u="1"/>
        <d v="2026-09-01T09:02:06" u="1"/>
        <d v="2026-09-01T09:02:10" u="1"/>
        <d v="2026-09-01T09:02:36" u="1"/>
        <d v="2026-09-01T09:02:56" u="1"/>
        <d v="2026-09-01T09:03:13" u="1"/>
        <d v="2026-09-01T09:03:36" u="1"/>
        <d v="2026-09-01T09:03:39" u="1"/>
        <d v="2026-09-01T09:04:12" u="1"/>
        <d v="2026-09-01T09:04:57" u="1"/>
        <d v="2026-09-01T09:05:19" u="1"/>
        <d v="2026-09-01T09:05:55" u="1"/>
        <d v="2026-09-01T09:06:02" u="1"/>
        <d v="2026-09-01T09:06:34" u="1"/>
        <d v="2026-09-01T09:06:49" u="1"/>
        <d v="2026-09-01T09:07:02" u="1"/>
        <d v="2026-09-01T09:07:05" u="1"/>
        <d v="2026-09-01T09:07:06" u="1"/>
        <d v="2026-09-01T09:09:03" u="1"/>
        <d v="2026-09-01T09:09:12" u="1"/>
        <d v="2026-09-01T09:10:02" u="1"/>
        <d v="2026-09-01T09:10:32" u="1"/>
        <d v="2026-09-01T09:10:34" u="1"/>
        <d v="2026-09-01T09:10:38" u="1"/>
        <d v="2026-09-01T09:10:58" u="1"/>
        <d v="2026-09-01T09:11:12" u="1"/>
        <d v="2026-09-01T09:11:17" u="1"/>
        <d v="2026-09-01T09:11:20" u="1"/>
        <d v="2026-09-01T09:11:33" u="1"/>
        <d v="2026-09-01T09:11:42" u="1"/>
        <d v="2026-09-01T09:12:14" u="1"/>
        <d v="2026-09-01T09:12:25" u="1"/>
        <d v="2026-09-01T09:12:33" u="1"/>
        <d v="2026-09-01T09:13:10" u="1"/>
        <d v="2026-09-01T09:13:36" u="1"/>
        <d v="2026-09-01T09:13:37" u="1"/>
        <d v="2026-09-01T09:13:44" u="1"/>
        <d v="2026-09-01T09:13:48" u="1"/>
        <d v="2026-09-01T09:13:51" u="1"/>
        <d v="2026-09-01T09:13:52" u="1"/>
        <d v="2026-09-01T09:14:06" u="1"/>
        <d v="2026-09-01T09:14:19" u="1"/>
        <d v="2026-09-01T09:16:07" u="1"/>
        <d v="2026-09-01T09:16:08" u="1"/>
        <d v="2026-09-01T09:16:18" u="1"/>
        <d v="2026-09-01T09:16:55" u="1"/>
        <d v="2026-09-01T09:17:23" u="1"/>
        <d v="2026-09-01T09:17:36" u="1"/>
        <d v="2026-09-01T09:18:22" u="1"/>
        <d v="2026-09-01T09:18:46" u="1"/>
        <d v="2026-09-01T09:19:17" u="1"/>
        <d v="2026-09-01T09:19:24" u="1"/>
        <d v="2026-09-01T09:19:29" u="1"/>
        <d v="2026-09-01T09:19:36" u="1"/>
        <d v="2026-09-01T09:19:46" u="1"/>
        <d v="2026-09-01T09:19:51" u="1"/>
        <d v="2026-09-01T09:20:10" u="1"/>
        <d v="2026-09-01T09:20:29" u="1"/>
        <d v="2026-09-01T09:21:25" u="1"/>
        <d v="2026-09-01T09:21:33" u="1"/>
        <d v="2026-09-01T09:22:41" u="1"/>
        <d v="2026-09-01T09:22:44" u="1"/>
        <d v="2026-09-01T09:22:48" u="1"/>
        <d v="2026-09-01T09:23:32" u="1"/>
        <d v="2026-09-01T09:23:41" u="1"/>
        <d v="2026-09-01T09:24:11" u="1"/>
        <d v="2026-09-01T09:24:34" u="1"/>
        <d v="2026-09-01T09:24:35" u="1"/>
        <d v="2026-09-01T09:24:39" u="1"/>
        <d v="2026-09-01T09:24:48" u="1"/>
        <d v="2026-09-01T09:25:06" u="1"/>
        <d v="2026-09-01T09:25:31" u="1"/>
        <d v="2026-09-01T09:25:39" u="1"/>
        <d v="2026-09-01T09:25:40" u="1"/>
        <d v="2026-09-01T09:25:47" u="1"/>
        <d v="2026-09-01T09:25:49" u="1"/>
        <d v="2026-09-01T09:26:13" u="1"/>
        <d v="2026-09-01T09:26:47" u="1"/>
        <d v="2026-09-01T09:26:58" u="1"/>
        <d v="2026-09-01T09:27:10" u="1"/>
        <d v="2026-09-01T09:27:47" u="1"/>
        <d v="2026-09-01T09:28:05" u="1"/>
        <d v="2026-09-01T09:28:07" u="1"/>
        <d v="2026-09-01T09:28:18" u="1"/>
        <d v="2026-09-01T09:28:35" u="1"/>
        <d v="2026-09-01T09:28:58" u="1"/>
        <d v="2026-09-01T09:29:46" u="1"/>
        <d v="2026-09-01T09:30:31" u="1"/>
        <d v="2026-09-01T09:31:05" u="1"/>
        <d v="2026-09-01T09:31:43" u="1"/>
        <d v="2026-09-01T09:31:46" u="1"/>
        <d v="2026-09-01T09:32:00" u="1"/>
        <d v="2026-09-01T09:32:36" u="1"/>
        <d v="2026-09-01T09:32:40" u="1"/>
        <d v="2026-09-01T09:32:43" u="1"/>
        <d v="2026-09-01T09:33:07" u="1"/>
        <d v="2026-09-01T09:33:28" u="1"/>
        <d v="2026-09-01T09:33:31" u="1"/>
        <d v="2026-09-01T09:33:53" u="1"/>
        <d v="2026-09-01T09:33:58" u="1"/>
        <d v="2026-09-01T09:35:34" u="1"/>
        <d v="2026-09-01T09:35:36" u="1"/>
        <d v="2026-09-01T09:36:04" u="1"/>
        <d v="2026-09-01T09:36:09" u="1"/>
        <d v="2026-09-01T09:36:28" u="1"/>
        <d v="2026-09-01T09:36:39" u="1"/>
        <d v="2026-09-01T09:36:53" u="1"/>
        <d v="2026-09-01T09:37:15" u="1"/>
        <d v="2026-09-01T09:37:34" u="1"/>
        <d v="2026-09-01T09:37:53" u="1"/>
        <d v="2026-09-01T09:38:44" u="1"/>
        <d v="2026-09-01T09:39:04" u="1"/>
        <d v="2026-09-01T09:39:09" u="1"/>
        <d v="2026-09-01T09:40:18" u="1"/>
        <d v="2026-09-01T09:40:20" u="1"/>
        <d v="2026-09-01T09:40:54" u="1"/>
        <d v="2026-09-01T09:41:12" u="1"/>
        <d v="2026-09-01T09:41:47" u="1"/>
        <d v="2026-09-01T09:41:51" u="1"/>
        <d v="2026-09-01T09:42:33" u="1"/>
        <d v="2026-09-01T09:42:49" u="1"/>
        <d v="2026-09-01T09:43:22" u="1"/>
        <d v="2026-09-01T09:43:43" u="1"/>
        <d v="2026-09-01T09:43:50" u="1"/>
        <d v="2026-09-01T09:43:55" u="1"/>
        <d v="2026-09-01T09:44:01" u="1"/>
        <d v="2026-09-01T09:44:18" u="1"/>
        <d v="2026-09-01T09:44:30" u="1"/>
        <d v="2026-09-01T09:44:34" u="1"/>
        <d v="2026-09-01T09:44:49" u="1"/>
        <d v="2026-09-01T09:44:57" u="1"/>
        <d v="2026-09-01T09:45:14" u="1"/>
        <d v="2026-09-01T09:45:15" u="1"/>
        <d v="2026-09-01T09:45:34" u="1"/>
        <d v="2026-09-01T09:45:41" u="1"/>
        <d v="2026-09-01T09:46:27" u="1"/>
        <d v="2026-09-01T09:46:33" u="1"/>
        <d v="2026-09-01T09:46:43" u="1"/>
        <d v="2026-09-01T09:46:45" u="1"/>
        <d v="2026-09-01T09:46:50" u="1"/>
        <d v="2026-09-01T09:47:00" u="1"/>
        <d v="2026-09-01T09:47:02" u="1"/>
        <d v="2026-09-01T09:47:04" u="1"/>
        <d v="2026-09-01T09:47:19" u="1"/>
        <d v="2026-09-01T09:47:31" u="1"/>
        <d v="2026-09-01T09:47:39" u="1"/>
        <d v="2026-09-01T09:48:25" u="1"/>
        <d v="2026-09-01T09:48:35" u="1"/>
        <d v="2026-09-01T09:49:24" u="1"/>
        <d v="2026-09-01T09:49:57" u="1"/>
        <d v="2026-09-01T09:50:38" u="1"/>
        <d v="2026-09-01T09:51:07" u="1"/>
        <d v="2026-09-01T09:52:01" u="1"/>
        <d v="2026-09-01T09:52:09" u="1"/>
        <d v="2026-09-01T09:52:19" u="1"/>
        <d v="2026-09-01T09:53:25" u="1"/>
        <d v="2026-09-01T09:53:40" u="1"/>
        <d v="2026-09-01T09:54:00" u="1"/>
        <d v="2026-09-01T09:54:05" u="1"/>
        <d v="2026-09-01T09:54:13" u="1"/>
        <d v="2026-09-01T09:54:35" u="1"/>
        <d v="2026-09-01T09:54:36" u="1"/>
        <d v="2026-09-01T09:54:55" u="1"/>
        <d v="2026-09-01T09:55:18" u="1"/>
        <d v="2026-09-01T09:55:23" u="1"/>
        <d v="2026-09-01T09:56:02" u="1"/>
        <d v="2026-09-01T09:56:34" u="1"/>
        <d v="2026-09-01T09:57:19" u="1"/>
        <d v="2026-09-01T09:57:53" u="1"/>
        <d v="2026-09-01T09:57:56" u="1"/>
        <d v="2026-09-01T09:58:43" u="1"/>
        <d v="2026-09-01T09:58:48" u="1"/>
        <d v="2026-09-01T09:58:58" u="1"/>
        <d v="2026-09-01T09:59:20" u="1"/>
        <d v="2026-09-01T09:59:29" u="1"/>
        <d v="2026-09-01T09:59:37" u="1"/>
        <d v="2026-09-01T09:59:50" u="1"/>
        <d v="2026-09-01T09:59:59" u="1"/>
        <d v="2026-09-01T10:00:08" u="1"/>
        <d v="2026-09-01T10:00:19" u="1"/>
        <d v="2026-09-01T10:00:20" u="1"/>
        <d v="2026-09-01T10:00:49" u="1"/>
        <d v="2026-09-01T10:00:51" u="1"/>
        <d v="2026-09-01T10:00:55" u="1"/>
        <d v="2026-09-01T10:01:09" u="1"/>
        <d v="2026-09-01T10:01:56" u="1"/>
        <d v="2026-09-01T10:02:33" u="1"/>
        <d v="2026-09-01T10:02:47" u="1"/>
        <d v="2026-09-01T10:02:50" u="1"/>
        <d v="2026-09-01T10:04:17" u="1"/>
        <d v="2026-09-01T10:05:05" u="1"/>
        <d v="2026-09-01T10:06:28" u="1"/>
        <d v="2026-09-01T10:06:33" u="1"/>
        <d v="2026-09-01T10:07:12" u="1"/>
        <d v="2026-09-01T10:08:04" u="1"/>
        <d v="2026-09-01T10:08:17" u="1"/>
        <d v="2026-09-01T10:08:21" u="1"/>
        <d v="2026-09-01T10:08:32" u="1"/>
        <d v="2026-09-01T10:08:52" u="1"/>
        <d v="2026-09-01T10:08:59" u="1"/>
        <d v="2026-09-01T10:09:47" u="1"/>
        <d v="2026-09-01T10:10:15" u="1"/>
        <d v="2026-09-01T10:10:28" u="1"/>
        <d v="2026-09-01T10:10:30" u="1"/>
        <d v="2026-09-01T10:10:57" u="1"/>
        <d v="2026-09-01T10:11:20" u="1"/>
        <d v="2026-09-01T10:11:38" u="1"/>
        <d v="2026-09-01T10:11:42" u="1"/>
        <d v="2026-09-01T10:11:55" u="1"/>
        <d v="2026-09-01T10:12:06" u="1"/>
        <d v="2026-09-01T10:12:11" u="1"/>
        <d v="2026-09-01T10:12:14" u="1"/>
        <d v="2026-09-01T10:12:49" u="1"/>
        <d v="2026-09-01T10:13:05" u="1"/>
        <d v="2026-09-01T10:13:06" u="1"/>
        <d v="2026-09-01T10:13:12" u="1"/>
        <d v="2026-09-01T10:13:15" u="1"/>
        <d v="2026-09-01T10:13:20" u="1"/>
        <d v="2026-09-01T10:13:39" u="1"/>
        <d v="2026-09-01T10:13:41" u="1"/>
        <d v="2026-09-01T10:14:00" u="1"/>
        <d v="2026-09-01T10:14:13" u="1"/>
        <d v="2026-09-01T10:14:15" u="1"/>
        <d v="2026-09-01T10:14:20" u="1"/>
        <d v="2026-09-01T10:14:32" u="1"/>
        <d v="2026-09-01T10:14:35" u="1"/>
        <d v="2026-09-01T10:14:37" u="1"/>
        <d v="2026-09-01T10:14:44" u="1"/>
        <d v="2026-09-01T10:15:09" u="1"/>
        <d v="2026-09-01T10:15:50" u="1"/>
        <d v="2026-09-01T10:15:55" u="1"/>
        <d v="2026-09-01T10:16:16" u="1"/>
        <d v="2026-09-01T10:16:22" u="1"/>
        <d v="2026-09-01T10:16:40" u="1"/>
        <d v="2026-09-01T10:16:50" u="1"/>
        <d v="2026-09-01T10:16:57" u="1"/>
        <d v="2026-09-01T10:17:35" u="1"/>
        <d v="2026-09-01T10:17:38" u="1"/>
        <d v="2026-09-01T10:17:40" u="1"/>
        <d v="2026-09-01T10:17:56" u="1"/>
        <d v="2026-09-01T10:18:11" u="1"/>
        <d v="2026-09-01T10:18:34" u="1"/>
        <d v="2026-09-01T10:18:43" u="1"/>
        <d v="2026-09-01T10:20:56" u="1"/>
        <d v="2026-09-01T10:21:20" u="1"/>
        <d v="2026-09-01T10:22:45" u="1"/>
        <d v="2026-09-01T10:23:32" u="1"/>
        <d v="2026-09-01T10:23:54" u="1"/>
        <d v="2026-09-01T10:25:22" u="1"/>
        <d v="2026-09-01T10:25:23" u="1"/>
        <d v="2026-09-01T10:25:43" u="1"/>
        <d v="2026-09-01T10:25:48" u="1"/>
        <d v="2026-09-01T10:25:50" u="1"/>
        <d v="2026-09-01T10:27:06" u="1"/>
        <d v="2026-09-01T10:28:10" u="1"/>
        <d v="2026-09-01T10:28:20" u="1"/>
        <d v="2026-09-01T10:28:28" u="1"/>
        <d v="2026-09-01T10:28:44" u="1"/>
        <d v="2026-09-01T10:28:46" u="1"/>
        <d v="2026-09-01T10:28:56" u="1"/>
        <d v="2026-09-01T10:29:02" u="1"/>
        <d v="2026-09-01T10:29:24" u="1"/>
        <d v="2026-09-01T10:29:26" u="1"/>
        <d v="2026-09-01T10:29:47" u="1"/>
        <d v="2026-09-01T10:30:23" u="1"/>
        <d v="2026-09-01T10:30:24" u="1"/>
        <d v="2026-09-01T10:30:59" u="1"/>
        <d v="2026-09-01T10:31:05" u="1"/>
        <d v="2026-09-01T10:31:24" u="1"/>
        <d v="2026-09-01T10:31:30" u="1"/>
        <d v="2026-09-01T10:31:42" u="1"/>
        <d v="2026-09-01T10:31:48" u="1"/>
        <d v="2026-09-01T10:31:51" u="1"/>
        <d v="2026-09-01T10:31:53" u="1"/>
        <d v="2026-09-01T10:32:32" u="1"/>
        <d v="2026-09-01T10:33:03" u="1"/>
        <d v="2026-09-01T10:34:01" u="1"/>
        <d v="2026-09-01T10:34:27" u="1"/>
        <d v="2026-09-01T10:34:58" u="1"/>
        <d v="2026-09-01T10:35:04" u="1"/>
        <d v="2026-09-01T10:35:20" u="1"/>
        <d v="2026-09-01T10:35:35" u="1"/>
        <d v="2026-09-01T10:35:51" u="1"/>
        <d v="2026-09-01T10:35:54" u="1"/>
        <d v="2026-09-01T10:36:00" u="1"/>
        <d v="2026-09-01T10:36:08" u="1"/>
        <d v="2026-09-01T10:36:15" u="1"/>
        <d v="2026-09-01T10:36:43" u="1"/>
        <d v="2026-09-01T10:36:47" u="1"/>
        <d v="2026-09-01T10:37:03" u="1"/>
        <d v="2026-09-01T10:37:05" u="1"/>
        <d v="2026-09-01T10:37:32" u="1"/>
        <d v="2026-09-01T10:37:40" u="1"/>
        <d v="2026-09-01T10:37:55" u="1"/>
        <d v="2026-09-01T10:38:05" u="1"/>
        <d v="2026-09-01T10:38:07" u="1"/>
        <d v="2026-09-01T10:38:25" u="1"/>
        <d v="2026-09-01T10:38:37" u="1"/>
        <d v="2026-09-01T10:38:48" u="1"/>
        <d v="2026-09-01T10:39:25" u="1"/>
        <d v="2026-09-01T10:40:01" u="1"/>
        <d v="2026-09-01T10:40:57" u="1"/>
        <d v="2026-09-01T10:41:11" u="1"/>
        <d v="2026-09-01T10:41:54" u="1"/>
        <d v="2026-09-01T10:42:03" u="1"/>
        <d v="2026-09-01T10:42:36" u="1"/>
        <d v="2026-09-01T10:42:48" u="1"/>
        <d v="2026-09-01T10:43:34" u="1"/>
        <d v="2026-09-01T10:44:59" u="1"/>
        <d v="2026-09-01T10:45:19" u="1"/>
        <d v="2026-09-01T10:45:24" u="1"/>
        <d v="2026-09-01T10:45:54" u="1"/>
        <d v="2026-09-01T10:45:58" u="1"/>
        <d v="2026-09-01T10:46:03" u="1"/>
        <d v="2026-09-01T10:47:30" u="1"/>
        <d v="2026-09-01T10:47:35" u="1"/>
        <d v="2026-09-01T10:47:38" u="1"/>
        <d v="2026-09-01T10:48:04" u="1"/>
        <d v="2026-09-01T10:48:16" u="1"/>
        <d v="2026-09-01T10:48:24" u="1"/>
        <d v="2026-09-01T10:48:41" u="1"/>
        <d v="2026-09-01T10:49:05" u="1"/>
        <d v="2026-09-01T10:50:48" u="1"/>
        <d v="2026-09-01T10:51:05" u="1"/>
        <d v="2026-09-01T10:51:39" u="1"/>
        <d v="2026-09-01T10:52:45" u="1"/>
        <d v="2026-09-01T10:53:04" u="1"/>
        <d v="2026-09-01T10:53:14" u="1"/>
        <d v="2026-09-01T10:54:37" u="1"/>
        <d v="2026-09-01T10:54:41" u="1"/>
        <d v="2026-09-01T10:55:02" u="1"/>
        <d v="2026-09-01T10:55:03" u="1"/>
        <d v="2026-09-01T10:55:06" u="1"/>
        <d v="2026-09-01T10:55:59" u="1"/>
        <d v="2026-09-01T10:56:37" u="1"/>
        <d v="2026-09-01T10:56:54" u="1"/>
        <d v="2026-09-01T10:57:01" u="1"/>
        <d v="2026-09-01T10:57:12" u="1"/>
        <d v="2026-09-01T10:57:51" u="1"/>
        <d v="2026-09-01T10:58:34" u="1"/>
        <d v="2026-09-01T10:58:41" u="1"/>
        <d v="2026-09-01T11:00:31" u="1"/>
        <d v="2026-09-01T11:00:35" u="1"/>
        <d v="2026-09-01T11:00:53" u="1"/>
        <d v="2026-09-01T11:01:20" u="1"/>
        <d v="2026-09-01T11:01:26" u="1"/>
        <d v="2026-09-01T11:01:35" u="1"/>
        <d v="2026-09-01T11:01:50" u="1"/>
        <d v="2026-09-01T11:02:14" u="1"/>
        <d v="2026-09-01T11:02:37" u="1"/>
        <d v="2026-09-01T11:02:47" u="1"/>
        <d v="2026-09-01T11:02:59" u="1"/>
        <d v="2026-09-01T11:03:13" u="1"/>
        <d v="2026-09-01T11:03:21" u="1"/>
        <d v="2026-09-01T11:03:22" u="1"/>
        <d v="2026-09-01T11:03:26" u="1"/>
        <d v="2026-09-01T11:03:47" u="1"/>
        <d v="2026-09-01T11:03:58" u="1"/>
        <d v="2026-09-01T11:04:20" u="1"/>
        <d v="2026-09-01T11:04:38" u="1"/>
        <d v="2026-09-01T11:04:54" u="1"/>
        <d v="2026-09-01T11:05:03" u="1"/>
        <d v="2026-09-01T11:05:09" u="1"/>
        <d v="2026-09-01T11:05:29" u="1"/>
        <d v="2026-09-01T11:05:43" u="1"/>
        <d v="2026-09-01T11:06:01" u="1"/>
        <d v="2026-09-01T11:06:32" u="1"/>
        <d v="2026-09-01T11:06:37" u="1"/>
        <d v="2026-09-01T11:06:42" u="1"/>
        <d v="2026-09-01T11:06:48" u="1"/>
        <d v="2026-09-01T11:07:24" u="1"/>
        <d v="2026-09-01T11:07:37" u="1"/>
        <d v="2026-09-01T11:07:51" u="1"/>
        <d v="2026-09-01T11:07:52" u="1"/>
        <d v="2026-09-01T11:07:54" u="1"/>
        <d v="2026-09-01T11:07:56" u="1"/>
        <d v="2026-09-01T11:10:43" u="1"/>
        <d v="2026-09-01T11:11:17" u="1"/>
        <d v="2026-09-01T11:11:50" u="1"/>
        <d v="2026-09-01T11:11:58" u="1"/>
        <d v="2026-09-01T11:12:50" u="1"/>
        <d v="2026-09-01T11:13:03" u="1"/>
        <d v="2026-09-01T11:13:17" u="1"/>
        <d v="2026-09-01T11:13:35" u="1"/>
        <d v="2026-09-01T11:13:58" u="1"/>
        <d v="2026-09-01T11:14:40" u="1"/>
        <d v="2026-09-01T11:15:35" u="1"/>
        <d v="2026-09-01T11:15:55" u="1"/>
        <d v="2026-09-01T11:16:41" u="1"/>
        <d v="2026-09-01T11:18:12" u="1"/>
        <d v="2026-09-01T11:18:17" u="1"/>
        <d v="2026-09-01T11:18:20" u="1"/>
        <d v="2026-09-01T11:18:25" u="1"/>
        <d v="2026-09-01T11:18:59" u="1"/>
        <d v="2026-09-01T11:19:24" u="1"/>
        <d v="2026-09-01T11:19:33" u="1"/>
        <d v="2026-09-01T11:20:00" u="1"/>
        <d v="2026-09-01T11:20:22" u="1"/>
        <d v="2026-09-01T11:21:19" u="1"/>
        <d v="2026-09-01T11:21:23" u="1"/>
        <d v="2026-09-01T11:21:32" u="1"/>
        <d v="2026-09-01T11:21:39" u="1"/>
        <d v="2026-09-01T11:22:22" u="1"/>
        <d v="2026-09-01T11:22:30" u="1"/>
        <d v="2026-09-01T11:22:35" u="1"/>
        <d v="2026-09-01T11:22:38" u="1"/>
        <d v="2026-09-01T11:23:02" u="1"/>
        <d v="2026-09-01T11:23:03" u="1"/>
        <d v="2026-09-01T11:23:13" u="1"/>
        <d v="2026-09-01T11:23:21" u="1"/>
        <d v="2026-09-01T11:23:22" u="1"/>
        <d v="2026-09-01T11:23:32" u="1"/>
        <d v="2026-09-01T11:23:36" u="1"/>
        <d v="2026-09-01T11:23:39" u="1"/>
        <d v="2026-09-01T11:23:45" u="1"/>
        <d v="2026-09-01T11:24:14" u="1"/>
        <d v="2026-09-01T11:24:23" u="1"/>
        <d v="2026-09-01T11:24:38" u="1"/>
        <d v="2026-09-01T11:24:44" u="1"/>
        <d v="2026-09-01T11:25:12" u="1"/>
        <d v="2026-09-01T11:25:24" u="1"/>
        <d v="2026-09-01T11:26:23" u="1"/>
        <d v="2026-09-01T11:26:37" u="1"/>
        <d v="2026-09-01T11:26:44" u="1"/>
        <d v="2026-09-01T11:26:59" u="1"/>
        <d v="2026-09-01T11:27:03" u="1"/>
        <d v="2026-09-01T11:27:25" u="1"/>
        <d v="2026-09-01T11:27:27" u="1"/>
        <d v="2026-09-01T11:27:35" u="1"/>
        <d v="2026-09-01T11:27:36" u="1"/>
        <d v="2026-09-01T11:28:23" u="1"/>
        <d v="2026-09-01T11:28:30" u="1"/>
        <d v="2026-09-01T11:28:51" u="1"/>
        <d v="2026-09-01T11:28:56" u="1"/>
        <d v="2026-09-01T11:29:00" u="1"/>
        <d v="2026-09-01T11:29:09" u="1"/>
        <d v="2026-09-01T11:29:19" u="1"/>
        <d v="2026-09-01T11:29:51" u="1"/>
        <d v="2026-09-01T11:29:54" u="1"/>
        <d v="2026-09-01T11:29:56" u="1"/>
        <d v="2026-09-01T11:30:33" u="1"/>
        <d v="2026-09-01T11:30:45" u="1"/>
        <d v="2026-09-01T11:31:02" u="1"/>
        <d v="2026-09-01T11:31:04" u="1"/>
        <d v="2026-09-01T11:31:15" u="1"/>
        <d v="2026-09-01T11:31:31" u="1"/>
        <d v="2026-09-01T11:31:41" u="1"/>
        <d v="2026-09-01T11:31:53" u="1"/>
        <d v="2026-09-01T11:32:01" u="1"/>
        <d v="2026-09-01T11:32:31" u="1"/>
        <d v="2026-09-01T11:32:34" u="1"/>
        <d v="2026-09-01T11:33:10" u="1"/>
        <d v="2026-09-01T11:33:33" u="1"/>
        <d v="2026-09-01T11:33:55" u="1"/>
        <d v="2026-09-01T11:34:10" u="1"/>
        <d v="2026-09-01T11:34:45" u="1"/>
        <d v="2026-09-01T11:34:46" u="1"/>
        <d v="2026-09-01T11:35:06" u="1"/>
        <d v="2026-09-01T11:35:40" u="1"/>
        <d v="2026-09-01T11:35:54" u="1"/>
        <d v="2026-09-01T11:36:14" u="1"/>
        <d v="2026-09-01T11:36:23" u="1"/>
        <d v="2026-09-01T11:36:30" u="1"/>
        <d v="2026-09-01T11:36:50" u="1"/>
        <d v="2026-09-01T11:37:01" u="1"/>
        <d v="2026-09-01T11:37:11" u="1"/>
        <d v="2026-09-01T11:37:20" u="1"/>
        <d v="2026-09-01T11:37:24" u="1"/>
        <d v="2026-09-01T11:37:35" u="1"/>
        <d v="2026-09-01T11:37:41" u="1"/>
        <d v="2026-09-01T11:37:53" u="1"/>
        <d v="2026-09-01T11:38:30" u="1"/>
        <d v="2026-09-01T11:38:43" u="1"/>
        <d v="2026-09-01T11:38:53" u="1"/>
        <d v="2026-09-01T11:38:57" u="1"/>
        <d v="2026-09-01T11:39:01" u="1"/>
        <d v="2026-09-01T11:39:07" u="1"/>
        <d v="2026-09-01T11:39:34" u="1"/>
        <d v="2026-09-01T11:39:44" u="1"/>
        <d v="2026-09-01T11:39:59" u="1"/>
        <d v="2026-09-01T11:40:13" u="1"/>
        <d v="2026-09-01T11:41:01" u="1"/>
        <d v="2026-09-01T11:41:08" u="1"/>
        <d v="2026-09-01T11:41:41" u="1"/>
        <d v="2026-09-01T11:41:43" u="1"/>
        <d v="2026-09-01T11:42:42" u="1"/>
        <d v="2026-09-01T11:42:51" u="1"/>
        <d v="2026-09-01T11:43:02" u="1"/>
        <d v="2026-09-01T11:43:04" u="1"/>
        <d v="2026-09-01T11:43:19" u="1"/>
        <d v="2026-09-01T11:43:24" u="1"/>
        <d v="2026-09-01T11:43:41" u="1"/>
        <d v="2026-09-01T11:43:51" u="1"/>
        <d v="2026-09-01T11:44:14" u="1"/>
        <d v="2026-09-01T11:44:49" u="1"/>
        <d v="2026-09-01T11:44:50" u="1"/>
        <d v="2026-09-01T11:45:00" u="1"/>
        <d v="2026-09-01T11:45:11" u="1"/>
        <d v="2026-09-01T11:45:17" u="1"/>
        <d v="2026-09-01T11:45:30" u="1"/>
        <d v="2026-09-01T11:46:06" u="1"/>
        <d v="2026-09-01T11:46:20" u="1"/>
        <d v="2026-09-01T11:46:57" u="1"/>
        <d v="2026-09-01T11:47:05" u="1"/>
        <d v="2026-09-01T11:47:46" u="1"/>
        <d v="2026-09-01T11:48:42" u="1"/>
        <d v="2026-09-01T11:49:17" u="1"/>
        <d v="2026-09-01T11:49:41" u="1"/>
        <d v="2026-09-01T11:49:46" u="1"/>
        <d v="2026-09-01T11:49:48" u="1"/>
        <d v="2026-09-01T11:49:53" u="1"/>
        <d v="2026-09-01T11:50:00" u="1"/>
        <d v="2026-09-01T11:50:38" u="1"/>
        <d v="2026-09-01T11:50:44" u="1"/>
        <d v="2026-09-01T11:50:45" u="1"/>
        <d v="2026-09-01T11:51:06" u="1"/>
        <d v="2026-09-01T11:51:50" u="1"/>
        <d v="2026-09-01T11:52:24" u="1"/>
        <d v="2026-09-01T11:52:29" u="1"/>
        <d v="2026-09-01T11:52:57" u="1"/>
        <d v="2026-09-01T11:53:35" u="1"/>
        <d v="2026-09-01T11:53:36" u="1"/>
        <d v="2026-09-01T11:53:37" u="1"/>
        <d v="2026-09-01T11:53:40" u="1"/>
        <d v="2026-09-01T11:54:08" u="1"/>
        <d v="2026-09-01T11:54:16" u="1"/>
        <d v="2026-09-01T11:54:31" u="1"/>
        <d v="2026-09-01T11:54:33" u="1"/>
        <d v="2026-09-01T11:54:36" u="1"/>
        <d v="2026-09-01T11:55:02" u="1"/>
        <d v="2026-09-01T11:56:24" u="1"/>
        <d v="2026-09-01T11:56:42" u="1"/>
        <d v="2026-09-01T11:56:51" u="1"/>
        <d v="2026-09-01T11:57:02" u="1"/>
        <d v="2026-09-01T11:57:10" u="1"/>
        <d v="2026-09-01T11:57:13" u="1"/>
        <d v="2026-09-01T11:57:34" u="1"/>
        <d v="2026-09-01T11:57:38" u="1"/>
        <d v="2026-09-01T11:57:49" u="1"/>
        <d v="2026-09-01T11:58:03" u="1"/>
        <d v="2026-09-01T11:58:34" u="1"/>
        <d v="2026-09-01T11:58:44" u="1"/>
        <d v="2026-09-01T11:59:37" u="1"/>
        <d v="2026-09-01T11:59:47" u="1"/>
        <d v="2026-09-01T12:00:00" u="1"/>
        <d v="2026-09-01T12:00:37" u="1"/>
        <d v="2026-09-01T12:00:41" u="1"/>
        <d v="2026-09-01T12:00:45" u="1"/>
        <d v="2026-09-01T12:00:55" u="1"/>
        <d v="2026-09-01T12:01:48" u="1"/>
        <d v="2026-09-01T12:02:01" u="1"/>
        <d v="2026-09-01T12:02:06" u="1"/>
        <d v="2026-09-01T12:02:14" u="1"/>
        <d v="2026-09-01T12:02:21" u="1"/>
        <d v="2026-09-01T12:03:19" u="1"/>
        <d v="2026-09-01T12:03:20" u="1"/>
        <d v="2026-09-01T12:03:22" u="1"/>
        <d v="2026-09-01T12:03:24" u="1"/>
        <d v="2026-09-01T12:03:40" u="1"/>
        <d v="2026-09-01T12:03:46" u="1"/>
        <d v="2026-09-01T12:03:51" u="1"/>
        <d v="2026-09-01T12:03:58" u="1"/>
        <d v="2026-09-01T12:04:02" u="1"/>
        <d v="2026-09-01T12:04:04" u="1"/>
        <d v="2026-09-01T12:04:10" u="1"/>
        <d v="2026-09-01T12:04:27" u="1"/>
        <d v="2026-09-01T12:04:44" u="1"/>
        <d v="2026-09-01T12:04:45" u="1"/>
        <d v="2026-09-01T12:04:47" u="1"/>
        <d v="2026-09-01T12:05:28" u="1"/>
        <d v="2026-09-01T12:05:35" u="1"/>
        <d v="2026-09-01T12:05:48" u="1"/>
        <d v="2026-09-01T12:05:49" u="1"/>
        <d v="2026-09-01T12:05:53" u="1"/>
        <d v="2026-09-01T12:06:10" u="1"/>
        <d v="2026-09-01T12:06:29" u="1"/>
        <d v="2026-09-01T12:06:30" u="1"/>
        <d v="2026-09-01T12:06:41" u="1"/>
        <d v="2026-09-01T12:06:46" u="1"/>
        <d v="2026-09-01T12:06:52" u="1"/>
        <d v="2026-09-01T12:07:18" u="1"/>
        <d v="2026-09-01T12:07:39" u="1"/>
        <d v="2026-09-01T12:08:03" u="1"/>
        <d v="2026-09-01T12:08:54" u="1"/>
        <d v="2026-09-01T12:09:31" u="1"/>
        <d v="2026-09-01T12:09:51" u="1"/>
        <d v="2026-09-01T12:10:11" u="1"/>
        <d v="2026-09-01T12:10:17" u="1"/>
        <d v="2026-09-01T12:10:59" u="1"/>
        <d v="2026-09-01T12:11:14" u="1"/>
        <d v="2026-09-01T12:12:12" u="1"/>
        <d v="2026-09-01T12:12:43" u="1"/>
        <d v="2026-09-01T12:13:11" u="1"/>
        <d v="2026-09-01T12:13:13" u="1"/>
        <d v="2026-09-01T12:13:30" u="1"/>
        <d v="2026-09-01T12:14:14" u="1"/>
        <d v="2026-09-01T12:14:46" u="1"/>
        <d v="2026-09-01T12:14:49" u="1"/>
        <d v="2026-09-01T12:15:39" u="1"/>
        <d v="2026-09-01T12:15:41" u="1"/>
        <d v="2026-09-01T12:15:47" u="1"/>
        <d v="2026-09-01T12:16:06" u="1"/>
        <d v="2026-09-01T12:16:39" u="1"/>
        <d v="2026-09-01T12:16:49" u="1"/>
        <d v="2026-09-01T12:16:51" u="1"/>
        <d v="2026-09-01T12:17:06" u="1"/>
        <d v="2026-09-01T12:17:12" u="1"/>
        <d v="2026-09-01T12:17:13" u="1"/>
        <d v="2026-09-01T12:17:18" u="1"/>
        <d v="2026-09-01T12:18:02" u="1"/>
        <d v="2026-09-01T12:18:23" u="1"/>
        <d v="2026-09-01T12:18:27" u="1"/>
        <d v="2026-09-01T12:18:28" u="1"/>
        <d v="2026-09-01T12:18:35" u="1"/>
        <d v="2026-09-01T12:19:09" u="1"/>
        <d v="2026-09-01T12:19:25" u="1"/>
        <d v="2026-09-01T12:19:29" u="1"/>
        <d v="2026-09-01T12:19:45" u="1"/>
        <d v="2026-09-01T12:20:05" u="1"/>
        <d v="2026-09-01T12:20:13" u="1"/>
        <d v="2026-09-01T12:20:39" u="1"/>
        <d v="2026-09-01T12:20:56" u="1"/>
        <d v="2026-09-01T12:20:57" u="1"/>
        <d v="2026-09-01T12:21:45" u="1"/>
        <d v="2026-09-01T12:21:47" u="1"/>
        <d v="2026-09-01T12:21:56" u="1"/>
        <d v="2026-09-01T12:23:03" u="1"/>
        <d v="2026-09-01T12:23:09" u="1"/>
        <d v="2026-09-01T12:23:10" u="1"/>
        <d v="2026-09-01T12:23:12" u="1"/>
        <d v="2026-09-01T12:23:20" u="1"/>
        <d v="2026-09-01T12:23:21" u="1"/>
        <d v="2026-09-01T12:23:27" u="1"/>
        <d v="2026-09-01T12:23:42" u="1"/>
        <d v="2026-09-01T12:23:53" u="1"/>
        <d v="2026-09-01T12:24:04" u="1"/>
        <d v="2026-09-01T12:24:23" u="1"/>
        <d v="2026-09-01T12:24:59" u="1"/>
        <d v="2026-09-01T12:25:08" u="1"/>
        <d v="2026-09-01T12:25:16" u="1"/>
        <d v="2026-09-01T12:25:20" u="1"/>
        <d v="2026-09-01T12:25:47" u="1"/>
        <d v="2026-09-01T12:25:50" u="1"/>
        <d v="2026-09-01T12:26:05" u="1"/>
        <d v="2026-09-01T12:26:07" u="1"/>
        <d v="2026-09-01T12:26:41" u="1"/>
        <d v="2026-09-01T12:26:56" u="1"/>
        <d v="2026-09-01T12:26:59" u="1"/>
        <d v="2026-09-01T12:27:32" u="1"/>
        <d v="2026-09-01T12:27:59" u="1"/>
        <d v="2026-09-01T12:28:14" u="1"/>
        <d v="2026-09-01T12:28:19" u="1"/>
        <d v="2026-09-01T12:28:30" u="1"/>
        <d v="2026-09-01T12:28:40" u="1"/>
        <d v="2026-09-01T12:29:01" u="1"/>
        <d v="2026-09-01T12:29:20" u="1"/>
        <d v="2026-09-01T12:29:34" u="1"/>
        <d v="2026-09-01T12:31:15" u="1"/>
        <d v="2026-09-01T12:31:34" u="1"/>
        <d v="2026-09-01T12:33:44" u="1"/>
        <d v="2026-09-01T12:33:46" u="1"/>
        <d v="2026-09-01T12:34:34" u="1"/>
        <d v="2026-09-01T12:35:53" u="1"/>
        <d v="2026-09-01T12:35:54" u="1"/>
        <d v="2026-09-01T12:37:01" u="1"/>
        <d v="2026-09-01T12:37:11" u="1"/>
        <d v="2026-09-01T12:37:33" u="1"/>
        <d v="2026-09-01T12:38:22" u="1"/>
        <d v="2026-09-01T12:38:49" u="1"/>
        <d v="2026-09-01T12:38:55" u="1"/>
        <d v="2026-09-01T12:38:56" u="1"/>
        <d v="2026-09-01T12:40:15" u="1"/>
        <d v="2026-09-01T12:40:37" u="1"/>
        <d v="2026-09-01T12:41:12" u="1"/>
        <d v="2026-09-01T12:42:18" u="1"/>
        <d v="2026-09-01T12:42:34" u="1"/>
        <d v="2026-09-01T12:42:37" u="1"/>
        <d v="2026-09-01T12:42:54" u="1"/>
        <d v="2026-09-01T12:43:35" u="1"/>
        <d v="2026-09-01T12:43:47" u="1"/>
        <d v="2026-09-01T12:43:59" u="1"/>
        <d v="2026-09-01T12:44:37" u="1"/>
        <d v="2026-09-01T12:45:40" u="1"/>
        <d v="2026-09-01T12:45:52" u="1"/>
        <d v="2026-09-01T12:45:56" u="1"/>
        <d v="2026-09-01T12:45:58" u="1"/>
        <d v="2026-09-01T12:46:33" u="1"/>
        <d v="2026-09-01T12:47:15" u="1"/>
        <d v="2026-09-01T12:47:16" u="1"/>
        <d v="2026-09-01T12:47:44" u="1"/>
        <d v="2026-09-01T12:47:47" u="1"/>
        <d v="2026-09-01T12:47:54" u="1"/>
        <d v="2026-09-01T12:48:09" u="1"/>
        <d v="2026-09-01T12:48:29" u="1"/>
        <d v="2026-09-01T12:48:46" u="1"/>
        <d v="2026-09-01T12:48:59" u="1"/>
        <d v="2026-09-01T12:49:19" u="1"/>
        <d v="2026-09-01T12:49:22" u="1"/>
        <d v="2026-09-01T12:49:43" u="1"/>
        <d v="2026-09-01T12:49:51" u="1"/>
        <d v="2026-09-01T12:50:12" u="1"/>
        <d v="2026-09-01T12:50:23" u="1"/>
        <d v="2026-09-01T12:51:20" u="1"/>
        <d v="2026-09-01T12:51:35" u="1"/>
        <d v="2026-09-01T12:52:28" u="1"/>
        <d v="2026-09-01T12:52:58" u="1"/>
        <d v="2026-09-01T12:53:28" u="1"/>
        <d v="2026-09-01T12:53:37" u="1"/>
        <d v="2026-09-01T12:53:54" u="1"/>
        <d v="2026-09-01T12:54:19" u="1"/>
        <d v="2026-09-01T12:55:03" u="1"/>
        <d v="2026-09-01T12:55:16" u="1"/>
        <d v="2026-09-01T12:56:03" u="1"/>
        <d v="2026-09-01T12:56:51" u="1"/>
        <d v="2026-09-01T12:57:18" u="1"/>
        <d v="2026-09-01T12:57:24" u="1"/>
        <d v="2026-09-01T12:57:47" u="1"/>
        <d v="2026-09-01T12:58:06" u="1"/>
        <d v="2026-09-01T12:58:35" u="1"/>
        <d v="2026-09-01T12:58:42" u="1"/>
        <d v="2026-09-01T12:59:15" u="1"/>
        <d v="2026-09-01T12:59:17" u="1"/>
        <d v="2026-09-01T12:59:26" u="1"/>
        <d v="2026-09-01T12:59:38" u="1"/>
        <d v="2026-09-01T12:59:41" u="1"/>
        <d v="2026-09-01T12:59:52" u="1"/>
        <d v="2026-09-01T12:59:55" u="1"/>
        <d v="2026-09-01T13:00:07" u="1"/>
        <d v="2026-09-01T13:00:34" u="1"/>
        <d v="2026-09-01T13:01:20" u="1"/>
        <d v="2026-09-01T13:02:27" u="1"/>
        <d v="2026-09-01T13:02:35" u="1"/>
        <d v="2026-09-01T13:02:41" u="1"/>
        <d v="2026-09-01T13:03:00" u="1"/>
        <d v="2026-09-01T13:03:05" u="1"/>
        <d v="2026-09-01T13:03:06" u="1"/>
        <d v="2026-09-01T13:03:17" u="1"/>
        <d v="2026-09-01T13:03:25" u="1"/>
        <d v="2026-09-01T13:03:32" u="1"/>
        <d v="2026-09-01T13:03:41" u="1"/>
        <d v="2026-09-01T13:03:47" u="1"/>
        <d v="2026-09-01T13:04:19" u="1"/>
        <d v="2026-09-01T13:04:32" u="1"/>
        <d v="2026-09-01T13:04:49" u="1"/>
        <d v="2026-09-01T13:05:25" u="1"/>
        <d v="2026-09-01T13:05:45" u="1"/>
        <d v="2026-09-01T13:06:17" u="1"/>
        <d v="2026-09-01T13:07:13" u="1"/>
        <d v="2026-09-01T13:07:23" u="1"/>
        <d v="2026-09-01T13:07:52" u="1"/>
        <d v="2026-09-01T13:08:14" u="1"/>
        <d v="2026-09-01T13:08:43" u="1"/>
        <d v="2026-09-01T13:08:51" u="1"/>
        <d v="2026-09-01T13:09:02" u="1"/>
        <d v="2026-09-01T13:09:19" u="1"/>
        <d v="2026-09-01T13:09:29" u="1"/>
        <d v="2026-09-01T13:09:35" u="1"/>
        <d v="2026-09-01T13:10:37" u="1"/>
        <d v="2026-09-01T13:11:43" u="1"/>
        <d v="2026-09-01T13:12:29" u="1"/>
        <d v="2026-09-01T13:13:40" u="1"/>
        <d v="2026-09-01T13:14:36" u="1"/>
        <d v="2026-09-01T13:14:39" u="1"/>
        <d v="2026-09-01T13:14:52" u="1"/>
        <d v="2026-09-01T13:15:04" u="1"/>
        <d v="2026-09-01T13:15:12" u="1"/>
        <d v="2026-09-01T13:16:10" u="1"/>
        <d v="2026-09-01T13:16:11" u="1"/>
        <d v="2026-09-01T13:16:13" u="1"/>
        <d v="2026-09-01T13:17:26" u="1"/>
        <d v="2026-09-01T13:17:37" u="1"/>
        <d v="2026-09-01T13:17:38" u="1"/>
        <d v="2026-09-01T13:17:54" u="1"/>
        <d v="2026-09-01T13:18:03" u="1"/>
        <d v="2026-09-01T13:18:10" u="1"/>
        <d v="2026-09-01T13:18:35" u="1"/>
        <d v="2026-09-01T13:19:27" u="1"/>
        <d v="2026-09-01T13:19:38" u="1"/>
        <d v="2026-09-01T13:19:50" u="1"/>
        <d v="2026-09-01T13:20:07" u="1"/>
        <d v="2026-09-01T13:20:11" u="1"/>
        <d v="2026-09-01T13:20:15" u="1"/>
        <d v="2026-09-01T13:20:45" u="1"/>
        <d v="2026-09-01T13:21:04" u="1"/>
        <d v="2026-09-01T13:21:28" u="1"/>
        <d v="2026-09-01T13:21:48" u="1"/>
        <d v="2026-09-01T13:21:49" u="1"/>
        <d v="2026-09-01T13:22:08" u="1"/>
        <d v="2026-09-01T13:22:23" u="1"/>
        <d v="2026-09-01T13:22:41" u="1"/>
        <d v="2026-09-01T13:23:30" u="1"/>
        <d v="2026-09-01T13:24:17" u="1"/>
        <d v="2026-09-01T13:25:05" u="1"/>
        <d v="2026-09-01T13:25:08" u="1"/>
        <d v="2026-09-01T13:25:38" u="1"/>
        <d v="2026-09-01T13:25:46" u="1"/>
        <d v="2026-09-01T13:25:57" u="1"/>
        <d v="2026-09-01T13:25:58" u="1"/>
        <d v="2026-09-01T13:26:00" u="1"/>
        <d v="2026-09-01T13:26:14" u="1"/>
        <d v="2026-09-01T13:26:27" u="1"/>
        <d v="2026-09-01T13:26:59" u="1"/>
        <d v="2026-09-01T13:27:01" u="1"/>
        <d v="2026-09-01T13:27:05" u="1"/>
        <d v="2026-09-01T13:27:16" u="1"/>
        <d v="2026-09-01T13:27:24" u="1"/>
        <d v="2026-09-01T13:27:32" u="1"/>
        <d v="2026-09-01T13:27:35" u="1"/>
        <d v="2026-09-01T13:27:54" u="1"/>
        <d v="2026-09-01T13:28:07" u="1"/>
        <d v="2026-09-01T13:28:31" u="1"/>
        <d v="2026-09-01T13:29:21" u="1"/>
        <d v="2026-09-01T13:29:25" u="1"/>
        <d v="2026-09-01T13:29:39" u="1"/>
        <d v="2026-09-01T13:30:01" u="1"/>
        <d v="2026-09-01T13:30:16" u="1"/>
        <d v="2026-09-01T13:30:22" u="1"/>
        <d v="2026-09-01T13:30:39" u="1"/>
        <d v="2026-09-01T13:30:44" u="1"/>
        <d v="2026-09-01T13:31:10" u="1"/>
        <d v="2026-09-01T13:31:18" u="1"/>
        <d v="2026-09-01T13:31:32" u="1"/>
        <d v="2026-09-01T13:31:43" u="1"/>
        <d v="2026-09-01T13:31:44" u="1"/>
        <d v="2026-09-01T13:31:48" u="1"/>
        <d v="2026-09-01T13:31:51" u="1"/>
        <d v="2026-09-01T13:32:13" u="1"/>
        <d v="2026-09-01T13:32:28" u="1"/>
        <d v="2026-09-01T13:32:35" u="1"/>
        <d v="2026-09-01T13:32:40" u="1"/>
        <d v="2026-09-01T13:33:12" u="1"/>
        <d v="2026-09-01T13:33:15" u="1"/>
        <d v="2026-09-01T13:33:46" u="1"/>
        <d v="2026-09-01T13:33:57" u="1"/>
        <d v="2026-09-01T13:34:45" u="1"/>
        <d v="2026-09-01T13:35:22" u="1"/>
        <d v="2026-09-01T13:35:25" u="1"/>
        <d v="2026-09-01T13:35:29" u="1"/>
        <d v="2026-09-01T13:35:44" u="1"/>
        <d v="2026-09-01T13:36:26" u="1"/>
        <d v="2026-09-01T13:36:38" u="1"/>
        <d v="2026-09-01T13:36:51" u="1"/>
        <d v="2026-09-01T13:36:56" u="1"/>
        <d v="2026-09-01T13:37:05" u="1"/>
        <d v="2026-09-01T13:37:16" u="1"/>
        <d v="2026-09-01T13:37:41" u="1"/>
        <d v="2026-09-01T13:37:53" u="1"/>
        <d v="2026-09-01T13:38:34" u="1"/>
        <d v="2026-09-01T13:38:36" u="1"/>
        <d v="2026-09-01T13:38:37" u="1"/>
        <d v="2026-09-01T13:38:59" u="1"/>
        <d v="2026-09-01T13:39:09" u="1"/>
        <d v="2026-09-01T13:39:19" u="1"/>
        <d v="2026-09-01T13:39:24" u="1"/>
        <d v="2026-09-01T13:39:25" u="1"/>
        <d v="2026-09-01T13:39:44" u="1"/>
        <d v="2026-09-01T13:40:24" u="1"/>
        <d v="2026-09-01T13:40:34" u="1"/>
        <d v="2026-09-01T13:40:39" u="1"/>
        <d v="2026-09-01T13:40:55" u="1"/>
        <d v="2026-09-01T13:41:22" u="1"/>
        <d v="2026-09-01T13:41:30" u="1"/>
        <d v="2026-09-01T13:41:38" u="1"/>
        <d v="2026-09-01T13:42:06" u="1"/>
        <d v="2026-09-01T13:42:09" u="1"/>
        <d v="2026-09-01T13:42:18" u="1"/>
        <d v="2026-09-01T13:42:41" u="1"/>
        <d v="2026-09-01T13:43:00" u="1"/>
        <d v="2026-09-01T13:43:41" u="1"/>
        <d v="2026-09-01T13:43:55" u="1"/>
        <d v="2026-09-01T13:44:16" u="1"/>
        <d v="2026-09-01T13:44:20" u="1"/>
        <d v="2026-09-01T13:44:43" u="1"/>
        <d v="2026-09-01T13:45:14" u="1"/>
        <d v="2026-09-01T13:45:22" u="1"/>
        <d v="2026-09-01T13:45:24" u="1"/>
        <d v="2026-09-01T13:45:27" u="1"/>
        <d v="2026-09-01T13:45:31" u="1"/>
        <d v="2026-09-01T13:46:11" u="1"/>
        <d v="2026-09-01T13:46:18" u="1"/>
        <d v="2026-09-01T13:46:51" u="1"/>
        <d v="2026-09-01T13:47:02" u="1"/>
        <d v="2026-09-01T13:47:54" u="1"/>
        <d v="2026-09-01T13:47:56" u="1"/>
        <d v="2026-09-01T13:48:19" u="1"/>
        <d v="2026-09-01T13:48:57" u="1"/>
        <d v="2026-09-01T13:48:59" u="1"/>
        <d v="2026-09-01T13:49:23" u="1"/>
        <d v="2026-09-01T13:49:38" u="1"/>
        <d v="2026-09-01T13:49:43" u="1"/>
        <d v="2026-09-01T13:50:10" u="1"/>
        <d v="2026-09-01T13:52:31" u="1"/>
        <d v="2026-09-01T13:52:40" u="1"/>
        <d v="2026-09-01T13:53:05" u="1"/>
        <d v="2026-09-01T13:53:11" u="1"/>
        <d v="2026-09-01T13:53:14" u="1"/>
        <d v="2026-09-01T13:54:04" u="1"/>
        <d v="2026-09-01T13:54:17" u="1"/>
        <d v="2026-09-01T13:54:32" u="1"/>
        <d v="2026-09-01T13:55:51" u="1"/>
        <d v="2026-09-01T13:55:53" u="1"/>
        <d v="2026-09-01T13:56:23" u="1"/>
        <d v="2026-09-01T13:57:10" u="1"/>
        <d v="2026-09-01T13:57:28" u="1"/>
        <d v="2026-09-01T13:57:52" u="1"/>
        <d v="2026-09-01T13:57:54" u="1"/>
        <d v="2026-09-01T13:57:57" u="1"/>
        <d v="2026-09-01T13:58:08" u="1"/>
        <d v="2026-09-01T13:58:32" u="1"/>
        <d v="2026-09-01T13:59:07" u="1"/>
        <d v="2026-09-01T13:59:16" u="1"/>
        <d v="2026-09-01T13:59:20" u="1"/>
        <d v="2026-09-01T13:59:33" u="1"/>
        <d v="2026-09-01T13:59:47" u="1"/>
        <d v="2026-09-01T13:59:49" u="1"/>
        <d v="2026-09-01T14:00:03" u="1"/>
        <d v="2026-09-01T14:00:32" u="1"/>
        <d v="2026-09-01T14:01:10" u="1"/>
        <d v="2026-09-01T14:01:40" u="1"/>
        <d v="2026-09-01T14:01:56" u="1"/>
        <d v="2026-09-01T14:01:58" u="1"/>
        <d v="2026-09-01T14:02:12" u="1"/>
        <d v="2026-09-01T14:02:56" u="1"/>
        <d v="2026-09-01T14:03:39" u="1"/>
        <d v="2026-09-01T14:04:06" u="1"/>
        <d v="2026-09-01T14:04:13" u="1"/>
        <d v="2026-09-01T14:04:15" u="1"/>
        <d v="2026-09-01T14:04:51" u="1"/>
        <d v="2026-09-01T14:05:19" u="1"/>
        <d v="2026-09-01T14:05:21" u="1"/>
        <d v="2026-09-01T14:05:24" u="1"/>
        <d v="2026-09-01T14:05:32" u="1"/>
        <d v="2026-09-01T14:05:34" u="1"/>
        <d v="2026-09-01T14:05:37" u="1"/>
        <d v="2026-09-01T14:05:40" u="1"/>
        <d v="2026-09-01T14:05:48" u="1"/>
        <d v="2026-09-01T14:05:56" u="1"/>
        <d v="2026-09-01T14:05:57" u="1"/>
        <d v="2026-09-01T14:06:29" u="1"/>
        <d v="2026-09-01T14:06:38" u="1"/>
        <d v="2026-09-01T14:06:45" u="1"/>
        <d v="2026-09-01T14:07:11" u="1"/>
        <d v="2026-09-01T14:07:30" u="1"/>
        <d v="2026-09-01T14:08:01" u="1"/>
        <d v="2026-09-01T14:08:32" u="1"/>
        <d v="2026-09-01T14:08:45" u="1"/>
        <d v="2026-09-01T14:08:59" u="1"/>
        <d v="2026-09-01T14:09:01" u="1"/>
        <d v="2026-09-01T14:09:04" u="1"/>
        <d v="2026-09-01T14:09:14" u="1"/>
        <d v="2026-09-01T14:09:15" u="1"/>
        <d v="2026-09-01T14:09:26" u="1"/>
        <d v="2026-09-01T14:09:51" u="1"/>
        <d v="2026-09-01T14:09:55" u="1"/>
        <d v="2026-09-01T14:10:03" u="1"/>
        <d v="2026-09-01T14:10:13" u="1"/>
        <d v="2026-09-01T14:10:27" u="1"/>
        <d v="2026-09-01T14:10:57" u="1"/>
        <d v="2026-09-01T14:11:05" u="1"/>
        <d v="2026-09-01T14:12:02" u="1"/>
        <d v="2026-09-01T14:12:16" u="1"/>
        <d v="2026-09-01T14:12:39" u="1"/>
        <d v="2026-09-01T14:12:40" u="1"/>
        <d v="2026-09-01T14:12:43" u="1"/>
        <d v="2026-09-01T14:12:48" u="1"/>
        <d v="2026-09-01T14:12:50" u="1"/>
        <d v="2026-09-01T14:13:09" u="1"/>
        <d v="2026-09-01T14:13:18" u="1"/>
        <d v="2026-09-01T14:13:31" u="1"/>
        <d v="2026-09-01T14:13:45" u="1"/>
        <d v="2026-09-01T14:13:49" u="1"/>
        <d v="2026-09-01T14:13:51" u="1"/>
        <d v="2026-09-01T14:13:53" u="1"/>
        <d v="2026-09-01T14:14:05" u="1"/>
        <d v="2026-09-01T14:14:41" u="1"/>
        <d v="2026-09-01T14:14:52" u="1"/>
        <d v="2026-09-01T14:15:28" u="1"/>
        <d v="2026-09-01T14:15:36" u="1"/>
        <d v="2026-09-01T14:16:22" u="1"/>
        <d v="2026-09-01T14:17:26" u="1"/>
        <d v="2026-09-01T14:17:38" u="1"/>
        <d v="2026-09-01T14:18:47" u="1"/>
        <d v="2026-09-01T14:18:59" u="1"/>
        <d v="2026-09-01T14:19:18" u="1"/>
        <d v="2026-09-01T14:19:24" u="1"/>
        <d v="2026-09-01T14:19:48" u="1"/>
        <d v="2026-09-01T14:19:50" u="1"/>
        <d v="2026-09-01T14:20:14" u="1"/>
        <d v="2026-09-01T14:20:42" u="1"/>
        <d v="2026-09-01T14:20:55" u="1"/>
        <d v="2026-09-01T14:20:56" u="1"/>
        <d v="2026-09-01T14:21:19" u="1"/>
        <d v="2026-09-01T14:21:36" u="1"/>
        <d v="2026-09-01T14:22:10" u="1"/>
        <d v="2026-09-01T14:22:24" u="1"/>
        <d v="2026-09-01T14:22:31" u="1"/>
        <d v="2026-09-01T14:22:49" u="1"/>
        <d v="2026-09-01T14:23:11" u="1"/>
        <d v="2026-09-01T14:23:14" u="1"/>
        <d v="2026-09-01T14:23:22" u="1"/>
        <d v="2026-09-01T14:24:19" u="1"/>
        <d v="2026-09-01T14:24:25" u="1"/>
        <d v="2026-09-01T14:25:31" u="1"/>
        <d v="2026-09-01T14:25:44" u="1"/>
        <d v="2026-09-01T14:26:11" u="1"/>
        <d v="2026-09-01T14:26:15" u="1"/>
        <d v="2026-09-01T14:26:21" u="1"/>
        <d v="2026-09-01T14:26:47" u="1"/>
        <d v="2026-09-01T14:26:48" u="1"/>
        <d v="2026-09-01T14:26:53" u="1"/>
        <d v="2026-09-01T14:27:15" u="1"/>
        <d v="2026-09-01T14:27:40" u="1"/>
        <d v="2026-09-01T14:27:58" u="1"/>
        <d v="2026-09-01T14:28:45" u="1"/>
        <d v="2026-09-01T14:29:15" u="1"/>
        <d v="2026-09-01T14:29:54" u="1"/>
        <d v="2026-09-01T14:30:42" u="1"/>
        <d v="2026-09-01T14:30:45" u="1"/>
        <d v="2026-09-01T14:31:02" u="1"/>
        <d v="2026-09-01T14:31:24" u="1"/>
        <d v="2026-09-01T14:31:29" u="1"/>
        <d v="2026-09-01T14:31:34" u="1"/>
        <d v="2026-09-01T14:31:50" u="1"/>
        <d v="2026-09-01T14:32:07" u="1"/>
        <d v="2026-09-01T14:32:08" u="1"/>
        <d v="2026-09-01T14:33:04" u="1"/>
        <d v="2026-09-01T14:33:56" u="1"/>
        <d v="2026-09-01T14:33:58" u="1"/>
        <d v="2026-09-01T14:34:22" u="1"/>
        <d v="2026-09-01T14:34:37" u="1"/>
        <d v="2026-09-01T14:34:42" u="1"/>
        <d v="2026-09-01T14:34:57" u="1"/>
        <d v="2026-09-01T14:35:00" u="1"/>
        <d v="2026-09-01T14:35:15" u="1"/>
        <d v="2026-09-01T14:35:37" u="1"/>
        <d v="2026-09-01T14:35:56" u="1"/>
        <d v="2026-09-01T14:36:25" u="1"/>
        <d v="2026-09-01T14:36:54" u="1"/>
        <d v="2026-09-01T14:37:20" u="1"/>
        <d v="2026-09-01T14:37:46" u="1"/>
        <d v="2026-09-01T14:37:50" u="1"/>
        <d v="2026-09-01T14:39:01" u="1"/>
        <d v="2026-09-01T14:39:06" u="1"/>
        <d v="2026-09-01T14:39:09" u="1"/>
        <d v="2026-09-01T14:39:20" u="1"/>
        <d v="2026-09-01T14:39:28" u="1"/>
        <d v="2026-09-01T14:39:39" u="1"/>
        <d v="2026-09-01T14:40:15" u="1"/>
        <d v="2026-09-01T14:40:24" u="1"/>
        <d v="2026-09-01T14:41:11" u="1"/>
        <d v="2026-09-01T14:41:50" u="1"/>
        <d v="2026-09-01T14:42:06" u="1"/>
        <d v="2026-09-01T14:43:28" u="1"/>
        <d v="2026-09-01T14:43:30" u="1"/>
        <d v="2026-09-01T14:43:46" u="1"/>
        <d v="2026-09-01T14:44:16" u="1"/>
        <d v="2026-09-01T14:44:37" u="1"/>
        <d v="2026-09-01T14:44:48" u="1"/>
        <d v="2026-09-01T14:44:53" u="1"/>
        <d v="2026-09-01T14:45:06" u="1"/>
        <d v="2026-09-01T14:45:16" u="1"/>
        <d v="2026-09-01T14:46:05" u="1"/>
        <d v="2026-09-01T14:46:40" u="1"/>
        <d v="2026-09-01T14:46:58" u="1"/>
        <d v="2026-09-01T14:47:10" u="1"/>
        <d v="2026-09-01T14:47:35" u="1"/>
        <d v="2026-09-01T14:48:08" u="1"/>
        <d v="2026-09-01T14:48:39" u="1"/>
        <d v="2026-09-01T14:49:03" u="1"/>
        <d v="2026-09-01T14:49:07" u="1"/>
        <d v="2026-09-01T14:49:20" u="1"/>
        <d v="2026-09-01T14:49:41" u="1"/>
        <d v="2026-09-01T14:50:10" u="1"/>
        <d v="2026-09-01T14:51:00" u="1"/>
        <d v="2026-09-01T14:51:01" u="1"/>
        <d v="2026-09-01T14:51:03" u="1"/>
        <d v="2026-09-01T14:51:04" u="1"/>
        <d v="2026-09-01T14:51:12" u="1"/>
        <d v="2026-09-01T14:53:43" u="1"/>
        <d v="2026-09-01T14:53:45" u="1"/>
        <d v="2026-09-01T14:54:01" u="1"/>
        <d v="2026-09-01T14:55:17" u="1"/>
        <d v="2026-09-01T14:55:20" u="1"/>
        <d v="2026-09-01T14:55:26" u="1"/>
        <d v="2026-09-01T14:55:38" u="1"/>
        <d v="2026-09-01T14:55:56" u="1"/>
        <d v="2026-09-01T14:57:18" u="1"/>
        <d v="2026-09-01T14:57:58" u="1"/>
        <d v="2026-09-01T14:58:00" u="1"/>
        <d v="2026-09-01T14:58:06" u="1"/>
        <d v="2026-09-01T14:58:20" u="1"/>
        <d v="2026-09-01T14:58:35" u="1"/>
        <d v="2026-09-01T14:59:09" u="1"/>
        <d v="2026-09-01T14:59:10" u="1"/>
        <d v="2026-09-01T14:59:14" u="1"/>
        <d v="2026-09-01T14:59:15" u="1"/>
        <d v="2026-09-01T14:59:16" u="1"/>
        <d v="2026-09-01T14:59:20" u="1"/>
        <d v="2026-09-01T14:59:44" u="1"/>
        <d v="2026-09-01T14:59:59" u="1"/>
        <d v="2026-09-01T15:00:10" u="1"/>
        <d v="2026-09-01T15:00:35" u="1"/>
        <d v="2026-09-01T15:00:42" u="1"/>
        <d v="2026-09-01T15:00:55" u="1"/>
        <d v="2026-09-01T15:00:57" u="1"/>
        <d v="2026-09-01T15:01:12" u="1"/>
        <d v="2026-09-01T15:01:23" u="1"/>
        <d v="2026-09-01T15:01:26" u="1"/>
        <d v="2026-09-01T15:01:27" u="1"/>
        <d v="2026-09-01T15:01:35" u="1"/>
        <d v="2026-09-01T15:01:48" u="1"/>
        <d v="2026-09-01T15:01:57" u="1"/>
        <d v="2026-09-01T15:02:22" u="1"/>
        <d v="2026-09-01T15:02:29" u="1"/>
        <d v="2026-09-01T15:02:30" u="1"/>
        <d v="2026-09-01T15:02:37" u="1"/>
        <d v="2026-09-01T15:02:42" u="1"/>
        <d v="2026-09-01T15:02:59" u="1"/>
        <d v="2026-09-01T15:03:00" u="1"/>
        <d v="2026-09-01T15:03:36" u="1"/>
        <d v="2026-09-01T15:03:43" u="1"/>
        <d v="2026-09-01T15:03:54" u="1"/>
        <d v="2026-09-01T15:04:10" u="1"/>
        <d v="2026-09-01T15:04:44" u="1"/>
        <d v="2026-09-01T15:04:50" u="1"/>
        <d v="2026-09-01T15:05:13" u="1"/>
        <d v="2026-09-01T15:05:26" u="1"/>
        <d v="2026-09-01T15:05:33" u="1"/>
        <d v="2026-09-01T15:06:10" u="1"/>
        <d v="2026-09-01T15:06:44" u="1"/>
        <d v="2026-09-01T15:07:12" u="1"/>
        <d v="2026-09-01T15:07:24" u="1"/>
        <d v="2026-09-01T15:07:28" u="1"/>
        <d v="2026-09-01T15:08:04" u="1"/>
        <d v="2026-09-01T15:08:13" u="1"/>
        <d v="2026-09-01T15:08:21" u="1"/>
        <d v="2026-09-01T15:08:27" u="1"/>
        <d v="2026-09-01T15:09:19" u="1"/>
        <d v="2026-09-01T15:10:02" u="1"/>
        <d v="2026-09-01T15:10:20" u="1"/>
        <d v="2026-09-01T15:10:29" u="1"/>
        <d v="2026-09-01T15:10:38" u="1"/>
        <d v="2026-09-01T15:11:20" u="1"/>
        <d v="2026-09-01T15:12:31" u="1"/>
        <d v="2026-09-01T15:12:49" u="1"/>
        <d v="2026-09-01T15:13:39" u="1"/>
        <d v="2026-09-01T15:15:33" u="1"/>
        <d v="2026-09-01T15:16:19" u="1"/>
        <d v="2026-09-01T15:17:13" u="1"/>
        <d v="2026-09-01T15:18:18" u="1"/>
        <d v="2026-09-01T15:18:59" u="1"/>
        <d v="2026-09-01T15:19:08" u="1"/>
        <d v="2026-09-01T15:19:17" u="1"/>
        <d v="2026-09-01T15:19:34" u="1"/>
        <d v="2026-09-01T15:20:27" u="1"/>
        <d v="2026-09-01T15:21:00" u="1"/>
        <d v="2026-09-01T15:21:40" u="1"/>
        <d v="2026-09-01T15:21:48" u="1"/>
        <d v="2026-09-01T15:22:22" u="1"/>
        <d v="2026-09-01T15:22:44" u="1"/>
        <d v="2026-09-01T15:23:08" u="1"/>
        <d v="2026-09-01T15:24:00" u="1"/>
        <d v="2026-09-01T15:25:56" u="1"/>
        <d v="2026-09-01T15:26:05" u="1"/>
        <d v="2026-09-01T15:26:24" u="1"/>
        <d v="2026-09-01T15:27:04" u="1"/>
        <d v="2026-09-01T15:27:05" u="1"/>
        <d v="2026-09-01T15:27:23" u="1"/>
        <d v="2026-09-01T15:27:38" u="1"/>
        <d v="2026-09-01T15:27:48" u="1"/>
        <d v="2026-09-01T15:27:58" u="1"/>
        <d v="2026-09-01T15:28:32" u="1"/>
        <d v="2026-09-01T15:28:56" u="1"/>
        <d v="2026-09-01T15:31:07" u="1"/>
        <d v="2026-09-01T15:31:14" u="1"/>
        <d v="2026-09-01T15:31:23" u="1"/>
        <d v="2026-09-01T15:31:57" u="1"/>
        <d v="2026-09-01T15:32:38" u="1"/>
        <d v="2026-09-01T15:33:02" u="1"/>
        <d v="2026-09-01T15:33:04" u="1"/>
        <d v="2026-09-01T15:33:22" u="1"/>
        <d v="2026-09-01T15:33:23" u="1"/>
        <d v="2026-09-01T15:33:26" u="1"/>
        <d v="2026-09-01T15:33:37" u="1"/>
        <d v="2026-09-01T15:33:43" u="1"/>
        <d v="2026-09-01T15:33:45" u="1"/>
        <d v="2026-09-01T15:33:53" u="1"/>
        <d v="2026-09-01T15:34:49" u="1"/>
        <d v="2026-09-01T15:34:56" u="1"/>
        <d v="2026-09-01T15:35:05" u="1"/>
        <d v="2026-09-01T15:35:28" u="1"/>
        <d v="2026-09-01T15:36:17" u="1"/>
        <d v="2026-09-01T15:37:15" u="1"/>
        <d v="2026-09-01T15:37:33" u="1"/>
        <d v="2026-09-01T15:37:38" u="1"/>
        <d v="2026-09-01T15:37:51" u="1"/>
        <d v="2026-09-01T15:38:21" u="1"/>
        <d v="2026-09-01T15:38:34" u="1"/>
        <d v="2026-09-01T15:38:45" u="1"/>
        <d v="2026-09-01T15:38:47" u="1"/>
        <d v="2026-09-01T15:38:48" u="1"/>
        <d v="2026-09-01T15:38:59" u="1"/>
        <d v="2026-09-01T15:39:10" u="1"/>
        <d v="2026-09-01T15:39:16" u="1"/>
        <d v="2026-09-01T15:39:35" u="1"/>
        <d v="2026-09-01T15:40:01" u="1"/>
        <d v="2026-09-01T15:40:02" u="1"/>
        <d v="2026-09-01T15:40:42" u="1"/>
        <d v="2026-09-01T15:40:56" u="1"/>
        <d v="2026-09-01T15:41:36" u="1"/>
        <d v="2026-09-01T15:41:54" u="1"/>
        <d v="2026-09-01T15:42:02" u="1"/>
        <d v="2026-09-01T15:42:14" u="1"/>
        <d v="2026-09-01T15:42:28" u="1"/>
        <d v="2026-09-01T15:42:36" u="1"/>
        <d v="2026-09-01T15:42:51" u="1"/>
        <d v="2026-09-01T15:43:00" u="1"/>
        <d v="2026-09-01T15:43:11" u="1"/>
        <d v="2026-09-01T15:43:21" u="1"/>
        <d v="2026-09-01T15:43:25" u="1"/>
        <d v="2026-09-01T15:43:44" u="1"/>
        <d v="2026-09-01T15:44:21" u="1"/>
        <d v="2026-09-01T15:44:48" u="1"/>
        <d v="2026-09-01T15:44:51" u="1"/>
        <d v="2026-09-01T15:45:16" u="1"/>
        <d v="2026-09-01T15:45:22" u="1"/>
        <d v="2026-09-01T15:45:37" u="1"/>
        <d v="2026-09-01T15:45:51" u="1"/>
        <d v="2026-09-01T15:46:37" u="1"/>
        <d v="2026-09-01T15:47:14" u="1"/>
        <d v="2026-09-01T15:47:35" u="1"/>
        <d v="2026-09-01T15:47:59" u="1"/>
        <d v="2026-09-01T15:48:17" u="1"/>
        <d v="2026-09-01T15:48:25" u="1"/>
        <d v="2026-09-01T15:48:52" u="1"/>
        <d v="2026-09-01T15:49:09" u="1"/>
        <d v="2026-09-01T15:49:26" u="1"/>
        <d v="2026-09-01T15:49:36" u="1"/>
        <d v="2026-09-01T15:49:46" u="1"/>
        <d v="2026-09-01T15:50:05" u="1"/>
        <d v="2026-09-01T15:50:25" u="1"/>
        <d v="2026-09-01T15:50:46" u="1"/>
        <d v="2026-09-01T15:50:51" u="1"/>
        <d v="2026-09-01T15:51:19" u="1"/>
        <d v="2026-09-01T15:52:12" u="1"/>
        <d v="2026-09-01T15:53:30" u="1"/>
        <d v="2026-09-01T15:53:47" u="1"/>
        <d v="2026-09-01T15:54:07" u="1"/>
        <d v="2026-09-01T15:54:40" u="1"/>
        <d v="2026-09-01T15:54:45" u="1"/>
        <d v="2026-09-01T15:55:01" u="1"/>
        <d v="2026-09-01T15:55:16" u="1"/>
        <d v="2026-09-01T15:55:35" u="1"/>
        <d v="2026-09-01T15:55:37" u="1"/>
        <d v="2026-09-01T15:56:00" u="1"/>
        <d v="2026-09-01T15:56:08" u="1"/>
        <d v="2026-09-01T15:56:32" u="1"/>
        <d v="2026-09-01T15:56:36" u="1"/>
        <d v="2026-09-01T15:56:50" u="1"/>
        <d v="2026-09-01T15:56:58" u="1"/>
        <d v="2026-09-01T15:57:31" u="1"/>
        <d v="2026-09-01T15:57:37" u="1"/>
        <d v="2026-09-01T15:57:38" u="1"/>
        <d v="2026-09-01T15:57:49" u="1"/>
        <d v="2026-09-01T15:57:57" u="1"/>
        <d v="2026-09-01T15:58:11" u="1"/>
        <d v="2026-09-01T15:58:18" u="1"/>
        <d v="2026-09-01T15:58:27" u="1"/>
        <d v="2026-09-01T15:58:30" u="1"/>
        <d v="2026-09-01T15:58:32" u="1"/>
        <d v="2026-09-01T15:58:36" u="1"/>
        <d v="2026-09-01T15:58:42" u="1"/>
        <d v="2026-09-01T15:58:44" u="1"/>
        <d v="2026-09-01T15:58:51" u="1"/>
        <d v="2026-09-01T15:59:09" u="1"/>
        <d v="2026-09-01T15:59:13" u="1"/>
        <d v="2026-09-01T15:59:32" u="1"/>
        <d v="2026-09-01T15:59:39" u="1"/>
        <d v="2026-09-01T15:59:52" u="1"/>
        <d v="2026-09-01T16:00:04" u="1"/>
        <d v="2026-09-01T16:00:08" u="1"/>
        <d v="2026-09-01T16:00:16" u="1"/>
        <d v="2026-09-01T16:00:34" u="1"/>
        <d v="2026-09-01T16:01:04" u="1"/>
        <d v="2026-09-01T16:01:27" u="1"/>
        <d v="2026-09-01T16:02:03" u="1"/>
        <d v="2026-09-01T16:02:11" u="1"/>
        <d v="2026-09-01T16:02:13" u="1"/>
        <d v="2026-09-01T16:02:18" u="1"/>
        <d v="2026-09-01T16:02:22" u="1"/>
        <d v="2026-09-01T16:04:00" u="1"/>
        <d v="2026-09-01T16:05:21" u="1"/>
        <d v="2026-09-01T16:05:24" u="1"/>
        <d v="2026-09-01T16:05:56" u="1"/>
        <d v="2026-09-01T16:06:21" u="1"/>
        <d v="2026-09-01T16:06:35" u="1"/>
        <d v="2026-09-01T16:06:39" u="1"/>
        <d v="2026-09-01T16:06:40" u="1"/>
        <d v="2026-09-01T16:06:58" u="1"/>
        <d v="2026-09-01T16:07:23" u="1"/>
        <d v="2026-09-01T16:07:26" u="1"/>
        <d v="2026-09-01T16:07:30" u="1"/>
        <d v="2026-09-01T16:07:49" u="1"/>
        <d v="2026-09-01T16:08:20" u="1"/>
        <d v="2026-09-01T16:08:37" u="1"/>
        <d v="2026-09-01T16:08:55" u="1"/>
        <d v="2026-09-01T16:09:03" u="1"/>
        <d v="2026-09-01T16:09:15" u="1"/>
        <d v="2026-09-01T16:09:24" u="1"/>
        <d v="2026-09-01T16:09:36" u="1"/>
        <d v="2026-09-01T16:09:38" u="1"/>
        <d v="2026-09-01T16:09:49" u="1"/>
        <d v="2026-09-01T16:09:56" u="1"/>
        <d v="2026-09-01T16:10:31" u="1"/>
        <d v="2026-09-01T16:10:49" u="1"/>
        <d v="2026-09-01T16:10:52" u="1"/>
        <d v="2026-09-01T16:11:06" u="1"/>
        <d v="2026-09-01T16:11:31" u="1"/>
        <d v="2026-09-01T16:12:00" u="1"/>
        <d v="2026-09-01T16:12:28" u="1"/>
        <d v="2026-09-01T16:12:33" u="1"/>
        <d v="2026-09-01T16:13:05" u="1"/>
        <d v="2026-09-01T16:13:30" u="1"/>
        <d v="2026-09-01T16:13:46" u="1"/>
        <d v="2026-09-01T16:14:08" u="1"/>
        <d v="2026-09-01T16:14:11" u="1"/>
        <d v="2026-09-01T16:14:33" u="1"/>
        <d v="2026-09-01T16:14:47" u="1"/>
        <d v="2026-09-01T16:14:52" u="1"/>
        <d v="2026-09-01T16:14:53" u="1"/>
        <d v="2026-09-01T16:15:27" u="1"/>
        <d v="2026-09-01T16:15:28" u="1"/>
        <d v="2026-09-01T16:15:37" u="1"/>
        <d v="2026-09-01T16:15:53" u="1"/>
        <d v="2026-09-01T16:15:57" u="1"/>
        <d v="2026-09-01T16:16:53" u="1"/>
        <d v="2026-09-01T16:17:43" u="1"/>
        <d v="2026-09-01T16:18:06" u="1"/>
        <d v="2026-09-01T16:18:15" u="1"/>
        <d v="2026-09-01T16:18:17" u="1"/>
        <d v="2026-09-01T16:18:26" u="1"/>
        <d v="2026-09-01T16:18:42" u="1"/>
        <d v="2026-09-01T16:18:46" u="1"/>
        <d v="2026-09-01T16:18:53" u="1"/>
        <d v="2026-09-01T16:19:50" u="1"/>
        <d v="2026-09-01T16:20:09" u="1"/>
        <d v="2026-09-01T16:20:16" u="1"/>
        <d v="2026-09-01T16:20:39" u="1"/>
        <d v="2026-09-01T16:20:42" u="1"/>
        <d v="2026-09-01T16:21:04" u="1"/>
        <d v="2026-09-01T16:21:36" u="1"/>
        <d v="2026-09-01T16:22:02" u="1"/>
        <d v="2026-09-01T16:22:26" u="1"/>
        <d v="2026-09-01T16:22:27" u="1"/>
        <d v="2026-09-01T16:22:48" u="1"/>
        <d v="2026-09-01T16:23:18" u="1"/>
        <d v="2026-09-01T16:23:41" u="1"/>
        <d v="2026-09-01T16:23:42" u="1"/>
        <d v="2026-09-01T16:23:46" u="1"/>
        <d v="2026-09-01T16:24:34" u="1"/>
        <d v="2026-09-01T16:24:35" u="1"/>
        <d v="2026-09-01T16:24:38" u="1"/>
        <d v="2026-09-01T16:25:04" u="1"/>
        <d v="2026-09-01T16:25:14" u="1"/>
        <d v="2026-09-01T16:25:35" u="1"/>
        <d v="2026-09-01T16:25:50" u="1"/>
        <d v="2026-09-01T16:25:58" u="1"/>
        <d v="2026-09-01T16:25:59" u="1"/>
        <d v="2026-09-01T16:26:13" u="1"/>
        <d v="2026-09-01T16:26:14" u="1"/>
        <d v="2026-09-01T16:26:32" u="1"/>
        <d v="2026-09-01T16:26:47" u="1"/>
        <d v="2026-09-01T16:27:09" u="1"/>
        <d v="2026-09-01T16:27:39" u="1"/>
        <d v="2026-09-01T16:27:41" u="1"/>
        <d v="2026-09-01T16:27:57" u="1"/>
        <d v="2026-09-01T16:28:10" u="1"/>
        <d v="2026-09-01T16:28:13" u="1"/>
        <d v="2026-09-01T16:28:32" u="1"/>
        <d v="2026-09-01T16:28:44" u="1"/>
        <d v="2026-09-01T16:29:26" u="1"/>
        <d v="2026-09-01T16:29:32" u="1"/>
        <d v="2026-09-01T16:29:51" u="1"/>
        <d v="2026-09-01T16:30:14" u="1"/>
        <d v="2026-09-01T16:30:15" u="1"/>
        <d v="2026-09-01T16:30:26" u="1"/>
        <d v="2026-09-01T16:30:30" u="1"/>
        <d v="2026-09-01T16:30:33" u="1"/>
        <d v="2026-09-01T16:30:41" u="1"/>
        <d v="2026-09-01T16:30:46" u="1"/>
        <d v="2026-09-01T16:30:51" u="1"/>
        <d v="2026-09-01T16:31:01" u="1"/>
        <d v="2026-09-01T16:31:08" u="1"/>
        <d v="2026-09-01T16:31:10" u="1"/>
        <d v="2026-09-01T16:31:38" u="1"/>
        <d v="2026-09-01T16:31:41" u="1"/>
        <d v="2026-09-01T16:31:58" u="1"/>
        <d v="2026-09-01T16:32:06" u="1"/>
        <d v="2026-09-01T16:32:25" u="1"/>
        <d v="2026-09-01T16:32:31" u="1"/>
        <d v="2026-09-01T16:32:32" u="1"/>
        <d v="2026-09-01T16:32:55" u="1"/>
        <d v="2026-09-01T16:33:01" u="1"/>
        <d v="2026-09-01T16:33:08" u="1"/>
        <d v="2026-09-01T16:33:42" u="1"/>
        <d v="2026-09-01T16:33:51" u="1"/>
        <d v="2026-09-01T16:33:59" u="1"/>
        <d v="2026-09-01T16:34:16" u="1"/>
        <d v="2026-09-01T16:35:13" u="1"/>
        <d v="2026-09-01T16:35:24" u="1"/>
        <d v="2026-09-01T16:35:54" u="1"/>
        <d v="2026-09-01T16:36:01" u="1"/>
        <d v="2026-09-01T16:36:13" u="1"/>
        <d v="2026-09-01T16:36:16" u="1"/>
        <d v="2026-09-01T16:36:47" u="1"/>
        <d v="2026-09-01T16:36:48" u="1"/>
        <d v="2026-09-01T16:37:08" u="1"/>
        <d v="2026-09-01T16:37:09" u="1"/>
        <d v="2026-09-01T16:37:31" u="1"/>
        <d v="2026-09-01T16:37:39" u="1"/>
        <d v="2026-09-01T16:37:43" u="1"/>
        <d v="2026-09-01T16:37:49" u="1"/>
        <d v="2026-09-01T16:38:38" u="1"/>
        <d v="2026-09-01T16:38:39" u="1"/>
        <d v="2026-09-01T16:39:20" u="1"/>
        <d v="2026-09-01T16:39:30" u="1"/>
        <d v="2026-09-01T16:39:47" u="1"/>
        <d v="2026-09-01T16:39:57" u="1"/>
        <d v="2026-09-01T16:40:01" u="1"/>
        <d v="2026-09-01T16:40:19" u="1"/>
        <d v="2026-09-01T16:40:43" u="1"/>
        <d v="2026-09-01T16:41:10" u="1"/>
        <d v="2026-09-01T16:41:12" u="1"/>
        <d v="2026-09-01T16:41:51" u="1"/>
        <d v="2026-09-01T16:42:50" u="1"/>
        <d v="2026-09-01T16:44:11" u="1"/>
        <d v="2026-09-01T16:45:41" u="1"/>
        <d v="2026-09-01T16:45:55" u="1"/>
        <d v="2026-09-01T16:46:04" u="1"/>
        <d v="2026-09-01T16:46:27" u="1"/>
        <d v="2026-09-01T16:46:49" u="1"/>
        <d v="2026-09-01T16:47:26" u="1"/>
        <d v="2026-09-01T16:47:43" u="1"/>
        <d v="2026-09-01T16:47:45" u="1"/>
        <d v="2026-09-01T16:48:16" u="1"/>
        <d v="2026-09-01T16:48:26" u="1"/>
        <d v="2026-09-01T16:48:36" u="1"/>
        <d v="2026-09-01T16:48:50" u="1"/>
        <d v="2026-09-01T16:49:10" u="1"/>
        <d v="2026-09-01T16:49:13" u="1"/>
        <d v="2026-09-01T16:49:20" u="1"/>
        <d v="2026-09-01T16:49:52" u="1"/>
        <d v="2026-09-01T16:50:05" u="1"/>
        <d v="2026-09-01T16:50:09" u="1"/>
        <d v="2026-09-01T16:50:26" u="1"/>
        <d v="2026-09-01T16:50:29" u="1"/>
        <d v="2026-09-01T16:51:20" u="1"/>
        <d v="2026-09-01T16:51:40" u="1"/>
        <d v="2026-09-01T16:51:42" u="1"/>
        <d v="2026-09-01T16:52:16" u="1"/>
        <d v="2026-09-01T16:52:43" u="1"/>
        <d v="2026-09-01T16:52:51" u="1"/>
        <d v="2026-09-01T16:53:03" u="1"/>
        <d v="2026-09-01T16:53:33" u="1"/>
        <d v="2026-09-01T16:53:37" u="1"/>
        <d v="2026-09-01T16:53:50" u="1"/>
        <d v="2026-09-01T16:54:48" u="1"/>
        <d v="2026-09-01T16:56:54" u="1"/>
        <d v="2026-09-01T16:57:35" u="1"/>
        <d v="2026-09-01T16:58:20" u="1"/>
        <d v="2026-09-01T16:58:46" u="1"/>
        <d v="2026-09-01T16:59:05" u="1"/>
        <d v="2026-09-01T16:59:43" u="1"/>
        <d v="2026-09-01T16:59:46" u="1"/>
        <d v="2026-09-01T16:59:47" u="1"/>
        <d v="2026-09-01T17:00:14" u="1"/>
        <d v="2026-09-01T17:00:20" u="1"/>
        <d v="2026-09-01T17:00:48" u="1"/>
        <d v="2026-09-01T17:01:34" u="1"/>
        <d v="2026-09-01T17:01:49" u="1"/>
        <d v="2026-09-01T17:02:26" u="1"/>
        <d v="2026-09-01T17:02:53" u="1"/>
        <d v="2026-09-01T17:03:29" u="1"/>
        <d v="2026-09-01T17:03:32" u="1"/>
        <d v="2026-09-01T17:03:37" u="1"/>
        <d v="2026-09-01T17:03:53" u="1"/>
        <d v="2026-09-01T17:04:03" u="1"/>
        <d v="2026-09-01T17:04:26" u="1"/>
        <d v="2026-09-01T17:04:50" u="1"/>
        <d v="2026-09-01T17:04:53" u="1"/>
        <d v="2026-09-01T17:05:11" u="1"/>
        <d v="2026-09-01T17:05:19" u="1"/>
        <d v="2026-09-01T17:05:25" u="1"/>
        <d v="2026-09-01T17:05:37" u="1"/>
        <d v="2026-09-01T17:06:07" u="1"/>
        <d v="2026-09-01T17:06:24" u="1"/>
        <d v="2026-09-01T17:06:29" u="1"/>
        <d v="2026-09-01T17:06:50" u="1"/>
        <d v="2026-09-01T17:07:06" u="1"/>
        <d v="2026-09-01T17:07:11" u="1"/>
        <d v="2026-09-01T17:07:15" u="1"/>
        <d v="2026-09-01T17:07:52" u="1"/>
        <d v="2026-09-01T17:08:00" u="1"/>
        <d v="2026-09-01T17:09:54" u="1"/>
        <d v="2026-09-01T17:10:10" u="1"/>
        <d v="2026-09-01T17:10:24" u="1"/>
        <d v="2026-09-01T17:10:51" u="1"/>
        <d v="2026-09-01T17:10:56" u="1"/>
        <d v="2026-09-01T17:11:26" u="1"/>
        <d v="2026-09-01T17:11:37" u="1"/>
        <d v="2026-09-01T17:11:53" u="1"/>
        <d v="2026-09-01T17:12:14" u="1"/>
        <d v="2026-09-01T17:13:13" u="1"/>
        <d v="2026-09-01T17:13:43" u="1"/>
        <d v="2026-09-01T17:13:45" u="1"/>
        <d v="2026-09-01T17:14:06" u="1"/>
        <d v="2026-09-01T17:14:20" u="1"/>
        <d v="2026-09-01T17:14:48" u="1"/>
        <d v="2026-09-01T17:15:13" u="1"/>
        <d v="2026-09-01T17:15:23" u="1"/>
        <d v="2026-09-01T17:15:47" u="1"/>
        <d v="2026-09-01T17:16:13" u="1"/>
        <d v="2026-09-01T17:16:17" u="1"/>
        <d v="2026-09-01T17:16:41" u="1"/>
        <d v="2026-09-01T17:16:55" u="1"/>
        <d v="2026-09-01T17:16:59" u="1"/>
        <d v="2026-09-01T17:17:11" u="1"/>
        <d v="2026-09-01T17:17:18" u="1"/>
        <d v="2026-09-01T17:17:42" u="1"/>
        <d v="2026-09-01T17:18:02" u="1"/>
        <d v="2026-09-01T17:18:18" u="1"/>
        <d v="2026-09-01T17:18:37" u="1"/>
        <d v="2026-09-01T17:18:40" u="1"/>
        <d v="2026-09-01T17:19:05" u="1"/>
        <d v="2026-09-01T17:19:26" u="1"/>
        <d v="2026-09-01T17:19:36" u="1"/>
        <d v="2026-09-01T17:19:50" u="1"/>
        <d v="2026-09-01T17:20:04" u="1"/>
        <d v="2026-09-01T17:20:17" u="1"/>
        <d v="2026-09-01T17:20:37" u="1"/>
        <d v="2026-09-01T17:20:45" u="1"/>
        <d v="2026-09-01T17:21:02" u="1"/>
        <d v="2026-09-01T17:21:16" u="1"/>
        <d v="2026-09-01T17:21:27" u="1"/>
        <d v="2026-09-01T17:21:39" u="1"/>
        <d v="2026-09-01T17:21:52" u="1"/>
        <d v="2026-09-01T17:22:17" u="1"/>
        <d v="2026-09-01T17:22:24" u="1"/>
        <d v="2026-09-01T17:22:29" u="1"/>
        <d v="2026-09-01T17:22:42" u="1"/>
        <d v="2026-09-01T17:22:48" u="1"/>
        <d v="2026-09-01T17:22:56" u="1"/>
        <d v="2026-09-01T17:23:08" u="1"/>
        <d v="2026-09-01T17:23:15" u="1"/>
        <d v="2026-09-01T17:23:19" u="1"/>
        <d v="2026-09-01T17:23:26" u="1"/>
        <d v="2026-09-01T17:23:45" u="1"/>
        <d v="2026-09-01T17:23:58" u="1"/>
        <d v="2026-09-01T17:24:04" u="1"/>
        <d v="2026-09-01T17:24:17" u="1"/>
        <d v="2026-09-01T17:24:19" u="1"/>
        <d v="2026-09-01T17:24:32" u="1"/>
        <d v="2026-09-01T17:24:47" u="1"/>
        <d v="2026-09-01T17:24:55" u="1"/>
        <d v="2026-09-01T17:24:57" u="1"/>
        <d v="2026-09-01T17:25:05" u="1"/>
        <d v="2026-09-01T17:25:14" u="1"/>
        <d v="2026-09-01T17:25:22" u="1"/>
        <d v="2026-09-01T17:25:37" u="1"/>
        <d v="2026-09-01T17:25:48" u="1"/>
        <d v="2026-09-01T17:25:54" u="1"/>
        <d v="2026-09-01T17:26:07" u="1"/>
        <d v="2026-09-01T17:26:14" u="1"/>
        <d v="2026-09-01T17:26:32" u="1"/>
        <d v="2026-09-01T17:26:35" u="1"/>
        <d v="2026-09-01T17:26:49" u="1"/>
        <d v="2026-09-01T17:26:57" u="1"/>
        <d v="2026-09-01T17:27:00" u="1"/>
        <d v="2026-09-01T17:27:37" u="1"/>
        <d v="2026-09-01T17:27:44" u="1"/>
        <d v="2026-09-01T17:27:53" u="1"/>
        <d v="2026-09-01T17:27:58" u="1"/>
        <d v="2026-09-01T17:28:00" u="1"/>
        <d v="2026-09-01T17:28:20" u="1"/>
        <d v="2026-09-01T17:28:45" u="1"/>
        <d v="2026-09-01T17:29:11" u="1"/>
        <d v="2026-09-01T17:29:36" u="1"/>
        <d v="2026-09-01T17:30:24" u="1"/>
        <d v="2026-09-01T17:30:43" u="1"/>
        <d v="2026-09-01T17:31:01" u="1"/>
        <d v="2026-09-01T17:31:11" u="1"/>
        <d v="2026-09-01T17:31:27" u="1"/>
        <d v="2026-09-01T17:31:37" u="1"/>
        <d v="2026-09-01T17:31:48" u="1"/>
        <d v="2026-09-01T17:32:04" u="1"/>
        <d v="2026-09-01T17:32:50" u="1"/>
        <d v="2026-09-01T17:33:47" u="1"/>
        <d v="2026-09-01T17:33:59" u="1"/>
        <d v="2026-09-01T17:34:03" u="1"/>
        <d v="2026-09-01T17:34:10" u="1"/>
        <d v="2026-09-01T17:34:31" u="1"/>
        <d v="2026-09-01T17:35:10" u="1"/>
        <d v="2026-09-01T17:35:17" u="1"/>
        <d v="2026-09-01T17:36:14" u="1"/>
        <d v="2026-09-01T17:36:15" u="1"/>
        <d v="2026-09-01T17:36:20" u="1"/>
        <d v="2026-09-01T17:36:27" u="1"/>
        <d v="2026-09-01T17:37:04" u="1"/>
        <d v="2026-09-01T17:37:06" u="1"/>
        <d v="2026-09-01T17:37:16" u="1"/>
        <d v="2026-09-01T17:37:18" u="1"/>
        <d v="2026-09-01T17:37:24" u="1"/>
        <d v="2026-09-01T17:37:38" u="1"/>
        <d v="2026-09-01T17:37:55" u="1"/>
        <d v="2026-09-01T17:38:00" u="1"/>
        <d v="2026-09-01T17:38:08" u="1"/>
        <d v="2026-09-01T17:38:12" u="1"/>
        <d v="2026-09-01T17:38:31" u="1"/>
        <d v="2026-09-01T17:38:33" u="1"/>
        <d v="2026-09-01T17:38:35" u="1"/>
        <d v="2026-09-01T17:38:38" u="1"/>
        <d v="2026-09-01T17:38:56" u="1"/>
        <d v="2026-09-01T17:39:47" u="1"/>
        <d v="2026-09-01T17:39:54" u="1"/>
        <d v="2026-09-01T17:40:28" u="1"/>
        <d v="2026-09-01T17:42:06" u="1"/>
        <d v="2026-09-01T17:46:12" u="1"/>
        <d v="2026-09-01T17:47:23" u="1"/>
        <d v="2026-09-01T17:49:59" u="1"/>
        <d v="2026-09-01T17:50:15" u="1"/>
        <d v="2026-09-01T17:50:36" u="1"/>
        <d v="2026-09-01T17:50:51" u="1"/>
        <d v="2026-09-01T17:51:17" u="1"/>
        <d v="2026-09-01T17:51:21" u="1"/>
        <d v="2026-09-01T17:52:04" u="1"/>
        <d v="2026-09-01T17:52:25" u="1"/>
        <d v="2026-09-01T17:53:35" u="1"/>
        <d v="2026-09-01T17:54:17" u="1"/>
        <d v="2026-09-01T17:54:41" u="1"/>
        <d v="2026-09-01T17:55:19" u="1"/>
        <d v="2026-09-01T17:56:09" u="1"/>
        <d v="2026-09-01T17:56:33" u="1"/>
        <d v="2026-09-01T17:57:56" u="1"/>
        <d v="2026-09-01T17:58:15" u="1"/>
        <d v="2026-09-01T17:58:17" u="1"/>
        <d v="2026-09-01T17:58:37" u="1"/>
        <d v="2026-09-01T17:58:58" u="1"/>
        <d v="2026-09-01T17:59:05" u="1"/>
        <d v="2026-09-01T17:59:25" u="1"/>
        <d v="2026-09-01T18:02:57" u="1"/>
        <d v="2026-09-01T18:03:04" u="1"/>
        <d v="2026-09-01T18:03:50" u="1"/>
        <d v="2026-09-01T18:04:00" u="1"/>
        <d v="2026-09-01T18:04:26" u="1"/>
        <d v="2026-09-01T18:04:45" u="1"/>
        <d v="2026-09-01T18:04:57" u="1"/>
        <d v="2026-09-01T18:06:31" u="1"/>
        <d v="2026-09-01T18:06:35" u="1"/>
        <d v="2026-09-01T18:06:36" u="1"/>
        <d v="2026-09-01T18:06:42" u="1"/>
        <d v="2026-09-01T18:06:58" u="1"/>
        <d v="2026-09-01T18:07:03" u="1"/>
        <d v="2026-09-01T18:07:34" u="1"/>
        <d v="2026-09-01T18:07:39" u="1"/>
        <d v="2026-09-01T18:08:12" u="1"/>
        <d v="2026-09-01T18:08:20" u="1"/>
        <d v="2026-09-01T18:08:50" u="1"/>
        <d v="2026-09-01T18:09:17" u="1"/>
        <d v="2026-09-01T18:09:19" u="1"/>
        <d v="2026-09-01T18:09:25" u="1"/>
        <d v="2026-09-01T18:09:32" u="1"/>
        <d v="2026-09-01T18:09:42" u="1"/>
        <d v="2026-09-01T18:09:57" u="1"/>
        <d v="2026-09-01T18:10:22" u="1"/>
        <d v="2026-09-01T18:10:33" u="1"/>
        <d v="2026-09-01T18:10:38" u="1"/>
        <d v="2026-09-01T18:11:07" u="1"/>
        <d v="2026-09-01T18:11:12" u="1"/>
        <d v="2026-09-01T18:11:27" u="1"/>
        <d v="2026-09-01T18:12:31" u="1"/>
        <d v="2026-09-01T18:13:58" u="1"/>
        <d v="2026-09-01T18:14:07" u="1"/>
        <d v="2026-09-01T18:14:23" u="1"/>
        <d v="2026-09-01T18:14:26" u="1"/>
        <d v="2026-09-01T18:14:46" u="1"/>
        <d v="2026-09-01T18:15:14" u="1"/>
        <d v="2026-09-01T18:16:11" u="1"/>
        <d v="2026-09-01T18:16:21" u="1"/>
        <d v="2026-09-01T18:16:44" u="1"/>
        <d v="2026-09-01T18:17:11" u="1"/>
        <d v="2026-09-01T18:17:13" u="1"/>
        <d v="2026-09-01T18:17:31" u="1"/>
        <d v="2026-09-01T18:17:49" u="1"/>
        <d v="2026-09-01T18:17:53" u="1"/>
        <d v="2026-09-01T18:18:19" u="1"/>
        <d v="2026-09-01T18:19:29" u="1"/>
        <d v="2026-09-01T18:19:40" u="1"/>
        <d v="2026-09-01T18:19:59" u="1"/>
        <d v="2026-09-01T18:21:14" u="1"/>
        <d v="2026-09-01T18:21:49" u="1"/>
        <d v="2026-09-01T18:24:15" u="1"/>
        <d v="2026-09-01T18:24:45" u="1"/>
        <d v="2026-09-01T18:24:50" u="1"/>
        <d v="2026-09-01T18:24:55" u="1"/>
        <d v="2026-09-01T18:25:17" u="1"/>
        <d v="2026-09-01T18:25:27" u="1"/>
        <d v="2026-09-01T18:25:32" u="1"/>
        <d v="2026-09-01T18:25:49" u="1"/>
        <d v="2026-09-01T18:25:52" u="1"/>
        <d v="2026-09-01T18:25:57" u="1"/>
        <d v="2026-09-01T18:26:20" u="1"/>
        <d v="2026-09-01T18:26:31" u="1"/>
        <d v="2026-09-01T18:27:58" u="1"/>
        <d v="2026-09-01T18:28:06" u="1"/>
        <d v="2026-09-01T18:28:17" u="1"/>
        <d v="2026-09-01T18:28:28" u="1"/>
        <d v="2026-09-01T18:29:19" u="1"/>
        <d v="2026-09-01T18:30:02" u="1"/>
        <d v="2026-09-01T18:30:55" u="1"/>
        <d v="2026-09-01T18:31:28" u="1"/>
        <d v="2026-09-01T18:31:45" u="1"/>
        <d v="2026-09-01T18:32:20" u="1"/>
        <d v="2026-09-01T18:32:50" u="1"/>
        <d v="2026-09-01T18:32:55" u="1"/>
        <d v="2026-09-01T18:33:28" u="1"/>
        <d v="2026-09-01T18:33:33" u="1"/>
        <d v="2026-09-01T18:33:47" u="1"/>
        <d v="2026-09-01T18:34:21" u="1"/>
        <d v="2026-09-01T18:34:52" u="1"/>
        <d v="2026-09-01T18:34:56" u="1"/>
        <d v="2026-09-01T18:36:30" u="1"/>
        <d v="2026-09-01T18:38:12" u="1"/>
        <d v="2026-09-01T18:38:35" u="1"/>
        <d v="2026-09-01T18:38:55" u="1"/>
        <d v="2026-09-01T18:39:52" u="1"/>
        <d v="2026-09-01T18:40:07" u="1"/>
        <d v="2026-09-01T18:40:46" u="1"/>
        <d v="2026-09-01T18:41:22" u="1"/>
        <d v="2026-09-01T18:42:00" u="1"/>
        <d v="2026-09-01T18:42:32" u="1"/>
        <d v="2026-09-01T18:42:44" u="1"/>
        <d v="2026-09-01T18:43:24" u="1"/>
        <d v="2026-09-01T18:43:56" u="1"/>
        <d v="2026-09-01T18:44:19" u="1"/>
        <d v="2026-09-01T18:44:26" u="1"/>
        <d v="2026-09-01T18:44:39" u="1"/>
        <d v="2026-09-01T18:46:04" u="1"/>
        <d v="2026-09-01T18:46:05" u="1"/>
        <d v="2026-09-01T18:46:18" u="1"/>
        <d v="2026-09-01T18:46:19" u="1"/>
        <d v="2026-09-01T18:46:38" u="1"/>
        <d v="2026-09-01T18:47:17" u="1"/>
        <d v="2026-09-01T18:47:24" u="1"/>
        <d v="2026-09-01T18:47:46" u="1"/>
        <d v="2026-09-01T18:49:37" u="1"/>
        <d v="2026-09-01T18:50:23" u="1"/>
        <d v="2026-09-01T18:51:01" u="1"/>
        <d v="2026-09-01T18:51:57" u="1"/>
        <d v="2026-09-01T18:52:40" u="1"/>
        <d v="2026-09-01T18:52:49" u="1"/>
        <d v="2026-09-01T18:53:30" u="1"/>
        <d v="2026-09-01T18:54:14" u="1"/>
        <d v="2026-09-01T18:54:39" u="1"/>
        <d v="2026-09-01T18:55:50" u="1"/>
        <d v="2026-09-01T18:56:15" u="1"/>
        <d v="2026-09-01T18:56:51" u="1"/>
        <d v="2026-09-01T18:57:41" u="1"/>
        <d v="2026-09-01T18:57:46" u="1"/>
        <d v="2026-09-01T18:59:19" u="1"/>
        <d v="2026-09-01T18:59:28" u="1"/>
        <d v="2026-09-01T19:00:30" u="1"/>
        <d v="2026-09-01T19:01:16" u="1"/>
        <d v="2026-09-01T19:03:54" u="1"/>
        <d v="2026-09-01T19:04:07" u="1"/>
        <d v="2026-09-01T19:04:16" u="1"/>
        <d v="2026-09-01T19:04:35" u="1"/>
        <d v="2026-09-01T19:04:42" u="1"/>
        <d v="2026-09-01T19:05:34" u="1"/>
        <d v="2026-09-01T19:05:38" u="1"/>
        <d v="2026-09-01T19:05:47" u="1"/>
        <d v="2026-09-01T19:06:00" u="1"/>
        <d v="2026-09-01T19:06:38" u="1"/>
        <d v="2026-09-01T19:06:47" u="1"/>
        <d v="2026-09-01T19:08:19" u="1"/>
        <d v="2026-09-01T19:09:56" u="1"/>
        <d v="2026-09-01T19:10:05" u="1"/>
        <d v="2026-09-01T19:10:30" u="1"/>
        <d v="2026-09-01T19:14:12" u="1"/>
        <d v="2026-09-01T19:15:01" u="1"/>
        <d v="2026-09-01T19:15:04" u="1"/>
        <d v="2026-09-01T19:15:45" u="1"/>
        <d v="2026-09-01T19:15:58" u="1"/>
        <d v="2026-09-01T19:17:24" u="1"/>
        <d v="2026-09-01T19:17:29" u="1"/>
        <d v="2026-09-01T19:18:50" u="1"/>
        <d v="2026-09-01T19:19:37" u="1"/>
        <d v="2026-09-01T19:21:01" u="1"/>
        <d v="2026-09-01T19:22:30" u="1"/>
        <d v="2026-09-01T19:23:00" u="1"/>
        <d v="2026-09-01T19:23:20" u="1"/>
        <d v="2026-09-01T19:23:38" u="1"/>
        <d v="2026-09-01T19:25:17" u="1"/>
        <d v="2026-09-01T19:27:41" u="1"/>
        <d v="2026-09-01T19:27:45" u="1"/>
        <d v="2026-09-01T19:28:53" u="1"/>
        <d v="2026-09-01T19:31:44" u="1"/>
        <d v="2026-09-01T19:31:59" u="1"/>
        <d v="2026-09-01T19:32:07" u="1"/>
        <d v="2026-09-01T19:32:21" u="1"/>
        <d v="2026-09-01T19:32:34" u="1"/>
        <d v="2026-09-01T19:33:24" u="1"/>
        <d v="2026-09-01T19:33:43" u="1"/>
        <d v="2026-09-01T19:33:44" u="1"/>
        <d v="2026-09-01T19:33:49" u="1"/>
        <d v="2026-09-01T19:34:40" u="1"/>
        <d v="2026-09-01T19:34:50" u="1"/>
        <d v="2026-09-01T19:35:25" u="1"/>
        <d v="2026-09-01T19:39:41" u="1"/>
        <d v="2026-09-01T19:40:34" u="1"/>
        <d v="2026-09-01T19:45:12" u="1"/>
        <d v="2026-09-01T19:45:46" u="1"/>
        <d v="2026-09-01T19:46:27" u="1"/>
        <d v="2026-09-01T19:47:00" u="1"/>
        <d v="2026-09-01T19:47:49" u="1"/>
        <d v="2026-09-01T19:49:09" u="1"/>
        <d v="2026-09-01T19:49:56" u="1"/>
        <d v="2026-09-01T19:50:16" u="1"/>
        <d v="2026-09-01T19:52:18" u="1"/>
        <d v="2026-09-01T19:54:09" u="1"/>
        <d v="2026-09-01T19:54:37" u="1"/>
        <d v="2026-09-01T19:55:34" u="1"/>
        <d v="2026-09-01T19:57:54" u="1"/>
        <d v="2026-09-01T19:57:57" u="1"/>
        <d v="2026-09-01T19:58:11" u="1"/>
        <d v="2026-09-01T19:58:27" u="1"/>
        <d v="2026-09-01T19:58:34" u="1"/>
        <d v="2026-09-01T19:59:26" u="1"/>
        <d v="2026-09-01T20:00:51" u="1"/>
        <d v="2026-09-01T20:01:10" u="1"/>
        <d v="2026-09-01T20:01:41" u="1"/>
        <d v="2026-09-01T20:02:45" u="1"/>
        <d v="2026-09-01T20:02:54" u="1"/>
        <d v="2026-09-01T20:03:31" u="1"/>
        <d v="2026-09-01T20:03:55" u="1"/>
        <d v="2026-09-01T20:03:57" u="1"/>
        <d v="2026-09-01T20:04:12" u="1"/>
        <d v="2026-09-01T20:04:18" u="1"/>
        <d v="2026-09-01T20:04:43" u="1"/>
        <d v="2026-09-01T20:04:47" u="1"/>
        <d v="2026-09-01T20:05:04" u="1"/>
        <d v="2026-09-01T20:09:14" u="1"/>
        <d v="2026-09-01T20:09:34" u="1"/>
        <d v="2026-09-01T20:10:09" u="1"/>
        <d v="2026-09-01T20:10:39" u="1"/>
        <d v="2026-09-01T20:15:16" u="1"/>
        <d v="2026-09-01T20:15:47" u="1"/>
        <d v="2026-09-01T20:17:34" u="1"/>
        <d v="2026-09-01T20:18:50" u="1"/>
        <d v="2026-09-01T20:23:59" u="1"/>
        <d v="2026-09-01T20:24:49" u="1"/>
        <d v="2026-09-01T20:26:08" u="1"/>
        <d v="2026-09-01T20:28:18" u="1"/>
        <d v="2026-09-01T20:30:10" u="1"/>
        <d v="2026-09-01T20:30:36" u="1"/>
        <d v="2026-09-01T20:33:46" u="1"/>
        <d v="2026-09-01T20:34:21" u="1"/>
        <d v="2026-09-01T20:34:36" u="1"/>
        <d v="2026-09-01T20:34:42" u="1"/>
        <d v="2026-09-01T20:35:02" u="1"/>
        <d v="2026-09-01T20:36:20" u="1"/>
        <d v="2026-09-01T20:36:44" u="1"/>
        <d v="2026-09-01T20:37:11" u="1"/>
        <d v="2026-09-01T20:37:59" u="1"/>
        <d v="2026-09-01T20:41:08" u="1"/>
        <d v="2026-09-01T20:41:14" u="1"/>
        <d v="2026-09-01T20:41:31" u="1"/>
        <d v="2026-09-01T20:41:32" u="1"/>
        <d v="2026-09-01T20:41:43" u="1"/>
        <d v="2026-09-01T20:42:07" u="1"/>
        <d v="2026-09-01T20:42:08" u="1"/>
        <d v="2026-09-01T20:42:13" u="1"/>
        <d v="2026-09-01T20:42:14" u="1"/>
        <d v="2026-09-01T20:42:25" u="1"/>
        <d v="2026-09-01T20:42:28" u="1"/>
        <d v="2026-09-01T20:42:42" u="1"/>
        <d v="2026-09-01T20:49:08" u="1"/>
        <d v="2026-09-01T20:49:20" u="1"/>
        <d v="2026-09-01T20:49:29" u="1"/>
        <d v="2026-09-01T20:50:01" u="1"/>
        <d v="2026-09-01T20:50:11" u="1"/>
        <d v="2026-09-01T20:50:20" u="1"/>
        <d v="2026-09-01T20:50:55" u="1"/>
        <d v="2026-09-01T20:52:09" u="1"/>
        <d v="2026-09-01T20:52:20" u="1"/>
        <d v="2026-09-01T20:57:45" u="1"/>
        <d v="2026-09-01T20:59:47" u="1"/>
        <d v="2026-09-01T21:00:01" u="1"/>
        <d v="2026-09-01T21:04:06" u="1"/>
        <d v="2026-09-01T21:05:37" u="1"/>
        <d v="2026-09-01T21:06:04" u="1"/>
        <d v="2026-09-01T21:06:10" u="1"/>
        <d v="2026-09-01T21:08:11" u="1"/>
        <d v="2026-09-01T21:08:44" u="1"/>
        <d v="2026-09-01T21:17:03" u="1"/>
        <d v="2026-09-01T21:18:09" u="1"/>
        <d v="2026-09-01T21:27:16" u="1"/>
        <d v="2026-09-01T21:27:26" u="1"/>
        <d v="2026-09-01T21:28:24" u="1"/>
        <d v="2026-09-01T21:28:25" u="1"/>
        <d v="2026-09-01T21:28:36" u="1"/>
        <d v="2026-09-01T21:29:48" u="1"/>
        <d v="2026-09-01T21:36:10" u="1"/>
        <d v="2026-09-01T21:36:36" u="1"/>
        <d v="2026-09-01T21:38:38" u="1"/>
        <d v="2026-09-01T21:40:30" u="1"/>
        <d v="2026-09-01T21:40:33" u="1"/>
        <d v="2026-09-01T21:41:35" u="1"/>
        <d v="2026-09-01T21:41:53" u="1"/>
        <d v="2026-09-01T21:42:27" u="1"/>
        <d v="2026-09-01T21:44:10" u="1"/>
        <d v="2026-09-01T21:44:48" u="1"/>
        <d v="2026-09-01T21:45:42" u="1"/>
        <d v="2026-09-01T21:47:06" u="1"/>
        <d v="2026-09-01T21:48:01" u="1"/>
        <d v="2026-09-01T21:48:50" u="1"/>
        <d v="2026-09-01T21:49:41" u="1"/>
        <d v="2026-09-01T21:50:18" u="1"/>
        <d v="2026-09-01T21:51:30" u="1"/>
        <d v="2026-09-01T21:51:56" u="1"/>
        <d v="2026-09-01T21:59:27" u="1"/>
        <d v="2026-09-01T22:00:17" u="1"/>
        <d v="2026-09-01T22:03:29" u="1"/>
        <d v="2026-09-01T22:11:05" u="1"/>
        <d v="2026-09-01T22:12:37" u="1"/>
        <d v="2026-09-01T22:18:33" u="1"/>
        <d v="2026-09-01T22:19:28" u="1"/>
        <d v="2026-09-01T22:20:23" u="1"/>
        <d v="2026-09-01T22:20:25" u="1"/>
        <d v="2026-09-01T22:20:26" u="1"/>
        <d v="2026-09-01T22:20:36" u="1"/>
        <d v="2026-09-01T22:21:39" u="1"/>
        <d v="2026-09-01T22:22:53" u="1"/>
        <d v="2026-09-01T22:23:40" u="1"/>
        <d v="2026-09-01T22:25:16" u="1"/>
        <d v="2026-09-01T22:26:05" u="1"/>
        <d v="2026-09-01T22:26:53" u="1"/>
        <d v="2026-09-01T22:27:01" u="1"/>
        <d v="2026-09-01T22:27:19" u="1"/>
        <d v="2026-09-01T22:31:06" u="1"/>
        <d v="2026-09-01T22:36:33" u="1"/>
        <d v="2026-09-01T22:37:24" u="1"/>
        <d v="2026-09-01T22:38:53" u="1"/>
        <d v="2026-09-01T22:39:48" u="1"/>
        <d v="2026-09-01T22:40:50" u="1"/>
        <d v="2026-09-01T22:41:00" u="1"/>
        <d v="2026-09-01T22:41:17" u="1"/>
        <d v="2026-09-01T22:43:00" u="1"/>
        <d v="2026-09-01T22:43:31" u="1"/>
        <d v="2026-09-01T22:45:32" u="1"/>
        <d v="2026-09-01T22:45:50" u="1"/>
        <d v="2026-09-01T22:50:16" u="1"/>
        <d v="2026-09-01T22:55:40" u="1"/>
        <d v="2026-09-01T22:59:55" u="1"/>
        <d v="2026-09-01T23:01:55" u="1"/>
        <d v="2026-09-01T23:05:43" u="1"/>
        <d v="2026-09-01T23:07:49" u="1"/>
        <d v="2026-09-01T23:16:27" u="1"/>
        <d v="2026-09-01T23:17:19" u="1"/>
        <d v="2026-09-01T23:29:31" u="1"/>
        <d v="2026-09-01T23:50:35" u="1"/>
        <d v="2026-09-01T23:51:11" u="1"/>
        <d v="2026-09-01T23:59:26" u="1"/>
        <d v="2026-08-31T00:29:29" u="1"/>
        <d v="2026-08-31T00:30:26" u="1"/>
        <d v="2026-08-31T00:54:56" u="1"/>
        <d v="2026-08-31T00:57:03" u="1"/>
        <d v="2026-08-31T01:51:28" u="1"/>
        <d v="2026-08-31T01:52:13" u="1"/>
        <d v="2026-08-31T01:53:19" u="1"/>
        <d v="2026-08-31T03:21:47" u="1"/>
        <d v="2026-08-31T03:23:10" u="1"/>
        <d v="2026-08-31T03:27:13" u="1"/>
        <d v="2026-08-31T03:29:10" u="1"/>
        <d v="2026-08-31T05:10:11" u="1"/>
        <d v="2026-08-31T05:11:24" u="1"/>
        <d v="2026-08-31T06:05:06" u="1"/>
        <d v="2026-08-31T06:07:37" u="1"/>
        <d v="2026-08-31T06:08:24" u="1"/>
        <d v="2026-08-31T06:09:15" u="1"/>
        <d v="2026-08-31T06:27:12" u="1"/>
        <d v="2026-08-31T06:27:18" u="1"/>
        <d v="2026-08-31T06:28:46" u="1"/>
        <d v="2026-08-31T06:29:32" u="1"/>
        <d v="2026-08-31T06:29:37" u="1"/>
        <d v="2026-08-31T06:29:57" u="1"/>
        <d v="2026-08-31T06:30:04" u="1"/>
        <d v="2026-08-31T06:34:11" u="1"/>
        <d v="2026-08-31T06:39:53" u="1"/>
        <d v="2026-08-31T06:40:21" u="1"/>
        <d v="2026-08-31T06:46:40" u="1"/>
        <d v="2026-08-31T06:47:53" u="1"/>
        <d v="2026-08-31T06:58:15" u="1"/>
        <d v="2026-08-31T06:58:39" u="1"/>
        <d v="2026-08-31T07:00:05" u="1"/>
        <d v="2026-08-31T07:00:10" u="1"/>
        <d v="2026-08-31T07:03:36" u="1"/>
        <d v="2026-08-31T07:04:38" u="1"/>
        <d v="2026-08-31T07:04:40" u="1"/>
        <d v="2026-08-31T07:06:05" u="1"/>
        <d v="2026-08-31T07:06:32" u="1"/>
        <d v="2026-08-31T07:07:25" u="1"/>
        <d v="2026-08-31T07:08:23" u="1"/>
        <d v="2026-08-31T07:08:58" u="1"/>
        <d v="2026-08-31T07:09:00" u="1"/>
        <d v="2026-08-31T07:09:58" u="1"/>
        <d v="2026-08-31T07:10:09" u="1"/>
        <d v="2026-08-31T07:12:09" u="1"/>
        <d v="2026-08-31T07:12:21" u="1"/>
        <d v="2026-08-31T07:16:15" u="1"/>
        <d v="2026-08-31T07:17:09" u="1"/>
        <d v="2026-08-31T07:17:48" u="1"/>
        <d v="2026-08-31T07:18:26" u="1"/>
        <d v="2026-08-31T07:19:39" u="1"/>
        <d v="2026-08-31T07:19:46" u="1"/>
        <d v="2026-08-31T07:19:58" u="1"/>
        <d v="2026-08-31T07:20:46" u="1"/>
        <d v="2026-08-31T07:23:04" u="1"/>
        <d v="2026-08-31T07:24:47" u="1"/>
        <d v="2026-08-31T07:26:02" u="1"/>
        <d v="2026-08-31T07:26:21" u="1"/>
        <d v="2026-08-31T07:27:11" u="1"/>
        <d v="2026-08-31T07:27:39" u="1"/>
        <d v="2026-08-31T07:30:07" u="1"/>
        <d v="2026-08-31T07:35:21" u="1"/>
        <d v="2026-08-31T07:35:46" u="1"/>
        <d v="2026-08-31T07:35:55" u="1"/>
        <d v="2026-08-31T07:35:57" u="1"/>
        <d v="2026-08-31T07:36:56" u="1"/>
        <d v="2026-08-31T07:37:35" u="1"/>
        <d v="2026-08-31T07:37:53" u="1"/>
        <d v="2026-08-31T07:38:00" u="1"/>
        <d v="2026-08-31T07:40:26" u="1"/>
        <d v="2026-08-31T07:41:12" u="1"/>
        <d v="2026-08-31T07:44:48" u="1"/>
        <d v="2026-08-31T07:45:01" u="1"/>
        <d v="2026-08-31T07:45:10" u="1"/>
        <d v="2026-08-31T07:45:20" u="1"/>
        <d v="2026-08-31T07:46:35" u="1"/>
        <d v="2026-08-31T07:46:48" u="1"/>
        <d v="2026-08-31T07:47:02" u="1"/>
        <d v="2026-08-31T07:47:20" u="1"/>
        <d v="2026-08-31T07:49:05" u="1"/>
        <d v="2026-08-31T07:49:55" u="1"/>
        <d v="2026-08-31T07:51:56" u="1"/>
        <d v="2026-08-31T07:52:18" u="1"/>
        <d v="2026-08-31T07:53:47" u="1"/>
        <d v="2026-08-31T07:54:32" u="1"/>
        <d v="2026-08-31T07:54:33" u="1"/>
        <d v="2026-08-31T07:55:34" u="1"/>
        <d v="2026-08-31T07:55:54" u="1"/>
        <d v="2026-08-31T07:55:59" u="1"/>
        <d v="2026-08-31T07:56:42" u="1"/>
        <d v="2026-08-31T07:57:03" u="1"/>
        <d v="2026-08-31T07:57:25" u="1"/>
        <d v="2026-08-31T07:57:27" u="1"/>
        <d v="2026-08-31T07:57:47" u="1"/>
        <d v="2026-08-31T07:58:01" u="1"/>
        <d v="2026-08-31T07:58:12" u="1"/>
        <d v="2026-08-31T07:58:16" u="1"/>
        <d v="2026-08-31T07:58:51" u="1"/>
        <d v="2026-08-31T07:59:12" u="1"/>
        <d v="2026-08-31T08:00:01" u="1"/>
        <d v="2026-08-31T08:00:45" u="1"/>
        <d v="2026-08-31T08:00:49" u="1"/>
        <d v="2026-08-31T08:01:13" u="1"/>
        <d v="2026-08-31T08:01:25" u="1"/>
        <d v="2026-08-31T08:01:39" u="1"/>
        <d v="2026-08-31T08:02:17" u="1"/>
        <d v="2026-08-31T08:02:59" u="1"/>
        <d v="2026-08-31T08:03:07" u="1"/>
        <d v="2026-08-31T08:03:54" u="1"/>
        <d v="2026-08-31T08:04:07" u="1"/>
        <d v="2026-08-31T08:04:17" u="1"/>
        <d v="2026-08-31T08:04:25" u="1"/>
        <d v="2026-08-31T08:04:39" u="1"/>
        <d v="2026-08-31T08:04:56" u="1"/>
        <d v="2026-08-31T08:05:27" u="1"/>
        <d v="2026-08-31T08:05:35" u="1"/>
        <d v="2026-08-31T08:05:44" u="1"/>
        <d v="2026-08-31T08:05:46" u="1"/>
        <d v="2026-08-31T08:05:52" u="1"/>
        <d v="2026-08-31T08:06:10" u="1"/>
        <d v="2026-08-31T08:06:17" u="1"/>
        <d v="2026-08-31T08:06:49" u="1"/>
        <d v="2026-08-31T08:07:19" u="1"/>
        <d v="2026-08-31T08:07:46" u="1"/>
        <d v="2026-08-31T08:07:52" u="1"/>
        <d v="2026-08-31T08:07:59" u="1"/>
        <d v="2026-08-31T08:08:30" u="1"/>
        <d v="2026-08-31T08:08:32" u="1"/>
        <d v="2026-08-31T08:08:38" u="1"/>
        <d v="2026-08-31T08:08:43" u="1"/>
        <d v="2026-08-31T08:09:00" u="1"/>
        <d v="2026-08-31T08:09:27" u="1"/>
        <d v="2026-08-31T08:09:53" u="1"/>
        <d v="2026-08-31T08:09:54" u="1"/>
        <d v="2026-08-31T08:10:13" u="1"/>
        <d v="2026-08-31T08:10:15" u="1"/>
        <d v="2026-08-31T08:10:18" u="1"/>
        <d v="2026-08-31T08:10:20" u="1"/>
        <d v="2026-08-31T08:10:27" u="1"/>
        <d v="2026-08-31T08:10:40" u="1"/>
        <d v="2026-08-31T08:10:49" u="1"/>
        <d v="2026-08-31T08:11:26" u="1"/>
        <d v="2026-08-31T08:11:28" u="1"/>
        <d v="2026-08-31T08:11:35" u="1"/>
        <d v="2026-08-31T08:11:38" u="1"/>
        <d v="2026-08-31T08:11:54" u="1"/>
        <d v="2026-08-31T08:12:01" u="1"/>
        <d v="2026-08-31T08:12:28" u="1"/>
        <d v="2026-08-31T08:12:38" u="1"/>
        <d v="2026-08-31T08:13:00" u="1"/>
        <d v="2026-08-31T08:13:19" u="1"/>
        <d v="2026-08-31T08:13:38" u="1"/>
        <d v="2026-08-31T08:14:16" u="1"/>
        <d v="2026-08-31T08:14:37" u="1"/>
        <d v="2026-08-31T08:14:57" u="1"/>
        <d v="2026-08-31T08:15:00" u="1"/>
        <d v="2026-08-31T08:15:17" u="1"/>
        <d v="2026-08-31T08:15:38" u="1"/>
        <d v="2026-08-31T08:15:43" u="1"/>
        <d v="2026-08-31T08:15:54" u="1"/>
        <d v="2026-08-31T08:16:05" u="1"/>
        <d v="2026-08-31T08:16:15" u="1"/>
        <d v="2026-08-31T08:16:39" u="1"/>
        <d v="2026-08-31T08:17:37" u="1"/>
        <d v="2026-08-31T08:17:58" u="1"/>
        <d v="2026-08-31T08:18:02" u="1"/>
        <d v="2026-08-31T08:18:03" u="1"/>
        <d v="2026-08-31T08:18:06" u="1"/>
        <d v="2026-08-31T08:18:12" u="1"/>
        <d v="2026-08-31T08:18:16" u="1"/>
        <d v="2026-08-31T08:18:34" u="1"/>
        <d v="2026-08-31T08:18:38" u="1"/>
        <d v="2026-08-31T08:19:01" u="1"/>
        <d v="2026-08-31T08:19:08" u="1"/>
        <d v="2026-08-31T08:20:18" u="1"/>
        <d v="2026-08-31T08:20:28" u="1"/>
        <d v="2026-08-31T08:20:37" u="1"/>
        <d v="2026-08-31T08:20:45" u="1"/>
        <d v="2026-08-31T08:20:47" u="1"/>
        <d v="2026-08-31T08:20:50" u="1"/>
        <d v="2026-08-31T08:20:54" u="1"/>
        <d v="2026-08-31T08:21:09" u="1"/>
        <d v="2026-08-31T08:21:10" u="1"/>
        <d v="2026-08-31T08:21:17" u="1"/>
        <d v="2026-08-31T08:21:38" u="1"/>
        <d v="2026-08-31T08:21:39" u="1"/>
        <d v="2026-08-31T08:22:20" u="1"/>
        <d v="2026-08-31T08:22:39" u="1"/>
        <d v="2026-08-31T08:22:54" u="1"/>
        <d v="2026-08-31T08:23:09" u="1"/>
        <d v="2026-08-31T08:23:26" u="1"/>
        <d v="2026-08-31T08:23:30" u="1"/>
        <d v="2026-08-31T08:23:31" u="1"/>
        <d v="2026-08-31T08:23:33" u="1"/>
        <d v="2026-08-31T08:24:05" u="1"/>
        <d v="2026-08-31T08:24:19" u="1"/>
        <d v="2026-08-31T08:24:23" u="1"/>
        <d v="2026-08-31T08:24:54" u="1"/>
        <d v="2026-08-31T08:25:20" u="1"/>
        <d v="2026-08-31T08:25:55" u="1"/>
        <d v="2026-08-31T08:26:02" u="1"/>
        <d v="2026-08-31T08:26:18" u="1"/>
        <d v="2026-08-31T08:26:20" u="1"/>
        <d v="2026-08-31T08:26:25" u="1"/>
        <d v="2026-08-31T08:26:26" u="1"/>
        <d v="2026-08-31T08:26:36" u="1"/>
        <d v="2026-08-31T08:26:47" u="1"/>
        <d v="2026-08-31T08:26:51" u="1"/>
        <d v="2026-08-31T08:26:56" u="1"/>
        <d v="2026-08-31T08:27:12" u="1"/>
        <d v="2026-08-31T08:27:33" u="1"/>
        <d v="2026-08-31T08:27:49" u="1"/>
        <d v="2026-08-31T08:28:25" u="1"/>
        <d v="2026-08-31T08:28:45" u="1"/>
        <d v="2026-08-31T08:28:58" u="1"/>
        <d v="2026-08-31T08:29:10" u="1"/>
        <d v="2026-08-31T08:29:41" u="1"/>
        <d v="2026-08-31T08:29:47" u="1"/>
        <d v="2026-08-31T08:29:53" u="1"/>
        <d v="2026-08-31T08:30:02" u="1"/>
        <d v="2026-08-31T08:30:45" u="1"/>
        <d v="2026-08-31T08:31:02" u="1"/>
        <d v="2026-08-31T08:31:38" u="1"/>
        <d v="2026-08-31T08:31:43" u="1"/>
        <d v="2026-08-31T08:31:45" u="1"/>
        <d v="2026-08-31T08:32:09" u="1"/>
        <d v="2026-08-31T08:32:12" u="1"/>
        <d v="2026-08-31T08:32:14" u="1"/>
        <d v="2026-08-31T08:32:27" u="1"/>
        <d v="2026-08-31T08:32:48" u="1"/>
        <d v="2026-08-31T08:32:54" u="1"/>
        <d v="2026-08-31T08:33:00" u="1"/>
        <d v="2026-08-31T08:33:14" u="1"/>
        <d v="2026-08-31T08:33:19" u="1"/>
        <d v="2026-08-31T08:33:20" u="1"/>
        <d v="2026-08-31T08:33:29" u="1"/>
        <d v="2026-08-31T08:33:35" u="1"/>
        <d v="2026-08-31T08:33:37" u="1"/>
        <d v="2026-08-31T08:34:00" u="1"/>
        <d v="2026-08-31T08:34:13" u="1"/>
        <d v="2026-08-31T08:34:20" u="1"/>
        <d v="2026-08-31T08:34:24" u="1"/>
        <d v="2026-08-31T08:34:44" u="1"/>
        <d v="2026-08-31T08:35:07" u="1"/>
        <d v="2026-08-31T08:36:18" u="1"/>
        <d v="2026-08-31T08:36:40" u="1"/>
        <d v="2026-08-31T08:36:45" u="1"/>
        <d v="2026-08-31T08:37:02" u="1"/>
        <d v="2026-08-31T08:37:31" u="1"/>
        <d v="2026-08-31T08:37:41" u="1"/>
        <d v="2026-08-31T08:38:20" u="1"/>
        <d v="2026-08-31T08:38:27" u="1"/>
        <d v="2026-08-31T08:38:30" u="1"/>
        <d v="2026-08-31T08:38:35" u="1"/>
        <d v="2026-08-31T08:38:37" u="1"/>
        <d v="2026-08-31T08:39:17" u="1"/>
        <d v="2026-08-31T08:39:19" u="1"/>
        <d v="2026-08-31T08:39:21" u="1"/>
        <d v="2026-08-31T08:39:41" u="1"/>
        <d v="2026-08-31T08:40:01" u="1"/>
        <d v="2026-08-31T08:40:24" u="1"/>
        <d v="2026-08-31T08:41:19" u="1"/>
        <d v="2026-08-31T08:41:55" u="1"/>
        <d v="2026-08-31T08:42:00" u="1"/>
        <d v="2026-08-31T08:42:39" u="1"/>
        <d v="2026-08-31T08:43:50" u="1"/>
        <d v="2026-08-31T08:43:57" u="1"/>
        <d v="2026-08-31T08:43:59" u="1"/>
        <d v="2026-08-31T08:44:58" u="1"/>
        <d v="2026-08-31T08:45:05" u="1"/>
        <d v="2026-08-31T08:46:14" u="1"/>
        <d v="2026-08-31T08:46:18" u="1"/>
        <d v="2026-08-31T08:46:36" u="1"/>
        <d v="2026-08-31T08:46:59" u="1"/>
        <d v="2026-08-31T08:47:08" u="1"/>
        <d v="2026-08-31T08:47:48" u="1"/>
        <d v="2026-08-31T08:49:17" u="1"/>
        <d v="2026-08-31T08:49:53" u="1"/>
        <d v="2026-08-31T08:50:33" u="1"/>
        <d v="2026-08-31T08:50:54" u="1"/>
        <d v="2026-08-31T08:51:08" u="1"/>
        <d v="2026-08-31T08:51:43" u="1"/>
        <d v="2026-08-31T08:51:56" u="1"/>
        <d v="2026-08-31T08:52:39" u="1"/>
        <d v="2026-08-31T08:52:49" u="1"/>
        <d v="2026-08-31T08:52:53" u="1"/>
        <d v="2026-08-31T08:52:57" u="1"/>
        <d v="2026-08-31T08:53:02" u="1"/>
        <d v="2026-08-31T08:53:11" u="1"/>
        <d v="2026-08-31T08:53:57" u="1"/>
        <d v="2026-08-31T08:53:58" u="1"/>
        <d v="2026-08-31T08:54:14" u="1"/>
        <d v="2026-08-31T08:54:18" u="1"/>
        <d v="2026-08-31T08:54:26" u="1"/>
        <d v="2026-08-31T08:54:46" u="1"/>
        <d v="2026-08-31T08:54:53" u="1"/>
        <d v="2026-08-31T08:55:07" u="1"/>
        <d v="2026-08-31T08:55:13" u="1"/>
        <d v="2026-08-31T08:55:25" u="1"/>
        <d v="2026-08-31T08:55:49" u="1"/>
        <d v="2026-08-31T08:55:59" u="1"/>
        <d v="2026-08-31T08:56:07" u="1"/>
        <d v="2026-08-31T08:56:34" u="1"/>
        <d v="2026-08-31T08:56:38" u="1"/>
        <d v="2026-08-31T08:56:42" u="1"/>
        <d v="2026-08-31T08:56:53" u="1"/>
        <d v="2026-08-31T08:57:00" u="1"/>
        <d v="2026-08-31T08:57:01" u="1"/>
        <d v="2026-08-31T08:57:08" u="1"/>
        <d v="2026-08-31T08:57:15" u="1"/>
        <d v="2026-08-31T08:57:16" u="1"/>
        <d v="2026-08-31T08:57:36" u="1"/>
        <d v="2026-08-31T08:57:51" u="1"/>
        <d v="2026-08-31T08:57:55" u="1"/>
        <d v="2026-08-31T08:57:57" u="1"/>
        <d v="2026-08-31T08:58:08" u="1"/>
        <d v="2026-08-31T08:58:21" u="1"/>
        <d v="2026-08-31T08:58:50" u="1"/>
        <d v="2026-08-31T08:58:53" u="1"/>
        <d v="2026-08-31T08:59:16" u="1"/>
        <d v="2026-08-31T08:59:20" u="1"/>
        <d v="2026-08-31T08:59:43" u="1"/>
        <d v="2026-08-31T08:59:50" u="1"/>
        <d v="2026-08-31T09:00:02" u="1"/>
        <d v="2026-08-31T09:00:07" u="1"/>
        <d v="2026-08-31T09:00:31" u="1"/>
        <d v="2026-08-31T09:00:33" u="1"/>
        <d v="2026-08-31T09:00:55" u="1"/>
        <d v="2026-08-31T09:01:10" u="1"/>
        <d v="2026-08-31T09:02:36" u="1"/>
        <d v="2026-08-31T09:03:14" u="1"/>
        <d v="2026-08-31T09:03:18" u="1"/>
        <d v="2026-08-31T09:03:42" u="1"/>
        <d v="2026-08-31T09:03:47" u="1"/>
        <d v="2026-08-31T09:03:48" u="1"/>
        <d v="2026-08-31T09:04:04" u="1"/>
        <d v="2026-08-31T09:04:33" u="1"/>
        <d v="2026-08-31T09:04:43" u="1"/>
        <d v="2026-08-31T09:05:08" u="1"/>
        <d v="2026-08-31T09:05:34" u="1"/>
        <d v="2026-08-31T09:05:36" u="1"/>
        <d v="2026-08-31T09:05:38" u="1"/>
        <d v="2026-08-31T09:05:55" u="1"/>
        <d v="2026-08-31T09:05:58" u="1"/>
        <d v="2026-08-31T09:06:11" u="1"/>
        <d v="2026-08-31T09:06:17" u="1"/>
        <d v="2026-08-31T09:06:26" u="1"/>
        <d v="2026-08-31T09:06:29" u="1"/>
        <d v="2026-08-31T09:06:31" u="1"/>
        <d v="2026-08-31T09:06:40" u="1"/>
        <d v="2026-08-31T09:06:59" u="1"/>
        <d v="2026-08-31T09:07:32" u="1"/>
        <d v="2026-08-31T09:07:35" u="1"/>
        <d v="2026-08-31T09:07:59" u="1"/>
        <d v="2026-08-31T09:08:22" u="1"/>
        <d v="2026-08-31T09:08:27" u="1"/>
        <d v="2026-08-31T09:08:35" u="1"/>
        <d v="2026-08-31T09:08:44" u="1"/>
        <d v="2026-08-31T09:08:53" u="1"/>
        <d v="2026-08-31T09:09:18" u="1"/>
        <d v="2026-08-31T09:09:22" u="1"/>
        <d v="2026-08-31T09:09:32" u="1"/>
        <d v="2026-08-31T09:09:36" u="1"/>
        <d v="2026-08-31T09:09:42" u="1"/>
        <d v="2026-08-31T09:09:49" u="1"/>
        <d v="2026-08-31T09:10:44" u="1"/>
        <d v="2026-08-31T09:10:54" u="1"/>
        <d v="2026-08-31T09:11:04" u="1"/>
        <d v="2026-08-31T09:11:27" u="1"/>
        <d v="2026-08-31T09:11:29" u="1"/>
        <d v="2026-08-31T09:11:32" u="1"/>
        <d v="2026-08-31T09:11:38" u="1"/>
        <d v="2026-08-31T09:11:57" u="1"/>
        <d v="2026-08-31T09:12:04" u="1"/>
        <d v="2026-08-31T09:12:12" u="1"/>
        <d v="2026-08-31T09:12:37" u="1"/>
        <d v="2026-08-31T09:12:41" u="1"/>
        <d v="2026-08-31T09:12:46" u="1"/>
        <d v="2026-08-31T09:13:05" u="1"/>
        <d v="2026-08-31T09:13:32" u="1"/>
        <d v="2026-08-31T09:13:36" u="1"/>
        <d v="2026-08-31T09:13:56" u="1"/>
        <d v="2026-08-31T09:14:16" u="1"/>
        <d v="2026-08-31T09:14:21" u="1"/>
        <d v="2026-08-31T09:14:30" u="1"/>
        <d v="2026-08-31T09:14:45" u="1"/>
        <d v="2026-08-31T09:15:38" u="1"/>
        <d v="2026-08-31T09:15:48" u="1"/>
        <d v="2026-08-31T09:16:11" u="1"/>
        <d v="2026-08-31T09:16:40" u="1"/>
        <d v="2026-08-31T09:16:50" u="1"/>
        <d v="2026-08-31T09:16:57" u="1"/>
        <d v="2026-08-31T09:17:02" u="1"/>
        <d v="2026-08-31T09:17:15" u="1"/>
        <d v="2026-08-31T09:17:39" u="1"/>
        <d v="2026-08-31T09:18:17" u="1"/>
        <d v="2026-08-31T09:18:33" u="1"/>
        <d v="2026-08-31T09:18:59" u="1"/>
        <d v="2026-08-31T09:19:07" u="1"/>
        <d v="2026-08-31T09:19:18" u="1"/>
        <d v="2026-08-31T09:19:19" u="1"/>
        <d v="2026-08-31T09:19:28" u="1"/>
        <d v="2026-08-31T09:19:42" u="1"/>
        <d v="2026-08-31T09:20:03" u="1"/>
        <d v="2026-08-31T09:20:09" u="1"/>
        <d v="2026-08-31T09:20:12" u="1"/>
        <d v="2026-08-31T09:20:17" u="1"/>
        <d v="2026-08-31T09:20:33" u="1"/>
        <d v="2026-08-31T09:20:50" u="1"/>
        <d v="2026-08-31T09:22:05" u="1"/>
        <d v="2026-08-31T09:22:32" u="1"/>
        <d v="2026-08-31T09:22:34" u="1"/>
        <d v="2026-08-31T09:22:40" u="1"/>
        <d v="2026-08-31T09:23:08" u="1"/>
        <d v="2026-08-31T09:23:14" u="1"/>
        <d v="2026-08-31T09:23:47" u="1"/>
        <d v="2026-08-31T09:23:51" u="1"/>
        <d v="2026-08-31T09:23:57" u="1"/>
        <d v="2026-08-31T09:24:14" u="1"/>
        <d v="2026-08-31T09:24:24" u="1"/>
        <d v="2026-08-31T09:24:41" u="1"/>
        <d v="2026-08-31T09:24:43" u="1"/>
        <d v="2026-08-31T09:24:52" u="1"/>
        <d v="2026-08-31T09:25:12" u="1"/>
        <d v="2026-08-31T09:25:16" u="1"/>
        <d v="2026-08-31T09:25:22" u="1"/>
        <d v="2026-08-31T09:25:52" u="1"/>
        <d v="2026-08-31T09:26:08" u="1"/>
        <d v="2026-08-31T09:26:12" u="1"/>
        <d v="2026-08-31T09:26:23" u="1"/>
        <d v="2026-08-31T09:26:26" u="1"/>
        <d v="2026-08-31T09:26:39" u="1"/>
        <d v="2026-08-31T09:26:42" u="1"/>
        <d v="2026-08-31T09:26:58" u="1"/>
        <d v="2026-08-31T09:27:04" u="1"/>
        <d v="2026-08-31T09:27:26" u="1"/>
        <d v="2026-08-31T09:27:36" u="1"/>
        <d v="2026-08-31T09:27:38" u="1"/>
        <d v="2026-08-31T09:27:41" u="1"/>
        <d v="2026-08-31T09:28:04" u="1"/>
        <d v="2026-08-31T09:28:27" u="1"/>
        <d v="2026-08-31T09:28:33" u="1"/>
        <d v="2026-08-31T09:28:36" u="1"/>
        <d v="2026-08-31T09:28:48" u="1"/>
        <d v="2026-08-31T09:29:06" u="1"/>
        <d v="2026-08-31T09:29:07" u="1"/>
        <d v="2026-08-31T09:29:08" u="1"/>
        <d v="2026-08-31T09:29:25" u="1"/>
        <d v="2026-08-31T09:29:34" u="1"/>
        <d v="2026-08-31T09:29:44" u="1"/>
        <d v="2026-08-31T09:29:50" u="1"/>
        <d v="2026-08-31T09:30:11" u="1"/>
        <d v="2026-08-31T09:30:21" u="1"/>
        <d v="2026-08-31T09:30:27" u="1"/>
        <d v="2026-08-31T09:30:31" u="1"/>
        <d v="2026-08-31T09:30:39" u="1"/>
        <d v="2026-08-31T09:30:40" u="1"/>
        <d v="2026-08-31T09:30:50" u="1"/>
        <d v="2026-08-31T09:30:58" u="1"/>
        <d v="2026-08-31T09:30:59" u="1"/>
        <d v="2026-08-31T09:31:01" u="1"/>
        <d v="2026-08-31T09:31:04" u="1"/>
        <d v="2026-08-31T09:31:17" u="1"/>
        <d v="2026-08-31T09:31:23" u="1"/>
        <d v="2026-08-31T09:31:40" u="1"/>
        <d v="2026-08-31T09:31:46" u="1"/>
        <d v="2026-08-31T09:32:12" u="1"/>
        <d v="2026-08-31T09:33:03" u="1"/>
        <d v="2026-08-31T09:33:17" u="1"/>
        <d v="2026-08-31T09:33:25" u="1"/>
        <d v="2026-08-31T09:33:42" u="1"/>
        <d v="2026-08-31T09:33:45" u="1"/>
        <d v="2026-08-31T09:33:54" u="1"/>
        <d v="2026-08-31T09:34:07" u="1"/>
        <d v="2026-08-31T09:34:36" u="1"/>
        <d v="2026-08-31T09:34:58" u="1"/>
        <d v="2026-08-31T09:35:10" u="1"/>
        <d v="2026-08-31T09:35:18" u="1"/>
        <d v="2026-08-31T09:35:55" u="1"/>
        <d v="2026-08-31T09:36:19" u="1"/>
        <d v="2026-08-31T09:36:28" u="1"/>
        <d v="2026-08-31T09:37:11" u="1"/>
        <d v="2026-08-31T09:37:17" u="1"/>
        <d v="2026-08-31T09:37:20" u="1"/>
        <d v="2026-08-31T09:37:30" u="1"/>
        <d v="2026-08-31T09:37:33" u="1"/>
        <d v="2026-08-31T09:37:45" u="1"/>
        <d v="2026-08-31T09:38:08" u="1"/>
        <d v="2026-08-31T09:38:12" u="1"/>
        <d v="2026-08-31T09:38:15" u="1"/>
        <d v="2026-08-31T09:38:19" u="1"/>
        <d v="2026-08-31T09:38:41" u="1"/>
        <d v="2026-08-31T09:38:52" u="1"/>
        <d v="2026-08-31T09:39:16" u="1"/>
        <d v="2026-08-31T09:39:23" u="1"/>
        <d v="2026-08-31T09:39:27" u="1"/>
        <d v="2026-08-31T09:39:29" u="1"/>
        <d v="2026-08-31T09:39:45" u="1"/>
        <d v="2026-08-31T09:40:33" u="1"/>
        <d v="2026-08-31T09:40:36" u="1"/>
        <d v="2026-08-31T09:40:38" u="1"/>
        <d v="2026-08-31T09:40:40" u="1"/>
        <d v="2026-08-31T09:40:47" u="1"/>
        <d v="2026-08-31T09:40:49" u="1"/>
        <d v="2026-08-31T09:40:54" u="1"/>
        <d v="2026-08-31T09:40:57" u="1"/>
        <d v="2026-08-31T09:41:05" u="1"/>
        <d v="2026-08-31T09:41:25" u="1"/>
        <d v="2026-08-31T09:41:26" u="1"/>
        <d v="2026-08-31T09:41:27" u="1"/>
        <d v="2026-08-31T09:41:28" u="1"/>
        <d v="2026-08-31T09:41:37" u="1"/>
        <d v="2026-08-31T09:41:39" u="1"/>
        <d v="2026-08-31T09:41:43" u="1"/>
        <d v="2026-08-31T09:42:15" u="1"/>
        <d v="2026-08-31T09:42:36" u="1"/>
        <d v="2026-08-31T09:42:46" u="1"/>
        <d v="2026-08-31T09:42:49" u="1"/>
        <d v="2026-08-31T09:43:10" u="1"/>
        <d v="2026-08-31T09:43:16" u="1"/>
        <d v="2026-08-31T09:43:23" u="1"/>
        <d v="2026-08-31T09:43:36" u="1"/>
        <d v="2026-08-31T09:43:40" u="1"/>
        <d v="2026-08-31T09:44:08" u="1"/>
        <d v="2026-08-31T09:44:23" u="1"/>
        <d v="2026-08-31T09:44:39" u="1"/>
        <d v="2026-08-31T09:44:43" u="1"/>
        <d v="2026-08-31T09:44:48" u="1"/>
        <d v="2026-08-31T09:45:34" u="1"/>
        <d v="2026-08-31T09:46:12" u="1"/>
        <d v="2026-08-31T09:46:44" u="1"/>
        <d v="2026-08-31T09:46:49" u="1"/>
        <d v="2026-08-31T09:46:57" u="1"/>
        <d v="2026-08-31T09:47:16" u="1"/>
        <d v="2026-08-31T09:47:27" u="1"/>
        <d v="2026-08-31T09:47:47" u="1"/>
        <d v="2026-08-31T09:47:58" u="1"/>
        <d v="2026-08-31T09:48:02" u="1"/>
        <d v="2026-08-31T09:48:14" u="1"/>
        <d v="2026-08-31T09:48:35" u="1"/>
        <d v="2026-08-31T09:48:40" u="1"/>
        <d v="2026-08-31T09:49:17" u="1"/>
        <d v="2026-08-31T09:50:11" u="1"/>
        <d v="2026-08-31T09:50:12" u="1"/>
        <d v="2026-08-31T09:50:58" u="1"/>
        <d v="2026-08-31T09:51:35" u="1"/>
        <d v="2026-08-31T09:52:07" u="1"/>
        <d v="2026-08-31T09:52:16" u="1"/>
        <d v="2026-08-31T09:52:24" u="1"/>
        <d v="2026-08-31T09:52:27" u="1"/>
        <d v="2026-08-31T09:52:40" u="1"/>
        <d v="2026-08-31T09:52:53" u="1"/>
        <d v="2026-08-31T09:52:58" u="1"/>
        <d v="2026-08-31T09:52:59" u="1"/>
        <d v="2026-08-31T09:53:18" u="1"/>
        <d v="2026-08-31T09:53:25" u="1"/>
        <d v="2026-08-31T09:53:26" u="1"/>
        <d v="2026-08-31T09:53:33" u="1"/>
        <d v="2026-08-31T09:53:54" u="1"/>
        <d v="2026-08-31T09:54:08" u="1"/>
        <d v="2026-08-31T09:54:09" u="1"/>
        <d v="2026-08-31T09:54:46" u="1"/>
        <d v="2026-08-31T09:55:07" u="1"/>
        <d v="2026-08-31T09:55:28" u="1"/>
        <d v="2026-08-31T09:55:30" u="1"/>
        <d v="2026-08-31T09:55:34" u="1"/>
        <d v="2026-08-31T09:55:43" u="1"/>
        <d v="2026-08-31T09:56:03" u="1"/>
        <d v="2026-08-31T09:56:23" u="1"/>
        <d v="2026-08-31T09:56:33" u="1"/>
        <d v="2026-08-31T09:56:35" u="1"/>
        <d v="2026-08-31T09:56:42" u="1"/>
        <d v="2026-08-31T09:56:46" u="1"/>
        <d v="2026-08-31T09:56:49" u="1"/>
        <d v="2026-08-31T09:56:51" u="1"/>
        <d v="2026-08-31T09:57:16" u="1"/>
        <d v="2026-08-31T09:57:21" u="1"/>
        <d v="2026-08-31T09:57:39" u="1"/>
        <d v="2026-08-31T09:57:56" u="1"/>
        <d v="2026-08-31T09:57:58" u="1"/>
        <d v="2026-08-31T09:58:18" u="1"/>
        <d v="2026-08-31T09:58:34" u="1"/>
        <d v="2026-08-31T09:58:51" u="1"/>
        <d v="2026-08-31T09:59:04" u="1"/>
        <d v="2026-08-31T09:59:07" u="1"/>
        <d v="2026-08-31T09:59:42" u="1"/>
        <d v="2026-08-31T09:59:56" u="1"/>
        <d v="2026-08-31T10:00:28" u="1"/>
        <d v="2026-08-31T10:00:58" u="1"/>
        <d v="2026-08-31T10:01:02" u="1"/>
        <d v="2026-08-31T10:01:16" u="1"/>
        <d v="2026-08-31T10:01:19" u="1"/>
        <d v="2026-08-31T10:01:28" u="1"/>
        <d v="2026-08-31T10:01:29" u="1"/>
        <d v="2026-08-31T10:01:54" u="1"/>
        <d v="2026-08-31T10:01:55" u="1"/>
        <d v="2026-08-31T10:02:01" u="1"/>
        <d v="2026-08-31T10:02:09" u="1"/>
        <d v="2026-08-31T10:02:32" u="1"/>
        <d v="2026-08-31T10:02:37" u="1"/>
        <d v="2026-08-31T10:02:40" u="1"/>
        <d v="2026-08-31T10:02:48" u="1"/>
        <d v="2026-08-31T10:02:55" u="1"/>
        <d v="2026-08-31T10:02:59" u="1"/>
        <d v="2026-08-31T10:03:02" u="1"/>
        <d v="2026-08-31T10:03:10" u="1"/>
        <d v="2026-08-31T10:03:43" u="1"/>
        <d v="2026-08-31T10:04:20" u="1"/>
        <d v="2026-08-31T10:04:33" u="1"/>
        <d v="2026-08-31T10:04:35" u="1"/>
        <d v="2026-08-31T10:04:36" u="1"/>
        <d v="2026-08-31T10:04:51" u="1"/>
        <d v="2026-08-31T10:05:19" u="1"/>
        <d v="2026-08-31T10:05:44" u="1"/>
        <d v="2026-08-31T10:05:45" u="1"/>
        <d v="2026-08-31T10:06:04" u="1"/>
        <d v="2026-08-31T10:06:09" u="1"/>
        <d v="2026-08-31T10:06:12" u="1"/>
        <d v="2026-08-31T10:06:32" u="1"/>
        <d v="2026-08-31T10:06:52" u="1"/>
        <d v="2026-08-31T10:07:12" u="1"/>
        <d v="2026-08-31T10:07:34" u="1"/>
        <d v="2026-08-31T10:07:48" u="1"/>
        <d v="2026-08-31T10:08:06" u="1"/>
        <d v="2026-08-31T10:08:13" u="1"/>
        <d v="2026-08-31T10:08:24" u="1"/>
        <d v="2026-08-31T10:08:25" u="1"/>
        <d v="2026-08-31T10:08:43" u="1"/>
        <d v="2026-08-31T10:08:54" u="1"/>
        <d v="2026-08-31T10:09:19" u="1"/>
        <d v="2026-08-31T10:09:20" u="1"/>
        <d v="2026-08-31T10:09:26" u="1"/>
        <d v="2026-08-31T10:09:30" u="1"/>
        <d v="2026-08-31T10:09:43" u="1"/>
        <d v="2026-08-31T10:09:47" u="1"/>
        <d v="2026-08-31T10:09:48" u="1"/>
        <d v="2026-08-31T10:10:05" u="1"/>
        <d v="2026-08-31T10:11:04" u="1"/>
        <d v="2026-08-31T10:11:41" u="1"/>
        <d v="2026-08-31T10:11:48" u="1"/>
        <d v="2026-08-31T10:12:03" u="1"/>
        <d v="2026-08-31T10:12:09" u="1"/>
        <d v="2026-08-31T10:12:31" u="1"/>
        <d v="2026-08-31T10:12:42" u="1"/>
        <d v="2026-08-31T10:12:48" u="1"/>
        <d v="2026-08-31T10:13:26" u="1"/>
        <d v="2026-08-31T10:13:31" u="1"/>
        <d v="2026-08-31T10:14:12" u="1"/>
        <d v="2026-08-31T10:14:21" u="1"/>
        <d v="2026-08-31T10:14:45" u="1"/>
        <d v="2026-08-31T10:14:58" u="1"/>
        <d v="2026-08-31T10:15:03" u="1"/>
        <d v="2026-08-31T10:15:07" u="1"/>
        <d v="2026-08-31T10:15:18" u="1"/>
        <d v="2026-08-31T10:15:23" u="1"/>
        <d v="2026-08-31T10:15:41" u="1"/>
        <d v="2026-08-31T10:16:06" u="1"/>
        <d v="2026-08-31T10:16:11" u="1"/>
        <d v="2026-08-31T10:16:18" u="1"/>
        <d v="2026-08-31T10:16:19" u="1"/>
        <d v="2026-08-31T10:16:35" u="1"/>
        <d v="2026-08-31T10:16:41" u="1"/>
        <d v="2026-08-31T10:17:15" u="1"/>
        <d v="2026-08-31T10:17:22" u="1"/>
        <d v="2026-08-31T10:17:23" u="1"/>
        <d v="2026-08-31T10:17:37" u="1"/>
        <d v="2026-08-31T10:17:50" u="1"/>
        <d v="2026-08-31T10:17:51" u="1"/>
        <d v="2026-08-31T10:17:54" u="1"/>
        <d v="2026-08-31T10:17:56" u="1"/>
        <d v="2026-08-31T10:18:41" u="1"/>
        <d v="2026-08-31T10:18:46" u="1"/>
        <d v="2026-08-31T10:18:47" u="1"/>
        <d v="2026-08-31T10:19:04" u="1"/>
        <d v="2026-08-31T10:20:05" u="1"/>
        <d v="2026-08-31T10:20:06" u="1"/>
        <d v="2026-08-31T10:20:21" u="1"/>
        <d v="2026-08-31T10:20:31" u="1"/>
        <d v="2026-08-31T10:20:48" u="1"/>
        <d v="2026-08-31T10:21:08" u="1"/>
        <d v="2026-08-31T10:21:17" u="1"/>
        <d v="2026-08-31T10:21:29" u="1"/>
        <d v="2026-08-31T10:21:45" u="1"/>
        <d v="2026-08-31T10:22:09" u="1"/>
        <d v="2026-08-31T10:22:27" u="1"/>
        <d v="2026-08-31T10:23:02" u="1"/>
        <d v="2026-08-31T10:23:04" u="1"/>
        <d v="2026-08-31T10:23:29" u="1"/>
        <d v="2026-08-31T10:23:45" u="1"/>
        <d v="2026-08-31T10:24:18" u="1"/>
        <d v="2026-08-31T10:25:10" u="1"/>
        <d v="2026-08-31T10:25:43" u="1"/>
        <d v="2026-08-31T10:26:07" u="1"/>
        <d v="2026-08-31T10:26:10" u="1"/>
        <d v="2026-08-31T10:26:13" u="1"/>
        <d v="2026-08-31T10:26:33" u="1"/>
        <d v="2026-08-31T10:27:09" u="1"/>
        <d v="2026-08-31T10:27:11" u="1"/>
        <d v="2026-08-31T10:27:30" u="1"/>
        <d v="2026-08-31T10:27:40" u="1"/>
        <d v="2026-08-31T10:28:10" u="1"/>
        <d v="2026-08-31T10:29:01" u="1"/>
        <d v="2026-08-31T10:29:28" u="1"/>
        <d v="2026-08-31T10:29:59" u="1"/>
        <d v="2026-08-31T10:30:31" u="1"/>
        <d v="2026-08-31T10:30:57" u="1"/>
        <d v="2026-08-31T10:31:01" u="1"/>
        <d v="2026-08-31T10:31:08" u="1"/>
        <d v="2026-08-31T10:31:19" u="1"/>
        <d v="2026-08-31T10:31:40" u="1"/>
        <d v="2026-08-31T10:32:07" u="1"/>
        <d v="2026-08-31T10:32:11" u="1"/>
        <d v="2026-08-31T10:33:19" u="1"/>
        <d v="2026-08-31T10:33:21" u="1"/>
        <d v="2026-08-31T10:33:25" u="1"/>
        <d v="2026-08-31T10:33:27" u="1"/>
        <d v="2026-08-31T10:33:28" u="1"/>
        <d v="2026-08-31T10:33:29" u="1"/>
        <d v="2026-08-31T10:33:36" u="1"/>
        <d v="2026-08-31T10:33:49" u="1"/>
        <d v="2026-08-31T10:33:59" u="1"/>
        <d v="2026-08-31T10:34:23" u="1"/>
        <d v="2026-08-31T10:34:24" u="1"/>
        <d v="2026-08-31T10:34:35" u="1"/>
        <d v="2026-08-31T10:34:50" u="1"/>
        <d v="2026-08-31T10:35:13" u="1"/>
        <d v="2026-08-31T10:35:23" u="1"/>
        <d v="2026-08-31T10:35:46" u="1"/>
        <d v="2026-08-31T10:36:03" u="1"/>
        <d v="2026-08-31T10:36:32" u="1"/>
        <d v="2026-08-31T10:36:44" u="1"/>
        <d v="2026-08-31T10:37:12" u="1"/>
        <d v="2026-08-31T10:37:13" u="1"/>
        <d v="2026-08-31T10:37:52" u="1"/>
        <d v="2026-08-31T10:38:03" u="1"/>
        <d v="2026-08-31T10:38:18" u="1"/>
        <d v="2026-08-31T10:38:35" u="1"/>
        <d v="2026-08-31T10:38:54" u="1"/>
        <d v="2026-08-31T10:39:01" u="1"/>
        <d v="2026-08-31T10:39:03" u="1"/>
        <d v="2026-08-31T10:39:35" u="1"/>
        <d v="2026-08-31T10:39:49" u="1"/>
        <d v="2026-08-31T10:39:50" u="1"/>
        <d v="2026-08-31T10:39:59" u="1"/>
        <d v="2026-08-31T10:40:07" u="1"/>
        <d v="2026-08-31T10:40:08" u="1"/>
        <d v="2026-08-31T10:40:42" u="1"/>
        <d v="2026-08-31T10:40:44" u="1"/>
        <d v="2026-08-31T10:40:53" u="1"/>
        <d v="2026-08-31T10:41:07" u="1"/>
        <d v="2026-08-31T10:41:28" u="1"/>
        <d v="2026-08-31T10:41:32" u="1"/>
        <d v="2026-08-31T10:41:35" u="1"/>
        <d v="2026-08-31T10:41:47" u="1"/>
        <d v="2026-08-31T10:41:54" u="1"/>
        <d v="2026-08-31T10:42:00" u="1"/>
        <d v="2026-08-31T10:42:18" u="1"/>
        <d v="2026-08-31T10:43:23" u="1"/>
        <d v="2026-08-31T10:43:27" u="1"/>
        <d v="2026-08-31T10:44:15" u="1"/>
        <d v="2026-08-31T10:44:22" u="1"/>
        <d v="2026-08-31T10:44:25" u="1"/>
        <d v="2026-08-31T10:44:28" u="1"/>
        <d v="2026-08-31T10:44:33" u="1"/>
        <d v="2026-08-31T10:44:44" u="1"/>
        <d v="2026-08-31T10:44:56" u="1"/>
        <d v="2026-08-31T10:45:00" u="1"/>
        <d v="2026-08-31T10:45:01" u="1"/>
        <d v="2026-08-31T10:45:07" u="1"/>
        <d v="2026-08-31T10:45:34" u="1"/>
        <d v="2026-08-31T10:45:55" u="1"/>
        <d v="2026-08-31T10:46:07" u="1"/>
        <d v="2026-08-31T10:46:17" u="1"/>
        <d v="2026-08-31T10:46:22" u="1"/>
        <d v="2026-08-31T10:46:24" u="1"/>
        <d v="2026-08-31T10:46:42" u="1"/>
        <d v="2026-08-31T10:46:50" u="1"/>
        <d v="2026-08-31T10:47:13" u="1"/>
        <d v="2026-08-31T10:47:20" u="1"/>
        <d v="2026-08-31T10:47:49" u="1"/>
        <d v="2026-08-31T10:47:59" u="1"/>
        <d v="2026-08-31T10:48:36" u="1"/>
        <d v="2026-08-31T10:49:09" u="1"/>
        <d v="2026-08-31T10:49:13" u="1"/>
        <d v="2026-08-31T10:49:33" u="1"/>
        <d v="2026-08-31T10:49:54" u="1"/>
        <d v="2026-08-31T10:50:07" u="1"/>
        <d v="2026-08-31T10:50:08" u="1"/>
        <d v="2026-08-31T10:50:23" u="1"/>
        <d v="2026-08-31T10:50:35" u="1"/>
        <d v="2026-08-31T10:50:46" u="1"/>
        <d v="2026-08-31T10:51:08" u="1"/>
        <d v="2026-08-31T10:51:15" u="1"/>
        <d v="2026-08-31T10:51:20" u="1"/>
        <d v="2026-08-31T10:51:47" u="1"/>
        <d v="2026-08-31T10:51:50" u="1"/>
        <d v="2026-08-31T10:52:01" u="1"/>
        <d v="2026-08-31T10:52:19" u="1"/>
        <d v="2026-08-31T10:52:21" u="1"/>
        <d v="2026-08-31T10:52:34" u="1"/>
        <d v="2026-08-31T10:52:41" u="1"/>
        <d v="2026-08-31T10:52:45" u="1"/>
        <d v="2026-08-31T10:53:23" u="1"/>
        <d v="2026-08-31T10:53:28" u="1"/>
        <d v="2026-08-31T10:53:54" u="1"/>
        <d v="2026-08-31T10:54:02" u="1"/>
        <d v="2026-08-31T10:54:11" u="1"/>
        <d v="2026-08-31T10:54:20" u="1"/>
        <d v="2026-08-31T10:54:21" u="1"/>
        <d v="2026-08-31T10:54:26" u="1"/>
        <d v="2026-08-31T10:54:29" u="1"/>
        <d v="2026-08-31T10:54:41" u="1"/>
        <d v="2026-08-31T10:54:42" u="1"/>
        <d v="2026-08-31T10:54:57" u="1"/>
        <d v="2026-08-31T10:54:59" u="1"/>
        <d v="2026-08-31T10:55:22" u="1"/>
        <d v="2026-08-31T10:55:27" u="1"/>
        <d v="2026-08-31T10:55:35" u="1"/>
        <d v="2026-08-31T10:55:52" u="1"/>
        <d v="2026-08-31T10:56:29" u="1"/>
        <d v="2026-08-31T10:57:06" u="1"/>
        <d v="2026-08-31T10:57:21" u="1"/>
        <d v="2026-08-31T10:57:50" u="1"/>
        <d v="2026-08-31T10:58:14" u="1"/>
        <d v="2026-08-31T10:58:15" u="1"/>
        <d v="2026-08-31T10:59:41" u="1"/>
        <d v="2026-08-31T10:59:43" u="1"/>
        <d v="2026-08-31T10:59:53" u="1"/>
        <d v="2026-08-31T11:00:04" u="1"/>
        <d v="2026-08-31T11:00:29" u="1"/>
        <d v="2026-08-31T11:00:30" u="1"/>
        <d v="2026-08-31T11:00:33" u="1"/>
        <d v="2026-08-31T11:00:42" u="1"/>
        <d v="2026-08-31T11:00:46" u="1"/>
        <d v="2026-08-31T11:00:50" u="1"/>
        <d v="2026-08-31T11:01:06" u="1"/>
        <d v="2026-08-31T11:01:46" u="1"/>
        <d v="2026-08-31T11:02:02" u="1"/>
        <d v="2026-08-31T11:02:57" u="1"/>
        <d v="2026-08-31T11:04:06" u="1"/>
        <d v="2026-08-31T11:04:15" u="1"/>
        <d v="2026-08-31T11:04:50" u="1"/>
        <d v="2026-08-31T11:04:51" u="1"/>
        <d v="2026-08-31T11:05:10" u="1"/>
        <d v="2026-08-31T11:05:15" u="1"/>
        <d v="2026-08-31T11:05:21" u="1"/>
        <d v="2026-08-31T11:06:01" u="1"/>
        <d v="2026-08-31T11:06:15" u="1"/>
        <d v="2026-08-31T11:06:31" u="1"/>
        <d v="2026-08-31T11:06:55" u="1"/>
        <d v="2026-08-31T11:07:27" u="1"/>
        <d v="2026-08-31T11:07:32" u="1"/>
        <d v="2026-08-31T11:07:54" u="1"/>
        <d v="2026-08-31T11:08:00" u="1"/>
        <d v="2026-08-31T11:08:04" u="1"/>
        <d v="2026-08-31T11:08:21" u="1"/>
        <d v="2026-08-31T11:08:23" u="1"/>
        <d v="2026-08-31T11:08:53" u="1"/>
        <d v="2026-08-31T11:09:03" u="1"/>
        <d v="2026-08-31T11:09:06" u="1"/>
        <d v="2026-08-31T11:09:25" u="1"/>
        <d v="2026-08-31T11:09:30" u="1"/>
        <d v="2026-08-31T11:09:31" u="1"/>
        <d v="2026-08-31T11:09:43" u="1"/>
        <d v="2026-08-31T11:09:59" u="1"/>
        <d v="2026-08-31T11:10:18" u="1"/>
        <d v="2026-08-31T11:10:25" u="1"/>
        <d v="2026-08-31T11:10:59" u="1"/>
        <d v="2026-08-31T11:12:11" u="1"/>
        <d v="2026-08-31T11:12:12" u="1"/>
        <d v="2026-08-31T11:12:27" u="1"/>
        <d v="2026-08-31T11:12:29" u="1"/>
        <d v="2026-08-31T11:13:08" u="1"/>
        <d v="2026-08-31T11:13:45" u="1"/>
        <d v="2026-08-31T11:15:21" u="1"/>
        <d v="2026-08-31T11:15:31" u="1"/>
        <d v="2026-08-31T11:15:42" u="1"/>
        <d v="2026-08-31T11:16:12" u="1"/>
        <d v="2026-08-31T11:16:26" u="1"/>
        <d v="2026-08-31T11:16:33" u="1"/>
        <d v="2026-08-31T11:16:36" u="1"/>
        <d v="2026-08-31T11:16:38" u="1"/>
        <d v="2026-08-31T11:16:44" u="1"/>
        <d v="2026-08-31T11:16:49" u="1"/>
        <d v="2026-08-31T11:17:07" u="1"/>
        <d v="2026-08-31T11:17:16" u="1"/>
        <d v="2026-08-31T11:17:31" u="1"/>
        <d v="2026-08-31T11:17:38" u="1"/>
        <d v="2026-08-31T11:18:00" u="1"/>
        <d v="2026-08-31T11:18:23" u="1"/>
        <d v="2026-08-31T11:18:30" u="1"/>
        <d v="2026-08-31T11:18:55" u="1"/>
        <d v="2026-08-31T11:19:01" u="1"/>
        <d v="2026-08-31T11:19:04" u="1"/>
        <d v="2026-08-31T11:19:10" u="1"/>
        <d v="2026-08-31T11:19:11" u="1"/>
        <d v="2026-08-31T11:19:54" u="1"/>
        <d v="2026-08-31T11:20:01" u="1"/>
        <d v="2026-08-31T11:20:03" u="1"/>
        <d v="2026-08-31T11:20:50" u="1"/>
        <d v="2026-08-31T11:20:55" u="1"/>
        <d v="2026-08-31T11:21:04" u="1"/>
        <d v="2026-08-31T11:21:21" u="1"/>
        <d v="2026-08-31T11:21:22" u="1"/>
        <d v="2026-08-31T11:21:24" u="1"/>
        <d v="2026-08-31T11:21:57" u="1"/>
        <d v="2026-08-31T11:22:00" u="1"/>
        <d v="2026-08-31T11:22:06" u="1"/>
        <d v="2026-08-31T11:22:16" u="1"/>
        <d v="2026-08-31T11:23:08" u="1"/>
        <d v="2026-08-31T11:23:47" u="1"/>
        <d v="2026-08-31T11:24:07" u="1"/>
        <d v="2026-08-31T11:24:34" u="1"/>
        <d v="2026-08-31T11:24:58" u="1"/>
        <d v="2026-08-31T11:24:59" u="1"/>
        <d v="2026-08-31T11:25:22" u="1"/>
        <d v="2026-08-31T11:25:25" u="1"/>
        <d v="2026-08-31T11:25:28" u="1"/>
        <d v="2026-08-31T11:25:41" u="1"/>
        <d v="2026-08-31T11:25:48" u="1"/>
        <d v="2026-08-31T11:26:01" u="1"/>
        <d v="2026-08-31T11:26:04" u="1"/>
        <d v="2026-08-31T11:26:19" u="1"/>
        <d v="2026-08-31T11:26:21" u="1"/>
        <d v="2026-08-31T11:26:23" u="1"/>
        <d v="2026-08-31T11:26:36" u="1"/>
        <d v="2026-08-31T11:26:44" u="1"/>
        <d v="2026-08-31T11:26:57" u="1"/>
        <d v="2026-08-31T11:27:03" u="1"/>
        <d v="2026-08-31T11:27:05" u="1"/>
        <d v="2026-08-31T11:27:12" u="1"/>
        <d v="2026-08-31T11:27:26" u="1"/>
        <d v="2026-08-31T11:27:39" u="1"/>
        <d v="2026-08-31T11:27:45" u="1"/>
        <d v="2026-08-31T11:27:48" u="1"/>
        <d v="2026-08-31T11:28:08" u="1"/>
        <d v="2026-08-31T11:28:12" u="1"/>
        <d v="2026-08-31T11:28:18" u="1"/>
        <d v="2026-08-31T11:28:21" u="1"/>
        <d v="2026-08-31T11:28:28" u="1"/>
        <d v="2026-08-31T11:28:45" u="1"/>
        <d v="2026-08-31T11:29:01" u="1"/>
        <d v="2026-08-31T11:29:07" u="1"/>
        <d v="2026-08-31T11:29:08" u="1"/>
        <d v="2026-08-31T11:29:24" u="1"/>
        <d v="2026-08-31T11:29:27" u="1"/>
        <d v="2026-08-31T11:29:32" u="1"/>
        <d v="2026-08-31T11:29:43" u="1"/>
        <d v="2026-08-31T11:29:44" u="1"/>
        <d v="2026-08-31T11:30:58" u="1"/>
        <d v="2026-08-31T11:31:04" u="1"/>
        <d v="2026-08-31T11:31:43" u="1"/>
        <d v="2026-08-31T11:32:18" u="1"/>
        <d v="2026-08-31T11:32:26" u="1"/>
        <d v="2026-08-31T11:32:28" u="1"/>
        <d v="2026-08-31T11:32:51" u="1"/>
        <d v="2026-08-31T11:33:25" u="1"/>
        <d v="2026-08-31T11:33:58" u="1"/>
        <d v="2026-08-31T11:34:26" u="1"/>
        <d v="2026-08-31T11:34:29" u="1"/>
        <d v="2026-08-31T11:34:34" u="1"/>
        <d v="2026-08-31T11:34:53" u="1"/>
        <d v="2026-08-31T11:34:56" u="1"/>
        <d v="2026-08-31T11:35:07" u="1"/>
        <d v="2026-08-31T11:35:09" u="1"/>
        <d v="2026-08-31T11:35:20" u="1"/>
        <d v="2026-08-31T11:35:31" u="1"/>
        <d v="2026-08-31T11:35:32" u="1"/>
        <d v="2026-08-31T11:35:40" u="1"/>
        <d v="2026-08-31T11:35:44" u="1"/>
        <d v="2026-08-31T11:35:54" u="1"/>
        <d v="2026-08-31T11:35:58" u="1"/>
        <d v="2026-08-31T11:35:59" u="1"/>
        <d v="2026-08-31T11:36:02" u="1"/>
        <d v="2026-08-31T11:36:26" u="1"/>
        <d v="2026-08-31T11:36:37" u="1"/>
        <d v="2026-08-31T11:37:23" u="1"/>
        <d v="2026-08-31T11:37:32" u="1"/>
        <d v="2026-08-31T11:37:34" u="1"/>
        <d v="2026-08-31T11:37:44" u="1"/>
        <d v="2026-08-31T11:37:47" u="1"/>
        <d v="2026-08-31T11:37:49" u="1"/>
        <d v="2026-08-31T11:38:23" u="1"/>
        <d v="2026-08-31T11:38:29" u="1"/>
        <d v="2026-08-31T11:38:42" u="1"/>
        <d v="2026-08-31T11:38:46" u="1"/>
        <d v="2026-08-31T11:38:48" u="1"/>
        <d v="2026-08-31T11:39:08" u="1"/>
        <d v="2026-08-31T11:39:14" u="1"/>
        <d v="2026-08-31T11:39:21" u="1"/>
        <d v="2026-08-31T11:39:41" u="1"/>
        <d v="2026-08-31T11:39:42" u="1"/>
        <d v="2026-08-31T11:39:43" u="1"/>
        <d v="2026-08-31T11:39:59" u="1"/>
        <d v="2026-08-31T11:40:22" u="1"/>
        <d v="2026-08-31T11:40:31" u="1"/>
        <d v="2026-08-31T11:40:36" u="1"/>
        <d v="2026-08-31T11:40:54" u="1"/>
        <d v="2026-08-31T11:40:59" u="1"/>
        <d v="2026-08-31T11:41:19" u="1"/>
        <d v="2026-08-31T11:41:59" u="1"/>
        <d v="2026-08-31T11:42:03" u="1"/>
        <d v="2026-08-31T11:42:06" u="1"/>
        <d v="2026-08-31T11:42:07" u="1"/>
        <d v="2026-08-31T11:42:08" u="1"/>
        <d v="2026-08-31T11:42:22" u="1"/>
        <d v="2026-08-31T11:42:31" u="1"/>
        <d v="2026-08-31T11:43:04" u="1"/>
        <d v="2026-08-31T11:43:24" u="1"/>
        <d v="2026-08-31T11:43:28" u="1"/>
        <d v="2026-08-31T11:43:37" u="1"/>
        <d v="2026-08-31T11:43:43" u="1"/>
        <d v="2026-08-31T11:44:11" u="1"/>
        <d v="2026-08-31T11:44:20" u="1"/>
        <d v="2026-08-31T11:44:21" u="1"/>
        <d v="2026-08-31T11:44:27" u="1"/>
        <d v="2026-08-31T11:44:29" u="1"/>
        <d v="2026-08-31T11:44:30" u="1"/>
        <d v="2026-08-31T11:44:59" u="1"/>
        <d v="2026-08-31T11:45:01" u="1"/>
        <d v="2026-08-31T11:45:09" u="1"/>
        <d v="2026-08-31T11:45:15" u="1"/>
        <d v="2026-08-31T11:45:17" u="1"/>
        <d v="2026-08-31T11:45:19" u="1"/>
        <d v="2026-08-31T11:45:33" u="1"/>
        <d v="2026-08-31T11:45:56" u="1"/>
        <d v="2026-08-31T11:46:04" u="1"/>
        <d v="2026-08-31T11:46:08" u="1"/>
        <d v="2026-08-31T11:46:09" u="1"/>
        <d v="2026-08-31T11:46:12" u="1"/>
        <d v="2026-08-31T11:46:33" u="1"/>
        <d v="2026-08-31T11:46:50" u="1"/>
        <d v="2026-08-31T11:47:24" u="1"/>
        <d v="2026-08-31T11:47:32" u="1"/>
        <d v="2026-08-31T11:47:42" u="1"/>
        <d v="2026-08-31T11:47:48" u="1"/>
        <d v="2026-08-31T11:47:53" u="1"/>
        <d v="2026-08-31T11:48:16" u="1"/>
        <d v="2026-08-31T11:48:25" u="1"/>
        <d v="2026-08-31T11:48:38" u="1"/>
        <d v="2026-08-31T11:48:42" u="1"/>
        <d v="2026-08-31T11:48:44" u="1"/>
        <d v="2026-08-31T11:48:45" u="1"/>
        <d v="2026-08-31T11:48:47" u="1"/>
        <d v="2026-08-31T11:48:57" u="1"/>
        <d v="2026-08-31T11:49:06" u="1"/>
        <d v="2026-08-31T11:49:18" u="1"/>
        <d v="2026-08-31T11:49:19" u="1"/>
        <d v="2026-08-31T11:49:31" u="1"/>
        <d v="2026-08-31T11:49:44" u="1"/>
        <d v="2026-08-31T11:50:09" u="1"/>
        <d v="2026-08-31T11:50:13" u="1"/>
        <d v="2026-08-31T11:50:22" u="1"/>
        <d v="2026-08-31T11:50:24" u="1"/>
        <d v="2026-08-31T11:50:25" u="1"/>
        <d v="2026-08-31T11:50:31" u="1"/>
        <d v="2026-08-31T11:51:11" u="1"/>
        <d v="2026-08-31T11:51:14" u="1"/>
        <d v="2026-08-31T11:51:29" u="1"/>
        <d v="2026-08-31T11:51:33" u="1"/>
        <d v="2026-08-31T11:52:22" u="1"/>
        <d v="2026-08-31T11:52:23" u="1"/>
        <d v="2026-08-31T11:52:44" u="1"/>
        <d v="2026-08-31T11:53:12" u="1"/>
        <d v="2026-08-31T11:53:24" u="1"/>
        <d v="2026-08-31T11:53:35" u="1"/>
        <d v="2026-08-31T11:54:24" u="1"/>
        <d v="2026-08-31T11:54:39" u="1"/>
        <d v="2026-08-31T11:54:49" u="1"/>
        <d v="2026-08-31T11:55:03" u="1"/>
        <d v="2026-08-31T11:55:19" u="1"/>
        <d v="2026-08-31T11:55:21" u="1"/>
        <d v="2026-08-31T11:55:23" u="1"/>
        <d v="2026-08-31T11:55:28" u="1"/>
        <d v="2026-08-31T11:55:30" u="1"/>
        <d v="2026-08-31T11:55:40" u="1"/>
        <d v="2026-08-31T11:55:42" u="1"/>
        <d v="2026-08-31T11:55:43" u="1"/>
        <d v="2026-08-31T11:55:46" u="1"/>
        <d v="2026-08-31T11:55:49" u="1"/>
        <d v="2026-08-31T11:55:59" u="1"/>
        <d v="2026-08-31T11:56:12" u="1"/>
        <d v="2026-08-31T11:56:13" u="1"/>
        <d v="2026-08-31T11:56:16" u="1"/>
        <d v="2026-08-31T11:56:44" u="1"/>
        <d v="2026-08-31T11:56:57" u="1"/>
        <d v="2026-08-31T11:57:07" u="1"/>
        <d v="2026-08-31T11:57:10" u="1"/>
        <d v="2026-08-31T11:57:27" u="1"/>
        <d v="2026-08-31T11:57:39" u="1"/>
        <d v="2026-08-31T11:57:45" u="1"/>
        <d v="2026-08-31T11:57:52" u="1"/>
        <d v="2026-08-31T11:58:38" u="1"/>
        <d v="2026-08-31T11:59:17" u="1"/>
        <d v="2026-08-31T11:59:20" u="1"/>
        <d v="2026-08-31T11:59:25" u="1"/>
        <d v="2026-08-31T11:59:33" u="1"/>
        <d v="2026-08-31T11:59:54" u="1"/>
        <d v="2026-08-31T12:00:13" u="1"/>
        <d v="2026-08-31T12:00:43" u="1"/>
        <d v="2026-08-31T12:01:09" u="1"/>
        <d v="2026-08-31T12:01:11" u="1"/>
        <d v="2026-08-31T12:01:16" u="1"/>
        <d v="2026-08-31T12:01:27" u="1"/>
        <d v="2026-08-31T12:01:50" u="1"/>
        <d v="2026-08-31T12:02:36" u="1"/>
        <d v="2026-08-31T12:02:40" u="1"/>
        <d v="2026-08-31T12:03:15" u="1"/>
        <d v="2026-08-31T12:03:18" u="1"/>
        <d v="2026-08-31T12:03:31" u="1"/>
        <d v="2026-08-31T12:05:25" u="1"/>
        <d v="2026-08-31T12:05:30" u="1"/>
        <d v="2026-08-31T12:05:35" u="1"/>
        <d v="2026-08-31T12:05:47" u="1"/>
        <d v="2026-08-31T12:05:49" u="1"/>
        <d v="2026-08-31T12:06:11" u="1"/>
        <d v="2026-08-31T12:06:13" u="1"/>
        <d v="2026-08-31T12:06:20" u="1"/>
        <d v="2026-08-31T12:06:28" u="1"/>
        <d v="2026-08-31T12:06:38" u="1"/>
        <d v="2026-08-31T12:06:50" u="1"/>
        <d v="2026-08-31T12:07:17" u="1"/>
        <d v="2026-08-31T12:07:18" u="1"/>
        <d v="2026-08-31T12:07:24" u="1"/>
        <d v="2026-08-31T12:07:39" u="1"/>
        <d v="2026-08-31T12:07:45" u="1"/>
        <d v="2026-08-31T12:07:47" u="1"/>
        <d v="2026-08-31T12:07:54" u="1"/>
        <d v="2026-08-31T12:07:56" u="1"/>
        <d v="2026-08-31T12:07:57" u="1"/>
        <d v="2026-08-31T12:08:16" u="1"/>
        <d v="2026-08-31T12:08:22" u="1"/>
        <d v="2026-08-31T12:08:49" u="1"/>
        <d v="2026-08-31T12:08:51" u="1"/>
        <d v="2026-08-31T12:08:58" u="1"/>
        <d v="2026-08-31T12:09:09" u="1"/>
        <d v="2026-08-31T12:09:21" u="1"/>
        <d v="2026-08-31T12:09:24" u="1"/>
        <d v="2026-08-31T12:09:33" u="1"/>
        <d v="2026-08-31T12:09:49" u="1"/>
        <d v="2026-08-31T12:09:50" u="1"/>
        <d v="2026-08-31T12:09:58" u="1"/>
        <d v="2026-08-31T12:10:00" u="1"/>
        <d v="2026-08-31T12:10:03" u="1"/>
        <d v="2026-08-31T12:10:23" u="1"/>
        <d v="2026-08-31T12:10:26" u="1"/>
        <d v="2026-08-31T12:10:28" u="1"/>
        <d v="2026-08-31T12:10:40" u="1"/>
        <d v="2026-08-31T12:10:48" u="1"/>
        <d v="2026-08-31T12:11:04" u="1"/>
        <d v="2026-08-31T12:11:11" u="1"/>
        <d v="2026-08-31T12:11:35" u="1"/>
        <d v="2026-08-31T12:12:08" u="1"/>
        <d v="2026-08-31T12:12:09" u="1"/>
        <d v="2026-08-31T12:12:11" u="1"/>
        <d v="2026-08-31T12:12:24" u="1"/>
        <d v="2026-08-31T12:12:26" u="1"/>
        <d v="2026-08-31T12:12:32" u="1"/>
        <d v="2026-08-31T12:13:06" u="1"/>
        <d v="2026-08-31T12:13:15" u="1"/>
        <d v="2026-08-31T12:13:24" u="1"/>
        <d v="2026-08-31T12:13:28" u="1"/>
        <d v="2026-08-31T12:13:31" u="1"/>
        <d v="2026-08-31T12:13:40" u="1"/>
        <d v="2026-08-31T12:13:51" u="1"/>
        <d v="2026-08-31T12:13:58" u="1"/>
        <d v="2026-08-31T12:14:44" u="1"/>
        <d v="2026-08-31T12:15:04" u="1"/>
        <d v="2026-08-31T12:15:40" u="1"/>
        <d v="2026-08-31T12:15:53" u="1"/>
        <d v="2026-08-31T12:16:03" u="1"/>
        <d v="2026-08-31T12:16:04" u="1"/>
        <d v="2026-08-31T12:16:52" u="1"/>
        <d v="2026-08-31T12:17:05" u="1"/>
        <d v="2026-08-31T12:17:14" u="1"/>
        <d v="2026-08-31T12:17:34" u="1"/>
        <d v="2026-08-31T12:17:39" u="1"/>
        <d v="2026-08-31T12:17:53" u="1"/>
        <d v="2026-08-31T12:18:42" u="1"/>
        <d v="2026-08-31T12:19:05" u="1"/>
        <d v="2026-08-31T12:19:47" u="1"/>
        <d v="2026-08-31T12:19:51" u="1"/>
        <d v="2026-08-31T12:20:06" u="1"/>
        <d v="2026-08-31T12:21:07" u="1"/>
        <d v="2026-08-31T12:22:31" u="1"/>
        <d v="2026-08-31T12:22:59" u="1"/>
        <d v="2026-08-31T12:23:12" u="1"/>
        <d v="2026-08-31T12:23:35" u="1"/>
        <d v="2026-08-31T12:24:20" u="1"/>
        <d v="2026-08-31T12:24:30" u="1"/>
        <d v="2026-08-31T12:24:41" u="1"/>
        <d v="2026-08-31T12:24:44" u="1"/>
        <d v="2026-08-31T12:24:53" u="1"/>
        <d v="2026-08-31T12:24:56" u="1"/>
        <d v="2026-08-31T12:25:04" u="1"/>
        <d v="2026-08-31T12:25:48" u="1"/>
        <d v="2026-08-31T12:25:49" u="1"/>
        <d v="2026-08-31T12:25:59" u="1"/>
        <d v="2026-08-31T12:26:14" u="1"/>
        <d v="2026-08-31T12:26:24" u="1"/>
        <d v="2026-08-31T12:26:31" u="1"/>
        <d v="2026-08-31T12:26:44" u="1"/>
        <d v="2026-08-31T12:26:49" u="1"/>
        <d v="2026-08-31T12:26:58" u="1"/>
        <d v="2026-08-31T12:27:02" u="1"/>
        <d v="2026-08-31T12:27:09" u="1"/>
        <d v="2026-08-31T12:28:09" u="1"/>
        <d v="2026-08-31T12:28:18" u="1"/>
        <d v="2026-08-31T12:28:36" u="1"/>
        <d v="2026-08-31T12:29:15" u="1"/>
        <d v="2026-08-31T12:29:21" u="1"/>
        <d v="2026-08-31T12:29:22" u="1"/>
        <d v="2026-08-31T12:29:25" u="1"/>
        <d v="2026-08-31T12:29:32" u="1"/>
        <d v="2026-08-31T12:29:37" u="1"/>
        <d v="2026-08-31T12:29:43" u="1"/>
        <d v="2026-08-31T12:30:19" u="1"/>
        <d v="2026-08-31T12:30:41" u="1"/>
        <d v="2026-08-31T12:30:57" u="1"/>
        <d v="2026-08-31T12:31:03" u="1"/>
        <d v="2026-08-31T12:31:19" u="1"/>
        <d v="2026-08-31T12:31:32" u="1"/>
        <d v="2026-08-31T12:31:51" u="1"/>
        <d v="2026-08-31T12:31:54" u="1"/>
        <d v="2026-08-31T12:32:07" u="1"/>
        <d v="2026-08-31T12:32:37" u="1"/>
        <d v="2026-08-31T12:33:07" u="1"/>
        <d v="2026-08-31T12:33:09" u="1"/>
        <d v="2026-08-31T12:33:11" u="1"/>
        <d v="2026-08-31T12:33:42" u="1"/>
        <d v="2026-08-31T12:33:43" u="1"/>
        <d v="2026-08-31T12:34:02" u="1"/>
        <d v="2026-08-31T12:34:46" u="1"/>
        <d v="2026-08-31T12:34:50" u="1"/>
        <d v="2026-08-31T12:34:54" u="1"/>
        <d v="2026-08-31T12:35:16" u="1"/>
        <d v="2026-08-31T12:35:36" u="1"/>
        <d v="2026-08-31T12:36:01" u="1"/>
        <d v="2026-08-31T12:36:06" u="1"/>
        <d v="2026-08-31T12:36:14" u="1"/>
        <d v="2026-08-31T12:36:24" u="1"/>
        <d v="2026-08-31T12:36:28" u="1"/>
        <d v="2026-08-31T12:36:33" u="1"/>
        <d v="2026-08-31T12:36:38" u="1"/>
        <d v="2026-08-31T12:36:55" u="1"/>
        <d v="2026-08-31T12:36:59" u="1"/>
        <d v="2026-08-31T12:37:19" u="1"/>
        <d v="2026-08-31T12:37:30" u="1"/>
        <d v="2026-08-31T12:37:31" u="1"/>
        <d v="2026-08-31T12:37:33" u="1"/>
        <d v="2026-08-31T12:37:48" u="1"/>
        <d v="2026-08-31T12:38:07" u="1"/>
        <d v="2026-08-31T12:38:18" u="1"/>
        <d v="2026-08-31T12:38:21" u="1"/>
        <d v="2026-08-31T12:38:22" u="1"/>
        <d v="2026-08-31T12:38:24" u="1"/>
        <d v="2026-08-31T12:38:35" u="1"/>
        <d v="2026-08-31T12:38:56" u="1"/>
        <d v="2026-08-31T12:39:08" u="1"/>
        <d v="2026-08-31T12:39:09" u="1"/>
        <d v="2026-08-31T12:39:23" u="1"/>
        <d v="2026-08-31T12:39:29" u="1"/>
        <d v="2026-08-31T12:39:39" u="1"/>
        <d v="2026-08-31T12:39:43" u="1"/>
        <d v="2026-08-31T12:40:16" u="1"/>
        <d v="2026-08-31T12:40:22" u="1"/>
        <d v="2026-08-31T12:40:34" u="1"/>
        <d v="2026-08-31T12:40:40" u="1"/>
        <d v="2026-08-31T12:40:48" u="1"/>
        <d v="2026-08-31T12:41:17" u="1"/>
        <d v="2026-08-31T12:41:41" u="1"/>
        <d v="2026-08-31T12:41:42" u="1"/>
        <d v="2026-08-31T12:41:56" u="1"/>
        <d v="2026-08-31T12:42:04" u="1"/>
        <d v="2026-08-31T12:42:19" u="1"/>
        <d v="2026-08-31T12:42:22" u="1"/>
        <d v="2026-08-31T12:42:43" u="1"/>
        <d v="2026-08-31T12:42:48" u="1"/>
        <d v="2026-08-31T12:43:49" u="1"/>
        <d v="2026-08-31T12:43:57" u="1"/>
        <d v="2026-08-31T12:44:04" u="1"/>
        <d v="2026-08-31T12:44:25" u="1"/>
        <d v="2026-08-31T12:44:34" u="1"/>
        <d v="2026-08-31T12:44:45" u="1"/>
        <d v="2026-08-31T12:45:38" u="1"/>
        <d v="2026-08-31T12:46:07" u="1"/>
        <d v="2026-08-31T12:46:20" u="1"/>
        <d v="2026-08-31T12:47:15" u="1"/>
        <d v="2026-08-31T12:47:29" u="1"/>
        <d v="2026-08-31T12:47:36" u="1"/>
        <d v="2026-08-31T12:48:10" u="1"/>
        <d v="2026-08-31T12:48:34" u="1"/>
        <d v="2026-08-31T12:48:50" u="1"/>
        <d v="2026-08-31T12:48:56" u="1"/>
        <d v="2026-08-31T12:49:07" u="1"/>
        <d v="2026-08-31T12:49:26" u="1"/>
        <d v="2026-08-31T12:49:33" u="1"/>
        <d v="2026-08-31T12:50:02" u="1"/>
        <d v="2026-08-31T12:50:26" u="1"/>
        <d v="2026-08-31T12:50:30" u="1"/>
        <d v="2026-08-31T12:51:21" u="1"/>
        <d v="2026-08-31T12:52:08" u="1"/>
        <d v="2026-08-31T12:52:28" u="1"/>
        <d v="2026-08-31T12:52:56" u="1"/>
        <d v="2026-08-31T12:54:07" u="1"/>
        <d v="2026-08-31T12:54:24" u="1"/>
        <d v="2026-08-31T12:54:29" u="1"/>
        <d v="2026-08-31T12:55:10" u="1"/>
        <d v="2026-08-31T12:55:20" u="1"/>
        <d v="2026-08-31T12:55:22" u="1"/>
        <d v="2026-08-31T12:56:39" u="1"/>
        <d v="2026-08-31T12:56:42" u="1"/>
        <d v="2026-08-31T12:56:57" u="1"/>
        <d v="2026-08-31T12:56:59" u="1"/>
        <d v="2026-08-31T12:57:12" u="1"/>
        <d v="2026-08-31T12:57:16" u="1"/>
        <d v="2026-08-31T12:58:19" u="1"/>
        <d v="2026-08-31T12:59:23" u="1"/>
        <d v="2026-08-31T12:59:40" u="1"/>
        <d v="2026-08-31T13:00:24" u="1"/>
        <d v="2026-08-31T13:00:27" u="1"/>
        <d v="2026-08-31T13:01:07" u="1"/>
        <d v="2026-08-31T13:01:29" u="1"/>
        <d v="2026-08-31T13:01:37" u="1"/>
        <d v="2026-08-31T13:01:41" u="1"/>
        <d v="2026-08-31T13:02:57" u="1"/>
        <d v="2026-08-31T13:03:17" u="1"/>
        <d v="2026-08-31T13:03:57" u="1"/>
        <d v="2026-08-31T13:04:05" u="1"/>
        <d v="2026-08-31T13:04:14" u="1"/>
        <d v="2026-08-31T13:04:34" u="1"/>
        <d v="2026-08-31T13:04:44" u="1"/>
        <d v="2026-08-31T13:04:58" u="1"/>
        <d v="2026-08-31T13:05:00" u="1"/>
        <d v="2026-08-31T13:05:10" u="1"/>
        <d v="2026-08-31T13:05:36" u="1"/>
        <d v="2026-08-31T13:05:58" u="1"/>
        <d v="2026-08-31T13:06:07" u="1"/>
        <d v="2026-08-31T13:06:43" u="1"/>
        <d v="2026-08-31T13:06:46" u="1"/>
        <d v="2026-08-31T13:07:00" u="1"/>
        <d v="2026-08-31T13:07:48" u="1"/>
        <d v="2026-08-31T13:07:58" u="1"/>
        <d v="2026-08-31T13:08:37" u="1"/>
        <d v="2026-08-31T13:08:58" u="1"/>
        <d v="2026-08-31T13:09:31" u="1"/>
        <d v="2026-08-31T13:10:14" u="1"/>
        <d v="2026-08-31T13:10:34" u="1"/>
        <d v="2026-08-31T13:10:50" u="1"/>
        <d v="2026-08-31T13:10:54" u="1"/>
        <d v="2026-08-31T13:11:23" u="1"/>
        <d v="2026-08-31T13:11:29" u="1"/>
        <d v="2026-08-31T13:12:18" u="1"/>
        <d v="2026-08-31T13:12:19" u="1"/>
        <d v="2026-08-31T13:12:24" u="1"/>
        <d v="2026-08-31T13:12:46" u="1"/>
        <d v="2026-08-31T13:13:32" u="1"/>
        <d v="2026-08-31T13:13:35" u="1"/>
        <d v="2026-08-31T13:14:11" u="1"/>
        <d v="2026-08-31T13:14:15" u="1"/>
        <d v="2026-08-31T13:14:19" u="1"/>
        <d v="2026-08-31T13:14:25" u="1"/>
        <d v="2026-08-31T13:14:31" u="1"/>
        <d v="2026-08-31T13:14:44" u="1"/>
        <d v="2026-08-31T13:14:47" u="1"/>
        <d v="2026-08-31T13:14:53" u="1"/>
        <d v="2026-08-31T13:14:56" u="1"/>
        <d v="2026-08-31T13:14:59" u="1"/>
        <d v="2026-08-31T13:15:08" u="1"/>
        <d v="2026-08-31T13:15:24" u="1"/>
        <d v="2026-08-31T13:15:26" u="1"/>
        <d v="2026-08-31T13:15:29" u="1"/>
        <d v="2026-08-31T13:15:32" u="1"/>
        <d v="2026-08-31T13:15:42" u="1"/>
        <d v="2026-08-31T13:15:43" u="1"/>
        <d v="2026-08-31T13:16:00" u="1"/>
        <d v="2026-08-31T13:16:19" u="1"/>
        <d v="2026-08-31T13:16:21" u="1"/>
        <d v="2026-08-31T13:16:42" u="1"/>
        <d v="2026-08-31T13:16:49" u="1"/>
        <d v="2026-08-31T13:16:51" u="1"/>
        <d v="2026-08-31T13:17:00" u="1"/>
        <d v="2026-08-31T13:17:28" u="1"/>
        <d v="2026-08-31T13:17:32" u="1"/>
        <d v="2026-08-31T13:17:34" u="1"/>
        <d v="2026-08-31T13:17:50" u="1"/>
        <d v="2026-08-31T13:18:03" u="1"/>
        <d v="2026-08-31T13:18:15" u="1"/>
        <d v="2026-08-31T13:18:38" u="1"/>
        <d v="2026-08-31T13:18:44" u="1"/>
        <d v="2026-08-31T13:18:59" u="1"/>
        <d v="2026-08-31T13:19:10" u="1"/>
        <d v="2026-08-31T13:19:18" u="1"/>
        <d v="2026-08-31T13:19:29" u="1"/>
        <d v="2026-08-31T13:19:35" u="1"/>
        <d v="2026-08-31T13:19:36" u="1"/>
        <d v="2026-08-31T13:19:46" u="1"/>
        <d v="2026-08-31T13:20:09" u="1"/>
        <d v="2026-08-31T13:20:10" u="1"/>
        <d v="2026-08-31T13:20:57" u="1"/>
        <d v="2026-08-31T13:21:14" u="1"/>
        <d v="2026-08-31T13:21:18" u="1"/>
        <d v="2026-08-31T13:21:38" u="1"/>
        <d v="2026-08-31T13:21:56" u="1"/>
        <d v="2026-08-31T13:22:03" u="1"/>
        <d v="2026-08-31T13:22:07" u="1"/>
        <d v="2026-08-31T13:22:20" u="1"/>
        <d v="2026-08-31T13:22:25" u="1"/>
        <d v="2026-08-31T13:22:27" u="1"/>
        <d v="2026-08-31T13:22:29" u="1"/>
        <d v="2026-08-31T13:22:39" u="1"/>
        <d v="2026-08-31T13:22:59" u="1"/>
        <d v="2026-08-31T13:23:06" u="1"/>
        <d v="2026-08-31T13:23:15" u="1"/>
        <d v="2026-08-31T13:23:21" u="1"/>
        <d v="2026-08-31T13:23:30" u="1"/>
        <d v="2026-08-31T13:23:35" u="1"/>
        <d v="2026-08-31T13:23:36" u="1"/>
        <d v="2026-08-31T13:23:41" u="1"/>
        <d v="2026-08-31T13:23:47" u="1"/>
        <d v="2026-08-31T13:23:55" u="1"/>
        <d v="2026-08-31T13:24:06" u="1"/>
        <d v="2026-08-31T13:24:13" u="1"/>
        <d v="2026-08-31T13:24:38" u="1"/>
        <d v="2026-08-31T13:24:40" u="1"/>
        <d v="2026-08-31T13:24:59" u="1"/>
        <d v="2026-08-31T13:25:05" u="1"/>
        <d v="2026-08-31T13:25:08" u="1"/>
        <d v="2026-08-31T13:25:33" u="1"/>
        <d v="2026-08-31T13:25:44" u="1"/>
        <d v="2026-08-31T13:26:02" u="1"/>
        <d v="2026-08-31T13:26:07" u="1"/>
        <d v="2026-08-31T13:26:19" u="1"/>
        <d v="2026-08-31T13:26:27" u="1"/>
        <d v="2026-08-31T13:26:45" u="1"/>
        <d v="2026-08-31T13:27:04" u="1"/>
        <d v="2026-08-31T13:27:22" u="1"/>
        <d v="2026-08-31T13:27:43" u="1"/>
        <d v="2026-08-31T13:27:52" u="1"/>
        <d v="2026-08-31T13:27:58" u="1"/>
        <d v="2026-08-31T13:28:19" u="1"/>
        <d v="2026-08-31T13:28:26" u="1"/>
        <d v="2026-08-31T13:28:32" u="1"/>
        <d v="2026-08-31T13:28:48" u="1"/>
        <d v="2026-08-31T13:28:51" u="1"/>
        <d v="2026-08-31T13:28:55" u="1"/>
        <d v="2026-08-31T13:28:58" u="1"/>
        <d v="2026-08-31T13:29:10" u="1"/>
        <d v="2026-08-31T13:29:13" u="1"/>
        <d v="2026-08-31T13:29:24" u="1"/>
        <d v="2026-08-31T13:29:51" u="1"/>
        <d v="2026-08-31T13:29:53" u="1"/>
        <d v="2026-08-31T13:29:56" u="1"/>
        <d v="2026-08-31T13:30:09" u="1"/>
        <d v="2026-08-31T13:30:12" u="1"/>
        <d v="2026-08-31T13:30:17" u="1"/>
        <d v="2026-08-31T13:30:25" u="1"/>
        <d v="2026-08-31T13:31:01" u="1"/>
        <d v="2026-08-31T13:31:08" u="1"/>
        <d v="2026-08-31T13:31:26" u="1"/>
        <d v="2026-08-31T13:31:36" u="1"/>
        <d v="2026-08-31T13:31:38" u="1"/>
        <d v="2026-08-31T13:32:01" u="1"/>
        <d v="2026-08-31T13:33:14" u="1"/>
        <d v="2026-08-31T13:33:35" u="1"/>
        <d v="2026-08-31T13:33:43" u="1"/>
        <d v="2026-08-31T13:33:47" u="1"/>
        <d v="2026-08-31T13:33:54" u="1"/>
        <d v="2026-08-31T13:34:18" u="1"/>
        <d v="2026-08-31T13:34:24" u="1"/>
        <d v="2026-08-31T13:34:49" u="1"/>
        <d v="2026-08-31T13:34:51" u="1"/>
        <d v="2026-08-31T13:35:15" u="1"/>
        <d v="2026-08-31T13:35:46" u="1"/>
        <d v="2026-08-31T13:35:50" u="1"/>
        <d v="2026-08-31T13:35:51" u="1"/>
        <d v="2026-08-31T13:36:24" u="1"/>
        <d v="2026-08-31T13:36:50" u="1"/>
        <d v="2026-08-31T13:36:57" u="1"/>
        <d v="2026-08-31T13:37:15" u="1"/>
        <d v="2026-08-31T13:37:26" u="1"/>
        <d v="2026-08-31T13:37:34" u="1"/>
        <d v="2026-08-31T13:37:35" u="1"/>
        <d v="2026-08-31T13:37:50" u="1"/>
        <d v="2026-08-31T13:37:59" u="1"/>
        <d v="2026-08-31T13:38:05" u="1"/>
        <d v="2026-08-31T13:38:15" u="1"/>
        <d v="2026-08-31T13:38:20" u="1"/>
        <d v="2026-08-31T13:38:21" u="1"/>
        <d v="2026-08-31T13:39:20" u="1"/>
        <d v="2026-08-31T13:39:23" u="1"/>
        <d v="2026-08-31T13:39:43" u="1"/>
        <d v="2026-08-31T13:40:14" u="1"/>
        <d v="2026-08-31T13:40:23" u="1"/>
        <d v="2026-08-31T13:40:37" u="1"/>
        <d v="2026-08-31T13:40:40" u="1"/>
        <d v="2026-08-31T13:40:51" u="1"/>
        <d v="2026-08-31T13:41:29" u="1"/>
        <d v="2026-08-31T13:41:35" u="1"/>
        <d v="2026-08-31T13:41:58" u="1"/>
        <d v="2026-08-31T13:42:34" u="1"/>
        <d v="2026-08-31T13:42:35" u="1"/>
        <d v="2026-08-31T13:42:40" u="1"/>
        <d v="2026-08-31T13:42:46" u="1"/>
        <d v="2026-08-31T13:42:52" u="1"/>
        <d v="2026-08-31T13:42:54" u="1"/>
        <d v="2026-08-31T13:44:21" u="1"/>
        <d v="2026-08-31T13:44:26" u="1"/>
        <d v="2026-08-31T13:44:35" u="1"/>
        <d v="2026-08-31T13:45:18" u="1"/>
        <d v="2026-08-31T13:45:37" u="1"/>
        <d v="2026-08-31T13:46:17" u="1"/>
        <d v="2026-08-31T13:46:24" u="1"/>
        <d v="2026-08-31T13:46:30" u="1"/>
        <d v="2026-08-31T13:46:32" u="1"/>
        <d v="2026-08-31T13:46:44" u="1"/>
        <d v="2026-08-31T13:47:41" u="1"/>
        <d v="2026-08-31T13:47:51" u="1"/>
        <d v="2026-08-31T13:48:09" u="1"/>
        <d v="2026-08-31T13:48:17" u="1"/>
        <d v="2026-08-31T13:48:56" u="1"/>
        <d v="2026-08-31T13:49:48" u="1"/>
        <d v="2026-08-31T13:50:29" u="1"/>
        <d v="2026-08-31T13:50:43" u="1"/>
        <d v="2026-08-31T13:50:55" u="1"/>
        <d v="2026-08-31T13:50:56" u="1"/>
        <d v="2026-08-31T13:50:57" u="1"/>
        <d v="2026-08-31T13:51:14" u="1"/>
        <d v="2026-08-31T13:51:15" u="1"/>
        <d v="2026-08-31T13:51:28" u="1"/>
        <d v="2026-08-31T13:51:47" u="1"/>
        <d v="2026-08-31T13:52:05" u="1"/>
        <d v="2026-08-31T13:52:06" u="1"/>
        <d v="2026-08-31T13:52:11" u="1"/>
        <d v="2026-08-31T13:52:20" u="1"/>
        <d v="2026-08-31T13:52:37" u="1"/>
        <d v="2026-08-31T13:52:40" u="1"/>
        <d v="2026-08-31T13:52:47" u="1"/>
        <d v="2026-08-31T13:53:03" u="1"/>
        <d v="2026-08-31T13:53:10" u="1"/>
        <d v="2026-08-31T13:53:34" u="1"/>
        <d v="2026-08-31T13:53:41" u="1"/>
        <d v="2026-08-31T13:54:31" u="1"/>
        <d v="2026-08-31T13:54:33" u="1"/>
        <d v="2026-08-31T13:54:36" u="1"/>
        <d v="2026-08-31T13:54:38" u="1"/>
        <d v="2026-08-31T13:55:06" u="1"/>
        <d v="2026-08-31T13:55:08" u="1"/>
        <d v="2026-08-31T13:55:28" u="1"/>
        <d v="2026-08-31T13:56:25" u="1"/>
        <d v="2026-08-31T13:56:35" u="1"/>
        <d v="2026-08-31T13:56:38" u="1"/>
        <d v="2026-08-31T13:57:09" u="1"/>
        <d v="2026-08-31T13:57:21" u="1"/>
        <d v="2026-08-31T13:57:22" u="1"/>
        <d v="2026-08-31T13:57:26" u="1"/>
        <d v="2026-08-31T13:57:36" u="1"/>
        <d v="2026-08-31T13:57:43" u="1"/>
        <d v="2026-08-31T13:57:50" u="1"/>
        <d v="2026-08-31T13:58:23" u="1"/>
        <d v="2026-08-31T13:58:28" u="1"/>
        <d v="2026-08-31T13:58:34" u="1"/>
        <d v="2026-08-31T13:58:46" u="1"/>
        <d v="2026-08-31T13:59:00" u="1"/>
        <d v="2026-08-31T13:59:18" u="1"/>
        <d v="2026-08-31T13:59:22" u="1"/>
        <d v="2026-08-31T13:59:43" u="1"/>
        <d v="2026-08-31T13:59:50" u="1"/>
        <d v="2026-08-31T14:00:12" u="1"/>
        <d v="2026-08-31T14:00:24" u="1"/>
        <d v="2026-08-31T14:00:35" u="1"/>
        <d v="2026-08-31T14:00:42" u="1"/>
        <d v="2026-08-31T14:00:43" u="1"/>
        <d v="2026-08-31T14:00:44" u="1"/>
        <d v="2026-08-31T14:01:04" u="1"/>
        <d v="2026-08-31T14:01:16" u="1"/>
        <d v="2026-08-31T14:01:33" u="1"/>
        <d v="2026-08-31T14:01:35" u="1"/>
        <d v="2026-08-31T14:01:41" u="1"/>
        <d v="2026-08-31T14:01:43" u="1"/>
        <d v="2026-08-31T14:01:48" u="1"/>
        <d v="2026-08-31T14:02:28" u="1"/>
        <d v="2026-08-31T14:02:31" u="1"/>
        <d v="2026-08-31T14:03:32" u="1"/>
        <d v="2026-08-31T14:03:46" u="1"/>
        <d v="2026-08-31T14:03:55" u="1"/>
        <d v="2026-08-31T14:04:02" u="1"/>
        <d v="2026-08-31T14:04:43" u="1"/>
        <d v="2026-08-31T14:04:45" u="1"/>
        <d v="2026-08-31T14:04:51" u="1"/>
        <d v="2026-08-31T14:05:00" u="1"/>
        <d v="2026-08-31T14:05:09" u="1"/>
        <d v="2026-08-31T14:05:20" u="1"/>
        <d v="2026-08-31T14:05:51" u="1"/>
        <d v="2026-08-31T14:06:00" u="1"/>
        <d v="2026-08-31T14:06:09" u="1"/>
        <d v="2026-08-31T14:06:24" u="1"/>
        <d v="2026-08-31T14:06:29" u="1"/>
        <d v="2026-08-31T14:06:53" u="1"/>
        <d v="2026-08-31T14:07:15" u="1"/>
        <d v="2026-08-31T14:07:20" u="1"/>
        <d v="2026-08-31T14:08:24" u="1"/>
        <d v="2026-08-31T14:08:46" u="1"/>
        <d v="2026-08-31T14:10:09" u="1"/>
        <d v="2026-08-31T14:10:12" u="1"/>
        <d v="2026-08-31T14:10:20" u="1"/>
        <d v="2026-08-31T14:10:40" u="1"/>
        <d v="2026-08-31T14:10:59" u="1"/>
        <d v="2026-08-31T14:11:31" u="1"/>
        <d v="2026-08-31T14:11:37" u="1"/>
        <d v="2026-08-31T14:11:42" u="1"/>
        <d v="2026-08-31T14:11:46" u="1"/>
        <d v="2026-08-31T14:11:58" u="1"/>
        <d v="2026-08-31T14:11:59" u="1"/>
        <d v="2026-08-31T14:12:03" u="1"/>
        <d v="2026-08-31T14:12:06" u="1"/>
        <d v="2026-08-31T14:12:18" u="1"/>
        <d v="2026-08-31T14:12:24" u="1"/>
        <d v="2026-08-31T14:12:33" u="1"/>
        <d v="2026-08-31T14:12:43" u="1"/>
        <d v="2026-08-31T14:12:52" u="1"/>
        <d v="2026-08-31T14:13:04" u="1"/>
        <d v="2026-08-31T14:13:08" u="1"/>
        <d v="2026-08-31T14:13:15" u="1"/>
        <d v="2026-08-31T14:13:17" u="1"/>
        <d v="2026-08-31T14:13:36" u="1"/>
        <d v="2026-08-31T14:13:39" u="1"/>
        <d v="2026-08-31T14:13:56" u="1"/>
        <d v="2026-08-31T14:14:06" u="1"/>
        <d v="2026-08-31T14:14:22" u="1"/>
        <d v="2026-08-31T14:14:24" u="1"/>
        <d v="2026-08-31T14:14:38" u="1"/>
        <d v="2026-08-31T14:14:44" u="1"/>
        <d v="2026-08-31T14:15:01" u="1"/>
        <d v="2026-08-31T14:15:15" u="1"/>
        <d v="2026-08-31T14:15:28" u="1"/>
        <d v="2026-08-31T14:15:30" u="1"/>
        <d v="2026-08-31T14:16:20" u="1"/>
        <d v="2026-08-31T14:16:25" u="1"/>
        <d v="2026-08-31T14:16:35" u="1"/>
        <d v="2026-08-31T14:16:38" u="1"/>
        <d v="2026-08-31T14:16:40" u="1"/>
        <d v="2026-08-31T14:16:45" u="1"/>
        <d v="2026-08-31T14:16:50" u="1"/>
        <d v="2026-08-31T14:16:54" u="1"/>
        <d v="2026-08-31T14:17:08" u="1"/>
        <d v="2026-08-31T14:17:29" u="1"/>
        <d v="2026-08-31T14:17:38" u="1"/>
        <d v="2026-08-31T14:17:58" u="1"/>
        <d v="2026-08-31T14:18:32" u="1"/>
        <d v="2026-08-31T14:18:42" u="1"/>
        <d v="2026-08-31T14:19:06" u="1"/>
        <d v="2026-08-31T14:19:28" u="1"/>
        <d v="2026-08-31T14:19:36" u="1"/>
        <d v="2026-08-31T14:19:43" u="1"/>
        <d v="2026-08-31T14:20:02" u="1"/>
        <d v="2026-08-31T14:20:27" u="1"/>
        <d v="2026-08-31T14:20:34" u="1"/>
        <d v="2026-08-31T14:21:05" u="1"/>
        <d v="2026-08-31T14:21:16" u="1"/>
        <d v="2026-08-31T14:21:20" u="1"/>
        <d v="2026-08-31T14:21:22" u="1"/>
        <d v="2026-08-31T14:21:27" u="1"/>
        <d v="2026-08-31T14:21:48" u="1"/>
        <d v="2026-08-31T14:22:10" u="1"/>
        <d v="2026-08-31T14:22:17" u="1"/>
        <d v="2026-08-31T14:22:22" u="1"/>
        <d v="2026-08-31T14:22:35" u="1"/>
        <d v="2026-08-31T14:22:38" u="1"/>
        <d v="2026-08-31T14:22:42" u="1"/>
        <d v="2026-08-31T14:22:51" u="1"/>
        <d v="2026-08-31T14:23:10" u="1"/>
        <d v="2026-08-31T14:23:24" u="1"/>
        <d v="2026-08-31T14:23:40" u="1"/>
        <d v="2026-08-31T14:23:43" u="1"/>
        <d v="2026-08-31T14:24:13" u="1"/>
        <d v="2026-08-31T14:24:24" u="1"/>
        <d v="2026-08-31T14:24:27" u="1"/>
        <d v="2026-08-31T14:24:38" u="1"/>
        <d v="2026-08-31T14:24:41" u="1"/>
        <d v="2026-08-31T14:24:59" u="1"/>
        <d v="2026-08-31T14:25:01" u="1"/>
        <d v="2026-08-31T14:25:13" u="1"/>
        <d v="2026-08-31T14:25:14" u="1"/>
        <d v="2026-08-31T14:25:31" u="1"/>
        <d v="2026-08-31T14:25:39" u="1"/>
        <d v="2026-08-31T14:25:44" u="1"/>
        <d v="2026-08-31T14:25:45" u="1"/>
        <d v="2026-08-31T14:25:53" u="1"/>
        <d v="2026-08-31T14:26:06" u="1"/>
        <d v="2026-08-31T14:26:38" u="1"/>
        <d v="2026-08-31T14:26:40" u="1"/>
        <d v="2026-08-31T14:26:43" u="1"/>
        <d v="2026-08-31T14:27:07" u="1"/>
        <d v="2026-08-31T14:27:14" u="1"/>
        <d v="2026-08-31T14:27:18" u="1"/>
        <d v="2026-08-31T14:27:19" u="1"/>
        <d v="2026-08-31T14:27:25" u="1"/>
        <d v="2026-08-31T14:27:57" u="1"/>
        <d v="2026-08-31T14:28:00" u="1"/>
        <d v="2026-08-31T14:28:09" u="1"/>
        <d v="2026-08-31T14:28:41" u="1"/>
        <d v="2026-08-31T14:29:03" u="1"/>
        <d v="2026-08-31T14:29:15" u="1"/>
        <d v="2026-08-31T14:29:34" u="1"/>
        <d v="2026-08-31T14:29:44" u="1"/>
        <d v="2026-08-31T14:29:50" u="1"/>
        <d v="2026-08-31T14:29:52" u="1"/>
        <d v="2026-08-31T14:30:01" u="1"/>
        <d v="2026-08-31T14:30:07" u="1"/>
        <d v="2026-08-31T14:30:09" u="1"/>
        <d v="2026-08-31T14:30:35" u="1"/>
        <d v="2026-08-31T14:30:36" u="1"/>
        <d v="2026-08-31T14:30:37" u="1"/>
        <d v="2026-08-31T14:30:47" u="1"/>
        <d v="2026-08-31T14:30:52" u="1"/>
        <d v="2026-08-31T14:31:17" u="1"/>
        <d v="2026-08-31T14:31:39" u="1"/>
        <d v="2026-08-31T14:31:41" u="1"/>
        <d v="2026-08-31T14:32:00" u="1"/>
        <d v="2026-08-31T14:32:08" u="1"/>
        <d v="2026-08-31T14:32:22" u="1"/>
        <d v="2026-08-31T14:32:30" u="1"/>
        <d v="2026-08-31T14:32:43" u="1"/>
        <d v="2026-08-31T14:32:54" u="1"/>
        <d v="2026-08-31T14:33:06" u="1"/>
        <d v="2026-08-31T14:33:17" u="1"/>
        <d v="2026-08-31T14:33:18" u="1"/>
        <d v="2026-08-31T14:33:29" u="1"/>
        <d v="2026-08-31T14:33:44" u="1"/>
        <d v="2026-08-31T14:33:58" u="1"/>
        <d v="2026-08-31T14:34:01" u="1"/>
        <d v="2026-08-31T14:34:11" u="1"/>
        <d v="2026-08-31T14:34:31" u="1"/>
        <d v="2026-08-31T14:34:32" u="1"/>
        <d v="2026-08-31T14:35:08" u="1"/>
        <d v="2026-08-31T14:35:23" u="1"/>
        <d v="2026-08-31T14:35:46" u="1"/>
        <d v="2026-08-31T14:35:58" u="1"/>
        <d v="2026-08-31T14:36:02" u="1"/>
        <d v="2026-08-31T14:36:10" u="1"/>
        <d v="2026-08-31T14:36:17" u="1"/>
        <d v="2026-08-31T14:36:23" u="1"/>
        <d v="2026-08-31T14:36:30" u="1"/>
        <d v="2026-08-31T14:36:31" u="1"/>
        <d v="2026-08-31T14:36:32" u="1"/>
        <d v="2026-08-31T14:36:55" u="1"/>
        <d v="2026-08-31T14:37:07" u="1"/>
        <d v="2026-08-31T14:37:22" u="1"/>
        <d v="2026-08-31T14:37:40" u="1"/>
        <d v="2026-08-31T14:37:42" u="1"/>
        <d v="2026-08-31T14:37:54" u="1"/>
        <d v="2026-08-31T14:38:02" u="1"/>
        <d v="2026-08-31T14:38:13" u="1"/>
        <d v="2026-08-31T14:38:14" u="1"/>
        <d v="2026-08-31T14:38:34" u="1"/>
        <d v="2026-08-31T14:38:38" u="1"/>
        <d v="2026-08-31T14:38:44" u="1"/>
        <d v="2026-08-31T14:39:00" u="1"/>
        <d v="2026-08-31T14:39:01" u="1"/>
        <d v="2026-08-31T14:39:11" u="1"/>
        <d v="2026-08-31T14:39:19" u="1"/>
        <d v="2026-08-31T14:39:25" u="1"/>
        <d v="2026-08-31T14:40:18" u="1"/>
        <d v="2026-08-31T14:40:29" u="1"/>
        <d v="2026-08-31T14:40:36" u="1"/>
        <d v="2026-08-31T14:40:50" u="1"/>
        <d v="2026-08-31T14:40:54" u="1"/>
        <d v="2026-08-31T14:41:10" u="1"/>
        <d v="2026-08-31T14:41:23" u="1"/>
        <d v="2026-08-31T14:41:28" u="1"/>
        <d v="2026-08-31T14:41:45" u="1"/>
        <d v="2026-08-31T14:41:50" u="1"/>
        <d v="2026-08-31T14:42:21" u="1"/>
        <d v="2026-08-31T14:42:31" u="1"/>
        <d v="2026-08-31T14:42:45" u="1"/>
        <d v="2026-08-31T14:42:56" u="1"/>
        <d v="2026-08-31T14:43:31" u="1"/>
        <d v="2026-08-31T14:43:34" u="1"/>
        <d v="2026-08-31T14:43:54" u="1"/>
        <d v="2026-08-31T14:44:02" u="1"/>
        <d v="2026-08-31T14:44:06" u="1"/>
        <d v="2026-08-31T14:44:24" u="1"/>
        <d v="2026-08-31T14:44:31" u="1"/>
        <d v="2026-08-31T14:44:47" u="1"/>
        <d v="2026-08-31T14:45:26" u="1"/>
        <d v="2026-08-31T14:45:27" u="1"/>
        <d v="2026-08-31T14:45:33" u="1"/>
        <d v="2026-08-31T14:45:49" u="1"/>
        <d v="2026-08-31T14:45:52" u="1"/>
        <d v="2026-08-31T14:46:01" u="1"/>
        <d v="2026-08-31T14:46:31" u="1"/>
        <d v="2026-08-31T14:46:32" u="1"/>
        <d v="2026-08-31T14:46:40" u="1"/>
        <d v="2026-08-31T14:46:44" u="1"/>
        <d v="2026-08-31T14:46:57" u="1"/>
        <d v="2026-08-31T14:47:32" u="1"/>
        <d v="2026-08-31T14:47:36" u="1"/>
        <d v="2026-08-31T14:47:40" u="1"/>
        <d v="2026-08-31T14:47:50" u="1"/>
        <d v="2026-08-31T14:48:03" u="1"/>
        <d v="2026-08-31T14:48:07" u="1"/>
        <d v="2026-08-31T14:48:33" u="1"/>
        <d v="2026-08-31T14:48:35" u="1"/>
        <d v="2026-08-31T14:48:53" u="1"/>
        <d v="2026-08-31T14:48:54" u="1"/>
        <d v="2026-08-31T14:48:57" u="1"/>
        <d v="2026-08-31T14:49:37" u="1"/>
        <d v="2026-08-31T14:49:42" u="1"/>
        <d v="2026-08-31T14:49:43" u="1"/>
        <d v="2026-08-31T14:49:48" u="1"/>
        <d v="2026-08-31T14:50:05" u="1"/>
        <d v="2026-08-31T14:50:15" u="1"/>
        <d v="2026-08-31T14:50:18" u="1"/>
        <d v="2026-08-31T14:50:56" u="1"/>
        <d v="2026-08-31T14:51:03" u="1"/>
        <d v="2026-08-31T14:51:28" u="1"/>
        <d v="2026-08-31T14:51:50" u="1"/>
        <d v="2026-08-31T14:52:02" u="1"/>
        <d v="2026-08-31T14:52:22" u="1"/>
        <d v="2026-08-31T14:53:00" u="1"/>
        <d v="2026-08-31T14:53:22" u="1"/>
        <d v="2026-08-31T14:53:59" u="1"/>
        <d v="2026-08-31T14:54:34" u="1"/>
        <d v="2026-08-31T14:54:48" u="1"/>
        <d v="2026-08-31T14:54:56" u="1"/>
        <d v="2026-08-31T14:55:05" u="1"/>
        <d v="2026-08-31T14:55:21" u="1"/>
        <d v="2026-08-31T14:55:27" u="1"/>
        <d v="2026-08-31T14:55:32" u="1"/>
        <d v="2026-08-31T14:55:46" u="1"/>
        <d v="2026-08-31T14:56:26" u="1"/>
        <d v="2026-08-31T14:56:50" u="1"/>
        <d v="2026-08-31T14:57:15" u="1"/>
        <d v="2026-08-31T14:57:44" u="1"/>
        <d v="2026-08-31T14:58:06" u="1"/>
        <d v="2026-08-31T14:58:19" u="1"/>
        <d v="2026-08-31T14:58:25" u="1"/>
        <d v="2026-08-31T14:58:31" u="1"/>
        <d v="2026-08-31T14:58:35" u="1"/>
        <d v="2026-08-31T14:58:44" u="1"/>
        <d v="2026-08-31T14:58:55" u="1"/>
        <d v="2026-08-31T14:59:04" u="1"/>
        <d v="2026-08-31T14:59:12" u="1"/>
        <d v="2026-08-31T14:59:43" u="1"/>
        <d v="2026-08-31T14:59:56" u="1"/>
        <d v="2026-08-31T15:00:33" u="1"/>
        <d v="2026-08-31T15:00:54" u="1"/>
        <d v="2026-08-31T15:00:58" u="1"/>
        <d v="2026-08-31T15:00:59" u="1"/>
        <d v="2026-08-31T15:01:09" u="1"/>
        <d v="2026-08-31T15:01:21" u="1"/>
        <d v="2026-08-31T15:01:24" u="1"/>
        <d v="2026-08-31T15:02:40" u="1"/>
        <d v="2026-08-31T15:02:54" u="1"/>
        <d v="2026-08-31T15:03:12" u="1"/>
        <d v="2026-08-31T15:04:04" u="1"/>
        <d v="2026-08-31T15:04:39" u="1"/>
        <d v="2026-08-31T15:04:58" u="1"/>
        <d v="2026-08-31T15:05:09" u="1"/>
        <d v="2026-08-31T15:05:31" u="1"/>
        <d v="2026-08-31T15:05:34" u="1"/>
        <d v="2026-08-31T15:06:03" u="1"/>
        <d v="2026-08-31T15:07:31" u="1"/>
        <d v="2026-08-31T15:07:33" u="1"/>
        <d v="2026-08-31T15:07:46" u="1"/>
        <d v="2026-08-31T15:08:11" u="1"/>
        <d v="2026-08-31T15:08:27" u="1"/>
        <d v="2026-08-31T15:08:51" u="1"/>
        <d v="2026-08-31T15:09:04" u="1"/>
        <d v="2026-08-31T15:09:23" u="1"/>
        <d v="2026-08-31T15:09:40" u="1"/>
        <d v="2026-08-31T15:09:44" u="1"/>
        <d v="2026-08-31T15:09:51" u="1"/>
        <d v="2026-08-31T15:09:59" u="1"/>
        <d v="2026-08-31T15:10:12" u="1"/>
        <d v="2026-08-31T15:10:23" u="1"/>
        <d v="2026-08-31T15:10:38" u="1"/>
        <d v="2026-08-31T15:10:58" u="1"/>
        <d v="2026-08-31T15:11:02" u="1"/>
        <d v="2026-08-31T15:11:03" u="1"/>
        <d v="2026-08-31T15:11:13" u="1"/>
        <d v="2026-08-31T15:11:25" u="1"/>
        <d v="2026-08-31T15:11:49" u="1"/>
        <d v="2026-08-31T15:12:04" u="1"/>
        <d v="2026-08-31T15:12:11" u="1"/>
        <d v="2026-08-31T15:12:13" u="1"/>
        <d v="2026-08-31T15:12:19" u="1"/>
        <d v="2026-08-31T15:12:28" u="1"/>
        <d v="2026-08-31T15:12:33" u="1"/>
        <d v="2026-08-31T15:12:49" u="1"/>
        <d v="2026-08-31T15:13:01" u="1"/>
        <d v="2026-08-31T15:13:10" u="1"/>
        <d v="2026-08-31T15:13:20" u="1"/>
        <d v="2026-08-31T15:13:23" u="1"/>
        <d v="2026-08-31T15:13:25" u="1"/>
        <d v="2026-08-31T15:13:35" u="1"/>
        <d v="2026-08-31T15:13:48" u="1"/>
        <d v="2026-08-31T15:14:01" u="1"/>
        <d v="2026-08-31T15:14:06" u="1"/>
        <d v="2026-08-31T15:14:20" u="1"/>
        <d v="2026-08-31T15:14:35" u="1"/>
        <d v="2026-08-31T15:15:20" u="1"/>
        <d v="2026-08-31T15:15:22" u="1"/>
        <d v="2026-08-31T15:15:31" u="1"/>
        <d v="2026-08-31T15:15:56" u="1"/>
        <d v="2026-08-31T15:16:11" u="1"/>
        <d v="2026-08-31T15:16:12" u="1"/>
        <d v="2026-08-31T15:16:28" u="1"/>
        <d v="2026-08-31T15:16:39" u="1"/>
        <d v="2026-08-31T15:17:11" u="1"/>
        <d v="2026-08-31T15:17:22" u="1"/>
        <d v="2026-08-31T15:17:35" u="1"/>
        <d v="2026-08-31T15:17:40" u="1"/>
        <d v="2026-08-31T15:18:20" u="1"/>
        <d v="2026-08-31T15:18:34" u="1"/>
        <d v="2026-08-31T15:19:02" u="1"/>
        <d v="2026-08-31T15:19:03" u="1"/>
        <d v="2026-08-31T15:19:17" u="1"/>
        <d v="2026-08-31T15:19:23" u="1"/>
        <d v="2026-08-31T15:19:26" u="1"/>
        <d v="2026-08-31T15:19:47" u="1"/>
        <d v="2026-08-31T15:20:00" u="1"/>
        <d v="2026-08-31T15:20:10" u="1"/>
        <d v="2026-08-31T15:20:27" u="1"/>
        <d v="2026-08-31T15:20:33" u="1"/>
        <d v="2026-08-31T15:20:36" u="1"/>
        <d v="2026-08-31T15:20:44" u="1"/>
        <d v="2026-08-31T15:20:56" u="1"/>
        <d v="2026-08-31T15:20:57" u="1"/>
        <d v="2026-08-31T15:21:00" u="1"/>
        <d v="2026-08-31T15:21:11" u="1"/>
        <d v="2026-08-31T15:21:19" u="1"/>
        <d v="2026-08-31T15:21:24" u="1"/>
        <d v="2026-08-31T15:21:31" u="1"/>
        <d v="2026-08-31T15:21:32" u="1"/>
        <d v="2026-08-31T15:21:40" u="1"/>
        <d v="2026-08-31T15:21:59" u="1"/>
        <d v="2026-08-31T15:22:00" u="1"/>
        <d v="2026-08-31T15:22:03" u="1"/>
        <d v="2026-08-31T15:22:23" u="1"/>
        <d v="2026-08-31T15:22:59" u="1"/>
        <d v="2026-08-31T15:23:28" u="1"/>
        <d v="2026-08-31T15:23:30" u="1"/>
        <d v="2026-08-31T15:23:37" u="1"/>
        <d v="2026-08-31T15:24:46" u="1"/>
        <d v="2026-08-31T15:25:07" u="1"/>
        <d v="2026-08-31T15:25:56" u="1"/>
        <d v="2026-08-31T15:26:00" u="1"/>
        <d v="2026-08-31T15:26:02" u="1"/>
        <d v="2026-08-31T15:26:04" u="1"/>
        <d v="2026-08-31T15:26:40" u="1"/>
        <d v="2026-08-31T15:26:47" u="1"/>
        <d v="2026-08-31T15:27:17" u="1"/>
        <d v="2026-08-31T15:27:18" u="1"/>
        <d v="2026-08-31T15:27:37" u="1"/>
        <d v="2026-08-31T15:27:41" u="1"/>
        <d v="2026-08-31T15:27:47" u="1"/>
        <d v="2026-08-31T15:27:53" u="1"/>
        <d v="2026-08-31T15:27:57" u="1"/>
        <d v="2026-08-31T15:28:01" u="1"/>
        <d v="2026-08-31T15:28:23" u="1"/>
        <d v="2026-08-31T15:28:32" u="1"/>
        <d v="2026-08-31T15:28:51" u="1"/>
        <d v="2026-08-31T15:29:07" u="1"/>
        <d v="2026-08-31T15:29:08" u="1"/>
        <d v="2026-08-31T15:29:24" u="1"/>
        <d v="2026-08-31T15:29:36" u="1"/>
        <d v="2026-08-31T15:29:50" u="1"/>
        <d v="2026-08-31T15:29:56" u="1"/>
        <d v="2026-08-31T15:30:04" u="1"/>
        <d v="2026-08-31T15:30:21" u="1"/>
        <d v="2026-08-31T15:30:33" u="1"/>
        <d v="2026-08-31T15:30:36" u="1"/>
        <d v="2026-08-31T15:31:17" u="1"/>
        <d v="2026-08-31T15:31:21" u="1"/>
        <d v="2026-08-31T15:31:37" u="1"/>
        <d v="2026-08-31T15:31:40" u="1"/>
        <d v="2026-08-31T15:31:44" u="1"/>
        <d v="2026-08-31T15:31:56" u="1"/>
        <d v="2026-08-31T15:31:58" u="1"/>
        <d v="2026-08-31T15:32:21" u="1"/>
        <d v="2026-08-31T15:32:22" u="1"/>
        <d v="2026-08-31T15:32:32" u="1"/>
        <d v="2026-08-31T15:32:40" u="1"/>
        <d v="2026-08-31T15:32:42" u="1"/>
        <d v="2026-08-31T15:32:52" u="1"/>
        <d v="2026-08-31T15:33:12" u="1"/>
        <d v="2026-08-31T15:33:25" u="1"/>
        <d v="2026-08-31T15:33:26" u="1"/>
        <d v="2026-08-31T15:33:46" u="1"/>
        <d v="2026-08-31T15:34:04" u="1"/>
        <d v="2026-08-31T15:34:25" u="1"/>
        <d v="2026-08-31T15:34:26" u="1"/>
        <d v="2026-08-31T15:34:30" u="1"/>
        <d v="2026-08-31T15:34:49" u="1"/>
        <d v="2026-08-31T15:35:00" u="1"/>
        <d v="2026-08-31T15:35:30" u="1"/>
        <d v="2026-08-31T15:35:39" u="1"/>
        <d v="2026-08-31T15:36:00" u="1"/>
        <d v="2026-08-31T15:36:05" u="1"/>
        <d v="2026-08-31T15:36:35" u="1"/>
        <d v="2026-08-31T15:36:37" u="1"/>
        <d v="2026-08-31T15:36:43" u="1"/>
        <d v="2026-08-31T15:36:52" u="1"/>
        <d v="2026-08-31T15:36:57" u="1"/>
        <d v="2026-08-31T15:37:01" u="1"/>
        <d v="2026-08-31T15:37:19" u="1"/>
        <d v="2026-08-31T15:37:20" u="1"/>
        <d v="2026-08-31T15:37:21" u="1"/>
        <d v="2026-08-31T15:37:28" u="1"/>
        <d v="2026-08-31T15:37:41" u="1"/>
        <d v="2026-08-31T15:37:55" u="1"/>
        <d v="2026-08-31T15:38:05" u="1"/>
        <d v="2026-08-31T15:38:36" u="1"/>
        <d v="2026-08-31T15:38:44" u="1"/>
        <d v="2026-08-31T15:38:52" u="1"/>
        <d v="2026-08-31T15:38:55" u="1"/>
        <d v="2026-08-31T15:39:11" u="1"/>
        <d v="2026-08-31T15:39:15" u="1"/>
        <d v="2026-08-31T15:39:28" u="1"/>
        <d v="2026-08-31T15:39:32" u="1"/>
        <d v="2026-08-31T15:39:42" u="1"/>
        <d v="2026-08-31T15:40:05" u="1"/>
        <d v="2026-08-31T15:40:31" u="1"/>
        <d v="2026-08-31T15:40:32" u="1"/>
        <d v="2026-08-31T15:40:39" u="1"/>
        <d v="2026-08-31T15:40:43" u="1"/>
        <d v="2026-08-31T15:40:50" u="1"/>
        <d v="2026-08-31T15:41:15" u="1"/>
        <d v="2026-08-31T15:41:32" u="1"/>
        <d v="2026-08-31T15:41:44" u="1"/>
        <d v="2026-08-31T15:41:52" u="1"/>
        <d v="2026-08-31T15:42:15" u="1"/>
        <d v="2026-08-31T15:42:46" u="1"/>
        <d v="2026-08-31T15:43:02" u="1"/>
        <d v="2026-08-31T15:43:38" u="1"/>
        <d v="2026-08-31T15:43:44" u="1"/>
        <d v="2026-08-31T15:44:11" u="1"/>
        <d v="2026-08-31T15:44:13" u="1"/>
        <d v="2026-08-31T15:44:27" u="1"/>
        <d v="2026-08-31T15:44:29" u="1"/>
        <d v="2026-08-31T15:44:30" u="1"/>
        <d v="2026-08-31T15:44:50" u="1"/>
        <d v="2026-08-31T15:44:52" u="1"/>
        <d v="2026-08-31T15:45:09" u="1"/>
        <d v="2026-08-31T15:45:13" u="1"/>
        <d v="2026-08-31T15:45:40" u="1"/>
        <d v="2026-08-31T15:45:43" u="1"/>
        <d v="2026-08-31T15:45:59" u="1"/>
        <d v="2026-08-31T15:46:00" u="1"/>
        <d v="2026-08-31T15:46:03" u="1"/>
        <d v="2026-08-31T15:46:08" u="1"/>
        <d v="2026-08-31T15:46:29" u="1"/>
        <d v="2026-08-31T15:46:30" u="1"/>
        <d v="2026-08-31T15:46:32" u="1"/>
        <d v="2026-08-31T15:46:52" u="1"/>
        <d v="2026-08-31T15:46:55" u="1"/>
        <d v="2026-08-31T15:47:28" u="1"/>
        <d v="2026-08-31T15:47:37" u="1"/>
        <d v="2026-08-31T15:47:51" u="1"/>
        <d v="2026-08-31T15:47:54" u="1"/>
        <d v="2026-08-31T15:48:04" u="1"/>
        <d v="2026-08-31T15:48:27" u="1"/>
        <d v="2026-08-31T15:48:32" u="1"/>
        <d v="2026-08-31T15:48:34" u="1"/>
        <d v="2026-08-31T15:48:37" u="1"/>
        <d v="2026-08-31T15:48:51" u="1"/>
        <d v="2026-08-31T15:49:04" u="1"/>
        <d v="2026-08-31T15:49:15" u="1"/>
        <d v="2026-08-31T15:49:16" u="1"/>
        <d v="2026-08-31T15:49:33" u="1"/>
        <d v="2026-08-31T15:49:56" u="1"/>
        <d v="2026-08-31T15:50:04" u="1"/>
        <d v="2026-08-31T15:50:12" u="1"/>
        <d v="2026-08-31T15:50:39" u="1"/>
        <d v="2026-08-31T15:51:06" u="1"/>
        <d v="2026-08-31T15:52:06" u="1"/>
        <d v="2026-08-31T15:52:26" u="1"/>
        <d v="2026-08-31T15:53:33" u="1"/>
        <d v="2026-08-31T15:53:59" u="1"/>
        <d v="2026-08-31T15:54:14" u="1"/>
        <d v="2026-08-31T15:54:17" u="1"/>
        <d v="2026-08-31T15:54:26" u="1"/>
        <d v="2026-08-31T15:54:44" u="1"/>
        <d v="2026-08-31T15:54:46" u="1"/>
        <d v="2026-08-31T15:54:56" u="1"/>
        <d v="2026-08-31T15:55:08" u="1"/>
        <d v="2026-08-31T15:55:11" u="1"/>
        <d v="2026-08-31T15:55:27" u="1"/>
        <d v="2026-08-31T15:55:28" u="1"/>
        <d v="2026-08-31T15:55:38" u="1"/>
        <d v="2026-08-31T15:55:45" u="1"/>
        <d v="2026-08-31T15:55:58" u="1"/>
        <d v="2026-08-31T15:56:25" u="1"/>
        <d v="2026-08-31T15:56:54" u="1"/>
        <d v="2026-08-31T15:57:02" u="1"/>
        <d v="2026-08-31T15:57:06" u="1"/>
        <d v="2026-08-31T15:57:24" u="1"/>
        <d v="2026-08-31T15:57:27" u="1"/>
        <d v="2026-08-31T15:57:42" u="1"/>
        <d v="2026-08-31T15:57:51" u="1"/>
        <d v="2026-08-31T15:57:58" u="1"/>
        <d v="2026-08-31T15:58:06" u="1"/>
        <d v="2026-08-31T15:58:13" u="1"/>
        <d v="2026-08-31T15:58:47" u="1"/>
        <d v="2026-08-31T15:58:52" u="1"/>
        <d v="2026-08-31T15:58:54" u="1"/>
        <d v="2026-08-31T15:58:57" u="1"/>
        <d v="2026-08-31T15:59:19" u="1"/>
        <d v="2026-08-31T15:59:30" u="1"/>
        <d v="2026-08-31T15:59:51" u="1"/>
        <d v="2026-08-31T16:00:12" u="1"/>
        <d v="2026-08-31T16:00:13" u="1"/>
        <d v="2026-08-31T16:00:19" u="1"/>
        <d v="2026-08-31T16:00:29" u="1"/>
        <d v="2026-08-31T16:00:51" u="1"/>
        <d v="2026-08-31T16:00:58" u="1"/>
        <d v="2026-08-31T16:01:01" u="1"/>
        <d v="2026-08-31T16:01:08" u="1"/>
        <d v="2026-08-31T16:01:34" u="1"/>
        <d v="2026-08-31T16:01:39" u="1"/>
        <d v="2026-08-31T16:01:54" u="1"/>
        <d v="2026-08-31T16:01:56" u="1"/>
        <d v="2026-08-31T16:02:07" u="1"/>
        <d v="2026-08-31T16:02:15" u="1"/>
        <d v="2026-08-31T16:02:16" u="1"/>
        <d v="2026-08-31T16:02:33" u="1"/>
        <d v="2026-08-31T16:02:36" u="1"/>
        <d v="2026-08-31T16:03:32" u="1"/>
        <d v="2026-08-31T16:04:06" u="1"/>
        <d v="2026-08-31T16:04:16" u="1"/>
        <d v="2026-08-31T16:04:33" u="1"/>
        <d v="2026-08-31T16:04:38" u="1"/>
        <d v="2026-08-31T16:04:43" u="1"/>
        <d v="2026-08-31T16:05:02" u="1"/>
        <d v="2026-08-31T16:05:07" u="1"/>
        <d v="2026-08-31T16:05:39" u="1"/>
        <d v="2026-08-31T16:06:05" u="1"/>
        <d v="2026-08-31T16:06:26" u="1"/>
        <d v="2026-08-31T16:06:28" u="1"/>
        <d v="2026-08-31T16:06:32" u="1"/>
        <d v="2026-08-31T16:06:36" u="1"/>
        <d v="2026-08-31T16:06:56" u="1"/>
        <d v="2026-08-31T16:07:08" u="1"/>
        <d v="2026-08-31T16:07:26" u="1"/>
        <d v="2026-08-31T16:07:37" u="1"/>
        <d v="2026-08-31T16:07:47" u="1"/>
        <d v="2026-08-31T16:08:00" u="1"/>
        <d v="2026-08-31T16:08:09" u="1"/>
        <d v="2026-08-31T16:08:17" u="1"/>
        <d v="2026-08-31T16:08:22" u="1"/>
        <d v="2026-08-31T16:08:38" u="1"/>
        <d v="2026-08-31T16:08:47" u="1"/>
        <d v="2026-08-31T16:08:49" u="1"/>
        <d v="2026-08-31T16:09:09" u="1"/>
        <d v="2026-08-31T16:09:20" u="1"/>
        <d v="2026-08-31T16:09:21" u="1"/>
        <d v="2026-08-31T16:09:22" u="1"/>
        <d v="2026-08-31T16:09:30" u="1"/>
        <d v="2026-08-31T16:09:58" u="1"/>
        <d v="2026-08-31T16:10:02" u="1"/>
        <d v="2026-08-31T16:10:06" u="1"/>
        <d v="2026-08-31T16:10:23" u="1"/>
        <d v="2026-08-31T16:10:24" u="1"/>
        <d v="2026-08-31T16:10:28" u="1"/>
        <d v="2026-08-31T16:10:29" u="1"/>
        <d v="2026-08-31T16:10:50" u="1"/>
        <d v="2026-08-31T16:11:07" u="1"/>
        <d v="2026-08-31T16:11:25" u="1"/>
        <d v="2026-08-31T16:11:34" u="1"/>
        <d v="2026-08-31T16:11:52" u="1"/>
        <d v="2026-08-31T16:12:08" u="1"/>
        <d v="2026-08-31T16:12:13" u="1"/>
        <d v="2026-08-31T16:12:22" u="1"/>
        <d v="2026-08-31T16:13:05" u="1"/>
        <d v="2026-08-31T16:13:13" u="1"/>
        <d v="2026-08-31T16:13:16" u="1"/>
        <d v="2026-08-31T16:13:17" u="1"/>
        <d v="2026-08-31T16:13:22" u="1"/>
        <d v="2026-08-31T16:13:25" u="1"/>
        <d v="2026-08-31T16:13:45" u="1"/>
        <d v="2026-08-31T16:13:54" u="1"/>
        <d v="2026-08-31T16:13:59" u="1"/>
        <d v="2026-08-31T16:14:00" u="1"/>
        <d v="2026-08-31T16:14:05" u="1"/>
        <d v="2026-08-31T16:14:08" u="1"/>
        <d v="2026-08-31T16:14:10" u="1"/>
        <d v="2026-08-31T16:15:50" u="1"/>
        <d v="2026-08-31T16:16:05" u="1"/>
        <d v="2026-08-31T16:16:41" u="1"/>
        <d v="2026-08-31T16:16:54" u="1"/>
        <d v="2026-08-31T16:17:09" u="1"/>
        <d v="2026-08-31T16:17:39" u="1"/>
        <d v="2026-08-31T16:17:48" u="1"/>
        <d v="2026-08-31T16:18:05" u="1"/>
        <d v="2026-08-31T16:18:08" u="1"/>
        <d v="2026-08-31T16:18:30" u="1"/>
        <d v="2026-08-31T16:18:38" u="1"/>
        <d v="2026-08-31T16:18:59" u="1"/>
        <d v="2026-08-31T16:19:38" u="1"/>
        <d v="2026-08-31T16:20:25" u="1"/>
        <d v="2026-08-31T16:20:52" u="1"/>
        <d v="2026-08-31T16:20:55" u="1"/>
        <d v="2026-08-31T16:21:21" u="1"/>
        <d v="2026-08-31T16:21:38" u="1"/>
        <d v="2026-08-31T16:22:00" u="1"/>
        <d v="2026-08-31T16:22:01" u="1"/>
        <d v="2026-08-31T16:22:02" u="1"/>
        <d v="2026-08-31T16:22:44" u="1"/>
        <d v="2026-08-31T16:22:52" u="1"/>
        <d v="2026-08-31T16:22:53" u="1"/>
        <d v="2026-08-31T16:22:57" u="1"/>
        <d v="2026-08-31T16:23:14" u="1"/>
        <d v="2026-08-31T16:23:16" u="1"/>
        <d v="2026-08-31T16:23:30" u="1"/>
        <d v="2026-08-31T16:23:36" u="1"/>
        <d v="2026-08-31T16:23:47" u="1"/>
        <d v="2026-08-31T16:23:50" u="1"/>
        <d v="2026-08-31T16:24:07" u="1"/>
        <d v="2026-08-31T16:24:11" u="1"/>
        <d v="2026-08-31T16:24:14" u="1"/>
        <d v="2026-08-31T16:24:33" u="1"/>
        <d v="2026-08-31T16:24:37" u="1"/>
        <d v="2026-08-31T16:24:41" u="1"/>
        <d v="2026-08-31T16:24:45" u="1"/>
        <d v="2026-08-31T16:24:57" u="1"/>
        <d v="2026-08-31T16:25:04" u="1"/>
        <d v="2026-08-31T16:25:09" u="1"/>
        <d v="2026-08-31T16:25:11" u="1"/>
        <d v="2026-08-31T16:25:12" u="1"/>
        <d v="2026-08-31T16:25:24" u="1"/>
        <d v="2026-08-31T16:25:34" u="1"/>
        <d v="2026-08-31T16:25:48" u="1"/>
        <d v="2026-08-31T16:25:51" u="1"/>
        <d v="2026-08-31T16:25:52" u="1"/>
        <d v="2026-08-31T16:26:15" u="1"/>
        <d v="2026-08-31T16:26:16" u="1"/>
        <d v="2026-08-31T16:27:03" u="1"/>
        <d v="2026-08-31T16:27:11" u="1"/>
        <d v="2026-08-31T16:27:17" u="1"/>
        <d v="2026-08-31T16:27:29" u="1"/>
        <d v="2026-08-31T16:27:54" u="1"/>
        <d v="2026-08-31T16:28:30" u="1"/>
        <d v="2026-08-31T16:28:43" u="1"/>
        <d v="2026-08-31T16:29:02" u="1"/>
        <d v="2026-08-31T16:29:24" u="1"/>
        <d v="2026-08-31T16:30:08" u="1"/>
        <d v="2026-08-31T16:31:06" u="1"/>
        <d v="2026-08-31T16:31:11" u="1"/>
        <d v="2026-08-31T16:32:03" u="1"/>
        <d v="2026-08-31T16:32:11" u="1"/>
        <d v="2026-08-31T16:32:13" u="1"/>
        <d v="2026-08-31T16:32:24" u="1"/>
        <d v="2026-08-31T16:32:56" u="1"/>
        <d v="2026-08-31T16:33:04" u="1"/>
        <d v="2026-08-31T16:33:08" u="1"/>
        <d v="2026-08-31T16:33:24" u="1"/>
        <d v="2026-08-31T16:33:44" u="1"/>
        <d v="2026-08-31T16:33:55" u="1"/>
        <d v="2026-08-31T16:33:56" u="1"/>
        <d v="2026-08-31T16:34:05" u="1"/>
        <d v="2026-08-31T16:34:08" u="1"/>
        <d v="2026-08-31T16:34:40" u="1"/>
        <d v="2026-08-31T16:34:44" u="1"/>
        <d v="2026-08-31T16:34:54" u="1"/>
        <d v="2026-08-31T16:35:32" u="1"/>
        <d v="2026-08-31T16:36:40" u="1"/>
        <d v="2026-08-31T16:36:45" u="1"/>
        <d v="2026-08-31T16:37:07" u="1"/>
        <d v="2026-08-31T16:37:45" u="1"/>
        <d v="2026-08-31T16:38:41" u="1"/>
        <d v="2026-08-31T16:38:44" u="1"/>
        <d v="2026-08-31T16:39:01" u="1"/>
        <d v="2026-08-31T16:39:29" u="1"/>
        <d v="2026-08-31T16:39:49" u="1"/>
        <d v="2026-08-31T16:39:52" u="1"/>
        <d v="2026-08-31T16:40:05" u="1"/>
        <d v="2026-08-31T16:40:16" u="1"/>
        <d v="2026-08-31T16:40:44" u="1"/>
        <d v="2026-08-31T16:40:53" u="1"/>
        <d v="2026-08-31T16:41:20" u="1"/>
        <d v="2026-08-31T16:42:02" u="1"/>
        <d v="2026-08-31T16:42:04" u="1"/>
        <d v="2026-08-31T16:43:27" u="1"/>
        <d v="2026-08-31T16:43:59" u="1"/>
        <d v="2026-08-31T16:44:07" u="1"/>
        <d v="2026-08-31T16:44:13" u="1"/>
        <d v="2026-08-31T16:44:30" u="1"/>
        <d v="2026-08-31T16:45:13" u="1"/>
        <d v="2026-08-31T16:45:53" u="1"/>
        <d v="2026-08-31T16:46:09" u="1"/>
        <d v="2026-08-31T16:46:21" u="1"/>
        <d v="2026-08-31T16:47:07" u="1"/>
        <d v="2026-08-31T16:47:10" u="1"/>
        <d v="2026-08-31T16:48:13" u="1"/>
        <d v="2026-08-31T16:48:19" u="1"/>
        <d v="2026-08-31T16:48:49" u="1"/>
        <d v="2026-08-31T16:48:57" u="1"/>
        <d v="2026-08-31T16:49:02" u="1"/>
        <d v="2026-08-31T16:49:24" u="1"/>
        <d v="2026-08-31T16:49:46" u="1"/>
        <d v="2026-08-31T16:50:14" u="1"/>
        <d v="2026-08-31T16:50:33" u="1"/>
        <d v="2026-08-31T16:51:08" u="1"/>
        <d v="2026-08-31T16:51:29" u="1"/>
        <d v="2026-08-31T16:51:38" u="1"/>
        <d v="2026-08-31T16:51:41" u="1"/>
        <d v="2026-08-31T16:51:43" u="1"/>
        <d v="2026-08-31T16:51:57" u="1"/>
        <d v="2026-08-31T16:52:06" u="1"/>
        <d v="2026-08-31T16:52:32" u="1"/>
        <d v="2026-08-31T16:52:34" u="1"/>
        <d v="2026-08-31T16:53:08" u="1"/>
        <d v="2026-08-31T16:53:24" u="1"/>
        <d v="2026-08-31T16:53:29" u="1"/>
        <d v="2026-08-31T16:53:32" u="1"/>
        <d v="2026-08-31T16:53:45" u="1"/>
        <d v="2026-08-31T16:53:54" u="1"/>
        <d v="2026-08-31T16:54:00" u="1"/>
        <d v="2026-08-31T16:54:16" u="1"/>
        <d v="2026-08-31T16:55:15" u="1"/>
        <d v="2026-08-31T16:55:57" u="1"/>
        <d v="2026-08-31T16:56:02" u="1"/>
        <d v="2026-08-31T16:56:30" u="1"/>
        <d v="2026-08-31T16:56:32" u="1"/>
        <d v="2026-08-31T16:56:48" u="1"/>
        <d v="2026-08-31T16:57:03" u="1"/>
        <d v="2026-08-31T16:57:13" u="1"/>
        <d v="2026-08-31T16:57:38" u="1"/>
        <d v="2026-08-31T16:57:42" u="1"/>
        <d v="2026-08-31T16:57:43" u="1"/>
        <d v="2026-08-31T16:57:46" u="1"/>
        <d v="2026-08-31T16:57:57" u="1"/>
        <d v="2026-08-31T16:57:58" u="1"/>
        <d v="2026-08-31T16:58:29" u="1"/>
        <d v="2026-08-31T16:58:35" u="1"/>
        <d v="2026-08-31T16:58:40" u="1"/>
        <d v="2026-08-31T16:58:49" u="1"/>
        <d v="2026-08-31T16:58:50" u="1"/>
        <d v="2026-08-31T16:59:14" u="1"/>
        <d v="2026-08-31T16:59:27" u="1"/>
        <d v="2026-08-31T16:59:28" u="1"/>
        <d v="2026-08-31T16:59:47" u="1"/>
        <d v="2026-08-31T16:59:55" u="1"/>
        <d v="2026-08-31T17:00:01" u="1"/>
        <d v="2026-08-31T17:00:02" u="1"/>
        <d v="2026-08-31T17:00:18" u="1"/>
        <d v="2026-08-31T17:00:23" u="1"/>
        <d v="2026-08-31T17:00:27" u="1"/>
        <d v="2026-08-31T17:01:06" u="1"/>
        <d v="2026-08-31T17:01:13" u="1"/>
        <d v="2026-08-31T17:01:29" u="1"/>
        <d v="2026-08-31T17:01:52" u="1"/>
        <d v="2026-08-31T17:01:56" u="1"/>
        <d v="2026-08-31T17:01:59" u="1"/>
        <d v="2026-08-31T17:02:02" u="1"/>
        <d v="2026-08-31T17:02:25" u="1"/>
        <d v="2026-08-31T17:02:36" u="1"/>
        <d v="2026-08-31T17:02:56" u="1"/>
        <d v="2026-08-31T17:03:02" u="1"/>
        <d v="2026-08-31T17:03:18" u="1"/>
        <d v="2026-08-31T17:03:26" u="1"/>
        <d v="2026-08-31T17:03:31" u="1"/>
        <d v="2026-08-31T17:03:44" u="1"/>
        <d v="2026-08-31T17:04:10" u="1"/>
        <d v="2026-08-31T17:04:20" u="1"/>
        <d v="2026-08-31T17:05:15" u="1"/>
        <d v="2026-08-31T17:05:18" u="1"/>
        <d v="2026-08-31T17:05:46" u="1"/>
        <d v="2026-08-31T17:05:50" u="1"/>
        <d v="2026-08-31T17:05:51" u="1"/>
        <d v="2026-08-31T17:06:04" u="1"/>
        <d v="2026-08-31T17:06:10" u="1"/>
        <d v="2026-08-31T17:06:19" u="1"/>
        <d v="2026-08-31T17:06:37" u="1"/>
        <d v="2026-08-31T17:07:02" u="1"/>
        <d v="2026-08-31T17:07:17" u="1"/>
        <d v="2026-08-31T17:07:41" u="1"/>
        <d v="2026-08-31T17:07:58" u="1"/>
        <d v="2026-08-31T17:08:08" u="1"/>
        <d v="2026-08-31T17:08:26" u="1"/>
        <d v="2026-08-31T17:08:28" u="1"/>
        <d v="2026-08-31T17:08:33" u="1"/>
        <d v="2026-08-31T17:08:40" u="1"/>
        <d v="2026-08-31T17:09:39" u="1"/>
        <d v="2026-08-31T17:09:51" u="1"/>
        <d v="2026-08-31T17:09:52" u="1"/>
        <d v="2026-08-31T17:09:57" u="1"/>
        <d v="2026-08-31T17:10:26" u="1"/>
        <d v="2026-08-31T17:10:47" u="1"/>
        <d v="2026-08-31T17:10:48" u="1"/>
        <d v="2026-08-31T17:11:20" u="1"/>
        <d v="2026-08-31T17:11:32" u="1"/>
        <d v="2026-08-31T17:11:43" u="1"/>
        <d v="2026-08-31T17:11:46" u="1"/>
        <d v="2026-08-31T17:12:10" u="1"/>
        <d v="2026-08-31T17:12:20" u="1"/>
        <d v="2026-08-31T17:12:21" u="1"/>
        <d v="2026-08-31T17:12:33" u="1"/>
        <d v="2026-08-31T17:12:42" u="1"/>
        <d v="2026-08-31T17:12:50" u="1"/>
        <d v="2026-08-31T17:13:03" u="1"/>
        <d v="2026-08-31T17:13:07" u="1"/>
        <d v="2026-08-31T17:13:27" u="1"/>
        <d v="2026-08-31T17:13:57" u="1"/>
        <d v="2026-08-31T17:14:17" u="1"/>
        <d v="2026-08-31T17:14:30" u="1"/>
        <d v="2026-08-31T17:14:59" u="1"/>
        <d v="2026-08-31T17:15:14" u="1"/>
        <d v="2026-08-31T17:15:15" u="1"/>
        <d v="2026-08-31T17:15:16" u="1"/>
        <d v="2026-08-31T17:15:27" u="1"/>
        <d v="2026-08-31T17:15:42" u="1"/>
        <d v="2026-08-31T17:15:53" u="1"/>
        <d v="2026-08-31T17:16:00" u="1"/>
        <d v="2026-08-31T17:16:12" u="1"/>
        <d v="2026-08-31T17:16:13" u="1"/>
        <d v="2026-08-31T17:16:37" u="1"/>
        <d v="2026-08-31T17:16:46" u="1"/>
        <d v="2026-08-31T17:16:49" u="1"/>
        <d v="2026-08-31T17:17:10" u="1"/>
        <d v="2026-08-31T17:17:20" u="1"/>
        <d v="2026-08-31T17:17:25" u="1"/>
        <d v="2026-08-31T17:17:42" u="1"/>
        <d v="2026-08-31T17:19:52" u="1"/>
        <d v="2026-08-31T17:20:10" u="1"/>
        <d v="2026-08-31T17:20:49" u="1"/>
        <d v="2026-08-31T17:21:24" u="1"/>
        <d v="2026-08-31T17:21:42" u="1"/>
        <d v="2026-08-31T17:21:56" u="1"/>
        <d v="2026-08-31T17:22:03" u="1"/>
        <d v="2026-08-31T17:22:06" u="1"/>
        <d v="2026-08-31T17:22:16" u="1"/>
        <d v="2026-08-31T17:22:50" u="1"/>
        <d v="2026-08-31T17:22:58" u="1"/>
        <d v="2026-08-31T17:23:09" u="1"/>
        <d v="2026-08-31T17:23:36" u="1"/>
        <d v="2026-08-31T17:23:58" u="1"/>
        <d v="2026-08-31T17:24:11" u="1"/>
        <d v="2026-08-31T17:24:13" u="1"/>
        <d v="2026-08-31T17:24:14" u="1"/>
        <d v="2026-08-31T17:24:58" u="1"/>
        <d v="2026-08-31T17:25:08" u="1"/>
        <d v="2026-08-31T17:25:21" u="1"/>
        <d v="2026-08-31T17:26:31" u="1"/>
        <d v="2026-08-31T17:28:22" u="1"/>
        <d v="2026-08-31T17:28:32" u="1"/>
        <d v="2026-08-31T17:29:12" u="1"/>
        <d v="2026-08-31T17:29:26" u="1"/>
        <d v="2026-08-31T17:29:28" u="1"/>
        <d v="2026-08-31T17:29:29" u="1"/>
        <d v="2026-08-31T17:29:32" u="1"/>
        <d v="2026-08-31T17:30:01" u="1"/>
        <d v="2026-08-31T17:30:22" u="1"/>
        <d v="2026-08-31T17:30:36" u="1"/>
        <d v="2026-08-31T17:30:42" u="1"/>
        <d v="2026-08-31T17:32:09" u="1"/>
        <d v="2026-08-31T17:33:52" u="1"/>
        <d v="2026-08-31T17:33:55" u="1"/>
        <d v="2026-08-31T17:34:12" u="1"/>
        <d v="2026-08-31T17:34:43" u="1"/>
        <d v="2026-08-31T17:35:05" u="1"/>
        <d v="2026-08-31T17:36:14" u="1"/>
        <d v="2026-08-31T17:36:33" u="1"/>
        <d v="2026-08-31T17:37:39" u="1"/>
        <d v="2026-08-31T17:37:53" u="1"/>
        <d v="2026-08-31T17:37:58" u="1"/>
        <d v="2026-08-31T17:37:59" u="1"/>
        <d v="2026-08-31T17:38:03" u="1"/>
        <d v="2026-08-31T17:38:22" u="1"/>
        <d v="2026-08-31T17:38:24" u="1"/>
        <d v="2026-08-31T17:38:29" u="1"/>
        <d v="2026-08-31T17:38:34" u="1"/>
        <d v="2026-08-31T17:38:42" u="1"/>
        <d v="2026-08-31T17:38:46" u="1"/>
        <d v="2026-08-31T17:39:11" u="1"/>
        <d v="2026-08-31T17:39:15" u="1"/>
        <d v="2026-08-31T17:39:23" u="1"/>
        <d v="2026-08-31T17:39:27" u="1"/>
        <d v="2026-08-31T17:39:30" u="1"/>
        <d v="2026-08-31T17:40:03" u="1"/>
        <d v="2026-08-31T17:40:08" u="1"/>
        <d v="2026-08-31T17:40:25" u="1"/>
        <d v="2026-08-31T17:40:40" u="1"/>
        <d v="2026-08-31T17:41:15" u="1"/>
        <d v="2026-08-31T17:41:21" u="1"/>
        <d v="2026-08-31T17:42:05" u="1"/>
        <d v="2026-08-31T17:42:31" u="1"/>
        <d v="2026-08-31T17:43:09" u="1"/>
        <d v="2026-08-31T17:43:10" u="1"/>
        <d v="2026-08-31T17:43:28" u="1"/>
        <d v="2026-08-31T17:43:45" u="1"/>
        <d v="2026-08-31T17:43:52" u="1"/>
        <d v="2026-08-31T17:44:00" u="1"/>
        <d v="2026-08-31T17:44:11" u="1"/>
        <d v="2026-08-31T17:44:22" u="1"/>
        <d v="2026-08-31T17:44:45" u="1"/>
        <d v="2026-08-31T17:44:53" u="1"/>
        <d v="2026-08-31T17:45:03" u="1"/>
        <d v="2026-08-31T17:45:07" u="1"/>
        <d v="2026-08-31T17:45:12" u="1"/>
        <d v="2026-08-31T17:45:57" u="1"/>
        <d v="2026-08-31T17:46:03" u="1"/>
        <d v="2026-08-31T17:46:04" u="1"/>
        <d v="2026-08-31T17:46:11" u="1"/>
        <d v="2026-08-31T17:46:18" u="1"/>
        <d v="2026-08-31T17:46:36" u="1"/>
        <d v="2026-08-31T17:46:51" u="1"/>
        <d v="2026-08-31T17:47:13" u="1"/>
        <d v="2026-08-31T17:47:15" u="1"/>
        <d v="2026-08-31T17:47:18" u="1"/>
        <d v="2026-08-31T17:47:27" u="1"/>
        <d v="2026-08-31T17:47:42" u="1"/>
        <d v="2026-08-31T17:47:49" u="1"/>
        <d v="2026-08-31T17:48:06" u="1"/>
        <d v="2026-08-31T17:48:23" u="1"/>
        <d v="2026-08-31T17:48:25" u="1"/>
        <d v="2026-08-31T17:48:26" u="1"/>
        <d v="2026-08-31T17:49:04" u="1"/>
        <d v="2026-08-31T17:49:10" u="1"/>
        <d v="2026-08-31T17:49:17" u="1"/>
        <d v="2026-08-31T17:49:19" u="1"/>
        <d v="2026-08-31T17:49:22" u="1"/>
        <d v="2026-08-31T17:49:24" u="1"/>
        <d v="2026-08-31T17:50:04" u="1"/>
        <d v="2026-08-31T17:50:06" u="1"/>
        <d v="2026-08-31T17:50:33" u="1"/>
        <d v="2026-08-31T17:50:41" u="1"/>
        <d v="2026-08-31T17:52:38" u="1"/>
        <d v="2026-08-31T17:54:26" u="1"/>
        <d v="2026-08-31T17:55:00" u="1"/>
        <d v="2026-08-31T17:55:02" u="1"/>
        <d v="2026-08-31T17:55:12" u="1"/>
        <d v="2026-08-31T17:55:15" u="1"/>
        <d v="2026-08-31T17:55:30" u="1"/>
        <d v="2026-08-31T17:55:34" u="1"/>
        <d v="2026-08-31T17:55:41" u="1"/>
        <d v="2026-08-31T17:55:49" u="1"/>
        <d v="2026-08-31T17:55:58" u="1"/>
        <d v="2026-08-31T17:56:26" u="1"/>
        <d v="2026-08-31T17:56:51" u="1"/>
        <d v="2026-08-31T17:57:18" u="1"/>
        <d v="2026-08-31T17:57:35" u="1"/>
        <d v="2026-08-31T17:58:03" u="1"/>
        <d v="2026-08-31T17:58:08" u="1"/>
        <d v="2026-08-31T17:58:20" u="1"/>
        <d v="2026-08-31T17:58:36" u="1"/>
        <d v="2026-08-31T17:58:42" u="1"/>
        <d v="2026-08-31T17:58:47" u="1"/>
        <d v="2026-08-31T17:59:23" u="1"/>
        <d v="2026-08-31T17:59:30" u="1"/>
        <d v="2026-08-31T17:59:31" u="1"/>
        <d v="2026-08-31T18:00:04" u="1"/>
        <d v="2026-08-31T18:00:11" u="1"/>
        <d v="2026-08-31T18:00:57" u="1"/>
        <d v="2026-08-31T18:00:58" u="1"/>
        <d v="2026-08-31T18:01:15" u="1"/>
        <d v="2026-08-31T18:01:47" u="1"/>
        <d v="2026-08-31T18:02:04" u="1"/>
        <d v="2026-08-31T18:02:20" u="1"/>
        <d v="2026-08-31T18:05:13" u="1"/>
        <d v="2026-08-31T18:05:32" u="1"/>
        <d v="2026-08-31T18:05:52" u="1"/>
        <d v="2026-08-31T18:06:12" u="1"/>
        <d v="2026-08-31T18:06:52" u="1"/>
        <d v="2026-08-31T18:06:57" u="1"/>
        <d v="2026-08-31T18:07:14" u="1"/>
        <d v="2026-08-31T18:07:26" u="1"/>
        <d v="2026-08-31T18:07:36" u="1"/>
        <d v="2026-08-31T18:07:47" u="1"/>
        <d v="2026-08-31T18:08:37" u="1"/>
        <d v="2026-08-31T18:09:16" u="1"/>
        <d v="2026-08-31T18:09:41" u="1"/>
        <d v="2026-08-31T18:10:03" u="1"/>
        <d v="2026-08-31T18:10:20" u="1"/>
        <d v="2026-08-31T18:10:36" u="1"/>
        <d v="2026-08-31T18:10:42" u="1"/>
        <d v="2026-08-31T18:11:13" u="1"/>
        <d v="2026-08-31T18:11:14" u="1"/>
        <d v="2026-08-31T18:11:20" u="1"/>
        <d v="2026-08-31T18:11:34" u="1"/>
        <d v="2026-08-31T18:11:59" u="1"/>
        <d v="2026-08-31T18:12:19" u="1"/>
        <d v="2026-08-31T18:12:20" u="1"/>
        <d v="2026-08-31T18:12:38" u="1"/>
        <d v="2026-08-31T18:13:32" u="1"/>
        <d v="2026-08-31T18:13:33" u="1"/>
        <d v="2026-08-31T18:13:51" u="1"/>
        <d v="2026-08-31T18:14:16" u="1"/>
        <d v="2026-08-31T18:14:37" u="1"/>
        <d v="2026-08-31T18:15:13" u="1"/>
        <d v="2026-08-31T18:15:25" u="1"/>
        <d v="2026-08-31T18:15:38" u="1"/>
        <d v="2026-08-31T18:16:04" u="1"/>
        <d v="2026-08-31T18:16:16" u="1"/>
        <d v="2026-08-31T18:16:23" u="1"/>
        <d v="2026-08-31T18:16:30" u="1"/>
        <d v="2026-08-31T18:16:33" u="1"/>
        <d v="2026-08-31T18:17:27" u="1"/>
        <d v="2026-08-31T18:17:31" u="1"/>
        <d v="2026-08-31T18:17:58" u="1"/>
        <d v="2026-08-31T18:18:08" u="1"/>
        <d v="2026-08-31T18:18:37" u="1"/>
        <d v="2026-08-31T18:18:44" u="1"/>
        <d v="2026-08-31T18:18:49" u="1"/>
        <d v="2026-08-31T18:18:55" u="1"/>
        <d v="2026-08-31T18:19:12" u="1"/>
        <d v="2026-08-31T18:19:58" u="1"/>
        <d v="2026-08-31T18:20:33" u="1"/>
        <d v="2026-08-31T18:20:46" u="1"/>
        <d v="2026-08-31T18:21:00" u="1"/>
        <d v="2026-08-31T18:21:43" u="1"/>
        <d v="2026-08-31T18:22:27" u="1"/>
        <d v="2026-08-31T18:22:29" u="1"/>
        <d v="2026-08-31T18:22:49" u="1"/>
        <d v="2026-08-31T18:23:26" u="1"/>
        <d v="2026-08-31T18:23:31" u="1"/>
        <d v="2026-08-31T18:24:58" u="1"/>
        <d v="2026-08-31T18:25:10" u="1"/>
        <d v="2026-08-31T18:25:57" u="1"/>
        <d v="2026-08-31T18:26:20" u="1"/>
        <d v="2026-08-31T18:28:20" u="1"/>
        <d v="2026-08-31T18:28:37" u="1"/>
        <d v="2026-08-31T18:30:52" u="1"/>
        <d v="2026-08-31T18:30:55" u="1"/>
        <d v="2026-08-31T18:31:11" u="1"/>
        <d v="2026-08-31T18:31:15" u="1"/>
        <d v="2026-08-31T18:31:29" u="1"/>
        <d v="2026-08-31T18:32:03" u="1"/>
        <d v="2026-08-31T18:32:30" u="1"/>
        <d v="2026-08-31T18:33:01" u="1"/>
        <d v="2026-08-31T18:34:48" u="1"/>
        <d v="2026-08-31T18:34:54" u="1"/>
        <d v="2026-08-31T18:35:28" u="1"/>
        <d v="2026-08-31T18:35:54" u="1"/>
        <d v="2026-08-31T18:36:15" u="1"/>
        <d v="2026-08-31T18:36:41" u="1"/>
        <d v="2026-08-31T18:36:51" u="1"/>
        <d v="2026-08-31T18:36:53" u="1"/>
        <d v="2026-08-31T18:36:55" u="1"/>
        <d v="2026-08-31T18:37:03" u="1"/>
        <d v="2026-08-31T18:38:00" u="1"/>
        <d v="2026-08-31T18:38:34" u="1"/>
        <d v="2026-08-31T18:38:39" u="1"/>
        <d v="2026-08-31T18:39:34" u="1"/>
        <d v="2026-08-31T18:40:58" u="1"/>
        <d v="2026-08-31T18:41:45" u="1"/>
        <d v="2026-08-31T18:41:55" u="1"/>
        <d v="2026-08-31T18:42:10" u="1"/>
        <d v="2026-08-31T18:42:12" u="1"/>
        <d v="2026-08-31T18:42:24" u="1"/>
        <d v="2026-08-31T18:42:50" u="1"/>
        <d v="2026-08-31T18:43:01" u="1"/>
        <d v="2026-08-31T18:43:28" u="1"/>
        <d v="2026-08-31T18:43:39" u="1"/>
        <d v="2026-08-31T18:44:33" u="1"/>
        <d v="2026-08-31T18:44:39" u="1"/>
        <d v="2026-08-31T18:45:04" u="1"/>
        <d v="2026-08-31T18:45:33" u="1"/>
        <d v="2026-08-31T18:45:53" u="1"/>
        <d v="2026-08-31T18:45:56" u="1"/>
        <d v="2026-08-31T18:46:12" u="1"/>
        <d v="2026-08-31T18:46:22" u="1"/>
        <d v="2026-08-31T18:46:24" u="1"/>
        <d v="2026-08-31T18:46:39" u="1"/>
        <d v="2026-08-31T18:47:09" u="1"/>
        <d v="2026-08-31T18:47:25" u="1"/>
        <d v="2026-08-31T18:47:50" u="1"/>
        <d v="2026-08-31T18:47:57" u="1"/>
        <d v="2026-08-31T18:47:58" u="1"/>
        <d v="2026-08-31T18:48:39" u="1"/>
        <d v="2026-08-31T18:48:40" u="1"/>
        <d v="2026-08-31T18:49:39" u="1"/>
        <d v="2026-08-31T18:50:23" u="1"/>
        <d v="2026-08-31T18:50:24" u="1"/>
        <d v="2026-08-31T18:50:55" u="1"/>
        <d v="2026-08-31T18:54:22" u="1"/>
        <d v="2026-08-31T18:54:27" u="1"/>
        <d v="2026-08-31T18:56:20" u="1"/>
        <d v="2026-08-31T18:57:04" u="1"/>
        <d v="2026-08-31T18:59:10" u="1"/>
        <d v="2026-08-31T18:59:37" u="1"/>
        <d v="2026-08-31T18:59:48" u="1"/>
        <d v="2026-08-31T19:00:24" u="1"/>
        <d v="2026-08-31T19:00:48" u="1"/>
        <d v="2026-08-31T19:01:04" u="1"/>
        <d v="2026-08-31T19:01:48" u="1"/>
        <d v="2026-08-31T19:02:04" u="1"/>
        <d v="2026-08-31T19:02:34" u="1"/>
        <d v="2026-08-31T19:02:49" u="1"/>
        <d v="2026-08-31T19:03:53" u="1"/>
        <d v="2026-08-31T19:05:05" u="1"/>
        <d v="2026-08-31T19:05:15" u="1"/>
        <d v="2026-08-31T19:05:43" u="1"/>
        <d v="2026-08-31T19:06:10" u="1"/>
        <d v="2026-08-31T19:06:19" u="1"/>
        <d v="2026-08-31T19:06:59" u="1"/>
        <d v="2026-08-31T19:07:27" u="1"/>
        <d v="2026-08-31T19:07:57" u="1"/>
        <d v="2026-08-31T19:08:40" u="1"/>
        <d v="2026-08-31T19:11:34" u="1"/>
        <d v="2026-08-31T19:11:49" u="1"/>
        <d v="2026-08-31T19:12:02" u="1"/>
        <d v="2026-08-31T19:13:06" u="1"/>
        <d v="2026-08-31T19:14:04" u="1"/>
        <d v="2026-08-31T19:14:29" u="1"/>
        <d v="2026-08-31T19:14:58" u="1"/>
        <d v="2026-08-31T19:16:05" u="1"/>
        <d v="2026-08-31T19:17:25" u="1"/>
        <d v="2026-08-31T19:17:43" u="1"/>
        <d v="2026-08-31T19:20:29" u="1"/>
        <d v="2026-08-31T19:21:45" u="1"/>
        <d v="2026-08-31T19:23:51" u="1"/>
        <d v="2026-08-31T19:25:14" u="1"/>
        <d v="2026-08-31T19:29:28" u="1"/>
        <d v="2026-08-31T19:30:11" u="1"/>
        <d v="2026-08-31T19:30:14" u="1"/>
        <d v="2026-08-31T19:30:25" u="1"/>
        <d v="2026-08-31T19:30:54" u="1"/>
        <d v="2026-08-31T19:31:26" u="1"/>
        <d v="2026-08-31T19:31:55" u="1"/>
        <d v="2026-08-31T19:33:09" u="1"/>
        <d v="2026-08-31T19:33:48" u="1"/>
        <d v="2026-08-31T19:34:21" u="1"/>
        <d v="2026-08-31T19:35:02" u="1"/>
        <d v="2026-08-31T19:36:59" u="1"/>
        <d v="2026-08-31T19:37:41" u="1"/>
        <d v="2026-08-31T19:38:58" u="1"/>
        <d v="2026-08-31T19:39:38" u="1"/>
        <d v="2026-08-31T19:40:13" u="1"/>
        <d v="2026-08-31T19:40:16" u="1"/>
        <d v="2026-08-31T19:40:58" u="1"/>
        <d v="2026-08-31T19:41:07" u="1"/>
        <d v="2026-08-31T19:41:15" u="1"/>
        <d v="2026-08-31T19:41:51" u="1"/>
        <d v="2026-08-31T19:42:07" u="1"/>
        <d v="2026-08-31T19:42:31" u="1"/>
        <d v="2026-08-31T19:43:09" u="1"/>
        <d v="2026-08-31T19:43:18" u="1"/>
        <d v="2026-08-31T19:43:57" u="1"/>
        <d v="2026-08-31T19:44:42" u="1"/>
        <d v="2026-08-31T19:44:52" u="1"/>
        <d v="2026-08-31T19:45:20" u="1"/>
        <d v="2026-08-31T19:45:34" u="1"/>
        <d v="2026-08-31T19:45:38" u="1"/>
        <d v="2026-08-31T19:45:40" u="1"/>
        <d v="2026-08-31T19:46:42" u="1"/>
        <d v="2026-08-31T19:47:01" u="1"/>
        <d v="2026-08-31T19:47:23" u="1"/>
        <d v="2026-08-31T19:47:53" u="1"/>
        <d v="2026-08-31T19:48:00" u="1"/>
        <d v="2026-08-31T19:48:29" u="1"/>
        <d v="2026-08-31T19:48:50" u="1"/>
        <d v="2026-08-31T19:51:35" u="1"/>
        <d v="2026-08-31T19:52:06" u="1"/>
        <d v="2026-08-31T19:52:10" u="1"/>
        <d v="2026-08-31T19:52:11" u="1"/>
        <d v="2026-08-31T19:52:27" u="1"/>
        <d v="2026-08-31T19:54:16" u="1"/>
        <d v="2026-08-31T19:57:35" u="1"/>
        <d v="2026-08-31T19:57:50" u="1"/>
        <d v="2026-08-31T19:58:27" u="1"/>
        <d v="2026-08-31T19:58:59" u="1"/>
        <d v="2026-08-31T19:59:40" u="1"/>
        <d v="2026-08-31T20:00:05" u="1"/>
        <d v="2026-08-31T20:01:01" u="1"/>
        <d v="2026-08-31T20:01:40" u="1"/>
        <d v="2026-08-31T20:02:40" u="1"/>
        <d v="2026-08-31T20:03:34" u="1"/>
        <d v="2026-08-31T20:05:23" u="1"/>
        <d v="2026-08-31T20:05:45" u="1"/>
        <d v="2026-08-31T20:06:13" u="1"/>
        <d v="2026-08-31T20:06:20" u="1"/>
        <d v="2026-08-31T20:06:48" u="1"/>
        <d v="2026-08-31T20:07:40" u="1"/>
        <d v="2026-08-31T20:07:51" u="1"/>
        <d v="2026-08-31T20:07:54" u="1"/>
        <d v="2026-08-31T20:08:26" u="1"/>
        <d v="2026-08-31T20:10:05" u="1"/>
        <d v="2026-08-31T20:10:09" u="1"/>
        <d v="2026-08-31T20:10:56" u="1"/>
        <d v="2026-08-31T20:13:10" u="1"/>
        <d v="2026-08-31T20:13:13" u="1"/>
        <d v="2026-08-31T20:13:31" u="1"/>
        <d v="2026-08-31T20:14:02" u="1"/>
        <d v="2026-08-31T20:14:16" u="1"/>
        <d v="2026-08-31T20:14:39" u="1"/>
        <d v="2026-08-31T20:15:10" u="1"/>
        <d v="2026-08-31T20:15:41" u="1"/>
        <d v="2026-08-31T20:16:04" u="1"/>
        <d v="2026-08-31T20:16:12" u="1"/>
        <d v="2026-08-31T20:17:42" u="1"/>
        <d v="2026-08-31T20:17:48" u="1"/>
        <d v="2026-08-31T20:18:40" u="1"/>
        <d v="2026-08-31T20:18:41" u="1"/>
        <d v="2026-08-31T20:19:26" u="1"/>
        <d v="2026-08-31T20:19:43" u="1"/>
        <d v="2026-08-31T20:20:05" u="1"/>
        <d v="2026-08-31T20:22:04" u="1"/>
        <d v="2026-08-31T20:22:24" u="1"/>
        <d v="2026-08-31T20:23:53" u="1"/>
        <d v="2026-08-31T20:24:17" u="1"/>
        <d v="2026-08-31T20:26:04" u="1"/>
        <d v="2026-08-31T20:28:02" u="1"/>
        <d v="2026-08-31T20:29:49" u="1"/>
        <d v="2026-08-31T20:31:37" u="1"/>
        <d v="2026-08-31T20:32:14" u="1"/>
        <d v="2026-08-31T20:32:26" u="1"/>
        <d v="2026-08-31T20:33:09" u="1"/>
        <d v="2026-08-31T20:35:36" u="1"/>
        <d v="2026-08-31T20:35:51" u="1"/>
        <d v="2026-08-31T20:36:40" u="1"/>
        <d v="2026-08-31T20:36:44" u="1"/>
        <d v="2026-08-31T20:36:48" u="1"/>
        <d v="2026-08-31T20:37:13" u="1"/>
        <d v="2026-08-31T20:37:18" u="1"/>
        <d v="2026-08-31T20:37:37" u="1"/>
        <d v="2026-08-31T20:37:40" u="1"/>
        <d v="2026-08-31T20:37:46" u="1"/>
        <d v="2026-08-31T20:38:04" u="1"/>
        <d v="2026-08-31T20:38:10" u="1"/>
        <d v="2026-08-31T20:38:18" u="1"/>
        <d v="2026-08-31T20:38:20" u="1"/>
        <d v="2026-08-31T20:38:23" u="1"/>
        <d v="2026-08-31T20:38:58" u="1"/>
        <d v="2026-08-31T20:39:26" u="1"/>
        <d v="2026-08-31T20:44:45" u="1"/>
        <d v="2026-08-31T20:46:23" u="1"/>
        <d v="2026-08-31T20:51:17" u="1"/>
        <d v="2026-08-31T20:51:24" u="1"/>
        <d v="2026-08-31T20:52:27" u="1"/>
        <d v="2026-08-31T20:52:57" u="1"/>
        <d v="2026-08-31T20:53:51" u="1"/>
        <d v="2026-08-31T20:55:01" u="1"/>
        <d v="2026-08-31T20:55:12" u="1"/>
        <d v="2026-08-31T20:55:24" u="1"/>
        <d v="2026-08-31T20:56:26" u="1"/>
        <d v="2026-08-31T20:57:41" u="1"/>
        <d v="2026-08-31T20:58:28" u="1"/>
        <d v="2026-08-31T21:00:34" u="1"/>
        <d v="2026-08-31T21:01:26" u="1"/>
        <d v="2026-08-31T21:02:19" u="1"/>
        <d v="2026-08-31T21:02:34" u="1"/>
        <d v="2026-08-31T21:03:43" u="1"/>
        <d v="2026-08-31T21:04:30" u="1"/>
        <d v="2026-08-31T21:05:38" u="1"/>
        <d v="2026-08-31T21:07:41" u="1"/>
        <d v="2026-08-31T21:07:56" u="1"/>
        <d v="2026-08-31T21:07:59" u="1"/>
        <d v="2026-08-31T21:08:11" u="1"/>
        <d v="2026-08-31T21:08:57" u="1"/>
        <d v="2026-08-31T21:09:01" u="1"/>
        <d v="2026-08-31T21:09:32" u="1"/>
        <d v="2026-08-31T21:10:35" u="1"/>
        <d v="2026-08-31T21:12:07" u="1"/>
        <d v="2026-08-31T21:12:58" u="1"/>
        <d v="2026-08-31T21:16:05" u="1"/>
        <d v="2026-08-31T21:16:08" u="1"/>
        <d v="2026-08-31T21:16:50" u="1"/>
        <d v="2026-08-31T21:16:54" u="1"/>
        <d v="2026-08-31T21:17:00" u="1"/>
        <d v="2026-08-31T21:17:39" u="1"/>
        <d v="2026-08-31T21:18:02" u="1"/>
        <d v="2026-08-31T21:18:41" u="1"/>
        <d v="2026-08-31T21:19:01" u="1"/>
        <d v="2026-08-31T21:19:38" u="1"/>
        <d v="2026-08-31T21:20:52" u="1"/>
        <d v="2026-08-31T21:21:27" u="1"/>
        <d v="2026-08-31T21:22:04" u="1"/>
        <d v="2026-08-31T21:22:40" u="1"/>
        <d v="2026-08-31T21:23:23" u="1"/>
        <d v="2026-08-31T21:23:24" u="1"/>
        <d v="2026-08-31T21:23:26" u="1"/>
        <d v="2026-08-31T21:23:49" u="1"/>
        <d v="2026-08-31T21:26:27" u="1"/>
        <d v="2026-08-31T21:27:07" u="1"/>
        <d v="2026-08-31T21:27:51" u="1"/>
        <d v="2026-08-31T21:27:56" u="1"/>
        <d v="2026-08-31T21:28:31" u="1"/>
        <d v="2026-08-31T21:28:40" u="1"/>
        <d v="2026-08-31T21:30:19" u="1"/>
        <d v="2026-08-31T21:31:40" u="1"/>
        <d v="2026-08-31T21:32:25" u="1"/>
        <d v="2026-08-31T21:32:31" u="1"/>
        <d v="2026-08-31T21:33:50" u="1"/>
        <d v="2026-08-31T21:34:45" u="1"/>
        <d v="2026-08-31T21:34:50" u="1"/>
        <d v="2026-08-31T21:35:16" u="1"/>
        <d v="2026-08-31T21:35:24" u="1"/>
        <d v="2026-08-31T21:36:56" u="1"/>
        <d v="2026-08-31T21:37:47" u="1"/>
        <d v="2026-08-31T21:38:14" u="1"/>
        <d v="2026-08-31T21:38:32" u="1"/>
        <d v="2026-08-31T21:38:33" u="1"/>
        <d v="2026-08-31T21:39:00" u="1"/>
        <d v="2026-08-31T21:39:25" u="1"/>
        <d v="2026-08-31T21:40:24" u="1"/>
        <d v="2026-08-31T21:41:22" u="1"/>
        <d v="2026-08-31T21:42:01" u="1"/>
        <d v="2026-08-31T21:42:59" u="1"/>
        <d v="2026-08-31T21:45:53" u="1"/>
        <d v="2026-08-31T21:46:48" u="1"/>
        <d v="2026-08-31T21:47:24" u="1"/>
        <d v="2026-08-31T21:47:54" u="1"/>
        <d v="2026-08-31T21:48:32" u="1"/>
        <d v="2026-08-31T21:49:09" u="1"/>
        <d v="2026-08-31T21:49:20" u="1"/>
        <d v="2026-08-31T21:51:41" u="1"/>
        <d v="2026-08-31T21:52:07" u="1"/>
        <d v="2026-08-31T21:52:28" u="1"/>
        <d v="2026-08-31T21:53:48" u="1"/>
        <d v="2026-08-31T21:53:59" u="1"/>
        <d v="2026-08-31T21:54:03" u="1"/>
        <d v="2026-08-31T21:54:19" u="1"/>
        <d v="2026-08-31T21:55:25" u="1"/>
        <d v="2026-08-31T21:56:55" u="1"/>
        <d v="2026-08-31T21:57:48" u="1"/>
        <d v="2026-08-31T21:58:06" u="1"/>
        <d v="2026-08-31T21:58:42" u="1"/>
        <d v="2026-08-31T21:59:00" u="1"/>
        <d v="2026-08-31T22:02:22" u="1"/>
        <d v="2026-08-31T22:02:28" u="1"/>
        <d v="2026-08-31T22:02:58" u="1"/>
        <d v="2026-08-31T22:04:16" u="1"/>
        <d v="2026-08-31T22:04:46" u="1"/>
        <d v="2026-08-31T22:05:33" u="1"/>
        <d v="2026-08-31T22:06:29" u="1"/>
        <d v="2026-08-31T22:07:05" u="1"/>
        <d v="2026-08-31T22:07:41" u="1"/>
        <d v="2026-08-31T22:09:13" u="1"/>
        <d v="2026-08-31T22:10:41" u="1"/>
        <d v="2026-08-31T22:11:04" u="1"/>
        <d v="2026-08-31T22:11:11" u="1"/>
        <d v="2026-08-31T22:12:28" u="1"/>
        <d v="2026-08-31T22:18:52" u="1"/>
        <d v="2026-08-31T22:19:04" u="1"/>
        <d v="2026-08-31T22:23:41" u="1"/>
        <d v="2026-08-31T22:25:03" u="1"/>
        <d v="2026-08-31T22:25:46" u="1"/>
        <d v="2026-08-31T22:26:40" u="1"/>
        <d v="2026-08-31T22:26:50" u="1"/>
        <d v="2026-08-31T22:32:34" u="1"/>
        <d v="2026-08-31T22:37:25" u="1"/>
        <d v="2026-08-31T22:51:05" u="1"/>
        <d v="2026-08-31T22:52:59" u="1"/>
        <d v="2026-08-31T22:53:31" u="1"/>
        <d v="2026-08-31T22:59:48" u="1"/>
        <d v="2026-08-31T23:03:21" u="1"/>
        <d v="2026-08-31T23:10:06" u="1"/>
        <d v="2026-08-31T23:11:32" u="1"/>
        <d v="2026-08-31T23:38:30" u="1"/>
        <d v="2026-08-31T23:40:02" u="1"/>
        <d v="2026-08-31T23:43:06" u="1"/>
        <d v="2026-08-31T23:43:57" u="1"/>
        <d v="2026-08-30T00:00:11" u="1"/>
        <d v="2026-08-30T00:02:31" u="1"/>
        <d v="2026-08-30T00:03:12" u="1"/>
        <d v="2026-08-30T00:05:49" u="1"/>
        <d v="2026-08-30T00:06:13" u="1"/>
        <d v="2026-08-30T00:07:41" u="1"/>
        <d v="2026-08-30T00:10:15" u="1"/>
        <d v="2026-08-30T00:11:52" u="1"/>
        <d v="2026-08-30T00:12:30" u="1"/>
        <d v="2026-08-30T00:15:57" u="1"/>
        <d v="2026-08-30T00:20:17" u="1"/>
        <d v="2026-08-30T00:33:01" u="1"/>
        <d v="2026-08-30T00:46:48" u="1"/>
        <d v="2026-08-30T00:49:14" u="1"/>
        <d v="2026-08-30T00:53:15" u="1"/>
        <d v="2026-08-30T00:53:29" u="1"/>
        <d v="2026-08-30T00:56:00" u="1"/>
        <d v="2026-08-30T00:57:46" u="1"/>
        <d v="2026-08-30T00:59:14" u="1"/>
        <d v="2026-08-30T01:09:49" u="1"/>
        <d v="2026-08-30T01:16:26" u="1"/>
        <d v="2026-08-30T01:18:15" u="1"/>
        <d v="2026-08-30T01:28:04" u="1"/>
        <d v="2026-08-30T01:29:00" u="1"/>
        <d v="2026-08-30T01:31:04" u="1"/>
        <d v="2026-08-30T01:33:38" u="1"/>
        <d v="2026-08-30T01:35:06" u="1"/>
        <d v="2026-08-30T01:36:25" u="1"/>
        <d v="2026-08-30T01:38:54" u="1"/>
        <d v="2026-08-30T01:44:37" u="1"/>
        <d v="2026-08-30T01:45:21" u="1"/>
        <d v="2026-08-30T02:08:42" u="1"/>
        <d v="2026-08-30T02:17:55" u="1"/>
        <d v="2026-08-30T02:18:21" u="1"/>
        <d v="2026-08-30T02:21:31" u="1"/>
        <d v="2026-08-30T02:21:40" u="1"/>
        <d v="2026-08-30T02:39:02" u="1"/>
        <d v="2026-08-30T02:39:25" u="1"/>
        <d v="2026-08-30T02:40:13" u="1"/>
        <d v="2026-08-30T02:40:44" u="1"/>
        <d v="2026-08-30T02:40:54" u="1"/>
        <d v="2026-08-30T02:43:06" u="1"/>
        <d v="2026-08-30T02:48:29" u="1"/>
        <d v="2026-08-30T02:58:33" u="1"/>
        <d v="2026-08-30T02:59:38" u="1"/>
        <d v="2026-08-30T03:02:57" u="1"/>
        <d v="2026-08-30T03:25:01" u="1"/>
        <d v="2026-08-30T03:25:19" u="1"/>
        <d v="2026-08-30T03:28:04" u="1"/>
        <d v="2026-08-30T03:39:58" u="1"/>
        <d v="2026-08-30T03:40:59" u="1"/>
        <d v="2026-08-30T04:00:13" u="1"/>
        <d v="2026-08-30T04:01:54" u="1"/>
        <d v="2026-08-30T04:19:30" u="1"/>
        <d v="2026-08-30T04:21:13" u="1"/>
        <d v="2026-08-30T04:22:40" u="1"/>
        <d v="2026-08-30T04:24:03" u="1"/>
        <d v="2026-08-30T04:44:30" u="1"/>
        <d v="2026-08-30T04:45:19" u="1"/>
        <d v="2026-08-30T05:05:08" u="1"/>
        <d v="2026-08-30T05:19:11" u="1"/>
        <d v="2026-08-30T05:28:08" u="1"/>
        <d v="2026-08-30T05:28:59" u="1"/>
        <d v="2026-08-30T05:29:35" u="1"/>
        <d v="2026-08-30T05:29:41" u="1"/>
        <d v="2026-08-30T06:13:27" u="1"/>
        <d v="2026-08-30T06:14:11" u="1"/>
        <d v="2026-08-30T06:14:28" u="1"/>
        <d v="2026-08-30T06:30:29" u="1"/>
        <d v="2026-08-30T06:33:18" u="1"/>
        <d v="2026-08-30T06:35:01" u="1"/>
        <d v="2026-08-30T06:40:33" u="1"/>
        <d v="2026-08-30T06:44:56" u="1"/>
        <d v="2026-08-30T06:45:55" u="1"/>
        <d v="2026-08-30T06:53:04" u="1"/>
        <d v="2026-08-30T06:56:44" u="1"/>
        <d v="2026-08-30T06:58:32" u="1"/>
        <d v="2026-08-30T06:59:17" u="1"/>
        <d v="2026-08-30T07:00:04" u="1"/>
        <d v="2026-08-30T07:03:39" u="1"/>
        <d v="2026-08-30T07:05:39" u="1"/>
        <d v="2026-08-30T07:06:46" u="1"/>
        <d v="2026-08-30T07:07:11" u="1"/>
        <d v="2026-08-30T07:08:40" u="1"/>
        <d v="2026-08-30T07:10:06" u="1"/>
        <d v="2026-08-30T07:12:12" u="1"/>
        <d v="2026-08-30T07:22:01" u="1"/>
        <d v="2026-08-30T07:24:30" u="1"/>
        <d v="2026-08-30T07:25:53" u="1"/>
        <d v="2026-08-30T07:27:42" u="1"/>
        <d v="2026-08-30T07:45:30" u="1"/>
        <d v="2026-08-30T07:47:46" u="1"/>
        <d v="2026-08-30T07:50:37" u="1"/>
        <d v="2026-08-30T07:52:01" u="1"/>
        <d v="2026-08-30T07:55:35" u="1"/>
        <d v="2026-08-30T07:58:10" u="1"/>
        <d v="2026-08-30T08:04:35" u="1"/>
        <d v="2026-08-30T08:05:31" u="1"/>
        <d v="2026-08-30T08:07:20" u="1"/>
        <d v="2026-08-30T08:08:53" u="1"/>
        <d v="2026-08-30T08:14:32" u="1"/>
        <d v="2026-08-30T08:15:11" u="1"/>
        <d v="2026-08-30T08:17:55" u="1"/>
        <d v="2026-08-30T08:20:57" u="1"/>
        <d v="2026-08-30T08:21:40" u="1"/>
        <d v="2026-08-30T08:30:03" u="1"/>
        <d v="2026-08-30T08:31:50" u="1"/>
        <d v="2026-08-30T08:39:29" u="1"/>
        <d v="2026-08-30T08:40:48" u="1"/>
        <d v="2026-08-30T08:40:54" u="1"/>
        <d v="2026-08-30T08:41:07" u="1"/>
        <d v="2026-08-30T08:41:27" u="1"/>
        <d v="2026-08-30T08:42:34" u="1"/>
        <d v="2026-08-30T08:54:16" u="1"/>
        <d v="2026-08-30T08:54:25" u="1"/>
        <d v="2026-08-30T08:55:09" u="1"/>
        <d v="2026-08-30T08:55:49" u="1"/>
        <d v="2026-08-30T08:58:12" u="1"/>
        <d v="2026-08-30T09:00:18" u="1"/>
        <d v="2026-08-30T09:00:26" u="1"/>
      </sharedItems>
      <fieldGroup par="73"/>
    </cacheField>
    <cacheField name="[Originating Address]" numFmtId="0">
      <sharedItems containsBlank="1"/>
    </cacheField>
    <cacheField name="[BusinessPartnerID]" numFmtId="0">
      <sharedItems containsBlank="1"/>
    </cacheField>
    <cacheField name="[LineOfBusiness]" numFmtId="0">
      <sharedItems containsBlank="1"/>
    </cacheField>
    <cacheField name="[Destination Address]" numFmtId="0">
      <sharedItems containsBlank="1"/>
    </cacheField>
    <cacheField name="[Service]" numFmtId="0">
      <sharedItems containsBlank="1"/>
    </cacheField>
    <cacheField name="[Call Reference Number]" numFmtId="0">
      <sharedItems containsString="0" containsBlank="1" containsNumber="1" containsInteger="1" minValue="2.7421292360747049E+18" maxValue="2.7421294378684667E+18"/>
    </cacheField>
    <cacheField name="[Call ID]" numFmtId="0">
      <sharedItems containsBlank="1"/>
    </cacheField>
    <cacheField name="[CallProgress]" numFmtId="0">
      <sharedItems containsBlank="1"/>
    </cacheField>
    <cacheField name="[Total Queue Wait Time]" numFmtId="0">
      <sharedItems containsNonDate="0" containsDate="1" containsString="0" containsBlank="1" minDate="1899-12-30T00:00:00" maxDate="1899-12-30T00:17:38"/>
    </cacheField>
    <cacheField name="[Queue ID]" numFmtId="0">
      <sharedItems containsString="0" containsBlank="1" containsNumber="1" containsInteger="1" minValue="19755" maxValue="27187"/>
    </cacheField>
    <cacheField name="[Queue]" numFmtId="0">
      <sharedItems containsBlank="1" containsMixedTypes="1" containsNumber="1" containsInteger="1" minValue="0" maxValue="46263" count="25">
        <s v="APBN_AMS_MOBILITY_INSURAN_Front_NL"/>
        <s v="APBN_AMS_MOBILITY_INSURAN_FollowUp_NL"/>
        <s v="APBN_AMS_MOBILITY_VIP_Front_NL"/>
        <s v="APBN_AMS_MOBILITY_PROVIDER_Local_NL"/>
        <s v="APBN_AMS_MOBILITY_LEASE-RE_Front_NL"/>
        <s v="APBN_BRU_MOBILITY_INSURAN_Front_VL"/>
        <s v="APBN_AMS_MOBILITY_OEM-CONS_Front_NL"/>
        <s v="APBN_AMS_RSA_INSURAN_AzN_NL"/>
        <s v="APBN_BRU_MOBILITY_INSURAN_Front_FR"/>
        <s v="APBN_AMS_MOBILITY_CRM_ConciergeBBH_NL"/>
        <s v="APBN_BRU_RSA_INSURAN_AB_FR"/>
        <s v="APBN_AMS_MOBILITY_INTERNAT_FollowUp_NL"/>
        <s v="APBN_BRU_MOBILITY_OEM-CONS_Front_VL"/>
        <s v="APBN_BRU_MOBILITY_INTERNAT_Front_FR"/>
        <s v="APBN_BRU_MOBILITY_OEM-CONS_Front_FR"/>
        <s v="APBN_BRU_MOBILITY_INTERNAT_Front_VL"/>
        <s v="APBN_BRU_RSA_INSURAN_AB_VL"/>
        <s v="APBN_AMS_MOBILITY_INTERNAT_Front_NL"/>
        <s v="APBN_AMS_MOBILITY_BIKE_Bike_NL"/>
        <s v="APBN_BRU_MOBILITY_VIP_Front_FR"/>
        <m/>
        <n v="46263" u="1"/>
        <n v="0" u="1"/>
        <n v="10" u="1"/>
        <n v="2" u="1"/>
      </sharedItems>
    </cacheField>
    <cacheField name="[Call Treatment ID]" numFmtId="0">
      <sharedItems containsString="0" containsBlank="1" containsNumber="1" containsInteger="1" minValue="21121" maxValue="28198"/>
    </cacheField>
    <cacheField name="[Call Treatment]" numFmtId="0">
      <sharedItems containsBlank="1"/>
    </cacheField>
    <cacheField name="[Agent Group ID]" numFmtId="0">
      <sharedItems containsString="0" containsBlank="1" containsNumber="1" containsInteger="1" minValue="99755" maxValue="208724"/>
    </cacheField>
    <cacheField name="[Agent Group]" numFmtId="0">
      <sharedItems containsBlank="1"/>
    </cacheField>
    <cacheField name="[Called User Group]" numFmtId="0">
      <sharedItems containsBlank="1"/>
    </cacheField>
    <cacheField name="[Agent ID]" numFmtId="0">
      <sharedItems containsString="0" containsBlank="1" containsNumber="1" containsInteger="1" minValue="96164" maxValue="266361"/>
    </cacheField>
    <cacheField name="[Agent]" numFmtId="0">
      <sharedItems containsBlank="1" containsMixedTypes="1" containsNumber="1" minValue="0" maxValue="2.7407219985640023E+18" count="65">
        <s v="Amber Jiawan"/>
        <s v=""/>
        <s v="Esther Ambergen"/>
        <s v="Nawfal Laghmich"/>
        <s v="Said Hajhouj"/>
        <s v="Jacqueline Sint"/>
        <s v="Tallih Nahid "/>
        <s v="Dylan Micha Joren"/>
        <s v="ALIOUNE CISSOKHO"/>
        <s v="Driss Sbai"/>
        <s v="Rachid El Harrak"/>
        <s v="Tarik Anane"/>
        <s v="El Fahry El Fassi Meftaha"/>
        <s v="Nouhaila Nabat"/>
        <s v="IMANE BANANE"/>
        <s v="Jane Nkiko"/>
        <s v="Mohamed Adnane Saidi"/>
        <s v="Rachid Mourad"/>
        <s v="Chaara Loukman "/>
        <s v="Rim Fatih"/>
        <s v="Yekhlef Anouar"/>
        <s v="Mohamed Zoljami"/>
        <s v="Oumaima LARIANI"/>
        <s v="Abdel Halim Pakhrou"/>
        <s v="Stitou Nassim Abdelrzak"/>
        <s v="Youness OUAHBI"/>
        <s v="Rachida Ouaskiot"/>
        <s v="Taissir Bakour"/>
        <s v="Najia Errait"/>
        <s v="Adil Hachhouch"/>
        <s v="Driss OUJER"/>
        <s v="Khawla EL BOUAANANI"/>
        <s v="Hamza BOUJIDI"/>
        <s v="Issam MESKOURI"/>
        <s v="Fatima SOUALA"/>
        <s v="Redwane Ajouaoui"/>
        <s v="Houcine Benhaddou"/>
        <s v="Hamza TALBY"/>
        <s v="Jalal Barhmi"/>
        <s v="Mohamed Mansour El Hassnaoui"/>
        <s v="Yassine Athmane"/>
        <s v="Taha Aboulhaoul"/>
        <s v="Karim Benabdellah"/>
        <s v="Khalil Ajermite"/>
        <s v="Chouhaibi Monir"/>
        <s v="Mohammed Ali Qnicher"/>
        <s v="Farid Elouasghiri"/>
        <s v="Ivan Djakie"/>
        <s v="MERYEM LAOOUINA"/>
        <s v="Hamza Ghazi"/>
        <s v="Hadad el Ghali"/>
        <s v="Younes Hadri"/>
        <s v="Cheikh Demba Lo"/>
        <s v="Mehdi MADHLOUM"/>
        <s v="Ainane AHLAL"/>
        <s v="Yassir Issarti"/>
        <s v="Hassan Khatir"/>
        <s v="Saad Ezzohari"/>
        <s v="Erkan Uludag"/>
        <m/>
        <n v="21200" u="1"/>
        <n v="0" u="1"/>
        <n v="2.7407219985640023E+18" u="1"/>
        <n v="46263.044317129628" u="1"/>
        <n v="1" u="1"/>
      </sharedItems>
    </cacheField>
    <cacheField name="[Clearing Party]" numFmtId="0">
      <sharedItems containsBlank="1"/>
    </cacheField>
    <cacheField name="[Talk Time]" numFmtId="0">
      <sharedItems containsNonDate="0" containsDate="1" containsString="0" containsBlank="1" minDate="1899-12-30T00:00:00" maxDate="1899-12-30T00:48:48"/>
    </cacheField>
    <cacheField name="[Hold Time]" numFmtId="0">
      <sharedItems containsNonDate="0" containsDate="1" containsString="0" containsBlank="1" minDate="1899-12-30T00:00:00" maxDate="1899-12-31T00:00:00"/>
    </cacheField>
    <cacheField name="[Total Wrap Time]" numFmtId="0">
      <sharedItems containsNonDate="0" containsDate="1" containsString="0" containsBlank="1" minDate="1899-12-30T00:00:00" maxDate="1899-12-30T00:17:15"/>
    </cacheField>
    <cacheField name="[Call Completion Code]" numFmtId="0">
      <sharedItems containsBlank="1"/>
    </cacheField>
    <cacheField name="[Transferred?]" numFmtId="0">
      <sharedItems containsString="0" containsBlank="1" containsNumber="1" containsInteger="1" minValue="0" maxValue="1"/>
    </cacheField>
    <cacheField name="[Call End Date/Time]" numFmtId="0">
      <sharedItems containsNonDate="0" containsDate="1" containsString="0" containsBlank="1" minDate="2026-09-03T00:06:15" maxDate="2026-09-03T15:04:04"/>
    </cacheField>
    <cacheField name="[Date/Time Conferenced]" numFmtId="0">
      <sharedItems containsBlank="1"/>
    </cacheField>
    <cacheField name="[Call Duration Until Conferenced]" numFmtId="0">
      <sharedItems containsNonDate="0" containsDate="1" containsString="0" containsBlank="1" minDate="1899-12-30T00:00:00" maxDate="1899-12-31T00:00:00"/>
    </cacheField>
    <cacheField name="[Shared Call Reference]" numFmtId="0">
      <sharedItems containsBlank="1"/>
    </cacheField>
    <cacheField name="[Ringing Duration]" numFmtId="0">
      <sharedItems containsNonDate="0" containsDate="1" containsString="0" containsBlank="1" minDate="1899-12-30T00:00:00" maxDate="1899-12-30T00:00:30"/>
    </cacheField>
    <cacheField name="[Internal]" numFmtId="0">
      <sharedItems containsString="0" containsBlank="1" containsNumber="1" containsInteger="1" minValue="0" maxValue="0"/>
    </cacheField>
    <cacheField name="[Direct]" numFmtId="0">
      <sharedItems containsString="0" containsBlank="1" containsNumber="1" containsInteger="1" minValue="0" maxValue="0"/>
    </cacheField>
    <cacheField name="[MenuProgress]" numFmtId="0">
      <sharedItems containsBlank="1"/>
    </cacheField>
    <cacheField name="[CallRecordingMode]" numFmtId="0">
      <sharedItems containsString="0" containsBlank="1" containsNumber="1" containsInteger="1" minValue="0" maxValue="2"/>
    </cacheField>
    <cacheField name="[CallRecordingConsent]" numFmtId="0">
      <sharedItems containsString="0" containsBlank="1" containsNumber="1" containsInteger="1" minValue="0" maxValue="2"/>
    </cacheField>
    <cacheField name="[LanguageIVR]" numFmtId="0">
      <sharedItems containsString="0" containsBlank="1" containsNumber="1" containsInteger="1" minValue="0" maxValue="1"/>
    </cacheField>
    <cacheField name="[Language]" numFmtId="0">
      <sharedItems containsBlank="1"/>
    </cacheField>
    <cacheField name="[VoicebotID]" numFmtId="0">
      <sharedItems containsBlank="1"/>
    </cacheField>
    <cacheField name="[VoicebotDestination]" numFmtId="0">
      <sharedItems containsString="0" containsBlank="1" containsNumber="1" containsInteger="1" minValue="77020001" maxValue="77030108"/>
    </cacheField>
    <cacheField name="[VoicebotPercentageSplit]" numFmtId="0">
      <sharedItems containsString="0" containsBlank="1" containsNumber="1" containsInteger="1" minValue="10" maxValue="10"/>
    </cacheField>
    <cacheField name="[VoicebotName]" numFmtId="0">
      <sharedItems containsBlank="1"/>
    </cacheField>
    <cacheField name="[RoutingIntent]" numFmtId="0">
      <sharedItems containsString="0" containsBlank="1" containsNumber="1" containsInteger="1" minValue="3190031" maxValue="32906113112"/>
    </cacheField>
    <cacheField name="[AgentIntent]" numFmtId="0">
      <sharedItems containsBlank="1"/>
    </cacheField>
    <cacheField name="[LicencePlate]" numFmtId="0">
      <sharedItems containsBlank="1"/>
    </cacheField>
    <cacheField name="[ANI]" numFmtId="0">
      <sharedItems containsBlank="1"/>
    </cacheField>
    <cacheField name="[PostCallSurveyMode]" numFmtId="0">
      <sharedItems containsString="0" containsBlank="1" containsNumber="1" containsInteger="1" minValue="0" maxValue="2"/>
    </cacheField>
    <cacheField name="[PCSStatus]" numFmtId="0">
      <sharedItems containsString="0" containsBlank="1" containsNumber="1" containsInteger="1" minValue="0" maxValue="1"/>
    </cacheField>
    <cacheField name="[Question 1]" numFmtId="0">
      <sharedItems containsBlank="1"/>
    </cacheField>
    <cacheField name="[Question 2]" numFmtId="0">
      <sharedItems containsBlank="1"/>
    </cacheField>
    <cacheField name="[Question 3]" numFmtId="0">
      <sharedItems containsBlank="1" longText="1"/>
    </cacheField>
    <cacheField name="[Question 4]" numFmtId="0">
      <sharedItems containsBlank="1"/>
    </cacheField>
    <cacheField name="[Question 5]" numFmtId="0">
      <sharedItems containsBlank="1"/>
    </cacheField>
    <cacheField name="[Question 6]" numFmtId="0">
      <sharedItems containsBlank="1"/>
    </cacheField>
    <cacheField name="[Question 7]" numFmtId="0">
      <sharedItems containsBlank="1"/>
    </cacheField>
    <cacheField name="[Question 8]" numFmtId="0">
      <sharedItems containsBlank="1"/>
    </cacheField>
    <cacheField name="[Question 9]" numFmtId="0">
      <sharedItems containsBlank="1"/>
    </cacheField>
    <cacheField name="[Question 10]" numFmtId="0">
      <sharedItems containsBlank="1"/>
    </cacheField>
    <cacheField name="[SessionIdentifier]" numFmtId="0">
      <sharedItems containsBlank="1"/>
    </cacheField>
    <cacheField name="[CallbackID]" numFmtId="0">
      <sharedItems containsBlank="1"/>
    </cacheField>
    <cacheField name="[CallbackDateTime]" numFmtId="0">
      <sharedItems containsBlank="1"/>
    </cacheField>
    <cacheField name="[CallbackStatus]" numFmtId="0">
      <sharedItems containsBlank="1"/>
    </cacheField>
    <cacheField name="[CallbackOffered]" numFmtId="0">
      <sharedItems containsBlank="1"/>
    </cacheField>
    <cacheField name="Designation" numFmtId="0">
      <sharedItems containsBlank="1"/>
    </cacheField>
    <cacheField name="Date" numFmtId="0">
      <sharedItems containsNonDate="0" containsDate="1" containsString="0" containsBlank="1" minDate="1899-12-30T00:00:00" maxDate="2026-09-04T00:00:00" count="105">
        <d v="2026-09-03T00:00:00"/>
        <m/>
        <d v="2026-09-02T00:00:00" u="1"/>
        <d v="2026-09-01T00:00:00" u="1"/>
        <d v="2026-08-31T00:00:00" u="1"/>
        <d v="2026-08-30T00:00:00" u="1"/>
        <d v="2026-08-29T00:00:00" u="1"/>
        <d v="1899-12-30T00:00:00" u="1"/>
        <d v="1900-01-09T00:00:00" u="1"/>
        <d v="1900-01-01T00:00:00" u="1"/>
        <d v="1899-12-30T00:01:26" u="1"/>
        <d v="2026-08-28T00:00:00" u="1"/>
        <d v="2026-08-01T00:00:00" u="1"/>
        <d v="2026-08-02T00:00:00" u="1"/>
        <d v="2026-08-03T00:00:00" u="1"/>
        <d v="2026-08-04T00:00:00" u="1"/>
        <d v="2026-08-05T00:00:00" u="1"/>
        <d v="2026-08-06T00:00:00" u="1"/>
        <d v="2026-08-07T00:00:00" u="1"/>
        <d v="2026-08-08T00:00:00" u="1"/>
        <d v="2026-08-09T00:00:00" u="1"/>
        <d v="2026-08-10T00:00:00" u="1"/>
        <d v="2026-08-11T00:00:00" u="1"/>
        <d v="2026-08-12T00:00:00" u="1"/>
        <d v="2026-08-13T00:00:00" u="1"/>
        <d v="2026-08-14T00:00:00" u="1"/>
        <d v="2026-08-15T00:00:00" u="1"/>
        <d v="2026-08-16T00:00:00" u="1"/>
        <d v="2026-08-17T00:00:00" u="1"/>
        <d v="2026-08-18T00:00:00" u="1"/>
        <d v="2026-08-19T00:00:00" u="1"/>
        <d v="2026-08-20T00:00:00" u="1"/>
        <d v="2026-08-21T00:00:00" u="1"/>
        <d v="2026-08-22T00:00:00" u="1"/>
        <d v="2026-08-23T00:00:00" u="1"/>
        <d v="2026-08-27T00:00:00" u="1"/>
        <d v="2026-08-26T00:00:00" u="1"/>
        <d v="2026-08-25T00:00:00" u="1"/>
        <d v="2026-08-24T00:00:00" u="1"/>
        <d v="2026-07-27T00:00:00" u="1"/>
        <d v="2026-07-28T00:00:00" u="1"/>
        <d v="2026-07-29T00:00:00" u="1"/>
        <d v="2026-07-30T00:00:00" u="1"/>
        <d v="2026-07-31T00:00:00" u="1"/>
        <d v="2026-07-22T00:00:00" u="1"/>
        <d v="2026-07-17T00:00:00" u="1"/>
        <d v="2026-07-18T00:00:00" u="1"/>
        <d v="2026-07-19T00:00:00" u="1"/>
        <d v="2026-07-11T00:00:00" u="1"/>
        <d v="2026-07-14T00:00:00" u="1"/>
        <d v="2026-07-12T00:00:00" u="1"/>
        <d v="2026-07-06T00:00:00" u="1"/>
        <d v="2026-07-07T00:00:00" u="1"/>
        <d v="2026-07-08T00:00:00" u="1"/>
        <d v="2026-07-09T00:00:00" u="1"/>
        <d v="2026-07-05T00:00:00" u="1"/>
        <d v="2026-06-30T00:00:00" u="1"/>
        <d v="2026-06-20T00:00:00" u="1"/>
        <d v="2026-06-21T00:00:00" u="1"/>
        <d v="2026-06-23T00:00:00" u="1"/>
        <d v="2026-06-18T00:00:00" u="1"/>
        <d v="2026-06-09T00:00:00" u="1"/>
        <d v="2026-06-08T00:00:00" u="1"/>
        <d v="2026-06-07T00:00:00" u="1"/>
        <d v="2026-06-04T00:00:00" u="1"/>
        <d v="2026-06-03T00:00:00" u="1"/>
        <d v="2026-06-02T00:00:00" u="1"/>
        <d v="2026-05-30T00:00:00" u="1"/>
        <d v="2026-05-07T00:00:00" u="1"/>
        <d v="2026-05-06T00:00:00" u="1"/>
        <d v="2026-05-05T00:00:00" u="1"/>
        <d v="2026-05-04T00:00:00" u="1"/>
        <d v="2026-05-01T00:00:00" u="1"/>
        <d v="2026-05-02T00:00:00" u="1"/>
        <d v="2026-05-03T00:00:00" u="1"/>
        <d v="2026-04-01T00:00:00" u="1"/>
        <d v="2026-04-02T00:00:00" u="1"/>
        <d v="2026-04-03T00:00:00" u="1"/>
        <d v="2026-04-04T00:00:00" u="1"/>
        <d v="2026-04-05T00:00:00" u="1"/>
        <d v="2026-04-06T00:00:00" u="1"/>
        <d v="2026-04-07T00:00:00" u="1"/>
        <d v="2026-04-08T00:00:00" u="1"/>
        <d v="2026-04-09T00:00:00" u="1"/>
        <d v="2026-04-10T00:00:00" u="1"/>
        <d v="2026-04-11T00:00:00" u="1"/>
        <d v="2026-04-12T00:00:00" u="1"/>
        <d v="2026-04-13T00:00:00" u="1"/>
        <d v="2026-04-14T00:00:00" u="1"/>
        <d v="2026-04-15T00:00:00" u="1"/>
        <d v="2026-04-16T00:00:00" u="1"/>
        <d v="2026-04-17T00:00:00" u="1"/>
        <d v="2026-04-18T00:00:00" u="1"/>
        <d v="2026-04-19T00:00:00" u="1"/>
        <d v="2026-04-20T00:00:00" u="1"/>
        <d v="2026-04-21T00:00:00" u="1"/>
        <d v="2026-04-22T00:00:00" u="1"/>
        <d v="2026-04-23T00:00:00" u="1"/>
        <d v="2026-04-24T00:00:00" u="1"/>
        <d v="2026-04-25T00:00:00" u="1"/>
        <d v="2026-04-26T00:00:00" u="1"/>
        <d v="2026-04-27T00:00:00" u="1"/>
        <d v="2026-04-28T00:00:00" u="1"/>
        <d v="2026-04-29T00:00:00" u="1"/>
        <d v="2026-04-30T00:00:00" u="1"/>
      </sharedItems>
    </cacheField>
    <cacheField name="Call Received" numFmtId="0">
      <sharedItems containsString="0" containsBlank="1" containsNumber="1" containsInteger="1" minValue="1" maxValue="1"/>
    </cacheField>
    <cacheField name="Call in SL" numFmtId="0">
      <sharedItems containsString="0" containsBlank="1" containsNumber="1" containsInteger="1" minValue="0" maxValue="1" count="3">
        <n v="0"/>
        <n v="1"/>
        <m/>
      </sharedItems>
    </cacheField>
    <cacheField name="Queue" numFmtId="0">
      <sharedItems containsBlank="1" containsMixedTypes="1" containsNumber="1" containsInteger="1" minValue="0" maxValue="0" count="7">
        <s v="Alliannz Contract"/>
        <s v="RSA"/>
        <s v="RSA Provider"/>
        <s v="RSA BE"/>
        <s v="Alliannz Contract BE"/>
        <m/>
        <n v="0" u="1"/>
      </sharedItems>
    </cacheField>
    <cacheField name="SLA%" numFmtId="0" formula="'Call in SL'/'Call Received'" databaseField="0"/>
    <cacheField name="AHT" numFmtId="0" formula="('[Talk Time]'*(3600*24)+'[Hold Time]'*(3600*24)+'[Total Wrap Time]'*(3600*24))/'Call Received'" databaseField="0"/>
    <cacheField name="Minutes ([Call Date/Time])" numFmtId="0" databaseField="0">
      <fieldGroup base="3">
        <rangePr groupBy="minutes" startDate="2026-09-03T00:02:09" endDate="2026-09-03T14:59:49"/>
        <groupItems count="62">
          <s v="&lt;03/09/2026"/>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03/09/2026"/>
        </groupItems>
      </fieldGroup>
    </cacheField>
    <cacheField name="Heures ([Call Date/Time])" numFmtId="0" databaseField="0">
      <fieldGroup base="3">
        <rangePr groupBy="hours" startDate="2026-09-03T00:02:09" endDate="2026-09-03T14:59:49"/>
        <groupItems count="26">
          <s v="&lt;03/09/2026"/>
          <s v="00"/>
          <s v="01"/>
          <s v="02"/>
          <s v="03"/>
          <s v="04"/>
          <s v="05"/>
          <s v="06"/>
          <s v="07"/>
          <s v="08"/>
          <s v="09"/>
          <s v="10"/>
          <s v="11"/>
          <s v="12"/>
          <s v="13"/>
          <s v="14"/>
          <s v="15"/>
          <s v="16"/>
          <s v="17"/>
          <s v="18"/>
          <s v="19"/>
          <s v="20"/>
          <s v="21"/>
          <s v="22"/>
          <s v="23"/>
          <s v="&gt;03/09/2026"/>
        </groupItems>
      </fieldGroup>
    </cacheField>
  </cacheFields>
  <extLst>
    <ext xmlns:x14="http://schemas.microsoft.com/office/spreadsheetml/2009/9/main" uri="{725AE2AE-9491-48be-B2B4-4EB974FC3084}">
      <x14:pivotCacheDefinition pivotCacheId="14222255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6">
  <r>
    <s v="AP-Historical-Report---Call-by-Call 2026-09-03 0000 - 2026-09-03 1500.csv"/>
    <s v="F"/>
    <x v="0"/>
    <x v="0"/>
    <s v="+31681613683"/>
    <s v="Ominimo"/>
    <s v="RSA_SubLOB"/>
    <s v="+31205929015"/>
    <s v="APBN_AMS_MOBILITY_INSURAN_Front"/>
    <n v="2.7421293820333338E+18"/>
    <s v="37.4332910"/>
    <s v="Route_Success"/>
    <d v="1899-12-30T00:00:17"/>
    <n v="19760"/>
    <x v="0"/>
    <n v="21199"/>
    <s v="APBN_AMS_MOBILITY_INSURAN_Front_NL"/>
    <n v="99819"/>
    <s v="APBN_AMS_MOBILITY_INSURAN_Front_NL_10"/>
    <s v="APBN_AMS_MOBILITY_AGENT-BO_1"/>
    <n v="96166"/>
    <x v="0"/>
    <s v="L"/>
    <d v="1899-12-30T00:03:32"/>
    <d v="1899-12-30T00:00:00"/>
    <d v="1899-12-30T00:00:31"/>
    <s v=""/>
    <n v="0"/>
    <d v="2026-09-03T00:06:15"/>
    <s v=""/>
    <d v="1899-12-30T00:00:00"/>
    <s v="20260903000225620758272"/>
    <d v="1899-12-30T00:00:03"/>
    <n v="0"/>
    <n v="0"/>
    <s v=""/>
    <n v="2"/>
    <n v="0"/>
    <n v="0"/>
    <s v="NL"/>
    <s v=""/>
    <m/>
    <m/>
    <s v=""/>
    <m/>
    <s v=""/>
    <s v=""/>
    <s v=""/>
    <n v="0"/>
    <n v="0"/>
    <s v=""/>
    <s v=""/>
    <s v=""/>
    <s v=""/>
    <s v=""/>
    <s v=""/>
    <s v=""/>
    <s v=""/>
    <s v=""/>
    <s v=""/>
    <s v=""/>
    <s v=""/>
    <s v=""/>
    <s v=""/>
    <s v=""/>
    <s v="Alliannz Contract"/>
    <x v="0"/>
    <n v="1"/>
    <x v="0"/>
    <x v="0"/>
  </r>
  <r>
    <s v="AP-Historical-Report---Call-by-Call 2026-09-03 0000 - 2026-09-03 1500.csv"/>
    <s v="F"/>
    <x v="1"/>
    <x v="1"/>
    <s v="+31681613683"/>
    <s v=""/>
    <s v=""/>
    <s v="WebiPath_180_102301"/>
    <s v=""/>
    <n v="2.7421293820333338E+18"/>
    <s v="37.4332911"/>
    <s v=""/>
    <d v="1899-12-30T00:00:00"/>
    <n v="19760"/>
    <x v="0"/>
    <n v="21199"/>
    <s v="APBN_AMS_MOBILITY_INSURAN_Front_NL"/>
    <n v="99819"/>
    <s v="APBN_AMS_MOBILITY_INSURAN_Front_NL_10"/>
    <s v="APBN_AMS_MOBILITY_AGENT-BO_1"/>
    <n v="96166"/>
    <x v="0"/>
    <s v="R"/>
    <d v="1899-12-30T00:03:32"/>
    <d v="1899-12-30T00:00:00"/>
    <d v="1899-12-30T00:00:00"/>
    <s v=""/>
    <n v="0"/>
    <d v="2026-09-03T00:06:15"/>
    <s v=""/>
    <d v="1899-12-30T00:00:00"/>
    <s v="20260903000225620758272"/>
    <d v="1899-12-30T00:00:12"/>
    <m/>
    <m/>
    <s v=""/>
    <m/>
    <m/>
    <m/>
    <s v=""/>
    <s v=""/>
    <m/>
    <m/>
    <s v=""/>
    <m/>
    <s v=""/>
    <s v=""/>
    <s v=""/>
    <m/>
    <m/>
    <s v=""/>
    <s v=""/>
    <s v=""/>
    <s v=""/>
    <s v=""/>
    <s v=""/>
    <s v=""/>
    <s v=""/>
    <s v=""/>
    <s v=""/>
    <s v=""/>
    <s v=""/>
    <s v=""/>
    <s v=""/>
    <s v=""/>
    <s v="Alliannz Contract"/>
    <x v="0"/>
    <n v="1"/>
    <x v="1"/>
    <x v="0"/>
  </r>
  <r>
    <s v="AP-Historical-Report---Call-by-Call 2026-09-03 0000 - 2026-09-03 1500.csv"/>
    <s v="F"/>
    <x v="0"/>
    <x v="2"/>
    <s v="+31623803628"/>
    <s v="AGA"/>
    <s v="RSA_SubLOB"/>
    <s v="+31205929292"/>
    <s v="APBN_AMS_MOBILITY_INSURAN_FollowUp"/>
    <n v="2.7421293992131082E+18"/>
    <s v="41.4238308"/>
    <s v="Route_Success"/>
    <d v="1899-12-30T00:00:18"/>
    <n v="19761"/>
    <x v="1"/>
    <n v="21200"/>
    <s v="APBN_AMS_MOBILITY_INSURAN_FollowUp_NL"/>
    <n v="99830"/>
    <s v="APBN_AMS_MOBILITY_INSURAN_FollowUp_NL_10"/>
    <s v="APBN_AMS_MOBILITY_AGENT-BO_1"/>
    <n v="96166"/>
    <x v="0"/>
    <s v="L"/>
    <d v="1899-12-30T00:03:23"/>
    <d v="1899-12-30T00:00:00"/>
    <d v="1899-12-30T00:00:02"/>
    <s v=""/>
    <n v="0"/>
    <d v="2026-09-03T00:38:45"/>
    <s v=""/>
    <d v="1899-12-30T00:00:00"/>
    <s v="20260903003504687867648"/>
    <d v="1899-12-30T00:00:03"/>
    <n v="0"/>
    <n v="0"/>
    <s v=""/>
    <n v="2"/>
    <n v="0"/>
    <n v="0"/>
    <s v="NL"/>
    <s v="vb3151"/>
    <n v="77020001"/>
    <n v="10"/>
    <s v="Maud"/>
    <n v="3190084"/>
    <s v="Pech (niet gespecificeerd) in Nederland"/>
    <s v="N052DK"/>
    <s v="+31623803628"/>
    <n v="0"/>
    <n v="0"/>
    <s v=""/>
    <s v=""/>
    <s v=""/>
    <s v=""/>
    <s v=""/>
    <s v=""/>
    <s v=""/>
    <s v=""/>
    <s v=""/>
    <s v=""/>
    <s v=""/>
    <s v=""/>
    <s v=""/>
    <s v=""/>
    <s v=""/>
    <s v="Alliannz Contract"/>
    <x v="0"/>
    <n v="1"/>
    <x v="0"/>
    <x v="0"/>
  </r>
  <r>
    <s v="AP-Historical-Report---Call-by-Call 2026-09-03 0000 - 2026-09-03 1500.csv"/>
    <s v="F"/>
    <x v="1"/>
    <x v="3"/>
    <s v="+31623803628"/>
    <s v=""/>
    <s v=""/>
    <s v="WebiPath_180_102301"/>
    <s v=""/>
    <n v="2.7421293992131082E+18"/>
    <s v="41.4238317"/>
    <s v=""/>
    <d v="1899-12-30T00:00:00"/>
    <n v="19761"/>
    <x v="1"/>
    <n v="21200"/>
    <s v="APBN_AMS_MOBILITY_INSURAN_FollowUp_NL"/>
    <n v="99830"/>
    <s v="APBN_AMS_MOBILITY_INSURAN_FollowUp_NL_10"/>
    <s v="APBN_AMS_MOBILITY_AGENT-BO_1"/>
    <n v="96166"/>
    <x v="0"/>
    <s v="R"/>
    <d v="1899-12-30T00:03:23"/>
    <d v="1899-12-30T00:00:00"/>
    <d v="1899-12-30T00:00:00"/>
    <s v=""/>
    <n v="0"/>
    <d v="2026-09-03T00:38:45"/>
    <s v=""/>
    <d v="1899-12-30T00:00:00"/>
    <s v="20260903003504687867648"/>
    <d v="1899-12-30T00:00:13"/>
    <m/>
    <m/>
    <s v=""/>
    <m/>
    <m/>
    <m/>
    <s v=""/>
    <s v=""/>
    <m/>
    <m/>
    <s v=""/>
    <m/>
    <s v=""/>
    <s v=""/>
    <s v=""/>
    <m/>
    <m/>
    <s v=""/>
    <s v=""/>
    <s v=""/>
    <s v=""/>
    <s v=""/>
    <s v=""/>
    <s v=""/>
    <s v=""/>
    <s v=""/>
    <s v=""/>
    <s v=""/>
    <s v=""/>
    <s v=""/>
    <s v=""/>
    <s v=""/>
    <s v="Alliannz Contract"/>
    <x v="0"/>
    <n v="1"/>
    <x v="1"/>
    <x v="0"/>
  </r>
  <r>
    <s v="AP-Historical-Report---Call-by-Call 2026-09-03 0000 - 2026-09-03 1500.csv"/>
    <s v="F"/>
    <x v="0"/>
    <x v="4"/>
    <s v="+31653185361"/>
    <s v="AVECO"/>
    <s v="RSA_SubLOB"/>
    <s v="+31205929197"/>
    <s v="APBN_AMS_MOBILITY_VIP_Front"/>
    <n v="2.7421292618320932E+18"/>
    <s v="9.62177022"/>
    <s v="Route_Success"/>
    <d v="1899-12-30T00:00:18"/>
    <n v="19765"/>
    <x v="2"/>
    <n v="21204"/>
    <s v="APBN_AMS_MOBILITY_VIP_Front_NL"/>
    <n v="99874"/>
    <s v="APBN_AMS_MOBILITY_VIP_Front_NL_10"/>
    <s v="APBN_AMS_MOBILITY_AGENT-BO_1"/>
    <n v="96166"/>
    <x v="0"/>
    <s v="R"/>
    <d v="1899-12-30T00:14:51"/>
    <d v="1899-12-30T00:00:00"/>
    <d v="1899-12-30T00:00:01"/>
    <s v=""/>
    <n v="0"/>
    <d v="2026-09-03T01:04:22"/>
    <s v=""/>
    <d v="1899-12-30T00:00:00"/>
    <s v="20260903004910150996861"/>
    <d v="1899-12-30T00:00:04"/>
    <n v="0"/>
    <n v="0"/>
    <s v=""/>
    <n v="2"/>
    <n v="0"/>
    <n v="0"/>
    <s v="NL"/>
    <s v="vb3151"/>
    <n v="77020001"/>
    <n v="10"/>
    <s v="Maud"/>
    <n v="3190148"/>
    <s v="Transport voertuig in Portugal"/>
    <s v=""/>
    <s v="+31653185361"/>
    <n v="2"/>
    <n v="1"/>
    <s v=""/>
    <s v=""/>
    <s v=""/>
    <s v=""/>
    <s v=""/>
    <s v=""/>
    <s v=""/>
    <s v=""/>
    <s v=""/>
    <s v=""/>
    <s v=""/>
    <s v=""/>
    <s v=""/>
    <s v=""/>
    <s v=""/>
    <s v="RSA"/>
    <x v="0"/>
    <n v="1"/>
    <x v="0"/>
    <x v="1"/>
  </r>
  <r>
    <s v="AP-Historical-Report---Call-by-Call 2026-09-03 0000 - 2026-09-03 1500.csv"/>
    <s v="F"/>
    <x v="1"/>
    <x v="5"/>
    <s v="+31653185361"/>
    <s v=""/>
    <s v=""/>
    <s v="WebiPath_180_102301"/>
    <s v=""/>
    <n v="2.7421292618320937E+18"/>
    <s v="9.62177026"/>
    <s v=""/>
    <d v="1899-12-30T00:00:00"/>
    <n v="19765"/>
    <x v="2"/>
    <n v="21204"/>
    <s v="APBN_AMS_MOBILITY_VIP_Front_NL"/>
    <n v="99874"/>
    <s v="APBN_AMS_MOBILITY_VIP_Front_NL_10"/>
    <s v="APBN_AMS_MOBILITY_AGENT-BO_1"/>
    <n v="96166"/>
    <x v="0"/>
    <s v="R"/>
    <d v="1899-12-30T00:14:51"/>
    <d v="1899-12-30T00:00:00"/>
    <d v="1899-12-30T00:00:00"/>
    <s v=""/>
    <n v="0"/>
    <d v="2026-09-03T01:04:19"/>
    <s v=""/>
    <d v="1899-12-30T00:00:00"/>
    <s v="20260903004910150996861"/>
    <d v="1899-12-30T00:00:11"/>
    <m/>
    <m/>
    <s v=""/>
    <m/>
    <m/>
    <m/>
    <s v=""/>
    <s v=""/>
    <m/>
    <m/>
    <s v=""/>
    <m/>
    <s v=""/>
    <s v=""/>
    <s v=""/>
    <m/>
    <m/>
    <s v=""/>
    <s v=""/>
    <s v=""/>
    <s v=""/>
    <s v=""/>
    <s v=""/>
    <s v=""/>
    <s v=""/>
    <s v=""/>
    <s v=""/>
    <s v=""/>
    <s v=""/>
    <s v=""/>
    <s v=""/>
    <s v=""/>
    <s v="RSA"/>
    <x v="0"/>
    <n v="1"/>
    <x v="1"/>
    <x v="1"/>
  </r>
  <r>
    <s v="AP-Historical-Report---Call-by-Call 2026-09-03 0000 - 2026-09-03 1500.csv"/>
    <s v="F"/>
    <x v="0"/>
    <x v="6"/>
    <s v="+31615004720"/>
    <s v="Ominimo"/>
    <s v="RSA_SubLOB"/>
    <s v="+31205929015"/>
    <s v="APBN_AMS_MOBILITY_INSURAN_Front"/>
    <n v="2.7421292962129802E+18"/>
    <s v="17.83325438"/>
    <s v="Route_Success"/>
    <d v="1899-12-30T00:03:33"/>
    <n v="19760"/>
    <x v="0"/>
    <n v="21199"/>
    <s v="APBN_AMS_MOBILITY_INSURAN_Front_NL"/>
    <n v="99819"/>
    <s v="APBN_AMS_MOBILITY_INSURAN_Front_NL_10"/>
    <s v="APBN_AMS_MOBILITY_AGENT-BO_1"/>
    <n v="96166"/>
    <x v="0"/>
    <s v="L"/>
    <d v="1899-12-30T00:17:07"/>
    <d v="1899-12-30T00:00:00"/>
    <d v="1899-12-30T00:00:01"/>
    <s v=""/>
    <n v="0"/>
    <d v="2026-09-03T02:57:04"/>
    <s v=""/>
    <d v="1899-12-30T00:00:00"/>
    <s v="20260903023622285213989"/>
    <d v="1899-12-30T00:00:01"/>
    <n v="0"/>
    <n v="0"/>
    <s v=""/>
    <n v="2"/>
    <n v="0"/>
    <n v="0"/>
    <s v="NL"/>
    <s v=""/>
    <m/>
    <m/>
    <s v=""/>
    <m/>
    <s v=""/>
    <s v=""/>
    <s v=""/>
    <n v="0"/>
    <n v="0"/>
    <s v=""/>
    <s v=""/>
    <s v=""/>
    <s v=""/>
    <s v=""/>
    <s v=""/>
    <s v=""/>
    <s v=""/>
    <s v=""/>
    <s v=""/>
    <s v=""/>
    <s v=""/>
    <s v=""/>
    <s v=""/>
    <s v=""/>
    <s v="Alliannz Contract"/>
    <x v="0"/>
    <n v="1"/>
    <x v="0"/>
    <x v="0"/>
  </r>
  <r>
    <s v="AP-Historical-Report---Call-by-Call 2026-09-03 0000 - 2026-09-03 1500.csv"/>
    <s v="F"/>
    <x v="1"/>
    <x v="7"/>
    <s v="+31615004720"/>
    <s v=""/>
    <s v=""/>
    <s v="WebiPath_180_102301"/>
    <s v=""/>
    <n v="2.7421292962129802E+18"/>
    <s v="17.83325439"/>
    <s v=""/>
    <d v="1899-12-30T00:00:00"/>
    <n v="19760"/>
    <x v="0"/>
    <n v="21199"/>
    <s v="APBN_AMS_MOBILITY_INSURAN_Front_NL"/>
    <n v="99819"/>
    <s v="APBN_AMS_MOBILITY_INSURAN_Front_NL_10"/>
    <s v="APBN_AMS_MOBILITY_AGENT-BO_1"/>
    <n v="96166"/>
    <x v="0"/>
    <s v="L"/>
    <d v="1899-12-30T00:00:00"/>
    <d v="1899-12-30T00:00:00"/>
    <d v="1899-12-30T00:00:00"/>
    <s v=""/>
    <n v="0"/>
    <d v="2026-09-03T02:36:45"/>
    <s v=""/>
    <d v="1899-12-30T00:00:00"/>
    <s v="20260903023622285213989"/>
    <d v="1899-12-30T00:00:20"/>
    <m/>
    <m/>
    <s v=""/>
    <m/>
    <m/>
    <m/>
    <s v=""/>
    <s v=""/>
    <m/>
    <m/>
    <s v=""/>
    <m/>
    <s v=""/>
    <s v=""/>
    <s v=""/>
    <m/>
    <m/>
    <s v=""/>
    <s v=""/>
    <s v=""/>
    <s v=""/>
    <s v=""/>
    <s v=""/>
    <s v=""/>
    <s v=""/>
    <s v=""/>
    <s v=""/>
    <s v=""/>
    <s v=""/>
    <s v=""/>
    <s v=""/>
    <s v=""/>
    <s v="Alliannz Contract"/>
    <x v="0"/>
    <n v="1"/>
    <x v="0"/>
    <x v="0"/>
  </r>
  <r>
    <s v="AP-Historical-Report---Call-by-Call 2026-09-03 0000 - 2026-09-03 1500.csv"/>
    <s v="F"/>
    <x v="1"/>
    <x v="8"/>
    <s v="+31615004720"/>
    <s v=""/>
    <s v=""/>
    <s v="WebiPath_180_102301"/>
    <s v=""/>
    <n v="2.7421292962129802E+18"/>
    <s v="17.83325444"/>
    <s v=""/>
    <d v="1899-12-30T00:00:00"/>
    <n v="19760"/>
    <x v="0"/>
    <n v="21199"/>
    <s v="APBN_AMS_MOBILITY_INSURAN_Front_NL"/>
    <n v="99819"/>
    <s v="APBN_AMS_MOBILITY_INSURAN_Front_NL_10"/>
    <s v="APBN_AMS_MOBILITY_AGENT-BO_1"/>
    <n v="96166"/>
    <x v="0"/>
    <s v="R"/>
    <d v="1899-12-30T00:17:07"/>
    <d v="1899-12-30T00:00:00"/>
    <d v="1899-12-30T00:00:00"/>
    <s v=""/>
    <n v="0"/>
    <d v="2026-09-03T02:57:03"/>
    <s v=""/>
    <d v="1899-12-30T00:00:00"/>
    <s v="20260903023622285213989"/>
    <d v="1899-12-30T00:00:05"/>
    <m/>
    <m/>
    <s v=""/>
    <m/>
    <m/>
    <m/>
    <s v=""/>
    <s v=""/>
    <m/>
    <m/>
    <s v=""/>
    <m/>
    <s v=""/>
    <s v=""/>
    <s v=""/>
    <m/>
    <m/>
    <s v=""/>
    <s v=""/>
    <s v=""/>
    <s v=""/>
    <s v=""/>
    <s v=""/>
    <s v=""/>
    <s v=""/>
    <s v=""/>
    <s v=""/>
    <s v="06df0c16-b8bc-4887-9f95-ae6440da5c16.01"/>
    <s v=""/>
    <s v=""/>
    <s v=""/>
    <s v=""/>
    <s v="Alliannz Contract"/>
    <x v="0"/>
    <n v="1"/>
    <x v="1"/>
    <x v="0"/>
  </r>
  <r>
    <s v="AP-Historical-Report---Call-by-Call 2026-09-03 0000 - 2026-09-03 1500.csv"/>
    <s v="F"/>
    <x v="0"/>
    <x v="9"/>
    <s v="+31615004720"/>
    <s v="Ominimo"/>
    <s v="RSA_SubLOB"/>
    <s v="+31205929015"/>
    <s v="APBN_AMS_MOBILITY_INSURAN_Front"/>
    <n v="2.7421293133299384E+18"/>
    <s v="21.20414624"/>
    <s v="Route_Queue"/>
    <d v="1899-12-30T00:17:38"/>
    <n v="19760"/>
    <x v="0"/>
    <n v="21199"/>
    <s v="APBN_AMS_MOBILITY_INSURAN_Front_NL"/>
    <m/>
    <s v=""/>
    <s v=""/>
    <m/>
    <x v="1"/>
    <s v="R"/>
    <d v="1899-12-30T00:00:00"/>
    <d v="1899-12-30T00:00:00"/>
    <d v="1899-12-30T00:00:00"/>
    <s v=""/>
    <n v="0"/>
    <d v="2026-09-03T03:19:08"/>
    <s v=""/>
    <d v="1899-12-30T00:00:00"/>
    <s v="20260903030130352322945"/>
    <d v="1899-12-30T00:00:02"/>
    <n v="0"/>
    <n v="0"/>
    <s v=""/>
    <n v="2"/>
    <n v="0"/>
    <n v="0"/>
    <s v="NL"/>
    <s v=""/>
    <m/>
    <m/>
    <s v=""/>
    <m/>
    <s v=""/>
    <s v=""/>
    <s v=""/>
    <n v="0"/>
    <n v="0"/>
    <s v=""/>
    <s v=""/>
    <s v=""/>
    <s v=""/>
    <s v=""/>
    <s v=""/>
    <s v=""/>
    <s v=""/>
    <s v=""/>
    <s v=""/>
    <s v=""/>
    <s v=""/>
    <s v=""/>
    <s v=""/>
    <s v=""/>
    <s v="Alliannz Contract"/>
    <x v="0"/>
    <n v="1"/>
    <x v="0"/>
    <x v="0"/>
  </r>
  <r>
    <s v="AP-Historical-Report---Call-by-Call 2026-09-03 0000 - 2026-09-03 1500.csv"/>
    <s v="F"/>
    <x v="0"/>
    <x v="10"/>
    <s v="+31653503207"/>
    <s v="KIA"/>
    <s v="RSA_SubLOB"/>
    <s v="+31208512235"/>
    <s v="APBN_AMS_MOBILITY_INSURAN_FollowUp"/>
    <n v="2.7421294035080699E+18"/>
    <s v="42.4232779"/>
    <s v="Route_Queue"/>
    <d v="1899-12-30T00:00:30"/>
    <n v="19761"/>
    <x v="1"/>
    <n v="21200"/>
    <s v="APBN_AMS_MOBILITY_INSURAN_FollowUp_NL"/>
    <n v="99830"/>
    <s v="APBN_AMS_MOBILITY_INSURAN_FollowUp_NL_10"/>
    <s v="APBN_AMS_MOBILITY_AGENT-BO_1"/>
    <n v="96166"/>
    <x v="0"/>
    <s v="R"/>
    <d v="1899-12-30T00:03:23"/>
    <d v="1899-12-30T00:00:00"/>
    <d v="1899-12-30T00:00:02"/>
    <s v=""/>
    <n v="0"/>
    <d v="2026-09-03T05:04:37"/>
    <s v=""/>
    <d v="1899-12-30T00:00:00"/>
    <s v="20260903050043704644304"/>
    <d v="1899-12-30T00:00:04"/>
    <n v="0"/>
    <n v="0"/>
    <s v=""/>
    <n v="2"/>
    <n v="0"/>
    <n v="0"/>
    <s v="NL"/>
    <s v="vb3151"/>
    <n v="77020001"/>
    <n v="10"/>
    <s v="Maud"/>
    <n v="3190032"/>
    <s v="Geen Intent"/>
    <s v=""/>
    <s v="+31653503207"/>
    <n v="2"/>
    <n v="1"/>
    <s v=""/>
    <s v=""/>
    <s v=""/>
    <s v=""/>
    <s v=""/>
    <s v=""/>
    <s v=""/>
    <s v=""/>
    <s v=""/>
    <s v=""/>
    <s v=""/>
    <s v=""/>
    <s v=""/>
    <s v=""/>
    <s v=""/>
    <s v="Alliannz Contract"/>
    <x v="0"/>
    <n v="1"/>
    <x v="0"/>
    <x v="0"/>
  </r>
  <r>
    <s v="AP-Historical-Report---Call-by-Call 2026-09-03 0000 - 2026-09-03 1500.csv"/>
    <s v="F"/>
    <x v="1"/>
    <x v="11"/>
    <s v="+31653503207"/>
    <s v=""/>
    <s v=""/>
    <s v="WebiPath_180_102301"/>
    <s v=""/>
    <n v="2.7421294035080699E+18"/>
    <s v="42.4232782"/>
    <s v=""/>
    <d v="1899-12-30T00:00:00"/>
    <n v="19761"/>
    <x v="1"/>
    <n v="21200"/>
    <s v="APBN_AMS_MOBILITY_INSURAN_FollowUp_NL"/>
    <n v="99830"/>
    <s v="APBN_AMS_MOBILITY_INSURAN_FollowUp_NL_10"/>
    <s v="APBN_AMS_MOBILITY_AGENT-BO_1"/>
    <n v="96166"/>
    <x v="0"/>
    <s v="L"/>
    <d v="1899-12-30T00:03:23"/>
    <d v="1899-12-30T00:00:00"/>
    <d v="1899-12-30T00:00:00"/>
    <s v=""/>
    <n v="0"/>
    <d v="2026-09-03T05:04:37"/>
    <s v=""/>
    <d v="1899-12-30T00:00:00"/>
    <s v="20260903050043704644304"/>
    <d v="1899-12-30T00:00:24"/>
    <m/>
    <m/>
    <s v=""/>
    <m/>
    <m/>
    <m/>
    <s v=""/>
    <s v=""/>
    <m/>
    <m/>
    <s v=""/>
    <m/>
    <s v=""/>
    <s v=""/>
    <s v=""/>
    <m/>
    <m/>
    <s v=""/>
    <s v=""/>
    <s v=""/>
    <s v=""/>
    <s v=""/>
    <s v=""/>
    <s v=""/>
    <s v=""/>
    <s v=""/>
    <s v=""/>
    <s v="c8e8f603-96f2-4240-b736-6d84ab48597a.01"/>
    <s v=""/>
    <s v=""/>
    <s v=""/>
    <s v=""/>
    <s v="Alliannz Contract"/>
    <x v="0"/>
    <n v="1"/>
    <x v="0"/>
    <x v="0"/>
  </r>
  <r>
    <s v="AP-Historical-Report---Call-by-Call 2026-09-03 0000 - 2026-09-03 1500.csv"/>
    <s v="F"/>
    <x v="0"/>
    <x v="12"/>
    <s v="+31630070418"/>
    <s v="AP_NL_RSA_PROVIDERS"/>
    <s v="RSA_SubLOB"/>
    <s v="+31205929107"/>
    <s v="APBN_AMS_MOBILITY_PROVIDER_Local"/>
    <n v="2.7421293605626752E+18"/>
    <s v="32.8511136"/>
    <s v="Route_Queue"/>
    <d v="1899-12-30T00:00:16"/>
    <n v="19770"/>
    <x v="3"/>
    <n v="21209"/>
    <s v="APBN_AMS_MOBILITY_PROVIDER_Local_NL"/>
    <n v="99924"/>
    <s v="APBN_AMS_MOBILITY_PROVIDER_Local_NL_5"/>
    <s v="APBN_AMS_MOBILITY_AGENT-BO_1"/>
    <n v="96166"/>
    <x v="0"/>
    <s v="R"/>
    <d v="1899-12-30T00:03:52"/>
    <d v="1899-12-30T00:00:00"/>
    <d v="1899-12-30T00:00:02"/>
    <s v=""/>
    <n v="0"/>
    <d v="2026-09-03T05:54:22"/>
    <s v=""/>
    <d v="1899-12-30T00:00:00"/>
    <s v="20260903055013536872738"/>
    <d v="1899-12-30T00:00:08"/>
    <n v="0"/>
    <n v="0"/>
    <s v="m319107:2:1|"/>
    <n v="2"/>
    <n v="0"/>
    <n v="0"/>
    <s v="NL"/>
    <s v=""/>
    <m/>
    <m/>
    <s v=""/>
    <m/>
    <s v=""/>
    <s v=""/>
    <s v=""/>
    <n v="0"/>
    <n v="0"/>
    <s v=""/>
    <s v=""/>
    <s v=""/>
    <s v=""/>
    <s v=""/>
    <s v=""/>
    <s v=""/>
    <s v=""/>
    <s v=""/>
    <s v=""/>
    <s v=""/>
    <s v=""/>
    <s v=""/>
    <s v=""/>
    <s v=""/>
    <s v="RSA Provider"/>
    <x v="0"/>
    <n v="1"/>
    <x v="0"/>
    <x v="2"/>
  </r>
  <r>
    <s v="AP-Historical-Report---Call-by-Call 2026-09-03 0000 - 2026-09-03 1500.csv"/>
    <s v="F"/>
    <x v="1"/>
    <x v="13"/>
    <s v="+31630070418"/>
    <s v=""/>
    <s v=""/>
    <s v="WebiPath_180_102301"/>
    <s v=""/>
    <n v="2.7421293605626752E+18"/>
    <s v="32.8511138"/>
    <s v=""/>
    <d v="1899-12-30T00:00:00"/>
    <n v="19770"/>
    <x v="3"/>
    <n v="21209"/>
    <s v="APBN_AMS_MOBILITY_PROVIDER_Local_NL"/>
    <n v="99924"/>
    <s v="APBN_AMS_MOBILITY_PROVIDER_Local_NL_5"/>
    <s v="APBN_AMS_MOBILITY_AGENT-BO_1"/>
    <n v="96166"/>
    <x v="0"/>
    <s v="R"/>
    <d v="1899-12-30T00:03:51"/>
    <d v="1899-12-30T00:00:00"/>
    <d v="1899-12-30T00:00:00"/>
    <s v=""/>
    <n v="0"/>
    <d v="2026-09-03T05:54:22"/>
    <s v=""/>
    <d v="1899-12-30T00:00:00"/>
    <s v="20260903055013536872738"/>
    <d v="1899-12-30T00:00:13"/>
    <m/>
    <m/>
    <s v=""/>
    <m/>
    <m/>
    <m/>
    <s v=""/>
    <s v=""/>
    <m/>
    <m/>
    <s v=""/>
    <m/>
    <s v=""/>
    <s v=""/>
    <s v=""/>
    <m/>
    <m/>
    <s v=""/>
    <s v=""/>
    <s v=""/>
    <s v=""/>
    <s v=""/>
    <s v=""/>
    <s v=""/>
    <s v=""/>
    <s v=""/>
    <s v=""/>
    <s v="a1b57b49-4919-4279-8515-447aa0d2b70b.01"/>
    <s v=""/>
    <s v=""/>
    <s v=""/>
    <s v=""/>
    <s v="RSA Provider"/>
    <x v="0"/>
    <n v="1"/>
    <x v="1"/>
    <x v="2"/>
  </r>
  <r>
    <s v="AP-Historical-Report---Call-by-Call 2026-09-03 0000 - 2026-09-03 1500.csv"/>
    <s v="F"/>
    <x v="0"/>
    <x v="14"/>
    <s v="+31641374048"/>
    <s v="PSA"/>
    <s v="RSA_SubLOB"/>
    <s v="+31208512219"/>
    <s v="APBN_AMS_MOBILITY_LEASE-RE_Front"/>
    <n v="2.7421293347919329E+18"/>
    <s v="26.7572339"/>
    <s v="Route_Queue"/>
    <d v="1899-12-30T00:00:12"/>
    <n v="19767"/>
    <x v="4"/>
    <n v="21206"/>
    <s v="APBN_AMS_MOBILITY_LEASE-RE_Front_NL"/>
    <n v="99896"/>
    <s v="APBN_AMS_MOBILITY_LEASE-RE_Front_NL_10"/>
    <s v="APBN_AMS_MOBILITY_AGENT-BO_1"/>
    <n v="96168"/>
    <x v="2"/>
    <s v="R"/>
    <d v="1899-12-30T00:01:00"/>
    <d v="1899-12-30T00:00:00"/>
    <d v="1899-12-30T00:00:07"/>
    <s v=""/>
    <n v="0"/>
    <d v="2026-09-03T06:26:09"/>
    <s v=""/>
    <d v="1899-12-30T00:00:00"/>
    <s v="20260903062457436209107"/>
    <d v="1899-12-30T00:00:05"/>
    <n v="0"/>
    <n v="0"/>
    <s v=""/>
    <n v="0"/>
    <n v="0"/>
    <n v="0"/>
    <s v="NL"/>
    <s v="vb3151"/>
    <n v="77020001"/>
    <n v="10"/>
    <s v="Maud"/>
    <m/>
    <s v="Lekke band / bandenprobleem in Nederland"/>
    <s v="N514PH"/>
    <s v="+31641374048"/>
    <n v="0"/>
    <n v="0"/>
    <s v=""/>
    <s v=""/>
    <s v=""/>
    <s v=""/>
    <s v=""/>
    <s v=""/>
    <s v=""/>
    <s v=""/>
    <s v=""/>
    <s v=""/>
    <s v=""/>
    <s v=""/>
    <s v=""/>
    <s v=""/>
    <s v=""/>
    <s v="RSA"/>
    <x v="0"/>
    <n v="1"/>
    <x v="1"/>
    <x v="1"/>
  </r>
  <r>
    <s v="AP-Historical-Report---Call-by-Call 2026-09-03 0000 - 2026-09-03 1500.csv"/>
    <s v="F"/>
    <x v="1"/>
    <x v="15"/>
    <s v="+31641374048"/>
    <s v=""/>
    <s v=""/>
    <s v="WebiPath_180_102303"/>
    <s v=""/>
    <n v="2.7421293347919329E+18"/>
    <s v="26.7572345"/>
    <s v=""/>
    <d v="1899-12-30T00:00:00"/>
    <n v="19767"/>
    <x v="4"/>
    <n v="21206"/>
    <s v="APBN_AMS_MOBILITY_LEASE-RE_Front_NL"/>
    <n v="99896"/>
    <s v="APBN_AMS_MOBILITY_LEASE-RE_Front_NL_10"/>
    <s v="APBN_AMS_MOBILITY_AGENT-BO_1"/>
    <n v="96168"/>
    <x v="2"/>
    <s v="L"/>
    <d v="1899-12-30T00:01:00"/>
    <d v="1899-12-30T00:00:00"/>
    <d v="1899-12-30T00:00:00"/>
    <s v=""/>
    <n v="0"/>
    <d v="2026-09-03T06:26:09"/>
    <s v=""/>
    <d v="1899-12-30T00:00:00"/>
    <s v="20260903062457436209107"/>
    <d v="1899-12-30T00:00:08"/>
    <m/>
    <m/>
    <s v=""/>
    <m/>
    <m/>
    <m/>
    <s v=""/>
    <s v=""/>
    <m/>
    <m/>
    <s v=""/>
    <m/>
    <s v=""/>
    <s v=""/>
    <s v=""/>
    <m/>
    <m/>
    <s v=""/>
    <s v=""/>
    <s v=""/>
    <s v=""/>
    <s v=""/>
    <s v=""/>
    <s v=""/>
    <s v=""/>
    <s v=""/>
    <s v=""/>
    <s v="9c499f77-e0b0-47c8-81b6-85b7ff396874.01"/>
    <s v=""/>
    <s v=""/>
    <s v=""/>
    <s v=""/>
    <s v="RSA"/>
    <x v="0"/>
    <n v="1"/>
    <x v="1"/>
    <x v="1"/>
  </r>
  <r>
    <s v="AP-Historical-Report---Call-by-Call 2026-09-03 0000 - 2026-09-03 1500.csv"/>
    <s v="F"/>
    <x v="0"/>
    <x v="16"/>
    <s v="+31610766137"/>
    <s v="AP_NL_RSA"/>
    <s v="RSA_SubLOB"/>
    <s v="+31208512294"/>
    <s v="APBN_AMS_MOBILITY_INSURAN_Front"/>
    <n v="2.7421292489468452E+18"/>
    <s v="6.61830690"/>
    <s v="Route_Queue"/>
    <d v="1899-12-30T00:00:38"/>
    <n v="19760"/>
    <x v="0"/>
    <n v="21199"/>
    <s v="APBN_AMS_MOBILITY_INSURAN_Front_NL"/>
    <n v="99819"/>
    <s v="APBN_AMS_MOBILITY_INSURAN_Front_NL_10"/>
    <s v="APBN_AMS_MOBILITY_AGENT-BO_1"/>
    <n v="96168"/>
    <x v="2"/>
    <s v="R"/>
    <d v="1899-12-30T00:02:03"/>
    <d v="1899-12-30T00:00:00"/>
    <d v="1899-12-30T00:00:03"/>
    <s v=""/>
    <n v="0"/>
    <d v="2026-09-03T06:47:30"/>
    <s v=""/>
    <d v="1899-12-30T00:00:00"/>
    <s v="20260903064449100663850"/>
    <d v="1899-12-30T00:00:04"/>
    <n v="0"/>
    <n v="0"/>
    <s v=""/>
    <n v="2"/>
    <n v="0"/>
    <n v="0"/>
    <s v="NL"/>
    <s v="vb3151"/>
    <n v="77020001"/>
    <n v="10"/>
    <s v="Maud"/>
    <n v="3190096"/>
    <s v="Ongeval op snelweg"/>
    <s v=""/>
    <s v="+31610766137"/>
    <n v="2"/>
    <n v="1"/>
    <s v=""/>
    <s v=""/>
    <s v=""/>
    <s v=""/>
    <s v=""/>
    <s v=""/>
    <s v=""/>
    <s v=""/>
    <s v=""/>
    <s v=""/>
    <s v=""/>
    <s v=""/>
    <s v=""/>
    <s v=""/>
    <s v=""/>
    <s v="Alliannz Contract"/>
    <x v="0"/>
    <n v="1"/>
    <x v="0"/>
    <x v="0"/>
  </r>
  <r>
    <s v="AP-Historical-Report---Call-by-Call 2026-09-03 0000 - 2026-09-03 1500.csv"/>
    <s v="F"/>
    <x v="1"/>
    <x v="17"/>
    <s v="+31610766137"/>
    <s v=""/>
    <s v=""/>
    <s v="WebiPath_180_102301"/>
    <s v=""/>
    <n v="2.7421292489468452E+18"/>
    <s v="6.61830700"/>
    <s v=""/>
    <d v="1899-12-30T00:00:00"/>
    <n v="19760"/>
    <x v="0"/>
    <n v="21199"/>
    <s v="APBN_AMS_MOBILITY_INSURAN_Front_NL"/>
    <n v="99819"/>
    <s v="APBN_AMS_MOBILITY_INSURAN_Front_NL_10"/>
    <s v="APBN_AMS_MOBILITY_AGENT-BO_1"/>
    <n v="96166"/>
    <x v="0"/>
    <s v="L"/>
    <d v="1899-12-30T00:00:00"/>
    <d v="1899-12-30T00:00:00"/>
    <d v="1899-12-30T00:00:00"/>
    <s v=""/>
    <n v="0"/>
    <d v="2026-09-03T06:45:10"/>
    <s v=""/>
    <d v="1899-12-30T00:00:00"/>
    <s v="20260903064449100663850"/>
    <d v="1899-12-30T00:00:20"/>
    <m/>
    <m/>
    <s v=""/>
    <m/>
    <m/>
    <m/>
    <s v=""/>
    <s v=""/>
    <m/>
    <m/>
    <s v=""/>
    <m/>
    <s v=""/>
    <s v=""/>
    <s v=""/>
    <m/>
    <m/>
    <s v=""/>
    <s v=""/>
    <s v=""/>
    <s v=""/>
    <s v=""/>
    <s v=""/>
    <s v=""/>
    <s v=""/>
    <s v=""/>
    <s v=""/>
    <s v=""/>
    <s v=""/>
    <s v=""/>
    <s v=""/>
    <s v=""/>
    <s v="Alliannz Contract"/>
    <x v="0"/>
    <n v="1"/>
    <x v="0"/>
    <x v="0"/>
  </r>
  <r>
    <s v="AP-Historical-Report---Call-by-Call 2026-09-03 0000 - 2026-09-03 1500.csv"/>
    <s v="F"/>
    <x v="1"/>
    <x v="18"/>
    <s v="+31610766137"/>
    <s v=""/>
    <s v=""/>
    <s v="WebiPath_180_102303"/>
    <s v=""/>
    <n v="2.7421292489468452E+18"/>
    <s v="6.61830704"/>
    <s v=""/>
    <d v="1899-12-30T00:00:00"/>
    <n v="19760"/>
    <x v="0"/>
    <n v="21199"/>
    <s v="APBN_AMS_MOBILITY_INSURAN_Front_NL"/>
    <n v="99819"/>
    <s v="APBN_AMS_MOBILITY_INSURAN_Front_NL_10"/>
    <s v="APBN_AMS_MOBILITY_AGENT-BO_1"/>
    <n v="96168"/>
    <x v="2"/>
    <s v="R"/>
    <d v="1899-12-30T00:02:03"/>
    <d v="1899-12-30T00:00:00"/>
    <d v="1899-12-30T00:00:00"/>
    <s v=""/>
    <n v="0"/>
    <d v="2026-09-03T06:47:30"/>
    <s v=""/>
    <d v="1899-12-30T00:00:00"/>
    <s v="20260903064449100663850"/>
    <d v="1899-12-30T00:00:12"/>
    <m/>
    <m/>
    <s v=""/>
    <m/>
    <m/>
    <m/>
    <s v=""/>
    <s v=""/>
    <m/>
    <m/>
    <s v=""/>
    <m/>
    <s v=""/>
    <s v=""/>
    <s v=""/>
    <m/>
    <m/>
    <s v=""/>
    <s v=""/>
    <s v=""/>
    <s v=""/>
    <s v=""/>
    <s v=""/>
    <s v=""/>
    <s v=""/>
    <s v=""/>
    <s v=""/>
    <s v="a52f2c02-eeaa-45b0-b356-82216cb4d5bb.01"/>
    <s v=""/>
    <s v=""/>
    <s v=""/>
    <s v=""/>
    <s v="Alliannz Contract"/>
    <x v="0"/>
    <n v="1"/>
    <x v="1"/>
    <x v="0"/>
  </r>
  <r>
    <s v="AP-Historical-Report---Call-by-Call 2026-09-03 0000 - 2026-09-03 1500.csv"/>
    <s v="F"/>
    <x v="0"/>
    <x v="19"/>
    <s v="+32472484146"/>
    <s v="AGA"/>
    <s v="RSA_Front"/>
    <s v="+3222906100"/>
    <s v="APBN_BRU_MOBILITY_INSURAN_Front"/>
    <n v="2.7421294163936855E+18"/>
    <s v="45.4946642"/>
    <s v="Route_Queue"/>
    <d v="1899-12-30T00:00:16"/>
    <n v="19781"/>
    <x v="5"/>
    <n v="21221"/>
    <s v="APBN_BRU_MOBILITY_INSURAN_Front_VL"/>
    <n v="100041"/>
    <s v="APBN_BRU_MOBILITY_INSURAN_Front_VL_1"/>
    <s v="APBN_BRU_MOBILITY_NIGHTSHF_1"/>
    <n v="96364"/>
    <x v="3"/>
    <s v="R"/>
    <d v="1899-12-30T00:02:14"/>
    <d v="1899-12-30T00:00:00"/>
    <d v="1899-12-30T00:00:31"/>
    <s v=""/>
    <n v="0"/>
    <d v="2026-09-03T06:52:04"/>
    <s v=""/>
    <d v="1899-12-30T00:00:00"/>
    <s v="20260903064932754975317"/>
    <d v="1899-12-30T00:00:01"/>
    <n v="0"/>
    <n v="0"/>
    <s v="m3229916100:1:1|"/>
    <n v="2"/>
    <n v="0"/>
    <n v="1"/>
    <s v="VL"/>
    <s v=""/>
    <m/>
    <m/>
    <s v=""/>
    <m/>
    <s v=""/>
    <s v=""/>
    <s v=""/>
    <n v="2"/>
    <n v="1"/>
    <s v=""/>
    <s v=""/>
    <s v=""/>
    <s v=""/>
    <s v=""/>
    <s v=""/>
    <s v=""/>
    <s v=""/>
    <s v=""/>
    <s v=""/>
    <s v=""/>
    <s v=""/>
    <s v=""/>
    <s v=""/>
    <s v=""/>
    <s v="RSA BE"/>
    <x v="0"/>
    <n v="1"/>
    <x v="1"/>
    <x v="3"/>
  </r>
  <r>
    <s v="AP-Historical-Report---Call-by-Call 2026-09-03 0000 - 2026-09-03 1500.csv"/>
    <s v="F"/>
    <x v="1"/>
    <x v="20"/>
    <s v="+32472484146"/>
    <s v=""/>
    <s v=""/>
    <s v="WebiPath_180_102499"/>
    <s v=""/>
    <n v="2.7421294163936855E+18"/>
    <s v="45.4946644"/>
    <s v=""/>
    <d v="1899-12-30T00:00:00"/>
    <n v="19781"/>
    <x v="5"/>
    <n v="21221"/>
    <s v="APBN_BRU_MOBILITY_INSURAN_Front_VL"/>
    <n v="100041"/>
    <s v="APBN_BRU_MOBILITY_INSURAN_Front_VL_1"/>
    <s v="APBN_BRU_MOBILITY_NIGHTSHF_1"/>
    <n v="96364"/>
    <x v="3"/>
    <s v="R"/>
    <d v="1899-12-30T00:02:14"/>
    <d v="1899-12-30T00:00:00"/>
    <d v="1899-12-30T00:00:00"/>
    <s v=""/>
    <n v="0"/>
    <d v="2026-09-03T06:52:03"/>
    <s v=""/>
    <d v="1899-12-30T00:00:00"/>
    <s v="20260903064932754975317"/>
    <d v="1899-12-30T00:00:14"/>
    <m/>
    <m/>
    <s v=""/>
    <m/>
    <m/>
    <m/>
    <s v=""/>
    <s v=""/>
    <m/>
    <m/>
    <s v=""/>
    <m/>
    <s v=""/>
    <s v=""/>
    <s v=""/>
    <m/>
    <m/>
    <s v=""/>
    <s v=""/>
    <s v=""/>
    <s v=""/>
    <s v=""/>
    <s v=""/>
    <s v=""/>
    <s v=""/>
    <s v=""/>
    <s v=""/>
    <s v="fe9a7398-ed34-4946-aa7f-5d18f9af1844.01"/>
    <s v=""/>
    <s v=""/>
    <s v=""/>
    <s v=""/>
    <s v="RSA BE"/>
    <x v="0"/>
    <n v="1"/>
    <x v="1"/>
    <x v="3"/>
  </r>
  <r>
    <s v="AP-Historical-Report---Call-by-Call 2026-09-03 0000 - 2026-09-03 1500.csv"/>
    <s v="F"/>
    <x v="0"/>
    <x v="21"/>
    <s v="+31641412292"/>
    <s v="AP_NL_MULTI_LOB"/>
    <s v="RSA_SubLOB"/>
    <s v="+31205929890"/>
    <s v="APBN_AMS_MOBILITY_INSURAN_Front"/>
    <n v="2.7421293047722076E+18"/>
    <s v="19.52618279"/>
    <s v="Route_Success"/>
    <d v="1899-12-30T00:00:18"/>
    <n v="19760"/>
    <x v="0"/>
    <n v="21199"/>
    <s v="APBN_AMS_MOBILITY_INSURAN_Front_NL"/>
    <n v="99819"/>
    <s v="APBN_AMS_MOBILITY_INSURAN_Front_NL_10"/>
    <s v="APBN_AMS_MOBILITY_AGENT-BO_1"/>
    <n v="96166"/>
    <x v="0"/>
    <s v="L"/>
    <d v="1899-12-30T00:03:23"/>
    <d v="1899-12-30T00:02:12"/>
    <d v="1899-12-30T00:17:15"/>
    <s v=""/>
    <n v="0"/>
    <d v="2026-09-03T06:58:37"/>
    <s v=""/>
    <d v="1899-12-30T00:00:00"/>
    <s v="20260903065241318769039"/>
    <d v="1899-12-30T00:00:07"/>
    <n v="0"/>
    <n v="0"/>
    <s v=""/>
    <n v="2"/>
    <n v="0"/>
    <n v="0"/>
    <s v="NL"/>
    <s v="vb3151"/>
    <n v="77020001"/>
    <n v="10"/>
    <s v="Maud"/>
    <n v="3190086"/>
    <s v=""/>
    <s v=""/>
    <s v="+31641412292"/>
    <n v="0"/>
    <n v="0"/>
    <s v=""/>
    <s v=""/>
    <s v=""/>
    <s v=""/>
    <s v=""/>
    <s v=""/>
    <s v=""/>
    <s v=""/>
    <s v=""/>
    <s v=""/>
    <s v=""/>
    <s v=""/>
    <s v=""/>
    <s v=""/>
    <s v=""/>
    <s v="Alliannz Contract"/>
    <x v="0"/>
    <n v="1"/>
    <x v="0"/>
    <x v="0"/>
  </r>
  <r>
    <s v="AP-Historical-Report---Call-by-Call 2026-09-03 0000 - 2026-09-03 1500.csv"/>
    <s v="F"/>
    <x v="0"/>
    <x v="22"/>
    <s v="+31617279971"/>
    <s v="KIA"/>
    <s v="RSA_SubLOB"/>
    <s v="+31208512235"/>
    <s v="APBN_AMS_MOBILITY_OEM-CONS_Front"/>
    <n v="2.7421293219110579E+18"/>
    <s v="23.11599131"/>
    <s v="Route_Queue"/>
    <d v="1899-12-30T00:00:14"/>
    <n v="19755"/>
    <x v="6"/>
    <n v="21194"/>
    <s v="APBN_AMS_MOBILITY_OEM-CONS_Front_NL"/>
    <n v="99764"/>
    <s v="APBN_AMS_MOBILITY_OEM-CONS_Front_NL_10"/>
    <s v="APBN_AMS_MOBILITY_AGENT-BO_1"/>
    <n v="96168"/>
    <x v="2"/>
    <s v="R"/>
    <d v="1899-12-30T00:02:27"/>
    <d v="1899-12-30T00:00:00"/>
    <d v="1899-12-30T00:00:01"/>
    <s v=""/>
    <n v="0"/>
    <d v="2026-09-03T06:56:36"/>
    <s v=""/>
    <d v="1899-12-30T00:00:00"/>
    <s v="20260903065355385876002"/>
    <d v="1899-12-30T00:00:05"/>
    <n v="0"/>
    <n v="0"/>
    <s v=""/>
    <n v="2"/>
    <n v="0"/>
    <n v="0"/>
    <s v="NL"/>
    <s v="vb3151"/>
    <n v="77020001"/>
    <n v="10"/>
    <s v="Maud"/>
    <n v="3190031"/>
    <s v="Lekke band / bandenprobleem in Nederland"/>
    <s v=""/>
    <s v="+31617279971"/>
    <n v="2"/>
    <n v="1"/>
    <s v=""/>
    <s v=""/>
    <s v=""/>
    <s v=""/>
    <s v=""/>
    <s v=""/>
    <s v=""/>
    <s v=""/>
    <s v=""/>
    <s v=""/>
    <s v=""/>
    <s v=""/>
    <s v=""/>
    <s v=""/>
    <s v=""/>
    <s v="RSA"/>
    <x v="0"/>
    <n v="1"/>
    <x v="1"/>
    <x v="1"/>
  </r>
  <r>
    <s v="AP-Historical-Report---Call-by-Call 2026-09-03 0000 - 2026-09-03 1500.csv"/>
    <s v="F"/>
    <x v="1"/>
    <x v="23"/>
    <s v="+31641412292"/>
    <s v=""/>
    <s v=""/>
    <s v="WebiPath_180_102301"/>
    <s v=""/>
    <n v="2.7421293047722076E+18"/>
    <s v="19.52618284"/>
    <s v=""/>
    <d v="1899-12-30T00:00:00"/>
    <n v="19760"/>
    <x v="0"/>
    <n v="21199"/>
    <s v="APBN_AMS_MOBILITY_INSURAN_Front_NL"/>
    <n v="99819"/>
    <s v="APBN_AMS_MOBILITY_INSURAN_Front_NL_10"/>
    <s v="APBN_AMS_MOBILITY_AGENT-BO_1"/>
    <n v="96166"/>
    <x v="0"/>
    <s v="R"/>
    <d v="1899-12-30T00:03:23"/>
    <d v="1899-12-30T00:02:12"/>
    <d v="1899-12-30T00:00:00"/>
    <s v=""/>
    <n v="0"/>
    <d v="2026-09-03T06:58:35"/>
    <s v=""/>
    <d v="1899-12-30T00:00:00"/>
    <s v="20260903065241318769039"/>
    <d v="1899-12-30T00:00:12"/>
    <m/>
    <m/>
    <s v=""/>
    <m/>
    <m/>
    <m/>
    <s v=""/>
    <s v=""/>
    <m/>
    <m/>
    <s v=""/>
    <m/>
    <s v=""/>
    <s v=""/>
    <s v=""/>
    <m/>
    <m/>
    <s v=""/>
    <s v=""/>
    <s v=""/>
    <s v=""/>
    <s v=""/>
    <s v=""/>
    <s v=""/>
    <s v=""/>
    <s v=""/>
    <s v=""/>
    <s v="512baa38-e47d-4b42-a3cb-09577d96a6b7.01"/>
    <s v=""/>
    <s v=""/>
    <s v=""/>
    <s v=""/>
    <s v="Alliannz Contract"/>
    <x v="0"/>
    <n v="1"/>
    <x v="1"/>
    <x v="0"/>
  </r>
  <r>
    <s v="AP-Historical-Report---Call-by-Call 2026-09-03 0000 - 2026-09-03 1500.csv"/>
    <s v="F"/>
    <x v="1"/>
    <x v="24"/>
    <s v="+31617279971"/>
    <s v=""/>
    <s v=""/>
    <s v="WebiPath_180_102303"/>
    <s v=""/>
    <n v="2.7421293219110579E+18"/>
    <s v="23.11599146"/>
    <s v=""/>
    <d v="1899-12-30T00:00:00"/>
    <n v="19755"/>
    <x v="6"/>
    <n v="21194"/>
    <s v="APBN_AMS_MOBILITY_OEM-CONS_Front_NL"/>
    <n v="99764"/>
    <s v="APBN_AMS_MOBILITY_OEM-CONS_Front_NL_10"/>
    <s v="APBN_AMS_MOBILITY_AGENT-BO_1"/>
    <n v="96168"/>
    <x v="2"/>
    <s v="L"/>
    <d v="1899-12-30T00:02:27"/>
    <d v="1899-12-30T00:00:00"/>
    <d v="1899-12-30T00:00:00"/>
    <s v=""/>
    <n v="0"/>
    <d v="2026-09-03T06:56:37"/>
    <s v=""/>
    <d v="1899-12-30T00:00:00"/>
    <s v="20260903065355385876002"/>
    <d v="1899-12-30T00:00:09"/>
    <m/>
    <m/>
    <s v=""/>
    <m/>
    <m/>
    <m/>
    <s v=""/>
    <s v=""/>
    <m/>
    <m/>
    <s v=""/>
    <m/>
    <s v=""/>
    <s v=""/>
    <s v=""/>
    <m/>
    <m/>
    <s v=""/>
    <s v=""/>
    <s v=""/>
    <s v=""/>
    <s v=""/>
    <s v=""/>
    <s v=""/>
    <s v=""/>
    <s v=""/>
    <s v=""/>
    <s v="be41085c-a3bb-431b-92a8-d225a87f8b5a.01"/>
    <s v=""/>
    <s v=""/>
    <s v=""/>
    <s v=""/>
    <s v="RSA"/>
    <x v="0"/>
    <n v="1"/>
    <x v="1"/>
    <x v="1"/>
  </r>
  <r>
    <s v="AP-Historical-Report---Call-by-Call 2026-09-03 0000 - 2026-09-03 1500.csv"/>
    <s v="F"/>
    <x v="0"/>
    <x v="25"/>
    <s v="+31651155184"/>
    <s v="AP_NL_MULTI_LOB"/>
    <s v="RSA_SubLOB"/>
    <s v="+31205929890"/>
    <s v="APBN_AMS_MOBILITY_INSURAN_Front"/>
    <n v="2.7421293777426309E+18"/>
    <s v="36.8597628"/>
    <s v="Route_Queue"/>
    <d v="1899-12-30T00:00:07"/>
    <n v="19760"/>
    <x v="0"/>
    <n v="21199"/>
    <s v="APBN_AMS_MOBILITY_INSURAN_Front_NL"/>
    <n v="99810"/>
    <s v="APBN_AMS_MOBILITY_INSURAN_Front_NL_1"/>
    <s v="APBN_CMN_RSA_FRONT-NL_1"/>
    <n v="96526"/>
    <x v="4"/>
    <s v="R"/>
    <d v="1899-12-30T00:03:53"/>
    <d v="1899-12-30T00:00:00"/>
    <d v="1899-12-30T00:02:20"/>
    <s v=""/>
    <n v="0"/>
    <d v="2026-09-03T07:15:00"/>
    <s v=""/>
    <d v="1899-12-30T00:00:00"/>
    <s v="20260903071058603981466"/>
    <d v="1899-12-30T00:00:02"/>
    <n v="0"/>
    <n v="0"/>
    <s v=""/>
    <n v="2"/>
    <n v="0"/>
    <n v="0"/>
    <s v="NL"/>
    <s v="vb3151"/>
    <n v="77020001"/>
    <n v="10"/>
    <s v="Maud"/>
    <n v="3190086"/>
    <s v="Accu / Startprobleem in Nederland"/>
    <s v="NF024J"/>
    <s v="+31651155184"/>
    <n v="0"/>
    <n v="0"/>
    <s v=""/>
    <s v=""/>
    <s v=""/>
    <s v=""/>
    <s v=""/>
    <s v=""/>
    <s v=""/>
    <s v=""/>
    <s v=""/>
    <s v=""/>
    <s v=""/>
    <s v=""/>
    <s v=""/>
    <s v=""/>
    <s v=""/>
    <s v="Alliannz Contract"/>
    <x v="0"/>
    <n v="1"/>
    <x v="1"/>
    <x v="0"/>
  </r>
  <r>
    <s v="AP-Historical-Report---Call-by-Call 2026-09-03 0000 - 2026-09-03 1500.csv"/>
    <s v="F"/>
    <x v="1"/>
    <x v="26"/>
    <s v="+31651155184"/>
    <s v=""/>
    <s v=""/>
    <s v="WebiPath_180_102661"/>
    <s v=""/>
    <n v="2.7421293777426309E+18"/>
    <s v="36.8597635"/>
    <s v=""/>
    <d v="1899-12-30T00:00:00"/>
    <n v="19760"/>
    <x v="0"/>
    <n v="21199"/>
    <s v="APBN_AMS_MOBILITY_INSURAN_Front_NL"/>
    <n v="99810"/>
    <s v="APBN_AMS_MOBILITY_INSURAN_Front_NL_1"/>
    <s v="APBN_CMN_RSA_FRONT-NL_1"/>
    <n v="96526"/>
    <x v="4"/>
    <s v="L"/>
    <d v="1899-12-30T00:03:53"/>
    <d v="1899-12-30T00:00:00"/>
    <d v="1899-12-30T00:00:00"/>
    <s v=""/>
    <n v="0"/>
    <d v="2026-09-03T07:15:01"/>
    <s v=""/>
    <d v="1899-12-30T00:00:00"/>
    <s v="20260903071058603981466"/>
    <d v="1899-12-30T00:00:01"/>
    <m/>
    <m/>
    <s v=""/>
    <m/>
    <m/>
    <m/>
    <s v=""/>
    <s v=""/>
    <m/>
    <m/>
    <s v=""/>
    <m/>
    <s v=""/>
    <s v=""/>
    <s v=""/>
    <m/>
    <m/>
    <s v=""/>
    <s v=""/>
    <s v=""/>
    <s v=""/>
    <s v=""/>
    <s v=""/>
    <s v=""/>
    <s v=""/>
    <s v=""/>
    <s v=""/>
    <s v=""/>
    <s v=""/>
    <s v=""/>
    <s v=""/>
    <s v=""/>
    <s v="Alliannz Contract"/>
    <x v="0"/>
    <n v="1"/>
    <x v="1"/>
    <x v="0"/>
  </r>
  <r>
    <s v="AP-Historical-Report---Call-by-Call 2026-09-03 0000 - 2026-09-03 1500.csv"/>
    <s v="F"/>
    <x v="0"/>
    <x v="27"/>
    <s v="+31641412292"/>
    <s v="AGA"/>
    <s v="RSA_SubLOB"/>
    <s v="+31205929890"/>
    <s v="APBN_AMS_MOBILITY_INSURAN_FollowUp"/>
    <n v="2.742129369152512E+18"/>
    <s v="34.8413149"/>
    <s v="Route_Queue"/>
    <d v="1899-12-30T00:00:08"/>
    <n v="19761"/>
    <x v="1"/>
    <n v="21200"/>
    <s v="APBN_AMS_MOBILITY_INSURAN_FollowUp_NL"/>
    <n v="99821"/>
    <s v="APBN_AMS_MOBILITY_INSURAN_FollowUp_NL_1"/>
    <s v="APBN_CMN_RSA_FRONT-NL_1"/>
    <n v="224299"/>
    <x v="5"/>
    <s v="R"/>
    <d v="1899-12-30T00:03:08"/>
    <d v="1899-12-30T00:00:00"/>
    <d v="1899-12-30T00:00:31"/>
    <s v=""/>
    <n v="0"/>
    <d v="2026-09-03T07:21:49"/>
    <s v=""/>
    <d v="1899-12-30T00:00:00"/>
    <s v="20260903071832570427247"/>
    <d v="1899-12-30T00:00:02"/>
    <n v="0"/>
    <n v="0"/>
    <s v=""/>
    <n v="2"/>
    <n v="0"/>
    <n v="0"/>
    <s v="NL"/>
    <s v="vb3151"/>
    <n v="77020001"/>
    <n v="10"/>
    <s v="Maud"/>
    <n v="3190084"/>
    <s v=""/>
    <s v="38PTDT"/>
    <s v="+31641412292"/>
    <n v="0"/>
    <n v="0"/>
    <s v=""/>
    <s v=""/>
    <s v=""/>
    <s v=""/>
    <s v=""/>
    <s v=""/>
    <s v=""/>
    <s v=""/>
    <s v=""/>
    <s v=""/>
    <s v=""/>
    <s v=""/>
    <s v=""/>
    <s v=""/>
    <s v=""/>
    <s v="Alliannz Contract"/>
    <x v="0"/>
    <n v="1"/>
    <x v="1"/>
    <x v="0"/>
  </r>
  <r>
    <s v="AP-Historical-Report---Call-by-Call 2026-09-03 0000 - 2026-09-03 1500.csv"/>
    <s v="F"/>
    <x v="1"/>
    <x v="28"/>
    <s v="+31641412292"/>
    <s v=""/>
    <s v=""/>
    <s v="WebiPath_180_177942"/>
    <s v=""/>
    <n v="2.742129369152512E+18"/>
    <s v="34.8413155"/>
    <s v=""/>
    <d v="1899-12-30T00:00:00"/>
    <n v="19761"/>
    <x v="1"/>
    <n v="21200"/>
    <s v="APBN_AMS_MOBILITY_INSURAN_FollowUp_NL"/>
    <n v="99821"/>
    <s v="APBN_AMS_MOBILITY_INSURAN_FollowUp_NL_1"/>
    <s v="APBN_CMN_RSA_FRONT-NL_1"/>
    <n v="224299"/>
    <x v="5"/>
    <s v="R"/>
    <d v="1899-12-30T00:03:07"/>
    <d v="1899-12-30T00:00:00"/>
    <d v="1899-12-30T00:00:00"/>
    <s v=""/>
    <n v="0"/>
    <d v="2026-09-03T07:21:48"/>
    <s v=""/>
    <d v="1899-12-30T00:00:00"/>
    <s v="20260903071832570427247"/>
    <d v="1899-12-30T00:00:01"/>
    <m/>
    <m/>
    <s v=""/>
    <m/>
    <m/>
    <m/>
    <s v=""/>
    <s v=""/>
    <m/>
    <m/>
    <s v=""/>
    <m/>
    <s v=""/>
    <s v=""/>
    <s v=""/>
    <m/>
    <m/>
    <s v=""/>
    <s v=""/>
    <s v=""/>
    <s v=""/>
    <s v=""/>
    <s v=""/>
    <s v=""/>
    <s v=""/>
    <s v=""/>
    <s v=""/>
    <s v=""/>
    <s v=""/>
    <s v=""/>
    <s v=""/>
    <s v=""/>
    <s v="Alliannz Contract"/>
    <x v="0"/>
    <n v="1"/>
    <x v="1"/>
    <x v="0"/>
  </r>
  <r>
    <s v="AP-Historical-Report---Call-by-Call 2026-09-03 0000 - 2026-09-03 1500.csv"/>
    <s v="F"/>
    <x v="0"/>
    <x v="29"/>
    <s v="+31611247401"/>
    <s v="Toyota"/>
    <s v="RSA_SubLOB"/>
    <s v="+31205929836"/>
    <s v="APBN_AMS_MOBILITY_INSURAN_FollowUp"/>
    <n v="2.7421293906232453E+18"/>
    <s v="39.4309849"/>
    <s v="Route_Success"/>
    <d v="1899-12-30T00:00:06"/>
    <n v="19761"/>
    <x v="1"/>
    <n v="21200"/>
    <s v="APBN_AMS_MOBILITY_INSURAN_FollowUp_NL"/>
    <n v="99821"/>
    <s v="APBN_AMS_MOBILITY_INSURAN_FollowUp_NL_1"/>
    <s v="APBN_CMN_RSA_FRONT-NL_1"/>
    <n v="224096"/>
    <x v="6"/>
    <s v="R"/>
    <d v="1899-12-30T00:01:22"/>
    <d v="1899-12-30T00:00:00"/>
    <d v="1899-12-30T00:00:33"/>
    <s v=""/>
    <n v="0"/>
    <d v="2026-09-03T07:24:08"/>
    <s v=""/>
    <d v="1899-12-30T00:00:00"/>
    <s v="20260903072240654311887"/>
    <d v="1899-12-30T00:00:02"/>
    <n v="0"/>
    <n v="0"/>
    <s v=""/>
    <n v="2"/>
    <n v="0"/>
    <n v="0"/>
    <s v="NL"/>
    <s v="vb3151"/>
    <n v="77020001"/>
    <n v="10"/>
    <s v="Maud"/>
    <n v="3190051"/>
    <s v="Geen Intent"/>
    <s v=""/>
    <s v="+31611247401"/>
    <n v="2"/>
    <n v="1"/>
    <s v=""/>
    <s v=""/>
    <s v=""/>
    <s v=""/>
    <s v=""/>
    <s v=""/>
    <s v=""/>
    <s v=""/>
    <s v=""/>
    <s v=""/>
    <s v=""/>
    <s v=""/>
    <s v=""/>
    <s v=""/>
    <s v=""/>
    <s v="Alliannz Contract"/>
    <x v="0"/>
    <n v="1"/>
    <x v="1"/>
    <x v="0"/>
  </r>
  <r>
    <s v="AP-Historical-Report---Call-by-Call 2026-09-03 0000 - 2026-09-03 1500.csv"/>
    <s v="F"/>
    <x v="1"/>
    <x v="30"/>
    <s v="+31611247401"/>
    <s v=""/>
    <s v=""/>
    <s v="WebiPath_180_177847"/>
    <s v=""/>
    <n v="2.7421293906232453E+18"/>
    <s v="39.4309854"/>
    <s v=""/>
    <d v="1899-12-30T00:00:00"/>
    <n v="19761"/>
    <x v="1"/>
    <n v="21200"/>
    <s v="APBN_AMS_MOBILITY_INSURAN_FollowUp_NL"/>
    <n v="99821"/>
    <s v="APBN_AMS_MOBILITY_INSURAN_FollowUp_NL_1"/>
    <s v="APBN_CMN_RSA_FRONT-NL_1"/>
    <n v="224096"/>
    <x v="6"/>
    <s v="R"/>
    <d v="1899-12-30T00:01:22"/>
    <d v="1899-12-30T00:00:00"/>
    <d v="1899-12-30T00:00:00"/>
    <s v=""/>
    <n v="0"/>
    <d v="2026-09-03T07:24:07"/>
    <s v=""/>
    <d v="1899-12-30T00:00:00"/>
    <s v="20260903072240654311887"/>
    <d v="1899-12-30T00:00:01"/>
    <m/>
    <m/>
    <s v=""/>
    <m/>
    <m/>
    <m/>
    <s v=""/>
    <s v=""/>
    <m/>
    <m/>
    <s v=""/>
    <m/>
    <s v=""/>
    <s v=""/>
    <s v=""/>
    <m/>
    <m/>
    <s v=""/>
    <s v=""/>
    <s v=""/>
    <s v=""/>
    <s v=""/>
    <s v=""/>
    <s v=""/>
    <s v=""/>
    <s v=""/>
    <s v=""/>
    <s v=""/>
    <s v=""/>
    <s v=""/>
    <s v=""/>
    <s v=""/>
    <s v="Alliannz Contract"/>
    <x v="0"/>
    <n v="1"/>
    <x v="1"/>
    <x v="0"/>
  </r>
  <r>
    <s v="AP-Historical-Report---Call-by-Call 2026-09-03 0000 - 2026-09-03 1500.csv"/>
    <s v="F"/>
    <x v="0"/>
    <x v="31"/>
    <s v="+31882692888"/>
    <s v="Chery"/>
    <s v="RSA_SubLOB"/>
    <s v="+31208512232"/>
    <s v="APBN_AMS_MOBILITY_OEM-CONS_Front"/>
    <n v="2.7421293219110579E+18"/>
    <s v="23.11599289"/>
    <s v="Route_Queue"/>
    <d v="1899-12-30T00:00:05"/>
    <n v="19755"/>
    <x v="6"/>
    <n v="21194"/>
    <s v="APBN_AMS_MOBILITY_OEM-CONS_Front_NL"/>
    <n v="99757"/>
    <s v="APBN_AMS_MOBILITY_OEM-CONS_Front_NL_3"/>
    <s v="APBN_CMN_RSA_FRONT-NL_1"/>
    <n v="96526"/>
    <x v="4"/>
    <s v="R"/>
    <d v="1899-12-30T00:07:56"/>
    <d v="1899-12-30T00:00:00"/>
    <d v="1899-12-30T00:00:33"/>
    <s v=""/>
    <n v="0"/>
    <d v="2026-09-03T07:33:44"/>
    <s v=""/>
    <d v="1899-12-30T00:00:00"/>
    <s v="20260903072542385876135"/>
    <d v="1899-12-30T00:00:02"/>
    <n v="0"/>
    <n v="0"/>
    <s v=""/>
    <n v="2"/>
    <n v="0"/>
    <n v="0"/>
    <s v="NL"/>
    <s v=""/>
    <m/>
    <m/>
    <s v=""/>
    <m/>
    <s v=""/>
    <s v=""/>
    <s v=""/>
    <n v="0"/>
    <n v="0"/>
    <s v=""/>
    <s v=""/>
    <s v=""/>
    <s v=""/>
    <s v=""/>
    <s v=""/>
    <s v=""/>
    <s v=""/>
    <s v=""/>
    <s v=""/>
    <s v=""/>
    <s v=""/>
    <s v=""/>
    <s v=""/>
    <s v=""/>
    <s v="RSA"/>
    <x v="0"/>
    <n v="1"/>
    <x v="1"/>
    <x v="1"/>
  </r>
  <r>
    <s v="AP-Historical-Report---Call-by-Call 2026-09-03 0000 - 2026-09-03 1500.csv"/>
    <s v="F"/>
    <x v="1"/>
    <x v="32"/>
    <s v="+31882692888"/>
    <s v=""/>
    <s v=""/>
    <s v="WebiPath_180_102661"/>
    <s v=""/>
    <n v="2.7421293219110579E+18"/>
    <s v="23.11599290"/>
    <s v=""/>
    <d v="1899-12-30T00:00:00"/>
    <n v="19755"/>
    <x v="6"/>
    <n v="21194"/>
    <s v="APBN_AMS_MOBILITY_OEM-CONS_Front_NL"/>
    <n v="99757"/>
    <s v="APBN_AMS_MOBILITY_OEM-CONS_Front_NL_3"/>
    <s v="APBN_CMN_RSA_FRONT-NL_1"/>
    <n v="96526"/>
    <x v="4"/>
    <s v="L"/>
    <d v="1899-12-30T00:07:56"/>
    <d v="1899-12-30T00:00:00"/>
    <d v="1899-12-30T00:00:00"/>
    <s v=""/>
    <n v="0"/>
    <d v="2026-09-03T07:33:44"/>
    <s v=""/>
    <d v="1899-12-30T00:00:00"/>
    <s v="20260903072542385876135"/>
    <d v="1899-12-30T00:00:01"/>
    <m/>
    <m/>
    <s v=""/>
    <m/>
    <m/>
    <m/>
    <s v=""/>
    <s v=""/>
    <m/>
    <m/>
    <s v=""/>
    <m/>
    <s v=""/>
    <s v=""/>
    <s v=""/>
    <m/>
    <m/>
    <s v=""/>
    <s v=""/>
    <s v=""/>
    <s v=""/>
    <s v=""/>
    <s v=""/>
    <s v=""/>
    <s v=""/>
    <s v=""/>
    <s v=""/>
    <s v=""/>
    <s v=""/>
    <s v=""/>
    <s v=""/>
    <s v=""/>
    <s v="RSA"/>
    <x v="0"/>
    <n v="1"/>
    <x v="1"/>
    <x v="1"/>
  </r>
  <r>
    <s v="AP-Historical-Report---Call-by-Call 2026-09-03 0000 - 2026-09-03 1500.csv"/>
    <s v="F"/>
    <x v="0"/>
    <x v="33"/>
    <s v="+31610122791"/>
    <s v="AzNetherlands"/>
    <s v="RSA_INSUR"/>
    <s v="+31205929118"/>
    <s v="APBN_AMS_RSA_INSURAN_AzN"/>
    <n v="2.7421294078030449E+18"/>
    <s v="43.4240261"/>
    <s v="Route_Queue"/>
    <d v="1899-12-30T00:00:06"/>
    <n v="27173"/>
    <x v="7"/>
    <n v="28184"/>
    <s v="APBN_AMS_RSA_INSURAN_AzN_NL"/>
    <n v="208567"/>
    <s v="APBN_AMS_RSA_INSURAN_AzN_NL_1"/>
    <s v="APBN_CMN_RSA_FRONT-NL_1"/>
    <n v="221519"/>
    <x v="7"/>
    <s v="R"/>
    <d v="1899-12-30T00:02:18"/>
    <d v="1899-12-30T00:00:00"/>
    <d v="1899-12-30T00:02:03"/>
    <s v=""/>
    <n v="0"/>
    <d v="2026-09-03T07:39:55"/>
    <s v=""/>
    <d v="1899-12-30T00:00:00"/>
    <s v="20260903073730721422115"/>
    <d v="1899-12-30T00:00:03"/>
    <n v="0"/>
    <n v="0"/>
    <s v=""/>
    <n v="2"/>
    <n v="0"/>
    <n v="0"/>
    <s v="NL"/>
    <s v="vb3177108"/>
    <n v="77020108"/>
    <n v="10"/>
    <s v="vb3177108"/>
    <n v="3190911811"/>
    <s v="default_agentIntent"/>
    <s v="Unknown"/>
    <s v="+31610122791"/>
    <n v="2"/>
    <n v="1"/>
    <s v=""/>
    <s v=""/>
    <s v=""/>
    <s v=""/>
    <s v=""/>
    <s v=""/>
    <s v=""/>
    <s v=""/>
    <s v=""/>
    <s v=""/>
    <s v=""/>
    <s v=""/>
    <s v=""/>
    <s v=""/>
    <s v=""/>
    <s v="Alliannz Contract"/>
    <x v="0"/>
    <n v="1"/>
    <x v="1"/>
    <x v="0"/>
  </r>
  <r>
    <s v="AP-Historical-Report---Call-by-Call 2026-09-03 0000 - 2026-09-03 1500.csv"/>
    <s v="F"/>
    <x v="1"/>
    <x v="34"/>
    <s v="+31610122791"/>
    <s v=""/>
    <s v=""/>
    <s v="WebiPath_180_176330"/>
    <s v=""/>
    <n v="2.7421294078030449E+18"/>
    <s v="43.4240274"/>
    <s v=""/>
    <d v="1899-12-30T00:00:00"/>
    <n v="27173"/>
    <x v="7"/>
    <n v="28184"/>
    <s v="APBN_AMS_RSA_INSURAN_AzN_NL"/>
    <n v="208567"/>
    <s v="APBN_AMS_RSA_INSURAN_AzN_NL_1"/>
    <s v="APBN_CMN_RSA_FRONT-NL_1"/>
    <n v="221519"/>
    <x v="7"/>
    <s v="R"/>
    <d v="1899-12-30T00:02:18"/>
    <d v="1899-12-30T00:00:00"/>
    <d v="1899-12-30T00:00:00"/>
    <s v=""/>
    <n v="0"/>
    <d v="2026-09-03T07:39:55"/>
    <s v=""/>
    <d v="1899-12-30T00:00:00"/>
    <s v="20260903073730721422115"/>
    <d v="1899-12-30T00:00:01"/>
    <m/>
    <m/>
    <s v=""/>
    <m/>
    <m/>
    <m/>
    <s v=""/>
    <s v=""/>
    <m/>
    <m/>
    <s v=""/>
    <m/>
    <s v=""/>
    <s v=""/>
    <s v=""/>
    <m/>
    <m/>
    <s v=""/>
    <s v=""/>
    <s v=""/>
    <s v=""/>
    <s v=""/>
    <s v=""/>
    <s v=""/>
    <s v=""/>
    <s v=""/>
    <s v=""/>
    <s v=""/>
    <s v=""/>
    <s v=""/>
    <s v=""/>
    <s v=""/>
    <s v="Alliannz Contract"/>
    <x v="0"/>
    <n v="1"/>
    <x v="1"/>
    <x v="0"/>
  </r>
  <r>
    <s v="AP-Historical-Report---Call-by-Call 2026-09-03 0000 - 2026-09-03 1500.csv"/>
    <s v="F"/>
    <x v="0"/>
    <x v="35"/>
    <s v="+33658339527"/>
    <s v="AP_NL_RSA"/>
    <s v="RSA_SubLOB"/>
    <s v="+31208512294"/>
    <s v="APBN_AMS_MOBILITY_INSURAN_Front"/>
    <n v="2.7421293820333343E+18"/>
    <s v="37.4333641"/>
    <s v="Route_Queue"/>
    <d v="1899-12-30T00:00:08"/>
    <n v="19760"/>
    <x v="0"/>
    <n v="21199"/>
    <s v="APBN_AMS_MOBILITY_INSURAN_Front_NL"/>
    <n v="99810"/>
    <s v="APBN_AMS_MOBILITY_INSURAN_Front_NL_1"/>
    <s v="APBN_CMN_RSA_FRONT-NL_1"/>
    <n v="224299"/>
    <x v="5"/>
    <s v="R"/>
    <d v="1899-12-30T00:01:18"/>
    <d v="1899-12-30T00:00:00"/>
    <d v="1899-12-30T00:00:08"/>
    <s v=""/>
    <n v="0"/>
    <d v="2026-09-03T07:42:36"/>
    <s v=""/>
    <d v="1899-12-30T00:00:00"/>
    <s v="20260903074109620758255"/>
    <d v="1899-12-30T00:00:03"/>
    <n v="0"/>
    <n v="0"/>
    <s v=""/>
    <n v="2"/>
    <n v="0"/>
    <n v="0"/>
    <s v="NL"/>
    <s v="vb3151"/>
    <n v="77020001"/>
    <n v="10"/>
    <s v="Maud"/>
    <n v="3190096"/>
    <s v="Geen Intent"/>
    <s v=""/>
    <s v="+33658339527"/>
    <n v="2"/>
    <n v="1"/>
    <s v=""/>
    <s v=""/>
    <s v=""/>
    <s v=""/>
    <s v=""/>
    <s v=""/>
    <s v=""/>
    <s v=""/>
    <s v=""/>
    <s v=""/>
    <s v=""/>
    <s v=""/>
    <s v=""/>
    <s v=""/>
    <s v=""/>
    <s v="Alliannz Contract"/>
    <x v="0"/>
    <n v="1"/>
    <x v="1"/>
    <x v="0"/>
  </r>
  <r>
    <s v="AP-Historical-Report---Call-by-Call 2026-09-03 0000 - 2026-09-03 1500.csv"/>
    <s v="F"/>
    <x v="0"/>
    <x v="36"/>
    <s v="+31707592640"/>
    <s v="KIA"/>
    <s v="RSA_SubLOB"/>
    <s v="+31208512235"/>
    <s v="APBN_AMS_MOBILITY_INSURAN_FollowUp"/>
    <n v="2.7421293648576205E+18"/>
    <s v="33.8488832"/>
    <s v="Route_Queue"/>
    <d v="1899-12-30T00:00:08"/>
    <n v="19761"/>
    <x v="1"/>
    <n v="21200"/>
    <s v="APBN_AMS_MOBILITY_INSURAN_FollowUp_NL"/>
    <n v="99821"/>
    <s v="APBN_AMS_MOBILITY_INSURAN_FollowUp_NL_1"/>
    <s v="APBN_CMN_RSA_FRONT-NL_1"/>
    <n v="224096"/>
    <x v="6"/>
    <s v="R"/>
    <d v="1899-12-30T00:00:54"/>
    <d v="1899-12-30T00:00:00"/>
    <d v="1899-12-30T00:02:06"/>
    <s v=""/>
    <n v="0"/>
    <d v="2026-09-03T07:43:13"/>
    <s v=""/>
    <d v="1899-12-30T00:00:00"/>
    <s v="20260903074208553649316"/>
    <d v="1899-12-30T00:00:03"/>
    <n v="0"/>
    <n v="0"/>
    <s v=""/>
    <n v="2"/>
    <n v="0"/>
    <n v="0"/>
    <s v="NL"/>
    <s v="vb3151"/>
    <n v="77020001"/>
    <n v="10"/>
    <s v="Maud"/>
    <n v="3190032"/>
    <s v="Lekke band / bandenprobleem in Nederland"/>
    <s v=""/>
    <s v="+31707592640"/>
    <n v="2"/>
    <n v="1"/>
    <s v=""/>
    <s v=""/>
    <s v=""/>
    <s v=""/>
    <s v=""/>
    <s v=""/>
    <s v=""/>
    <s v=""/>
    <s v=""/>
    <s v=""/>
    <s v=""/>
    <s v=""/>
    <s v=""/>
    <s v=""/>
    <s v=""/>
    <s v="Alliannz Contract"/>
    <x v="0"/>
    <n v="1"/>
    <x v="1"/>
    <x v="0"/>
  </r>
  <r>
    <s v="AP-Historical-Report---Call-by-Call 2026-09-03 0000 - 2026-09-03 1500.csv"/>
    <s v="F"/>
    <x v="1"/>
    <x v="37"/>
    <s v="+33658339527"/>
    <s v=""/>
    <s v=""/>
    <s v="WebiPath_180_177942"/>
    <s v=""/>
    <n v="2.7421293820333343E+18"/>
    <s v="37.4333645"/>
    <s v=""/>
    <d v="1899-12-30T00:00:00"/>
    <n v="19760"/>
    <x v="0"/>
    <n v="21199"/>
    <s v="APBN_AMS_MOBILITY_INSURAN_Front_NL"/>
    <n v="99810"/>
    <s v="APBN_AMS_MOBILITY_INSURAN_Front_NL_1"/>
    <s v="APBN_CMN_RSA_FRONT-NL_1"/>
    <n v="224299"/>
    <x v="5"/>
    <s v="R"/>
    <d v="1899-12-30T00:01:18"/>
    <d v="1899-12-30T00:00:00"/>
    <d v="1899-12-30T00:00:00"/>
    <s v=""/>
    <n v="0"/>
    <d v="2026-09-03T07:42:35"/>
    <s v=""/>
    <d v="1899-12-30T00:00:00"/>
    <s v="20260903074109620758255"/>
    <d v="1899-12-30T00:00:01"/>
    <m/>
    <m/>
    <s v=""/>
    <m/>
    <m/>
    <m/>
    <s v=""/>
    <s v=""/>
    <m/>
    <m/>
    <s v=""/>
    <m/>
    <s v=""/>
    <s v=""/>
    <s v=""/>
    <m/>
    <m/>
    <s v=""/>
    <s v=""/>
    <s v=""/>
    <s v=""/>
    <s v=""/>
    <s v=""/>
    <s v=""/>
    <s v=""/>
    <s v=""/>
    <s v=""/>
    <s v=""/>
    <s v=""/>
    <s v=""/>
    <s v=""/>
    <s v=""/>
    <s v="Alliannz Contract"/>
    <x v="0"/>
    <n v="1"/>
    <x v="1"/>
    <x v="0"/>
  </r>
  <r>
    <s v="AP-Historical-Report---Call-by-Call 2026-09-03 0000 - 2026-09-03 1500.csv"/>
    <s v="F"/>
    <x v="1"/>
    <x v="38"/>
    <s v="+31707592640"/>
    <s v=""/>
    <s v=""/>
    <s v="WebiPath_180_177847"/>
    <s v=""/>
    <n v="2.7421293648576205E+18"/>
    <s v="33.8488837"/>
    <s v=""/>
    <d v="1899-12-30T00:00:00"/>
    <n v="19761"/>
    <x v="1"/>
    <n v="21200"/>
    <s v="APBN_AMS_MOBILITY_INSURAN_FollowUp_NL"/>
    <n v="99821"/>
    <s v="APBN_AMS_MOBILITY_INSURAN_FollowUp_NL_1"/>
    <s v="APBN_CMN_RSA_FRONT-NL_1"/>
    <n v="224096"/>
    <x v="6"/>
    <s v="L"/>
    <d v="1899-12-30T00:00:54"/>
    <d v="1899-12-30T00:00:00"/>
    <d v="1899-12-30T00:00:00"/>
    <s v=""/>
    <n v="0"/>
    <d v="2026-09-03T07:43:13"/>
    <s v=""/>
    <d v="1899-12-30T00:00:00"/>
    <s v="20260903074208553649316"/>
    <d v="1899-12-30T00:00:01"/>
    <m/>
    <m/>
    <s v=""/>
    <m/>
    <m/>
    <m/>
    <s v=""/>
    <s v=""/>
    <m/>
    <m/>
    <s v=""/>
    <m/>
    <s v=""/>
    <s v=""/>
    <s v=""/>
    <m/>
    <m/>
    <s v=""/>
    <s v=""/>
    <s v=""/>
    <s v=""/>
    <s v=""/>
    <s v=""/>
    <s v=""/>
    <s v=""/>
    <s v=""/>
    <s v=""/>
    <s v=""/>
    <s v=""/>
    <s v=""/>
    <s v=""/>
    <s v=""/>
    <s v="Alliannz Contract"/>
    <x v="0"/>
    <n v="1"/>
    <x v="1"/>
    <x v="0"/>
  </r>
  <r>
    <s v="AP-Historical-Report---Call-by-Call 2026-09-03 0000 - 2026-09-03 1500.csv"/>
    <s v="F"/>
    <x v="0"/>
    <x v="39"/>
    <s v="+32478019811"/>
    <s v="AGA"/>
    <s v="RSA_Front"/>
    <s v="+3222906100"/>
    <s v="APBN_BRU_MOBILITY_INSURAN_Front"/>
    <n v="2.7421293176177864E+18"/>
    <s v="22.13294938"/>
    <s v="Route_Success"/>
    <d v="1899-12-30T00:00:16"/>
    <n v="19782"/>
    <x v="8"/>
    <n v="21222"/>
    <s v="APBN_BRU_MOBILITY_INSURAN_Front_FR"/>
    <n v="100052"/>
    <s v="APBN_BRU_MOBILITY_INSURAN_Front_FR_1"/>
    <s v="APEU_TNG_RSA_FRENCH_1"/>
    <n v="207050"/>
    <x v="8"/>
    <s v="R"/>
    <d v="1899-12-30T00:08:17"/>
    <d v="1899-12-30T00:03:11"/>
    <d v="1899-12-30T00:00:32"/>
    <s v=""/>
    <n v="0"/>
    <d v="2026-09-03T07:55:10"/>
    <s v=""/>
    <d v="1899-12-30T00:00:00"/>
    <s v="20260903074326369100309"/>
    <d v="1899-12-30T00:00:02"/>
    <n v="0"/>
    <n v="0"/>
    <s v="m3229916100:1:1|"/>
    <n v="2"/>
    <n v="0"/>
    <n v="1"/>
    <s v="FR"/>
    <s v=""/>
    <m/>
    <m/>
    <s v=""/>
    <m/>
    <s v=""/>
    <s v=""/>
    <s v=""/>
    <n v="2"/>
    <n v="1"/>
    <s v=""/>
    <s v=""/>
    <s v=""/>
    <s v=""/>
    <s v=""/>
    <s v=""/>
    <s v=""/>
    <s v=""/>
    <s v=""/>
    <s v=""/>
    <s v=""/>
    <s v=""/>
    <s v=""/>
    <s v=""/>
    <s v=""/>
    <s v="RSA BE"/>
    <x v="0"/>
    <n v="1"/>
    <x v="1"/>
    <x v="3"/>
  </r>
  <r>
    <s v="AP-Historical-Report---Call-by-Call 2026-09-03 0000 - 2026-09-03 1500.csv"/>
    <s v="F"/>
    <x v="1"/>
    <x v="40"/>
    <s v="+32478019811"/>
    <s v=""/>
    <s v=""/>
    <s v="WebiPath_180_166208"/>
    <s v=""/>
    <n v="2.7421293176177864E+18"/>
    <s v="22.13294949"/>
    <s v=""/>
    <d v="1899-12-30T00:00:00"/>
    <n v="19782"/>
    <x v="8"/>
    <n v="21222"/>
    <s v="APBN_BRU_MOBILITY_INSURAN_Front_FR"/>
    <n v="100052"/>
    <s v="APBN_BRU_MOBILITY_INSURAN_Front_FR_1"/>
    <s v="APEU_TNG_RSA_FRENCH_1"/>
    <n v="207050"/>
    <x v="8"/>
    <s v="R"/>
    <d v="1899-12-30T00:08:17"/>
    <d v="1899-12-30T00:03:11"/>
    <d v="1899-12-30T00:00:00"/>
    <s v=""/>
    <n v="0"/>
    <d v="2026-09-03T07:55:09"/>
    <s v=""/>
    <d v="1899-12-30T00:00:00"/>
    <s v="20260903074326369100309"/>
    <d v="1899-12-30T00:00:11"/>
    <m/>
    <m/>
    <s v=""/>
    <m/>
    <m/>
    <m/>
    <s v=""/>
    <s v=""/>
    <m/>
    <m/>
    <s v=""/>
    <m/>
    <s v=""/>
    <s v=""/>
    <s v=""/>
    <m/>
    <m/>
    <s v=""/>
    <s v=""/>
    <s v=""/>
    <s v=""/>
    <s v=""/>
    <s v=""/>
    <s v=""/>
    <s v=""/>
    <s v=""/>
    <s v=""/>
    <s v=""/>
    <s v=""/>
    <s v=""/>
    <s v=""/>
    <s v=""/>
    <s v="RSA BE"/>
    <x v="0"/>
    <n v="1"/>
    <x v="1"/>
    <x v="3"/>
  </r>
  <r>
    <s v="AP-Historical-Report---Call-by-Call 2026-09-03 0000 - 2026-09-03 1500.csv"/>
    <s v="F"/>
    <x v="0"/>
    <x v="41"/>
    <s v="Masqué"/>
    <s v="AP_NL_RSA"/>
    <s v="RSA_SubLOB"/>
    <s v="+31205929094"/>
    <s v="APBN_AMS_MOBILITY_INSURAN_Front"/>
    <n v="2.742129416393686E+18"/>
    <s v="45.4946875"/>
    <s v="Route_Queue"/>
    <d v="1899-12-30T00:00:07"/>
    <n v="19760"/>
    <x v="0"/>
    <n v="21199"/>
    <s v="APBN_AMS_MOBILITY_INSURAN_Front_NL"/>
    <n v="99810"/>
    <s v="APBN_AMS_MOBILITY_INSURAN_Front_NL_1"/>
    <s v="APBN_CMN_RSA_FRONT-NL_1"/>
    <n v="96526"/>
    <x v="4"/>
    <s v="R"/>
    <d v="1899-12-30T00:00:51"/>
    <d v="1899-12-30T00:00:00"/>
    <d v="1899-12-30T00:02:14"/>
    <s v=""/>
    <n v="0"/>
    <d v="2026-09-03T07:54:06"/>
    <s v=""/>
    <d v="1899-12-30T00:00:00"/>
    <s v="20260903075306754975169"/>
    <d v="1899-12-30T00:00:01"/>
    <n v="0"/>
    <n v="0"/>
    <s v=""/>
    <n v="2"/>
    <n v="0"/>
    <n v="0"/>
    <s v="NL"/>
    <s v="vb3151"/>
    <n v="77020001"/>
    <n v="10"/>
    <s v="Maud"/>
    <n v="3190096"/>
    <s v="Geen Intent"/>
    <s v=""/>
    <s v="anonymous"/>
    <n v="2"/>
    <n v="1"/>
    <s v=""/>
    <s v=""/>
    <s v=""/>
    <s v=""/>
    <s v=""/>
    <s v=""/>
    <s v=""/>
    <s v=""/>
    <s v=""/>
    <s v=""/>
    <s v=""/>
    <s v=""/>
    <s v=""/>
    <s v=""/>
    <s v=""/>
    <s v="Alliannz Contract"/>
    <x v="0"/>
    <n v="1"/>
    <x v="1"/>
    <x v="0"/>
  </r>
  <r>
    <s v="AP-Historical-Report---Call-by-Call 2026-09-03 0000 - 2026-09-03 1500.csv"/>
    <s v="F"/>
    <x v="1"/>
    <x v="42"/>
    <s v="anonymous"/>
    <s v=""/>
    <s v=""/>
    <s v="WebiPath_180_102661"/>
    <s v=""/>
    <n v="2.742129416393686E+18"/>
    <s v="45.4946882"/>
    <s v=""/>
    <d v="1899-12-30T00:00:00"/>
    <n v="19760"/>
    <x v="0"/>
    <n v="21199"/>
    <s v="APBN_AMS_MOBILITY_INSURAN_Front_NL"/>
    <n v="99810"/>
    <s v="APBN_AMS_MOBILITY_INSURAN_Front_NL_1"/>
    <s v="APBN_CMN_RSA_FRONT-NL_1"/>
    <n v="96526"/>
    <x v="4"/>
    <s v="L"/>
    <d v="1899-12-30T00:00:51"/>
    <d v="1899-12-30T00:00:00"/>
    <d v="1899-12-30T00:00:00"/>
    <s v=""/>
    <n v="0"/>
    <d v="2026-09-03T07:54:06"/>
    <s v=""/>
    <d v="1899-12-30T00:00:00"/>
    <s v="20260903075306754975169"/>
    <d v="1899-12-30T00:00:00"/>
    <m/>
    <m/>
    <s v=""/>
    <m/>
    <m/>
    <m/>
    <s v=""/>
    <s v=""/>
    <m/>
    <m/>
    <s v=""/>
    <m/>
    <s v=""/>
    <s v=""/>
    <s v=""/>
    <m/>
    <m/>
    <s v=""/>
    <s v=""/>
    <s v=""/>
    <s v=""/>
    <s v=""/>
    <s v=""/>
    <s v=""/>
    <s v=""/>
    <s v=""/>
    <s v=""/>
    <s v=""/>
    <s v=""/>
    <s v=""/>
    <s v=""/>
    <s v=""/>
    <s v="Alliannz Contract"/>
    <x v="0"/>
    <n v="1"/>
    <x v="1"/>
    <x v="0"/>
  </r>
  <r>
    <s v="AP-Historical-Report---Call-by-Call 2026-09-03 0000 - 2026-09-03 1500.csv"/>
    <s v="F"/>
    <x v="0"/>
    <x v="43"/>
    <s v="+32475360628"/>
    <s v="AGA"/>
    <s v="RSA_Front"/>
    <s v="+3222906100"/>
    <s v="APBN_BRU_MOBILITY_INSURAN_Front"/>
    <n v="2.7421293863283031E+18"/>
    <s v="38.4335176"/>
    <s v="Route_Queue"/>
    <d v="1899-12-30T00:00:01"/>
    <n v="19781"/>
    <x v="5"/>
    <n v="21221"/>
    <s v="APBN_BRU_MOBILITY_INSURAN_Front_VL"/>
    <n v="100041"/>
    <s v="APBN_BRU_MOBILITY_INSURAN_Front_VL_1"/>
    <s v="APBN_CMN_RSA_FRONT-VL_1"/>
    <n v="199550"/>
    <x v="9"/>
    <s v="R"/>
    <d v="1899-12-30T00:02:32"/>
    <d v="1899-12-30T00:00:00"/>
    <d v="1899-12-30T00:00:33"/>
    <s v=""/>
    <n v="0"/>
    <d v="2026-09-03T07:57:25"/>
    <s v=""/>
    <d v="1899-12-30T00:00:00"/>
    <s v="20260903075451637535200"/>
    <d v="1899-12-30T00:00:01"/>
    <n v="0"/>
    <n v="0"/>
    <s v="m3229916100:1:1|"/>
    <n v="2"/>
    <n v="0"/>
    <n v="1"/>
    <s v="VL"/>
    <s v=""/>
    <m/>
    <m/>
    <s v=""/>
    <m/>
    <s v=""/>
    <s v=""/>
    <s v=""/>
    <n v="2"/>
    <n v="1"/>
    <s v=""/>
    <s v=""/>
    <s v=""/>
    <s v=""/>
    <s v=""/>
    <s v=""/>
    <s v=""/>
    <s v=""/>
    <s v=""/>
    <s v=""/>
    <s v=""/>
    <s v=""/>
    <s v=""/>
    <s v=""/>
    <s v=""/>
    <s v="RSA BE"/>
    <x v="0"/>
    <n v="1"/>
    <x v="1"/>
    <x v="3"/>
  </r>
  <r>
    <s v="AP-Historical-Report---Call-by-Call 2026-09-03 0000 - 2026-09-03 1500.csv"/>
    <s v="F"/>
    <x v="1"/>
    <x v="44"/>
    <s v="+32475360628"/>
    <s v=""/>
    <s v=""/>
    <s v="WebiPath_180_160017"/>
    <s v=""/>
    <n v="2.7421293863283031E+18"/>
    <s v="38.4335182"/>
    <s v=""/>
    <d v="1899-12-30T00:00:00"/>
    <n v="19781"/>
    <x v="5"/>
    <n v="21221"/>
    <s v="APBN_BRU_MOBILITY_INSURAN_Front_VL"/>
    <n v="100041"/>
    <s v="APBN_BRU_MOBILITY_INSURAN_Front_VL_1"/>
    <s v="APBN_CMN_RSA_FRONT-VL_1"/>
    <n v="199550"/>
    <x v="9"/>
    <s v="L"/>
    <d v="1899-12-30T00:02:33"/>
    <d v="1899-12-30T00:00:00"/>
    <d v="1899-12-30T00:00:00"/>
    <s v=""/>
    <n v="0"/>
    <d v="2026-09-03T07:57:25"/>
    <s v=""/>
    <d v="1899-12-30T00:00:00"/>
    <s v="20260903075451637535200"/>
    <d v="1899-12-30T00:00:01"/>
    <m/>
    <m/>
    <s v=""/>
    <m/>
    <m/>
    <m/>
    <s v=""/>
    <s v=""/>
    <m/>
    <m/>
    <s v=""/>
    <m/>
    <s v=""/>
    <s v=""/>
    <s v=""/>
    <m/>
    <m/>
    <s v=""/>
    <s v=""/>
    <s v=""/>
    <s v=""/>
    <s v=""/>
    <s v=""/>
    <s v=""/>
    <s v=""/>
    <s v=""/>
    <s v=""/>
    <s v=""/>
    <s v=""/>
    <s v=""/>
    <s v=""/>
    <s v=""/>
    <s v="RSA BE"/>
    <x v="0"/>
    <n v="1"/>
    <x v="1"/>
    <x v="3"/>
  </r>
  <r>
    <s v="AP-Historical-Report---Call-by-Call 2026-09-03 0000 - 2026-09-03 1500.csv"/>
    <s v="F"/>
    <x v="0"/>
    <x v="45"/>
    <s v="+31610536161"/>
    <s v="KIA"/>
    <s v="RSA_SubLOB"/>
    <s v="+31208512235"/>
    <s v="APBN_AMS_MOBILITY_OEM-CONS_Front"/>
    <n v="2.7421292962129823E+18"/>
    <s v="17.83327525"/>
    <s v="Route_Success"/>
    <d v="1899-12-30T00:00:08"/>
    <n v="19755"/>
    <x v="6"/>
    <n v="21194"/>
    <s v="APBN_AMS_MOBILITY_OEM-CONS_Front_NL"/>
    <n v="99757"/>
    <s v="APBN_AMS_MOBILITY_OEM-CONS_Front_NL_3"/>
    <s v="APBN_CMN_RSA_FRONT-NL_1"/>
    <n v="224299"/>
    <x v="5"/>
    <s v="R"/>
    <d v="1899-12-30T00:05:57"/>
    <d v="1899-12-30T00:00:00"/>
    <d v="1899-12-30T00:00:32"/>
    <s v=""/>
    <n v="0"/>
    <d v="2026-09-03T08:07:26"/>
    <s v=""/>
    <d v="1899-12-30T00:00:00"/>
    <s v="20260903080110285213002"/>
    <d v="1899-12-30T00:00:08"/>
    <n v="0"/>
    <n v="0"/>
    <s v=""/>
    <n v="2"/>
    <n v="0"/>
    <n v="0"/>
    <s v="NL"/>
    <s v="vb3151"/>
    <n v="77020001"/>
    <n v="10"/>
    <s v="Maud"/>
    <n v="3190031"/>
    <s v="Accu / Startprobleem in Nederland"/>
    <s v="202604050731"/>
    <s v="+31610536161"/>
    <n v="2"/>
    <n v="1"/>
    <s v=""/>
    <s v=""/>
    <s v=""/>
    <s v=""/>
    <s v=""/>
    <s v=""/>
    <s v=""/>
    <s v=""/>
    <s v=""/>
    <s v=""/>
    <s v=""/>
    <s v=""/>
    <s v=""/>
    <s v=""/>
    <s v=""/>
    <s v="RSA"/>
    <x v="0"/>
    <n v="1"/>
    <x v="1"/>
    <x v="1"/>
  </r>
  <r>
    <s v="AP-Historical-Report---Call-by-Call 2026-09-03 0000 - 2026-09-03 1500.csv"/>
    <s v="F"/>
    <x v="0"/>
    <x v="46"/>
    <s v="+31624186626"/>
    <s v="AP_NL_MULTI_LOB"/>
    <s v="RSA_SubLOB"/>
    <s v="+31205929292"/>
    <s v="APBN_AMS_MOBILITY_INSURAN_Front"/>
    <n v="2.7421292618320952E+18"/>
    <s v="9.62178561"/>
    <s v="Route_Success"/>
    <d v="1899-12-30T00:00:07"/>
    <n v="19760"/>
    <x v="0"/>
    <n v="21199"/>
    <s v="APBN_AMS_MOBILITY_INSURAN_Front_NL"/>
    <n v="99810"/>
    <s v="APBN_AMS_MOBILITY_INSURAN_Front_NL_1"/>
    <s v="APBN_CMN_RSA_FRONT-NL_1"/>
    <n v="221519"/>
    <x v="7"/>
    <s v="L"/>
    <d v="1899-12-30T00:00:14"/>
    <d v="1899-12-30T00:00:00"/>
    <d v="1899-12-30T00:00:31"/>
    <s v=""/>
    <n v="0"/>
    <d v="2026-09-03T08:01:05"/>
    <s v=""/>
    <d v="1899-12-30T00:00:00"/>
    <s v="20260903080042150995807"/>
    <d v="1899-12-30T00:00:04"/>
    <n v="0"/>
    <n v="0"/>
    <s v=""/>
    <n v="2"/>
    <n v="0"/>
    <n v="0"/>
    <s v="NL"/>
    <s v="vb3151"/>
    <n v="77020001"/>
    <n v="10"/>
    <s v="Maud"/>
    <n v="3190086"/>
    <s v="Geen Intent"/>
    <s v=""/>
    <s v="+31624186626"/>
    <n v="0"/>
    <n v="0"/>
    <s v=""/>
    <s v=""/>
    <s v=""/>
    <s v=""/>
    <s v=""/>
    <s v=""/>
    <s v=""/>
    <s v=""/>
    <s v=""/>
    <s v=""/>
    <s v=""/>
    <s v=""/>
    <s v=""/>
    <s v=""/>
    <s v=""/>
    <s v="Alliannz Contract"/>
    <x v="0"/>
    <n v="1"/>
    <x v="1"/>
    <x v="0"/>
  </r>
  <r>
    <s v="AP-Historical-Report---Call-by-Call 2026-09-03 0000 - 2026-09-03 1500.csv"/>
    <s v="F"/>
    <x v="1"/>
    <x v="47"/>
    <s v="+31624186626"/>
    <s v=""/>
    <s v=""/>
    <s v="WebiPath_180_176330"/>
    <s v=""/>
    <n v="2.7421292618320952E+18"/>
    <s v="9.62178584"/>
    <s v=""/>
    <d v="1899-12-30T00:00:00"/>
    <n v="19760"/>
    <x v="0"/>
    <n v="21199"/>
    <s v="APBN_AMS_MOBILITY_INSURAN_Front_NL"/>
    <n v="99810"/>
    <s v="APBN_AMS_MOBILITY_INSURAN_Front_NL_1"/>
    <s v="APBN_CMN_RSA_FRONT-NL_1"/>
    <n v="221519"/>
    <x v="7"/>
    <s v="R"/>
    <d v="1899-12-30T00:00:14"/>
    <d v="1899-12-30T00:00:00"/>
    <d v="1899-12-30T00:00:00"/>
    <s v=""/>
    <n v="0"/>
    <d v="2026-09-03T08:01:03"/>
    <s v=""/>
    <d v="1899-12-30T00:00:00"/>
    <s v="20260903080042150995807"/>
    <d v="1899-12-30T00:00:01"/>
    <m/>
    <m/>
    <s v=""/>
    <m/>
    <m/>
    <m/>
    <s v=""/>
    <s v=""/>
    <m/>
    <m/>
    <s v=""/>
    <m/>
    <s v=""/>
    <s v=""/>
    <s v=""/>
    <m/>
    <m/>
    <s v=""/>
    <s v=""/>
    <s v=""/>
    <s v=""/>
    <s v=""/>
    <s v=""/>
    <s v=""/>
    <s v=""/>
    <s v=""/>
    <s v=""/>
    <s v=""/>
    <s v=""/>
    <s v=""/>
    <s v=""/>
    <s v=""/>
    <s v="Alliannz Contract"/>
    <x v="0"/>
    <n v="1"/>
    <x v="1"/>
    <x v="0"/>
  </r>
  <r>
    <s v="AP-Historical-Report---Call-by-Call 2026-09-03 0000 - 2026-09-03 1500.csv"/>
    <s v="F"/>
    <x v="1"/>
    <x v="48"/>
    <s v="+31610536161"/>
    <s v=""/>
    <s v=""/>
    <s v="WebiPath_180_177942"/>
    <s v=""/>
    <n v="2.7421292962129828E+18"/>
    <s v="17.83327815"/>
    <s v=""/>
    <d v="1899-12-30T00:00:00"/>
    <n v="19755"/>
    <x v="6"/>
    <n v="21194"/>
    <s v="APBN_AMS_MOBILITY_OEM-CONS_Front_NL"/>
    <n v="99757"/>
    <s v="APBN_AMS_MOBILITY_OEM-CONS_Front_NL_3"/>
    <s v="APBN_CMN_RSA_FRONT-NL_1"/>
    <n v="224299"/>
    <x v="5"/>
    <s v="R"/>
    <d v="1899-12-30T00:05:56"/>
    <d v="1899-12-30T00:00:00"/>
    <d v="1899-12-30T00:00:00"/>
    <s v=""/>
    <n v="0"/>
    <d v="2026-09-03T08:07:16"/>
    <s v=""/>
    <d v="1899-12-30T00:00:00"/>
    <s v="20260903080110285213002"/>
    <d v="1899-12-30T00:00:01"/>
    <m/>
    <m/>
    <s v=""/>
    <m/>
    <m/>
    <m/>
    <s v=""/>
    <s v=""/>
    <m/>
    <m/>
    <s v=""/>
    <m/>
    <s v=""/>
    <s v=""/>
    <s v=""/>
    <m/>
    <m/>
    <s v=""/>
    <s v=""/>
    <s v=""/>
    <s v=""/>
    <s v=""/>
    <s v=""/>
    <s v=""/>
    <s v=""/>
    <s v=""/>
    <s v=""/>
    <s v=""/>
    <s v=""/>
    <s v=""/>
    <s v=""/>
    <s v=""/>
    <s v="RSA"/>
    <x v="0"/>
    <n v="1"/>
    <x v="1"/>
    <x v="1"/>
  </r>
  <r>
    <s v="AP-Historical-Report---Call-by-Call 2026-09-03 0000 - 2026-09-03 1500.csv"/>
    <s v="F"/>
    <x v="0"/>
    <x v="49"/>
    <s v="+31630059615"/>
    <s v="Mazda"/>
    <s v="RSA_SubLOB"/>
    <s v="+31205929714"/>
    <s v="APBN_AMS_MOBILITY_OEM-CONS_Front"/>
    <n v="2.7421293648576205E+18"/>
    <s v="33.8488992"/>
    <s v="Route_Success"/>
    <d v="1899-12-30T00:00:07"/>
    <n v="19755"/>
    <x v="6"/>
    <n v="21194"/>
    <s v="APBN_AMS_MOBILITY_OEM-CONS_Front_NL"/>
    <n v="99755"/>
    <s v="APBN_AMS_MOBILITY_OEM-CONS_Front_NL_1"/>
    <s v="APBN_CMN_RSA_FRONT-NL_1"/>
    <n v="96523"/>
    <x v="10"/>
    <s v="R"/>
    <d v="1899-12-30T00:01:33"/>
    <d v="1899-12-30T00:00:00"/>
    <d v="1899-12-30T00:00:52"/>
    <s v=""/>
    <n v="0"/>
    <d v="2026-09-03T08:08:13"/>
    <s v=""/>
    <d v="1899-12-30T00:00:00"/>
    <s v="20260903080446553648487"/>
    <d v="1899-12-30T00:00:02"/>
    <n v="0"/>
    <n v="0"/>
    <s v=""/>
    <n v="2"/>
    <n v="0"/>
    <n v="0"/>
    <s v="NL"/>
    <s v="vb3151"/>
    <n v="77020001"/>
    <n v="10"/>
    <s v="Maud"/>
    <n v="3190034"/>
    <s v="Accu / Startprobleem in Nederland"/>
    <s v=""/>
    <s v="+31630059615"/>
    <n v="2"/>
    <n v="1"/>
    <s v="5"/>
    <s v="4"/>
    <s v="geloof me nou"/>
    <s v=""/>
    <s v=""/>
    <s v=""/>
    <s v=""/>
    <s v=""/>
    <s v=""/>
    <s v=""/>
    <s v=""/>
    <s v=""/>
    <s v=""/>
    <s v=""/>
    <s v=""/>
    <s v="RSA"/>
    <x v="0"/>
    <n v="1"/>
    <x v="1"/>
    <x v="1"/>
  </r>
  <r>
    <s v="AP-Historical-Report---Call-by-Call 2026-09-03 0000 - 2026-09-03 1500.csv"/>
    <s v="F"/>
    <x v="0"/>
    <x v="50"/>
    <s v="+31624663224"/>
    <s v="KIA"/>
    <s v="RSA_SubLOB"/>
    <s v="+31208512235"/>
    <s v="APBN_AMS_MOBILITY_OEM-CONS_Front"/>
    <n v="2.7421292618320952E+18"/>
    <s v="9.62178628"/>
    <s v="Route_Success"/>
    <d v="1899-12-30T00:00:06"/>
    <n v="19755"/>
    <x v="6"/>
    <n v="21194"/>
    <s v="APBN_AMS_MOBILITY_OEM-CONS_Front_NL"/>
    <n v="99757"/>
    <s v="APBN_AMS_MOBILITY_OEM-CONS_Front_NL_3"/>
    <s v="APBN_CMN_RSA_FRONT-NL_1"/>
    <n v="224096"/>
    <x v="6"/>
    <s v="R"/>
    <d v="1899-12-30T00:02:18"/>
    <d v="1899-12-30T00:00:00"/>
    <d v="1899-12-30T00:00:32"/>
    <s v=""/>
    <n v="0"/>
    <d v="2026-09-03T08:07:42"/>
    <s v=""/>
    <d v="1899-12-30T00:00:00"/>
    <s v="20260903080514150996197"/>
    <d v="1899-12-30T00:00:03"/>
    <n v="0"/>
    <n v="0"/>
    <s v=""/>
    <n v="2"/>
    <n v="0"/>
    <n v="0"/>
    <s v="NL"/>
    <s v="vb3151"/>
    <n v="77020001"/>
    <n v="10"/>
    <s v="Maud"/>
    <n v="3190031"/>
    <s v="Buitengesloten / Sleutel kapot in Frankrijk"/>
    <s v=""/>
    <s v="+31624663224"/>
    <n v="2"/>
    <n v="1"/>
    <s v=""/>
    <s v=""/>
    <s v=""/>
    <s v=""/>
    <s v=""/>
    <s v=""/>
    <s v=""/>
    <s v=""/>
    <s v=""/>
    <s v=""/>
    <s v=""/>
    <s v=""/>
    <s v=""/>
    <s v=""/>
    <s v=""/>
    <s v="RSA"/>
    <x v="0"/>
    <n v="1"/>
    <x v="1"/>
    <x v="1"/>
  </r>
  <r>
    <s v="AP-Historical-Report---Call-by-Call 2026-09-03 0000 - 2026-09-03 1500.csv"/>
    <s v="F"/>
    <x v="1"/>
    <x v="51"/>
    <s v="+31630059615"/>
    <s v=""/>
    <s v=""/>
    <s v="WebiPath_180_102658"/>
    <s v=""/>
    <n v="2.7421293648576205E+18"/>
    <s v="33.8489041"/>
    <s v=""/>
    <d v="1899-12-30T00:00:00"/>
    <n v="19755"/>
    <x v="6"/>
    <n v="21194"/>
    <s v="APBN_AMS_MOBILITY_OEM-CONS_Front_NL"/>
    <n v="99755"/>
    <s v="APBN_AMS_MOBILITY_OEM-CONS_Front_NL_1"/>
    <s v="APBN_CMN_RSA_FRONT-NL_1"/>
    <n v="96523"/>
    <x v="10"/>
    <s v="R"/>
    <d v="1899-12-30T00:01:33"/>
    <d v="1899-12-30T00:00:00"/>
    <d v="1899-12-30T00:00:00"/>
    <s v=""/>
    <n v="0"/>
    <d v="2026-09-03T08:06:28"/>
    <s v=""/>
    <d v="1899-12-30T00:00:00"/>
    <s v="20260903080446553648487"/>
    <d v="1899-12-30T00:00:01"/>
    <m/>
    <m/>
    <s v=""/>
    <m/>
    <m/>
    <m/>
    <s v=""/>
    <s v=""/>
    <m/>
    <m/>
    <s v=""/>
    <m/>
    <s v=""/>
    <s v=""/>
    <s v=""/>
    <m/>
    <m/>
    <s v=""/>
    <s v=""/>
    <s v=""/>
    <s v=""/>
    <s v=""/>
    <s v=""/>
    <s v=""/>
    <s v=""/>
    <s v=""/>
    <s v=""/>
    <s v=""/>
    <s v=""/>
    <s v=""/>
    <s v=""/>
    <s v=""/>
    <s v="RSA"/>
    <x v="0"/>
    <n v="1"/>
    <x v="1"/>
    <x v="1"/>
  </r>
  <r>
    <s v="AP-Historical-Report---Call-by-Call 2026-09-03 0000 - 2026-09-03 1500.csv"/>
    <s v="F"/>
    <x v="1"/>
    <x v="52"/>
    <s v="+31624663224"/>
    <s v=""/>
    <s v=""/>
    <s v="WebiPath_180_177847"/>
    <s v=""/>
    <n v="2.7421292618320952E+18"/>
    <s v="9.62178665"/>
    <s v=""/>
    <d v="1899-12-30T00:00:00"/>
    <n v="19755"/>
    <x v="6"/>
    <n v="21194"/>
    <s v="APBN_AMS_MOBILITY_OEM-CONS_Front_NL"/>
    <n v="99757"/>
    <s v="APBN_AMS_MOBILITY_OEM-CONS_Front_NL_3"/>
    <s v="APBN_CMN_RSA_FRONT-NL_1"/>
    <n v="224096"/>
    <x v="6"/>
    <s v="R"/>
    <d v="1899-12-30T00:02:18"/>
    <d v="1899-12-30T00:00:00"/>
    <d v="1899-12-30T00:00:00"/>
    <s v=""/>
    <n v="0"/>
    <d v="2026-09-03T08:07:38"/>
    <s v=""/>
    <d v="1899-12-30T00:00:00"/>
    <s v="20260903080514150996197"/>
    <d v="1899-12-30T00:00:01"/>
    <m/>
    <m/>
    <s v=""/>
    <m/>
    <m/>
    <m/>
    <s v=""/>
    <s v=""/>
    <m/>
    <m/>
    <s v=""/>
    <m/>
    <s v=""/>
    <s v=""/>
    <s v=""/>
    <m/>
    <m/>
    <s v=""/>
    <s v=""/>
    <s v=""/>
    <s v=""/>
    <s v=""/>
    <s v=""/>
    <s v=""/>
    <s v=""/>
    <s v=""/>
    <s v=""/>
    <s v=""/>
    <s v=""/>
    <s v=""/>
    <s v=""/>
    <s v=""/>
    <s v="RSA"/>
    <x v="0"/>
    <n v="1"/>
    <x v="1"/>
    <x v="1"/>
  </r>
  <r>
    <s v="AP-Historical-Report---Call-by-Call 2026-09-03 0000 - 2026-09-03 1500.csv"/>
    <s v="F"/>
    <x v="0"/>
    <x v="53"/>
    <s v="+32470538861"/>
    <s v="AP_MULTI_LOB"/>
    <s v="XLOB_SubLOB"/>
    <s v="+3222906500"/>
    <s v="APBN_BRU_MOBILITY_INSURAN_Front"/>
    <n v="2.7421293176177869E+18"/>
    <s v="22.13295396"/>
    <s v="Route_Queue"/>
    <d v="1899-12-30T00:00:01"/>
    <n v="19781"/>
    <x v="5"/>
    <n v="21221"/>
    <s v="APBN_BRU_MOBILITY_INSURAN_Front_VL"/>
    <n v="100041"/>
    <s v="APBN_BRU_MOBILITY_INSURAN_Front_VL_1"/>
    <s v="APBN_CMN_RSA_FRONT-VL_1"/>
    <n v="199550"/>
    <x v="9"/>
    <s v="R"/>
    <d v="1899-12-30T00:05:54"/>
    <d v="1899-12-30T00:00:00"/>
    <d v="1899-12-30T00:00:33"/>
    <s v=""/>
    <n v="0"/>
    <d v="2026-09-03T08:11:52"/>
    <s v=""/>
    <d v="1899-12-30T00:00:00"/>
    <s v="20260903080556369100694"/>
    <d v="1899-12-30T00:00:01"/>
    <n v="0"/>
    <n v="0"/>
    <s v="m3272:2:1|m322991:1:1|"/>
    <n v="2"/>
    <n v="0"/>
    <n v="1"/>
    <s v="VL"/>
    <s v=""/>
    <m/>
    <m/>
    <s v=""/>
    <m/>
    <s v=""/>
    <s v=""/>
    <s v=""/>
    <n v="0"/>
    <n v="0"/>
    <s v=""/>
    <s v=""/>
    <s v=""/>
    <s v=""/>
    <s v=""/>
    <s v=""/>
    <s v=""/>
    <s v=""/>
    <s v=""/>
    <s v=""/>
    <s v=""/>
    <s v=""/>
    <s v=""/>
    <s v=""/>
    <s v=""/>
    <s v="RSA BE"/>
    <x v="0"/>
    <n v="1"/>
    <x v="1"/>
    <x v="3"/>
  </r>
  <r>
    <s v="AP-Historical-Report---Call-by-Call 2026-09-03 0000 - 2026-09-03 1500.csv"/>
    <s v="F"/>
    <x v="0"/>
    <x v="54"/>
    <s v="Masqué"/>
    <s v="KIA"/>
    <s v="RSA_SubLOB"/>
    <s v="+31208512235"/>
    <s v="APBN_AMS_MOBILITY_OEM-CONS_Front"/>
    <n v="2.7421292661256837E+18"/>
    <s v="10.60800081"/>
    <s v="Route_Queue"/>
    <d v="1899-12-30T00:00:14"/>
    <n v="19755"/>
    <x v="6"/>
    <n v="21194"/>
    <s v="APBN_AMS_MOBILITY_OEM-CONS_Front_NL"/>
    <n v="99755"/>
    <s v="APBN_AMS_MOBILITY_OEM-CONS_Front_NL_1"/>
    <s v="APBN_CMN_RSA_MGNT_1"/>
    <n v="96495"/>
    <x v="11"/>
    <s v="R"/>
    <d v="1899-12-30T00:04:04"/>
    <d v="1899-12-30T00:00:00"/>
    <d v="1899-12-30T00:00:32"/>
    <s v=""/>
    <n v="0"/>
    <d v="2026-09-03T08:11:32"/>
    <s v=""/>
    <d v="1899-12-30T00:00:00"/>
    <s v="20260903080712167773430"/>
    <d v="1899-12-30T00:00:04"/>
    <n v="0"/>
    <n v="0"/>
    <s v=""/>
    <n v="2"/>
    <n v="0"/>
    <n v="0"/>
    <s v="NL"/>
    <s v="vb3151"/>
    <n v="77020001"/>
    <n v="10"/>
    <s v="Maud"/>
    <n v="3190031"/>
    <s v="Lekke band / bandenprobleem in Nederland"/>
    <s v=""/>
    <s v="anonymous"/>
    <n v="2"/>
    <n v="1"/>
    <s v=""/>
    <s v=""/>
    <s v=""/>
    <s v=""/>
    <s v=""/>
    <s v=""/>
    <s v=""/>
    <s v=""/>
    <s v=""/>
    <s v=""/>
    <s v=""/>
    <s v=""/>
    <s v=""/>
    <s v=""/>
    <s v=""/>
    <s v="RSA"/>
    <x v="0"/>
    <n v="1"/>
    <x v="1"/>
    <x v="1"/>
  </r>
  <r>
    <s v="AP-Historical-Report---Call-by-Call 2026-09-03 0000 - 2026-09-03 1500.csv"/>
    <s v="F"/>
    <x v="1"/>
    <x v="55"/>
    <s v="+32470538861"/>
    <s v=""/>
    <s v=""/>
    <s v="WebiPath_180_160017"/>
    <s v=""/>
    <n v="2.7421293176177869E+18"/>
    <s v="22.13295410"/>
    <s v=""/>
    <d v="1899-12-30T00:00:00"/>
    <n v="19781"/>
    <x v="5"/>
    <n v="21221"/>
    <s v="APBN_BRU_MOBILITY_INSURAN_Front_VL"/>
    <n v="100041"/>
    <s v="APBN_BRU_MOBILITY_INSURAN_Front_VL_1"/>
    <s v="APBN_CMN_RSA_FRONT-VL_1"/>
    <n v="199550"/>
    <x v="9"/>
    <s v="R"/>
    <d v="1899-12-30T00:05:54"/>
    <d v="1899-12-30T00:00:00"/>
    <d v="1899-12-30T00:00:00"/>
    <s v=""/>
    <n v="0"/>
    <d v="2026-09-03T08:11:52"/>
    <s v=""/>
    <d v="1899-12-30T00:00:00"/>
    <s v="20260903080556369100694"/>
    <d v="1899-12-30T00:00:00"/>
    <m/>
    <m/>
    <s v=""/>
    <m/>
    <m/>
    <m/>
    <s v=""/>
    <s v=""/>
    <m/>
    <m/>
    <s v=""/>
    <m/>
    <s v=""/>
    <s v=""/>
    <s v=""/>
    <m/>
    <m/>
    <s v=""/>
    <s v=""/>
    <s v=""/>
    <s v=""/>
    <s v=""/>
    <s v=""/>
    <s v=""/>
    <s v=""/>
    <s v=""/>
    <s v=""/>
    <s v=""/>
    <s v=""/>
    <s v=""/>
    <s v=""/>
    <s v=""/>
    <s v="RSA BE"/>
    <x v="0"/>
    <n v="1"/>
    <x v="1"/>
    <x v="3"/>
  </r>
  <r>
    <s v="AP-Historical-Report---Call-by-Call 2026-09-03 0000 - 2026-09-03 1500.csv"/>
    <s v="F"/>
    <x v="1"/>
    <x v="56"/>
    <s v="anonymous"/>
    <s v=""/>
    <s v=""/>
    <s v="WebiPath_180_102630"/>
    <s v=""/>
    <n v="2.7421292661256837E+18"/>
    <s v="10.60800111"/>
    <s v=""/>
    <d v="1899-12-30T00:00:00"/>
    <n v="19755"/>
    <x v="6"/>
    <n v="21194"/>
    <s v="APBN_AMS_MOBILITY_OEM-CONS_Front_NL"/>
    <n v="99755"/>
    <s v="APBN_AMS_MOBILITY_OEM-CONS_Front_NL_1"/>
    <s v="APBN_CMN_RSA_MGNT_1"/>
    <n v="96495"/>
    <x v="11"/>
    <s v="R"/>
    <d v="1899-12-30T00:04:04"/>
    <d v="1899-12-30T00:00:00"/>
    <d v="1899-12-30T00:00:00"/>
    <s v=""/>
    <n v="0"/>
    <d v="2026-09-03T08:11:31"/>
    <s v=""/>
    <d v="1899-12-30T00:00:00"/>
    <s v="20260903080712167773430"/>
    <d v="1899-12-30T00:00:10"/>
    <m/>
    <m/>
    <s v=""/>
    <m/>
    <m/>
    <m/>
    <s v=""/>
    <s v=""/>
    <m/>
    <m/>
    <s v=""/>
    <m/>
    <s v=""/>
    <s v=""/>
    <s v=""/>
    <m/>
    <m/>
    <s v=""/>
    <s v=""/>
    <s v=""/>
    <s v=""/>
    <s v=""/>
    <s v=""/>
    <s v=""/>
    <s v=""/>
    <s v=""/>
    <s v=""/>
    <s v=""/>
    <s v=""/>
    <s v=""/>
    <s v=""/>
    <s v=""/>
    <s v="RSA"/>
    <x v="0"/>
    <n v="1"/>
    <x v="1"/>
    <x v="1"/>
  </r>
  <r>
    <s v="AP-Historical-Report---Call-by-Call 2026-09-03 0000 - 2026-09-03 1500.csv"/>
    <s v="F"/>
    <x v="0"/>
    <x v="57"/>
    <s v="+31625281312"/>
    <s v="Mazda"/>
    <s v="RSA_SubLOB"/>
    <s v="+31205929714"/>
    <s v="APBN_AMS_MOBILITY_OEM-CONS_Front"/>
    <n v="2.7421292489468457E+18"/>
    <s v="6.61831272"/>
    <s v="Route_Queue"/>
    <d v="1899-12-30T00:00:06"/>
    <n v="19755"/>
    <x v="6"/>
    <n v="21194"/>
    <s v="APBN_AMS_MOBILITY_OEM-CONS_Front_NL"/>
    <n v="99755"/>
    <s v="APBN_AMS_MOBILITY_OEM-CONS_Front_NL_1"/>
    <s v="APBN_CMN_RSA_FRONT-NL_1"/>
    <n v="96523"/>
    <x v="10"/>
    <s v="R"/>
    <d v="1899-12-30T00:07:12"/>
    <d v="1899-12-30T00:00:08"/>
    <d v="1899-12-30T00:01:04"/>
    <s v=""/>
    <n v="1"/>
    <d v="2026-09-03T08:18:47"/>
    <s v=""/>
    <d v="1899-12-30T00:00:00"/>
    <s v="20260903081103100663414"/>
    <d v="1899-12-30T00:00:03"/>
    <n v="0"/>
    <n v="0"/>
    <s v=""/>
    <n v="2"/>
    <n v="0"/>
    <n v="0"/>
    <s v="NL"/>
    <s v="vb3151"/>
    <n v="77020001"/>
    <n v="10"/>
    <s v="Maud"/>
    <n v="3190034"/>
    <s v="Accu / Startprobleem in Nederland"/>
    <s v="202604050849"/>
    <s v="+31625281312"/>
    <n v="2"/>
    <n v="1"/>
    <s v=""/>
    <s v=""/>
    <s v=""/>
    <s v=""/>
    <s v=""/>
    <s v=""/>
    <s v=""/>
    <s v=""/>
    <s v=""/>
    <s v=""/>
    <s v=""/>
    <s v=""/>
    <s v=""/>
    <s v=""/>
    <s v=""/>
    <s v="RSA"/>
    <x v="0"/>
    <n v="1"/>
    <x v="1"/>
    <x v="1"/>
  </r>
  <r>
    <s v="AP-Historical-Report---Call-by-Call 2026-09-03 0000 - 2026-09-03 1500.csv"/>
    <s v="F"/>
    <x v="0"/>
    <x v="58"/>
    <s v="+32475220040"/>
    <s v="AGA"/>
    <s v="RSA_Front"/>
    <s v="+3222906100"/>
    <s v="APBN_BRU_MOBILITY_INSURAN_Front"/>
    <n v="2.7421292360747049E+18"/>
    <s v="3.74592384"/>
    <s v="Route_Success"/>
    <d v="1899-12-30T00:00:06"/>
    <n v="19782"/>
    <x v="8"/>
    <n v="21222"/>
    <s v="APBN_BRU_MOBILITY_INSURAN_Front_FR"/>
    <n v="100052"/>
    <s v="APBN_BRU_MOBILITY_INSURAN_Front_FR_1"/>
    <s v="APBN_CMN_RSA_FRONT-FR_1"/>
    <n v="223879"/>
    <x v="12"/>
    <s v="R"/>
    <d v="1899-12-30T00:00:38"/>
    <d v="1899-12-30T00:00:38"/>
    <d v="1899-12-30T00:00:06"/>
    <s v=""/>
    <n v="0"/>
    <d v="2026-09-03T08:11:35"/>
    <s v=""/>
    <d v="1899-12-30T00:00:00"/>
    <s v="2026090308100550333332"/>
    <d v="1899-12-30T00:00:01"/>
    <n v="0"/>
    <n v="0"/>
    <s v="m3229916100:1:1|"/>
    <n v="2"/>
    <n v="0"/>
    <n v="1"/>
    <s v="FR"/>
    <s v=""/>
    <m/>
    <m/>
    <s v=""/>
    <m/>
    <s v=""/>
    <s v=""/>
    <s v=""/>
    <n v="2"/>
    <n v="1"/>
    <s v=""/>
    <s v=""/>
    <s v=""/>
    <s v=""/>
    <s v=""/>
    <s v=""/>
    <s v=""/>
    <s v=""/>
    <s v=""/>
    <s v=""/>
    <s v=""/>
    <s v=""/>
    <s v=""/>
    <s v=""/>
    <s v=""/>
    <s v="RSA BE"/>
    <x v="0"/>
    <n v="1"/>
    <x v="1"/>
    <x v="3"/>
  </r>
  <r>
    <s v="AP-Historical-Report---Call-by-Call 2026-09-03 0000 - 2026-09-03 1500.csv"/>
    <s v="F"/>
    <x v="0"/>
    <x v="59"/>
    <s v="+31627324597"/>
    <s v="QUINTES"/>
    <s v="RSA_SubLOB"/>
    <s v="+31205618913"/>
    <s v="APBN_AMS_MOBILITY_CRM_ConciergeBBH"/>
    <n v="2.7421293519744481E+18"/>
    <s v="30.10218367"/>
    <s v="Route_Queue"/>
    <d v="1899-12-30T00:01:18"/>
    <n v="19777"/>
    <x v="9"/>
    <n v="21216"/>
    <s v="APBN_AMS_MOBILITY_CRM_ConciergeBBH_NL"/>
    <m/>
    <s v=""/>
    <s v=""/>
    <m/>
    <x v="1"/>
    <s v="R"/>
    <d v="1899-12-30T00:00:00"/>
    <d v="1899-12-30T00:00:00"/>
    <d v="1899-12-30T00:00:00"/>
    <s v=""/>
    <n v="0"/>
    <d v="2026-09-03T08:11:58"/>
    <s v=""/>
    <d v="1899-12-30T00:00:00"/>
    <s v="20260903081039503316683"/>
    <d v="1899-12-30T00:00:02"/>
    <n v="0"/>
    <n v="0"/>
    <s v=""/>
    <n v="1"/>
    <n v="2"/>
    <n v="0"/>
    <s v="NL"/>
    <s v=""/>
    <m/>
    <m/>
    <s v=""/>
    <m/>
    <s v=""/>
    <s v=""/>
    <s v=""/>
    <n v="0"/>
    <n v="0"/>
    <s v=""/>
    <s v=""/>
    <s v=""/>
    <s v=""/>
    <s v=""/>
    <s v=""/>
    <s v=""/>
    <s v=""/>
    <s v=""/>
    <s v=""/>
    <s v=""/>
    <s v=""/>
    <s v=""/>
    <s v=""/>
    <s v=""/>
    <s v="RSA"/>
    <x v="0"/>
    <n v="1"/>
    <x v="0"/>
    <x v="1"/>
  </r>
  <r>
    <s v="AP-Historical-Report---Call-by-Call 2026-09-03 0000 - 2026-09-03 1500.csv"/>
    <s v="F"/>
    <x v="1"/>
    <x v="60"/>
    <s v="+32475220040"/>
    <s v=""/>
    <s v=""/>
    <s v="WebiPath_180_177741"/>
    <s v=""/>
    <n v="2.7421292360747049E+18"/>
    <s v="3.74592400"/>
    <s v=""/>
    <d v="1899-12-30T00:00:00"/>
    <n v="19782"/>
    <x v="8"/>
    <n v="21222"/>
    <s v="APBN_BRU_MOBILITY_INSURAN_Front_FR"/>
    <n v="100052"/>
    <s v="APBN_BRU_MOBILITY_INSURAN_Front_FR_1"/>
    <s v="APBN_CMN_RSA_FRONT-FR_1"/>
    <n v="223879"/>
    <x v="12"/>
    <s v="R"/>
    <d v="1899-12-30T00:00:38"/>
    <d v="1899-12-30T00:00:37"/>
    <d v="1899-12-30T00:00:00"/>
    <s v=""/>
    <n v="0"/>
    <d v="2026-09-03T08:11:27"/>
    <s v=""/>
    <d v="1899-12-30T00:00:00"/>
    <s v="2026090308100550333332"/>
    <d v="1899-12-30T00:00:01"/>
    <m/>
    <m/>
    <s v=""/>
    <m/>
    <m/>
    <m/>
    <s v=""/>
    <s v=""/>
    <m/>
    <m/>
    <s v=""/>
    <m/>
    <s v=""/>
    <s v=""/>
    <s v=""/>
    <m/>
    <m/>
    <s v=""/>
    <s v=""/>
    <s v=""/>
    <s v=""/>
    <s v=""/>
    <s v=""/>
    <s v=""/>
    <s v=""/>
    <s v=""/>
    <s v=""/>
    <s v=""/>
    <s v=""/>
    <s v=""/>
    <s v=""/>
    <s v=""/>
    <s v="RSA BE"/>
    <x v="0"/>
    <n v="1"/>
    <x v="1"/>
    <x v="3"/>
  </r>
  <r>
    <s v="AP-Historical-Report---Call-by-Call 2026-09-03 0000 - 2026-09-03 1500.csv"/>
    <s v="F"/>
    <x v="1"/>
    <x v="61"/>
    <s v="+31625281312"/>
    <s v=""/>
    <s v=""/>
    <s v="WebiPath_180_102658"/>
    <s v=""/>
    <n v="2.7421292489468457E+18"/>
    <s v="6.61831314"/>
    <s v=""/>
    <d v="1899-12-30T00:00:00"/>
    <n v="19755"/>
    <x v="6"/>
    <n v="21194"/>
    <s v="APBN_AMS_MOBILITY_OEM-CONS_Front_NL"/>
    <n v="99755"/>
    <s v="APBN_AMS_MOBILITY_OEM-CONS_Front_NL_1"/>
    <s v="APBN_CMN_RSA_FRONT-NL_1"/>
    <n v="96523"/>
    <x v="10"/>
    <s v="L"/>
    <d v="1899-12-30T00:02:16"/>
    <d v="1899-12-30T00:00:08"/>
    <d v="1899-12-30T00:00:00"/>
    <s v=""/>
    <n v="0"/>
    <d v="2026-09-03T08:13:34"/>
    <s v=""/>
    <d v="1899-12-30T00:00:00"/>
    <s v="20260903081103100663414"/>
    <d v="1899-12-30T00:00:02"/>
    <m/>
    <m/>
    <s v=""/>
    <m/>
    <m/>
    <m/>
    <s v=""/>
    <s v=""/>
    <m/>
    <m/>
    <s v=""/>
    <m/>
    <s v=""/>
    <s v=""/>
    <s v=""/>
    <m/>
    <m/>
    <s v=""/>
    <s v=""/>
    <s v=""/>
    <s v=""/>
    <s v=""/>
    <s v=""/>
    <s v=""/>
    <s v=""/>
    <s v=""/>
    <s v=""/>
    <s v=""/>
    <s v=""/>
    <s v=""/>
    <s v=""/>
    <s v=""/>
    <s v="RSA"/>
    <x v="0"/>
    <n v="1"/>
    <x v="1"/>
    <x v="1"/>
  </r>
  <r>
    <s v="AP-Historical-Report---Call-by-Call 2026-09-03 0000 - 2026-09-03 1500.csv"/>
    <s v="F"/>
    <x v="0"/>
    <x v="62"/>
    <s v="+32493715299"/>
    <s v="AzBelgium"/>
    <s v="RSA_INSUR"/>
    <s v="+3227736104"/>
    <s v="APBN_BRU_RSA_INSURAN_AB"/>
    <n v="2.7421293734476472E+18"/>
    <s v="35.8581216"/>
    <s v="Route_Queue"/>
    <d v="1899-12-30T00:00:03"/>
    <n v="27186"/>
    <x v="10"/>
    <n v="28197"/>
    <s v="APBN_BRU_RSA_INSURAN_AB_FR"/>
    <n v="208713"/>
    <s v="APBN_BRU_RSA_INSURAN_AB_FR_1"/>
    <s v="APBN_CMN_RSA_FRONT-FR_1"/>
    <n v="144565"/>
    <x v="13"/>
    <s v="R"/>
    <d v="1899-12-30T00:02:13"/>
    <d v="1899-12-30T00:00:00"/>
    <d v="1899-12-30T00:00:00"/>
    <s v=""/>
    <n v="0"/>
    <d v="2026-09-03T08:16:04"/>
    <s v=""/>
    <d v="1899-12-30T00:00:00"/>
    <s v="20260903081347587204471"/>
    <d v="1899-12-30T00:00:02"/>
    <n v="0"/>
    <n v="0"/>
    <s v=""/>
    <n v="2"/>
    <n v="0"/>
    <n v="0"/>
    <s v="FR"/>
    <s v="vb3277108"/>
    <n v="77030108"/>
    <n v="10"/>
    <s v="vb3277108"/>
    <n v="32906113112"/>
    <s v="RentalVehicleService"/>
    <s v="1TVL164"/>
    <s v="+32493715299"/>
    <n v="2"/>
    <n v="1"/>
    <s v=""/>
    <s v=""/>
    <s v=""/>
    <s v=""/>
    <s v=""/>
    <s v=""/>
    <s v=""/>
    <s v=""/>
    <s v=""/>
    <s v=""/>
    <s v=""/>
    <s v=""/>
    <s v=""/>
    <s v=""/>
    <s v=""/>
    <s v="Alliannz Contract BE"/>
    <x v="0"/>
    <n v="1"/>
    <x v="1"/>
    <x v="4"/>
  </r>
  <r>
    <s v="AP-Historical-Report---Call-by-Call 2026-09-03 0000 - 2026-09-03 1500.csv"/>
    <s v="F"/>
    <x v="0"/>
    <x v="63"/>
    <s v="+32475220040"/>
    <s v="AGA"/>
    <s v="RSA_Front"/>
    <s v="+3222906100"/>
    <s v="APBN_BRU_MOBILITY_INSURAN_Front"/>
    <n v="2.7421293992131092E+18"/>
    <s v="41.4239286"/>
    <s v="Route_Success"/>
    <d v="1899-12-30T00:00:06"/>
    <n v="19782"/>
    <x v="8"/>
    <n v="21222"/>
    <s v="APBN_BRU_MOBILITY_INSURAN_Front_FR"/>
    <n v="100052"/>
    <s v="APBN_BRU_MOBILITY_INSURAN_Front_FR_1"/>
    <s v="APBN_CMN_RSA_FRONT-FR_1"/>
    <n v="96485"/>
    <x v="14"/>
    <s v="R"/>
    <d v="1899-12-30T00:07:33"/>
    <d v="1899-12-30T00:03:12"/>
    <d v="1899-12-30T00:00:32"/>
    <s v=""/>
    <n v="0"/>
    <d v="2026-09-03T08:23:33"/>
    <s v=""/>
    <d v="1899-12-30T00:00:00"/>
    <s v="20260903081218687867730"/>
    <d v="1899-12-30T00:00:03"/>
    <n v="0"/>
    <n v="0"/>
    <s v="m3229916100:1:1|"/>
    <n v="2"/>
    <n v="0"/>
    <n v="1"/>
    <s v="FR"/>
    <s v=""/>
    <m/>
    <m/>
    <s v=""/>
    <m/>
    <s v=""/>
    <s v=""/>
    <s v=""/>
    <n v="2"/>
    <n v="1"/>
    <s v="4"/>
    <s v=""/>
    <s v=""/>
    <s v=""/>
    <s v=""/>
    <s v=""/>
    <s v=""/>
    <s v=""/>
    <s v=""/>
    <s v=""/>
    <s v=""/>
    <s v=""/>
    <s v=""/>
    <s v=""/>
    <s v=""/>
    <s v="RSA BE"/>
    <x v="0"/>
    <n v="1"/>
    <x v="1"/>
    <x v="3"/>
  </r>
  <r>
    <s v="AP-Historical-Report---Call-by-Call 2026-09-03 0000 - 2026-09-03 1500.csv"/>
    <s v="F"/>
    <x v="1"/>
    <x v="64"/>
    <s v="+32475220040"/>
    <s v=""/>
    <s v=""/>
    <s v="WebiPath_180_102620"/>
    <s v=""/>
    <n v="2.7421293992131092E+18"/>
    <s v="41.4239298"/>
    <s v=""/>
    <d v="1899-12-30T00:00:00"/>
    <n v="19782"/>
    <x v="8"/>
    <n v="21222"/>
    <s v="APBN_BRU_MOBILITY_INSURAN_Front_FR"/>
    <n v="100052"/>
    <s v="APBN_BRU_MOBILITY_INSURAN_Front_FR_1"/>
    <s v="APBN_CMN_RSA_FRONT-FR_1"/>
    <n v="96485"/>
    <x v="14"/>
    <s v="R"/>
    <d v="1899-12-30T00:07:33"/>
    <d v="1899-12-30T00:03:12"/>
    <d v="1899-12-30T00:00:00"/>
    <s v=""/>
    <n v="0"/>
    <d v="2026-09-03T08:23:09"/>
    <s v=""/>
    <d v="1899-12-30T00:00:00"/>
    <s v="20260903081218687867730"/>
    <d v="1899-12-30T00:00:01"/>
    <m/>
    <m/>
    <s v=""/>
    <m/>
    <m/>
    <m/>
    <s v=""/>
    <s v=""/>
    <m/>
    <m/>
    <s v=""/>
    <m/>
    <s v=""/>
    <s v=""/>
    <s v=""/>
    <m/>
    <m/>
    <s v=""/>
    <s v=""/>
    <s v=""/>
    <s v=""/>
    <s v=""/>
    <s v=""/>
    <s v=""/>
    <s v=""/>
    <s v=""/>
    <s v=""/>
    <s v=""/>
    <s v=""/>
    <s v=""/>
    <s v=""/>
    <s v=""/>
    <s v="RSA BE"/>
    <x v="0"/>
    <n v="1"/>
    <x v="1"/>
    <x v="3"/>
  </r>
  <r>
    <s v="AP-Historical-Report---Call-by-Call 2026-09-03 0000 - 2026-09-03 1500.csv"/>
    <s v="F"/>
    <x v="0"/>
    <x v="65"/>
    <s v="+31612244964"/>
    <s v="KIA"/>
    <s v="RSA_SubLOB"/>
    <s v="+31208512235"/>
    <s v="APBN_AMS_MOBILITY_OEM-CONS_Front"/>
    <n v="2.7421293992131092E+18"/>
    <s v="41.4239305"/>
    <s v="Route_Queue"/>
    <d v="1899-12-30T00:00:05"/>
    <n v="19755"/>
    <x v="6"/>
    <n v="21194"/>
    <s v="APBN_AMS_MOBILITY_OEM-CONS_Front_NL"/>
    <n v="99755"/>
    <s v="APBN_AMS_MOBILITY_OEM-CONS_Front_NL_1"/>
    <s v="APBN_CMN_RSA_FRONT-NL_1"/>
    <n v="96523"/>
    <x v="10"/>
    <s v="R"/>
    <d v="1899-12-30T00:02:38"/>
    <d v="1899-12-30T00:00:00"/>
    <d v="1899-12-30T00:02:07"/>
    <s v=""/>
    <n v="0"/>
    <d v="2026-09-03T08:17:30"/>
    <s v=""/>
    <d v="1899-12-30T00:00:00"/>
    <s v="20260903081446687866583"/>
    <d v="1899-12-30T00:00:03"/>
    <n v="0"/>
    <n v="0"/>
    <s v=""/>
    <n v="2"/>
    <n v="0"/>
    <n v="0"/>
    <s v="NL"/>
    <s v="vb3151"/>
    <n v="77020001"/>
    <n v="10"/>
    <s v="Maud"/>
    <n v="3190031"/>
    <s v="Lekke band / bandenprobleem in Nederland"/>
    <s v="202604050896"/>
    <s v="+31612244964"/>
    <n v="2"/>
    <n v="1"/>
    <s v=""/>
    <s v=""/>
    <s v=""/>
    <s v=""/>
    <s v=""/>
    <s v=""/>
    <s v=""/>
    <s v=""/>
    <s v=""/>
    <s v=""/>
    <s v=""/>
    <s v=""/>
    <s v=""/>
    <s v=""/>
    <s v=""/>
    <s v="RSA"/>
    <x v="0"/>
    <n v="1"/>
    <x v="1"/>
    <x v="1"/>
  </r>
  <r>
    <s v="AP-Historical-Report---Call-by-Call 2026-09-03 0000 - 2026-09-03 1500.csv"/>
    <s v="F"/>
    <x v="0"/>
    <x v="66"/>
    <s v="+31885250671"/>
    <s v="Toyota"/>
    <s v="RSA_SubLOB"/>
    <s v="+31205929836"/>
    <s v="APBN_AMS_MOBILITY_INSURAN_FollowUp"/>
    <n v="2.7421293906232453E+18"/>
    <s v="39.4310258"/>
    <s v="Route_Queue"/>
    <d v="1899-12-30T00:00:06"/>
    <n v="19761"/>
    <x v="1"/>
    <n v="21200"/>
    <s v="APBN_AMS_MOBILITY_INSURAN_FollowUp_NL"/>
    <n v="99821"/>
    <s v="APBN_AMS_MOBILITY_INSURAN_FollowUp_NL_1"/>
    <s v="APBN_CMN_RSA_FRONT-NL_1"/>
    <n v="96526"/>
    <x v="4"/>
    <s v="R"/>
    <d v="1899-12-30T00:07:47"/>
    <d v="1899-12-30T00:00:00"/>
    <d v="1899-12-30T00:00:31"/>
    <s v=""/>
    <n v="0"/>
    <d v="2026-09-03T08:22:44"/>
    <s v=""/>
    <d v="1899-12-30T00:00:00"/>
    <s v="20260903081451654312605"/>
    <d v="1899-12-30T00:00:02"/>
    <n v="0"/>
    <n v="0"/>
    <s v=""/>
    <n v="2"/>
    <n v="0"/>
    <n v="0"/>
    <s v="NL"/>
    <s v="vb3151"/>
    <n v="77020001"/>
    <n v="10"/>
    <s v="Maud"/>
    <n v="3190051"/>
    <s v="Lekke band / bandenprobleem in Nederland"/>
    <s v=""/>
    <s v="+31885250671"/>
    <n v="2"/>
    <n v="1"/>
    <s v=""/>
    <s v=""/>
    <s v=""/>
    <s v=""/>
    <s v=""/>
    <s v=""/>
    <s v=""/>
    <s v=""/>
    <s v=""/>
    <s v=""/>
    <s v=""/>
    <s v=""/>
    <s v=""/>
    <s v=""/>
    <s v=""/>
    <s v="Alliannz Contract"/>
    <x v="0"/>
    <n v="1"/>
    <x v="1"/>
    <x v="0"/>
  </r>
  <r>
    <s v="AP-Historical-Report---Call-by-Call 2026-09-03 0000 - 2026-09-03 1500.csv"/>
    <s v="F"/>
    <x v="1"/>
    <x v="67"/>
    <s v="+32493715299"/>
    <s v=""/>
    <s v=""/>
    <s v="WebiPath_180_126394"/>
    <s v=""/>
    <n v="2.7421293734476472E+18"/>
    <s v="35.8581262"/>
    <s v=""/>
    <d v="1899-12-30T00:00:00"/>
    <n v="27186"/>
    <x v="10"/>
    <n v="28197"/>
    <s v="APBN_BRU_RSA_INSURAN_AB_FR"/>
    <n v="208713"/>
    <s v="APBN_BRU_RSA_INSURAN_AB_FR_1"/>
    <s v="APBN_CMN_RSA_FRONT-FR_1"/>
    <n v="144565"/>
    <x v="13"/>
    <s v="R"/>
    <d v="1899-12-30T00:02:13"/>
    <d v="1899-12-30T00:00:00"/>
    <d v="1899-12-30T00:00:00"/>
    <s v=""/>
    <n v="0"/>
    <d v="2026-09-03T08:16:04"/>
    <s v=""/>
    <d v="1899-12-30T00:00:00"/>
    <s v="20260903081347587204471"/>
    <d v="1899-12-30T00:00:00"/>
    <m/>
    <m/>
    <s v=""/>
    <m/>
    <m/>
    <m/>
    <s v=""/>
    <s v=""/>
    <m/>
    <m/>
    <s v=""/>
    <m/>
    <s v=""/>
    <s v=""/>
    <s v=""/>
    <m/>
    <m/>
    <s v=""/>
    <s v=""/>
    <s v=""/>
    <s v=""/>
    <s v=""/>
    <s v=""/>
    <s v=""/>
    <s v=""/>
    <s v=""/>
    <s v=""/>
    <s v=""/>
    <s v=""/>
    <s v=""/>
    <s v=""/>
    <s v=""/>
    <s v="Alliannz Contract BE"/>
    <x v="0"/>
    <n v="1"/>
    <x v="1"/>
    <x v="4"/>
  </r>
  <r>
    <s v="AP-Historical-Report---Call-by-Call 2026-09-03 0000 - 2026-09-03 1500.csv"/>
    <s v="F"/>
    <x v="1"/>
    <x v="68"/>
    <s v="+31612244964"/>
    <s v=""/>
    <s v=""/>
    <s v="WebiPath_180_102658"/>
    <s v=""/>
    <n v="2.7421293992131092E+18"/>
    <s v="41.4239347"/>
    <s v=""/>
    <d v="1899-12-30T00:00:00"/>
    <n v="19755"/>
    <x v="6"/>
    <n v="21194"/>
    <s v="APBN_AMS_MOBILITY_OEM-CONS_Front_NL"/>
    <n v="99755"/>
    <s v="APBN_AMS_MOBILITY_OEM-CONS_Front_NL_1"/>
    <s v="APBN_CMN_RSA_FRONT-NL_1"/>
    <n v="96523"/>
    <x v="10"/>
    <s v="L"/>
    <d v="1899-12-30T00:02:38"/>
    <d v="1899-12-30T00:00:00"/>
    <d v="1899-12-30T00:00:00"/>
    <s v=""/>
    <n v="0"/>
    <d v="2026-09-03T08:17:30"/>
    <s v=""/>
    <d v="1899-12-30T00:00:00"/>
    <s v="20260903081446687866583"/>
    <d v="1899-12-30T00:00:01"/>
    <m/>
    <m/>
    <s v=""/>
    <m/>
    <m/>
    <m/>
    <s v=""/>
    <s v=""/>
    <m/>
    <m/>
    <s v=""/>
    <m/>
    <s v=""/>
    <s v=""/>
    <s v=""/>
    <m/>
    <m/>
    <s v=""/>
    <s v=""/>
    <s v=""/>
    <s v=""/>
    <s v=""/>
    <s v=""/>
    <s v=""/>
    <s v=""/>
    <s v=""/>
    <s v=""/>
    <s v=""/>
    <s v=""/>
    <s v=""/>
    <s v=""/>
    <s v=""/>
    <s v="RSA"/>
    <x v="0"/>
    <n v="1"/>
    <x v="1"/>
    <x v="1"/>
  </r>
  <r>
    <s v="AP-Historical-Report---Call-by-Call 2026-09-03 0000 - 2026-09-03 1500.csv"/>
    <s v="F"/>
    <x v="0"/>
    <x v="69"/>
    <s v="+31592390414"/>
    <s v="KIA"/>
    <s v="RSA_SubLOB"/>
    <s v="+31208512235"/>
    <s v="APBN_AMS_MOBILITY_INSURAN_FollowUp"/>
    <n v="2.7421293863283036E+18"/>
    <s v="38.4335476"/>
    <s v="Route_Queue"/>
    <d v="1899-12-30T00:00:06"/>
    <n v="19761"/>
    <x v="1"/>
    <n v="21200"/>
    <s v="APBN_AMS_MOBILITY_INSURAN_FollowUp_NL"/>
    <n v="99821"/>
    <s v="APBN_AMS_MOBILITY_INSURAN_FollowUp_NL_1"/>
    <s v="APBN_CMN_RSA_FRONT-NL_1"/>
    <n v="221519"/>
    <x v="7"/>
    <s v="R"/>
    <d v="1899-12-30T00:00:48"/>
    <d v="1899-12-30T00:00:00"/>
    <d v="1899-12-30T00:00:31"/>
    <s v=""/>
    <n v="0"/>
    <d v="2026-09-03T08:16:52"/>
    <s v=""/>
    <d v="1899-12-30T00:00:00"/>
    <s v="20260903081558637535763"/>
    <d v="1899-12-30T00:00:02"/>
    <n v="0"/>
    <n v="0"/>
    <s v=""/>
    <n v="2"/>
    <n v="0"/>
    <n v="0"/>
    <s v="NL"/>
    <s v="vb3151"/>
    <n v="77020001"/>
    <n v="10"/>
    <s v="Maud"/>
    <n v="3190032"/>
    <s v="Accu / Startprobleem in Nederland"/>
    <s v=""/>
    <s v="+31592390414"/>
    <n v="2"/>
    <n v="1"/>
    <s v=""/>
    <s v=""/>
    <s v=""/>
    <s v=""/>
    <s v=""/>
    <s v=""/>
    <s v=""/>
    <s v=""/>
    <s v=""/>
    <s v=""/>
    <s v=""/>
    <s v=""/>
    <s v=""/>
    <s v=""/>
    <s v=""/>
    <s v="Alliannz Contract"/>
    <x v="0"/>
    <n v="1"/>
    <x v="1"/>
    <x v="0"/>
  </r>
  <r>
    <s v="AP-Historical-Report---Call-by-Call 2026-09-03 0000 - 2026-09-03 1500.csv"/>
    <s v="F"/>
    <x v="1"/>
    <x v="69"/>
    <s v="+31885250671"/>
    <s v=""/>
    <s v=""/>
    <s v="WebiPath_180_102661"/>
    <s v=""/>
    <n v="2.7421293906232458E+18"/>
    <s v="39.4310279"/>
    <s v=""/>
    <d v="1899-12-30T00:00:00"/>
    <n v="19761"/>
    <x v="1"/>
    <n v="21200"/>
    <s v="APBN_AMS_MOBILITY_INSURAN_FollowUp_NL"/>
    <n v="99821"/>
    <s v="APBN_AMS_MOBILITY_INSURAN_FollowUp_NL_1"/>
    <s v="APBN_CMN_RSA_FRONT-NL_1"/>
    <n v="96526"/>
    <x v="4"/>
    <s v="L"/>
    <d v="1899-12-30T00:07:47"/>
    <d v="1899-12-30T00:00:00"/>
    <d v="1899-12-30T00:00:00"/>
    <s v=""/>
    <n v="0"/>
    <d v="2026-09-03T08:22:44"/>
    <s v=""/>
    <d v="1899-12-30T00:00:00"/>
    <s v="20260903081451654312605"/>
    <d v="1899-12-30T00:00:01"/>
    <m/>
    <m/>
    <s v=""/>
    <m/>
    <m/>
    <m/>
    <s v=""/>
    <s v=""/>
    <m/>
    <m/>
    <s v=""/>
    <m/>
    <s v=""/>
    <s v=""/>
    <s v=""/>
    <m/>
    <m/>
    <s v=""/>
    <s v=""/>
    <s v=""/>
    <s v=""/>
    <s v=""/>
    <s v=""/>
    <s v=""/>
    <s v=""/>
    <s v=""/>
    <s v=""/>
    <s v=""/>
    <s v=""/>
    <s v=""/>
    <s v=""/>
    <s v=""/>
    <s v="Alliannz Contract"/>
    <x v="0"/>
    <n v="1"/>
    <x v="1"/>
    <x v="0"/>
  </r>
  <r>
    <s v="AP-Historical-Report---Call-by-Call 2026-09-03 0000 - 2026-09-03 1500.csv"/>
    <s v="F"/>
    <x v="0"/>
    <x v="70"/>
    <s v="+31592390552"/>
    <s v="KIA"/>
    <s v="RSA_SubLOB"/>
    <s v="+31208512235"/>
    <s v="APBN_AMS_MOBILITY_OEM-CONS_Front"/>
    <n v="2.7421292962129843E+18"/>
    <s v="17.83329451"/>
    <s v="Route_Queue"/>
    <d v="1899-12-30T00:00:07"/>
    <n v="19755"/>
    <x v="6"/>
    <n v="21194"/>
    <s v="APBN_AMS_MOBILITY_OEM-CONS_Front_NL"/>
    <n v="99757"/>
    <s v="APBN_AMS_MOBILITY_OEM-CONS_Front_NL_3"/>
    <s v="APBN_CMN_RSA_FRONT-NL_1"/>
    <n v="224299"/>
    <x v="5"/>
    <s v="R"/>
    <d v="1899-12-30T00:00:49"/>
    <d v="1899-12-30T00:00:00"/>
    <d v="1899-12-30T00:00:32"/>
    <s v=""/>
    <n v="0"/>
    <d v="2026-09-03T08:17:30"/>
    <s v=""/>
    <d v="1899-12-30T00:00:00"/>
    <s v="20260903081633285214627"/>
    <d v="1899-12-30T00:00:02"/>
    <n v="0"/>
    <n v="0"/>
    <s v=""/>
    <n v="2"/>
    <n v="0"/>
    <n v="0"/>
    <s v="NL"/>
    <s v="vb3151"/>
    <n v="77020001"/>
    <n v="10"/>
    <s v="Maud"/>
    <n v="3190031"/>
    <s v="Geen Intent"/>
    <s v=""/>
    <s v="+31592390552"/>
    <n v="2"/>
    <n v="1"/>
    <s v=""/>
    <s v=""/>
    <s v=""/>
    <s v=""/>
    <s v=""/>
    <s v=""/>
    <s v=""/>
    <s v=""/>
    <s v=""/>
    <s v=""/>
    <s v=""/>
    <s v=""/>
    <s v=""/>
    <s v=""/>
    <s v=""/>
    <s v="RSA"/>
    <x v="0"/>
    <n v="1"/>
    <x v="1"/>
    <x v="1"/>
  </r>
  <r>
    <s v="AP-Historical-Report---Call-by-Call 2026-09-03 0000 - 2026-09-03 1500.csv"/>
    <s v="F"/>
    <x v="0"/>
    <x v="71"/>
    <s v="+31613392774"/>
    <s v="AP_NL_RSA_PROVIDERS"/>
    <s v="RSA_SubLOB"/>
    <s v="+31205929107"/>
    <s v="APBN_AMS_MOBILITY_PROVIDER_Local"/>
    <n v="2.7421294378684524E+18"/>
    <s v="50.4876604"/>
    <s v="Route_Queue"/>
    <d v="1899-12-30T00:03:26"/>
    <n v="19770"/>
    <x v="3"/>
    <n v="21209"/>
    <s v="APBN_AMS_MOBILITY_PROVIDER_Local_NL"/>
    <m/>
    <s v=""/>
    <s v=""/>
    <m/>
    <x v="1"/>
    <s v="R"/>
    <d v="1899-12-30T00:00:00"/>
    <d v="1899-12-30T00:00:00"/>
    <d v="1899-12-30T00:00:00"/>
    <s v=""/>
    <n v="0"/>
    <d v="2026-09-03T08:19:59"/>
    <s v=""/>
    <d v="1899-12-30T00:00:00"/>
    <s v="20260903081632838861103"/>
    <d v="1899-12-30T00:00:08"/>
    <n v="0"/>
    <n v="0"/>
    <s v="m319107:2:1|"/>
    <n v="2"/>
    <n v="0"/>
    <n v="0"/>
    <s v="NL"/>
    <s v=""/>
    <m/>
    <m/>
    <s v=""/>
    <m/>
    <s v=""/>
    <s v=""/>
    <s v=""/>
    <n v="0"/>
    <n v="0"/>
    <s v=""/>
    <s v=""/>
    <s v=""/>
    <s v=""/>
    <s v=""/>
    <s v=""/>
    <s v=""/>
    <s v=""/>
    <s v=""/>
    <s v=""/>
    <s v=""/>
    <s v=""/>
    <s v=""/>
    <s v=""/>
    <s v=""/>
    <s v="RSA Provider"/>
    <x v="0"/>
    <n v="1"/>
    <x v="0"/>
    <x v="2"/>
  </r>
  <r>
    <s v="AP-Historical-Report---Call-by-Call 2026-09-03 0000 - 2026-09-03 1500.csv"/>
    <s v="F"/>
    <x v="1"/>
    <x v="72"/>
    <s v="+31592390414"/>
    <s v=""/>
    <s v=""/>
    <s v="WebiPath_180_176330"/>
    <s v=""/>
    <n v="2.7421293863283036E+18"/>
    <s v="38.4335496"/>
    <s v=""/>
    <d v="1899-12-30T00:00:00"/>
    <n v="19761"/>
    <x v="1"/>
    <n v="21200"/>
    <s v="APBN_AMS_MOBILITY_INSURAN_FollowUp_NL"/>
    <n v="99821"/>
    <s v="APBN_AMS_MOBILITY_INSURAN_FollowUp_NL_1"/>
    <s v="APBN_CMN_RSA_FRONT-NL_1"/>
    <n v="221519"/>
    <x v="7"/>
    <s v="R"/>
    <d v="1899-12-30T00:00:48"/>
    <d v="1899-12-30T00:00:00"/>
    <d v="1899-12-30T00:00:00"/>
    <s v=""/>
    <n v="0"/>
    <d v="2026-09-03T08:16:52"/>
    <s v=""/>
    <d v="1899-12-30T00:00:00"/>
    <s v="20260903081558637535763"/>
    <d v="1899-12-30T00:00:01"/>
    <m/>
    <m/>
    <s v=""/>
    <m/>
    <m/>
    <m/>
    <s v=""/>
    <s v=""/>
    <m/>
    <m/>
    <s v=""/>
    <m/>
    <s v=""/>
    <s v=""/>
    <s v=""/>
    <m/>
    <m/>
    <s v=""/>
    <s v=""/>
    <s v=""/>
    <s v=""/>
    <s v=""/>
    <s v=""/>
    <s v=""/>
    <s v=""/>
    <s v=""/>
    <s v=""/>
    <s v=""/>
    <s v=""/>
    <s v=""/>
    <s v=""/>
    <s v=""/>
    <s v="Alliannz Contract"/>
    <x v="0"/>
    <n v="1"/>
    <x v="1"/>
    <x v="0"/>
  </r>
  <r>
    <s v="AP-Historical-Report---Call-by-Call 2026-09-03 0000 - 2026-09-03 1500.csv"/>
    <s v="F"/>
    <x v="1"/>
    <x v="73"/>
    <s v="+31592390552"/>
    <s v=""/>
    <s v=""/>
    <s v="WebiPath_180_177942"/>
    <s v=""/>
    <n v="2.7421292962129843E+18"/>
    <s v="17.83329578"/>
    <s v=""/>
    <d v="1899-12-30T00:00:00"/>
    <n v="19755"/>
    <x v="6"/>
    <n v="21194"/>
    <s v="APBN_AMS_MOBILITY_OEM-CONS_Front_NL"/>
    <n v="99757"/>
    <s v="APBN_AMS_MOBILITY_OEM-CONS_Front_NL_3"/>
    <s v="APBN_CMN_RSA_FRONT-NL_1"/>
    <n v="224299"/>
    <x v="5"/>
    <s v="R"/>
    <d v="1899-12-30T00:00:49"/>
    <d v="1899-12-30T00:00:00"/>
    <d v="1899-12-30T00:00:00"/>
    <s v=""/>
    <n v="0"/>
    <d v="2026-09-03T08:17:30"/>
    <s v=""/>
    <d v="1899-12-30T00:00:00"/>
    <s v="20260903081633285214627"/>
    <d v="1899-12-30T00:00:01"/>
    <m/>
    <m/>
    <s v=""/>
    <m/>
    <m/>
    <m/>
    <s v=""/>
    <s v=""/>
    <m/>
    <m/>
    <s v=""/>
    <m/>
    <s v=""/>
    <s v=""/>
    <s v=""/>
    <m/>
    <m/>
    <s v=""/>
    <s v=""/>
    <s v=""/>
    <s v=""/>
    <s v=""/>
    <s v=""/>
    <s v=""/>
    <s v=""/>
    <s v=""/>
    <s v=""/>
    <s v=""/>
    <s v=""/>
    <s v=""/>
    <s v=""/>
    <s v=""/>
    <s v="RSA"/>
    <x v="0"/>
    <n v="1"/>
    <x v="1"/>
    <x v="1"/>
  </r>
  <r>
    <s v="AP-Historical-Report---Call-by-Call 2026-09-03 0000 - 2026-09-03 1500.csv"/>
    <s v="F"/>
    <x v="0"/>
    <x v="74"/>
    <s v="+31638523192"/>
    <s v="AGA"/>
    <s v="RSA_SubLOB"/>
    <s v="+31205929292"/>
    <s v="APBN_AMS_MOBILITY_INSURAN_FollowUp"/>
    <n v="2.7421293005091092E+18"/>
    <s v="18.84486928"/>
    <s v="Route_Queue"/>
    <d v="1899-12-30T00:00:08"/>
    <n v="19761"/>
    <x v="1"/>
    <n v="21200"/>
    <s v="APBN_AMS_MOBILITY_INSURAN_FollowUp_NL"/>
    <n v="99821"/>
    <s v="APBN_AMS_MOBILITY_INSURAN_FollowUp_NL_1"/>
    <s v="APBN_CMN_RSA_FRONT-NL_1"/>
    <n v="224096"/>
    <x v="6"/>
    <s v="R"/>
    <d v="1899-12-30T00:01:22"/>
    <d v="1899-12-30T00:00:00"/>
    <d v="1899-12-30T00:00:31"/>
    <s v=""/>
    <n v="0"/>
    <d v="2026-09-03T08:20:23"/>
    <s v=""/>
    <d v="1899-12-30T00:00:00"/>
    <s v="20260903081852301990045"/>
    <d v="1899-12-30T00:00:02"/>
    <n v="0"/>
    <n v="0"/>
    <s v=""/>
    <n v="2"/>
    <n v="0"/>
    <n v="0"/>
    <s v="NL"/>
    <s v="vb3151"/>
    <n v="77020001"/>
    <n v="10"/>
    <s v="Maud"/>
    <n v="3190084"/>
    <s v="Accu / Startprobleem in Nederland"/>
    <s v="GJ145P"/>
    <s v="+31638523192"/>
    <n v="0"/>
    <n v="0"/>
    <s v=""/>
    <s v=""/>
    <s v=""/>
    <s v=""/>
    <s v=""/>
    <s v=""/>
    <s v=""/>
    <s v=""/>
    <s v=""/>
    <s v=""/>
    <s v=""/>
    <s v=""/>
    <s v=""/>
    <s v=""/>
    <s v=""/>
    <s v="Alliannz Contract"/>
    <x v="0"/>
    <n v="1"/>
    <x v="1"/>
    <x v="0"/>
  </r>
  <r>
    <s v="AP-Historical-Report---Call-by-Call 2026-09-03 0000 - 2026-09-03 1500.csv"/>
    <s v="F"/>
    <x v="0"/>
    <x v="75"/>
    <s v="+31703200432"/>
    <s v="Toyota"/>
    <s v="RSA_SubLOB"/>
    <s v="+31205929836"/>
    <s v="APBN_AMS_MOBILITY_OEM-CONS_Front"/>
    <n v="2.7421293863283036E+18"/>
    <s v="38.4335536"/>
    <s v="Route_Queue"/>
    <d v="1899-12-30T00:00:05"/>
    <n v="19755"/>
    <x v="6"/>
    <n v="21194"/>
    <s v="APBN_AMS_MOBILITY_OEM-CONS_Front_NL"/>
    <n v="99755"/>
    <s v="APBN_AMS_MOBILITY_OEM-CONS_Front_NL_1"/>
    <s v="APBN_CMN_RSA_FRONT-NL_1"/>
    <n v="96523"/>
    <x v="10"/>
    <s v="R"/>
    <d v="1899-12-30T00:03:26"/>
    <d v="1899-12-30T00:00:18"/>
    <d v="1899-12-30T00:01:03"/>
    <s v=""/>
    <n v="0"/>
    <d v="2026-09-03T08:23:35"/>
    <s v=""/>
    <d v="1899-12-30T00:00:00"/>
    <s v="20260903081945637536008"/>
    <d v="1899-12-30T00:00:02"/>
    <n v="0"/>
    <n v="0"/>
    <s v=""/>
    <n v="2"/>
    <n v="0"/>
    <n v="0"/>
    <s v="NL"/>
    <s v="vb3151"/>
    <n v="77020001"/>
    <n v="10"/>
    <s v="Maud"/>
    <n v="3190052"/>
    <s v="Lekke band / bandenprobleem in Nederland"/>
    <s v=""/>
    <s v="+31703200432"/>
    <n v="2"/>
    <n v="1"/>
    <s v=""/>
    <s v=""/>
    <s v=""/>
    <s v=""/>
    <s v=""/>
    <s v=""/>
    <s v=""/>
    <s v=""/>
    <s v=""/>
    <s v=""/>
    <s v=""/>
    <s v=""/>
    <s v=""/>
    <s v=""/>
    <s v=""/>
    <s v="RSA"/>
    <x v="0"/>
    <n v="1"/>
    <x v="1"/>
    <x v="1"/>
  </r>
  <r>
    <s v="AP-Historical-Report---Call-by-Call 2026-09-03 0000 - 2026-09-03 1500.csv"/>
    <s v="F"/>
    <x v="0"/>
    <x v="76"/>
    <s v="+31707592640"/>
    <s v="KIA"/>
    <s v="RSA_SubLOB"/>
    <s v="+31208512235"/>
    <s v="APBN_AMS_MOBILITY_INSURAN_FollowUp"/>
    <n v="2.7421293219110584E+18"/>
    <s v="23.11599883"/>
    <s v="Route_Queue"/>
    <d v="1899-12-30T00:00:13"/>
    <n v="19761"/>
    <x v="1"/>
    <n v="21200"/>
    <s v="APBN_AMS_MOBILITY_INSURAN_FollowUp_NL"/>
    <n v="99821"/>
    <s v="APBN_AMS_MOBILITY_INSURAN_FollowUp_NL_1"/>
    <s v="APBN_CMN_RSA_MGNT_1"/>
    <n v="96495"/>
    <x v="11"/>
    <s v="R"/>
    <d v="1899-12-30T00:01:20"/>
    <d v="1899-12-30T00:00:00"/>
    <d v="1899-12-30T00:00:07"/>
    <s v=""/>
    <n v="0"/>
    <d v="2026-09-03T08:21:04"/>
    <s v=""/>
    <d v="1899-12-30T00:00:00"/>
    <s v="20260903081931385876588"/>
    <d v="1899-12-30T00:00:03"/>
    <n v="0"/>
    <n v="0"/>
    <s v=""/>
    <n v="2"/>
    <n v="0"/>
    <n v="0"/>
    <s v="NL"/>
    <s v="vb3151"/>
    <n v="77020001"/>
    <n v="10"/>
    <s v="Maud"/>
    <n v="3190032"/>
    <s v="Lekke band / bandenprobleem in Nederland"/>
    <s v=""/>
    <s v="+31707592640"/>
    <n v="2"/>
    <n v="1"/>
    <s v=""/>
    <s v=""/>
    <s v=""/>
    <s v=""/>
    <s v=""/>
    <s v=""/>
    <s v=""/>
    <s v=""/>
    <s v=""/>
    <s v=""/>
    <s v=""/>
    <s v=""/>
    <s v=""/>
    <s v=""/>
    <s v=""/>
    <s v="Alliannz Contract"/>
    <x v="0"/>
    <n v="1"/>
    <x v="1"/>
    <x v="0"/>
  </r>
  <r>
    <s v="AP-Historical-Report---Call-by-Call 2026-09-03 0000 - 2026-09-03 1500.csv"/>
    <s v="F"/>
    <x v="0"/>
    <x v="77"/>
    <s v="+31619038903"/>
    <s v="QUINTES"/>
    <s v="RSA_SubLOB"/>
    <s v="+31205618904"/>
    <s v="APBN_AMS_MOBILITY_CRM_ConciergeBBH"/>
    <n v="2.7421293605626762E+18"/>
    <s v="32.8511873"/>
    <s v="Route_Queue"/>
    <d v="1899-12-30T00:08:03"/>
    <n v="19777"/>
    <x v="9"/>
    <n v="21216"/>
    <s v="APBN_AMS_MOBILITY_CRM_ConciergeBBH_NL"/>
    <n v="99997"/>
    <s v="APBN_AMS_MOBILITY_CRM_ConciergeBBH_NL_1"/>
    <s v="APBN_CMN_RSA_FRONT-NL_1"/>
    <n v="244557"/>
    <x v="15"/>
    <s v="R"/>
    <d v="1899-12-30T00:00:46"/>
    <d v="1899-12-30T00:00:00"/>
    <d v="1899-12-30T00:00:02"/>
    <s v=""/>
    <n v="0"/>
    <d v="2026-09-03T08:27:52"/>
    <s v=""/>
    <d v="1899-12-30T00:00:00"/>
    <s v="20260903081902536871847"/>
    <d v="1899-12-30T00:00:02"/>
    <n v="0"/>
    <n v="0"/>
    <s v=""/>
    <n v="1"/>
    <n v="1"/>
    <n v="0"/>
    <s v="NL"/>
    <s v=""/>
    <m/>
    <m/>
    <s v=""/>
    <m/>
    <s v=""/>
    <s v=""/>
    <s v=""/>
    <n v="0"/>
    <n v="0"/>
    <s v=""/>
    <s v=""/>
    <s v=""/>
    <s v=""/>
    <s v=""/>
    <s v=""/>
    <s v=""/>
    <s v=""/>
    <s v=""/>
    <s v=""/>
    <s v=""/>
    <s v=""/>
    <s v=""/>
    <s v=""/>
    <s v=""/>
    <s v="RSA"/>
    <x v="0"/>
    <n v="1"/>
    <x v="0"/>
    <x v="1"/>
  </r>
  <r>
    <s v="AP-Historical-Report---Call-by-Call 2026-09-03 0000 - 2026-09-03 1500.csv"/>
    <s v="F"/>
    <x v="0"/>
    <x v="78"/>
    <s v="+31624663224"/>
    <s v="KIA"/>
    <s v="RSA_SubLOB"/>
    <s v="+31208512235"/>
    <s v="APBN_AMS_MOBILITY_INTERNAT_FollowUp"/>
    <n v="2.7421293047722081E+18"/>
    <s v="19.52618966"/>
    <s v="Route_Success"/>
    <d v="1899-12-30T00:00:06"/>
    <n v="19764"/>
    <x v="11"/>
    <n v="21203"/>
    <s v="APBN_AMS_MOBILITY_INTERNAT_FollowUp_NL"/>
    <n v="99856"/>
    <s v="APBN_AMS_MOBILITY_INTERNAT_FollowUp_NL_3"/>
    <s v="APBN_CMN_RSA_FRONT-NL_1"/>
    <n v="224299"/>
    <x v="5"/>
    <s v="R"/>
    <d v="1899-12-30T00:09:40"/>
    <d v="1899-12-30T00:00:00"/>
    <d v="1899-12-30T00:00:33"/>
    <s v=""/>
    <n v="0"/>
    <d v="2026-09-03T08:29:57"/>
    <s v=""/>
    <d v="1899-12-30T00:00:00"/>
    <s v="20260903082007318767824"/>
    <d v="1899-12-30T00:00:01"/>
    <n v="0"/>
    <n v="0"/>
    <s v=""/>
    <n v="2"/>
    <n v="0"/>
    <n v="0"/>
    <s v="NL"/>
    <s v="vb3151"/>
    <n v="77020001"/>
    <n v="10"/>
    <s v="Maud"/>
    <n v="3190033"/>
    <s v="Elektrisch voertuig / laadprobleem in Frankrijk"/>
    <s v=""/>
    <s v="+31624663224"/>
    <n v="2"/>
    <n v="1"/>
    <s v=""/>
    <s v=""/>
    <s v=""/>
    <s v=""/>
    <s v=""/>
    <s v=""/>
    <s v=""/>
    <s v=""/>
    <s v=""/>
    <s v=""/>
    <s v=""/>
    <s v=""/>
    <s v=""/>
    <s v=""/>
    <s v=""/>
    <s v="Alliannz Contract"/>
    <x v="0"/>
    <n v="1"/>
    <x v="1"/>
    <x v="0"/>
  </r>
  <r>
    <s v="AP-Historical-Report---Call-by-Call 2026-09-03 0000 - 2026-09-03 1500.csv"/>
    <s v="F"/>
    <x v="1"/>
    <x v="79"/>
    <s v="+31638523192"/>
    <s v=""/>
    <s v=""/>
    <s v="WebiPath_180_177847"/>
    <s v=""/>
    <n v="2.7421293005091092E+18"/>
    <s v="18.84487296"/>
    <s v=""/>
    <d v="1899-12-30T00:00:00"/>
    <n v="19761"/>
    <x v="1"/>
    <n v="21200"/>
    <s v="APBN_AMS_MOBILITY_INSURAN_FollowUp_NL"/>
    <n v="99821"/>
    <s v="APBN_AMS_MOBILITY_INSURAN_FollowUp_NL_1"/>
    <s v="APBN_CMN_RSA_FRONT-NL_1"/>
    <n v="224096"/>
    <x v="6"/>
    <s v="R"/>
    <d v="1899-12-30T00:01:22"/>
    <d v="1899-12-30T00:00:00"/>
    <d v="1899-12-30T00:00:00"/>
    <s v=""/>
    <n v="0"/>
    <d v="2026-09-03T08:20:23"/>
    <s v=""/>
    <d v="1899-12-30T00:00:00"/>
    <s v="20260903081852301990045"/>
    <d v="1899-12-30T00:00:01"/>
    <m/>
    <m/>
    <s v=""/>
    <m/>
    <m/>
    <m/>
    <s v=""/>
    <s v=""/>
    <m/>
    <m/>
    <s v=""/>
    <m/>
    <s v=""/>
    <s v=""/>
    <s v=""/>
    <m/>
    <m/>
    <s v=""/>
    <s v=""/>
    <s v=""/>
    <s v=""/>
    <s v=""/>
    <s v=""/>
    <s v=""/>
    <s v=""/>
    <s v=""/>
    <s v=""/>
    <s v=""/>
    <s v=""/>
    <s v=""/>
    <s v=""/>
    <s v=""/>
    <s v="Alliannz Contract"/>
    <x v="0"/>
    <n v="1"/>
    <x v="1"/>
    <x v="0"/>
  </r>
  <r>
    <s v="AP-Historical-Report---Call-by-Call 2026-09-03 0000 - 2026-09-03 1500.csv"/>
    <s v="F"/>
    <x v="1"/>
    <x v="80"/>
    <s v="+31707592640"/>
    <s v=""/>
    <s v=""/>
    <s v="WebiPath_180_102630"/>
    <s v=""/>
    <n v="2.7421293219110584E+18"/>
    <s v="23.11599922"/>
    <s v=""/>
    <d v="1899-12-30T00:00:00"/>
    <n v="19761"/>
    <x v="1"/>
    <n v="21200"/>
    <s v="APBN_AMS_MOBILITY_INSURAN_FollowUp_NL"/>
    <n v="99821"/>
    <s v="APBN_AMS_MOBILITY_INSURAN_FollowUp_NL_1"/>
    <s v="APBN_CMN_RSA_MGNT_1"/>
    <n v="96495"/>
    <x v="11"/>
    <s v="L"/>
    <d v="1899-12-30T00:01:20"/>
    <d v="1899-12-30T00:00:00"/>
    <d v="1899-12-30T00:00:00"/>
    <s v=""/>
    <n v="0"/>
    <d v="2026-09-03T08:21:04"/>
    <s v=""/>
    <d v="1899-12-30T00:00:00"/>
    <s v="20260903081931385876588"/>
    <d v="1899-12-30T00:00:08"/>
    <m/>
    <m/>
    <s v=""/>
    <m/>
    <m/>
    <m/>
    <s v=""/>
    <s v=""/>
    <m/>
    <m/>
    <s v=""/>
    <m/>
    <s v=""/>
    <s v=""/>
    <s v=""/>
    <m/>
    <m/>
    <s v=""/>
    <s v=""/>
    <s v=""/>
    <s v=""/>
    <s v=""/>
    <s v=""/>
    <s v=""/>
    <s v=""/>
    <s v=""/>
    <s v=""/>
    <s v=""/>
    <s v=""/>
    <s v=""/>
    <s v=""/>
    <s v=""/>
    <s v="Alliannz Contract"/>
    <x v="0"/>
    <n v="1"/>
    <x v="1"/>
    <x v="0"/>
  </r>
  <r>
    <s v="AP-Historical-Report---Call-by-Call 2026-09-03 0000 - 2026-09-03 1500.csv"/>
    <s v="F"/>
    <x v="1"/>
    <x v="81"/>
    <s v="+31703200432"/>
    <s v=""/>
    <s v=""/>
    <s v="WebiPath_180_102658"/>
    <s v=""/>
    <n v="2.7421293863283036E+18"/>
    <s v="38.4335557"/>
    <s v=""/>
    <d v="1899-12-30T00:00:00"/>
    <n v="19755"/>
    <x v="6"/>
    <n v="21194"/>
    <s v="APBN_AMS_MOBILITY_OEM-CONS_Front_NL"/>
    <n v="99755"/>
    <s v="APBN_AMS_MOBILITY_OEM-CONS_Front_NL_1"/>
    <s v="APBN_CMN_RSA_FRONT-NL_1"/>
    <n v="96523"/>
    <x v="10"/>
    <s v="L"/>
    <d v="1899-12-30T00:03:26"/>
    <d v="1899-12-30T00:00:18"/>
    <d v="1899-12-30T00:00:00"/>
    <s v=""/>
    <n v="0"/>
    <d v="2026-09-03T08:23:35"/>
    <s v=""/>
    <d v="1899-12-30T00:00:00"/>
    <s v="20260903081945637536008"/>
    <d v="1899-12-30T00:00:01"/>
    <m/>
    <m/>
    <s v=""/>
    <m/>
    <m/>
    <m/>
    <s v=""/>
    <s v=""/>
    <m/>
    <m/>
    <s v=""/>
    <m/>
    <s v=""/>
    <s v=""/>
    <s v=""/>
    <m/>
    <m/>
    <s v=""/>
    <s v=""/>
    <s v=""/>
    <s v=""/>
    <s v=""/>
    <s v=""/>
    <s v=""/>
    <s v=""/>
    <s v=""/>
    <s v=""/>
    <s v=""/>
    <s v=""/>
    <s v=""/>
    <s v=""/>
    <s v=""/>
    <s v="RSA"/>
    <x v="0"/>
    <n v="1"/>
    <x v="1"/>
    <x v="1"/>
  </r>
  <r>
    <s v="AP-Historical-Report---Call-by-Call 2026-09-03 0000 - 2026-09-03 1500.csv"/>
    <s v="F"/>
    <x v="1"/>
    <x v="82"/>
    <s v="+31624663224"/>
    <s v=""/>
    <s v=""/>
    <s v="WebiPath_180_177942"/>
    <s v=""/>
    <n v="2.7421293047722081E+18"/>
    <s v="19.52618988"/>
    <s v=""/>
    <d v="1899-12-30T00:00:00"/>
    <n v="19764"/>
    <x v="11"/>
    <n v="21203"/>
    <s v="APBN_AMS_MOBILITY_INTERNAT_FollowUp_NL"/>
    <n v="99856"/>
    <s v="APBN_AMS_MOBILITY_INTERNAT_FollowUp_NL_3"/>
    <s v="APBN_CMN_RSA_FRONT-NL_1"/>
    <n v="224299"/>
    <x v="5"/>
    <s v="R"/>
    <d v="1899-12-30T00:09:40"/>
    <d v="1899-12-30T00:00:00"/>
    <d v="1899-12-30T00:00:00"/>
    <s v=""/>
    <n v="0"/>
    <d v="2026-09-03T08:29:54"/>
    <s v=""/>
    <d v="1899-12-30T00:00:00"/>
    <s v="20260903082007318767824"/>
    <d v="1899-12-30T00:00:01"/>
    <m/>
    <m/>
    <s v=""/>
    <m/>
    <m/>
    <m/>
    <s v=""/>
    <s v=""/>
    <m/>
    <m/>
    <s v=""/>
    <m/>
    <s v=""/>
    <s v=""/>
    <s v=""/>
    <m/>
    <m/>
    <s v=""/>
    <s v=""/>
    <s v=""/>
    <s v=""/>
    <s v=""/>
    <s v=""/>
    <s v=""/>
    <s v=""/>
    <s v=""/>
    <s v=""/>
    <s v=""/>
    <s v=""/>
    <s v=""/>
    <s v=""/>
    <s v=""/>
    <s v="Alliannz Contract"/>
    <x v="0"/>
    <n v="1"/>
    <x v="1"/>
    <x v="0"/>
  </r>
  <r>
    <s v="AP-Historical-Report---Call-by-Call 2026-09-03 0000 - 2026-09-03 1500.csv"/>
    <s v="F"/>
    <x v="0"/>
    <x v="83"/>
    <s v="+31644220507"/>
    <s v="Toyota"/>
    <s v="RSA_SubLOB"/>
    <s v="+31205929836"/>
    <s v="APBN_AMS_MOBILITY_OEM-CONS_Front"/>
    <n v="2.7421293691525125E+18"/>
    <s v="34.8413756"/>
    <s v="Route_Queue"/>
    <d v="1899-12-30T00:00:06"/>
    <n v="19755"/>
    <x v="6"/>
    <n v="21194"/>
    <s v="APBN_AMS_MOBILITY_OEM-CONS_Front_NL"/>
    <n v="99757"/>
    <s v="APBN_AMS_MOBILITY_OEM-CONS_Front_NL_3"/>
    <s v="APBN_CMN_RSA_FRONT-NL_1"/>
    <n v="96526"/>
    <x v="4"/>
    <s v="R"/>
    <d v="1899-12-30T00:08:00"/>
    <d v="1899-12-30T00:00:00"/>
    <d v="1899-12-30T00:00:33"/>
    <s v=""/>
    <n v="0"/>
    <d v="2026-09-03T08:31:37"/>
    <s v=""/>
    <d v="1899-12-30T00:00:00"/>
    <s v="20260903082329570426761"/>
    <d v="1899-12-30T00:00:02"/>
    <n v="0"/>
    <n v="0"/>
    <s v=""/>
    <n v="2"/>
    <n v="0"/>
    <n v="0"/>
    <s v="NL"/>
    <s v="vb3151"/>
    <n v="77020001"/>
    <n v="10"/>
    <s v="Maud"/>
    <n v="3190052"/>
    <s v="Accu / Startprobleem in Nederland"/>
    <s v="202604051014"/>
    <s v="+31644220507"/>
    <n v="2"/>
    <n v="1"/>
    <s v=""/>
    <s v=""/>
    <s v=""/>
    <s v=""/>
    <s v=""/>
    <s v=""/>
    <s v=""/>
    <s v=""/>
    <s v=""/>
    <s v=""/>
    <s v=""/>
    <s v=""/>
    <s v=""/>
    <s v=""/>
    <s v=""/>
    <s v="RSA"/>
    <x v="0"/>
    <n v="1"/>
    <x v="1"/>
    <x v="1"/>
  </r>
  <r>
    <s v="AP-Historical-Report---Call-by-Call 2026-09-03 0000 - 2026-09-03 1500.csv"/>
    <s v="F"/>
    <x v="0"/>
    <x v="84"/>
    <s v="+31591610235"/>
    <s v="Suzuki"/>
    <s v="RSA_SubLOB"/>
    <s v="+31208512272"/>
    <s v="APBN_AMS_MOBILITY_INSURAN_FollowUp"/>
    <n v="2.7421293992131092E+18"/>
    <s v="41.4239468"/>
    <s v="Route_Success"/>
    <d v="1899-12-30T00:00:06"/>
    <n v="19761"/>
    <x v="1"/>
    <n v="21200"/>
    <s v="APBN_AMS_MOBILITY_INSURAN_FollowUp_NL"/>
    <n v="99821"/>
    <s v="APBN_AMS_MOBILITY_INSURAN_FollowUp_NL_1"/>
    <s v="APBN_CMN_RSA_FRONT-NL_1"/>
    <n v="221519"/>
    <x v="7"/>
    <s v="R"/>
    <d v="1899-12-30T00:03:07"/>
    <d v="1899-12-30T00:00:00"/>
    <d v="1899-12-30T00:02:45"/>
    <s v=""/>
    <n v="0"/>
    <d v="2026-09-03T08:27:19"/>
    <s v=""/>
    <d v="1899-12-30T00:00:00"/>
    <s v="20260903082351687866107"/>
    <d v="1899-12-30T00:00:03"/>
    <n v="0"/>
    <n v="0"/>
    <s v=""/>
    <n v="2"/>
    <n v="0"/>
    <n v="0"/>
    <s v="NL"/>
    <s v="vb3151"/>
    <n v="77020001"/>
    <n v="10"/>
    <s v="Maud"/>
    <n v="3190047"/>
    <s v="Pech (niet gespecificeerd) in Nederland"/>
    <s v=""/>
    <s v="+31591610235"/>
    <n v="2"/>
    <n v="1"/>
    <s v=""/>
    <s v=""/>
    <s v=""/>
    <s v=""/>
    <s v=""/>
    <s v=""/>
    <s v=""/>
    <s v=""/>
    <s v=""/>
    <s v=""/>
    <s v=""/>
    <s v=""/>
    <s v=""/>
    <s v=""/>
    <s v=""/>
    <s v="Alliannz Contract"/>
    <x v="0"/>
    <n v="1"/>
    <x v="1"/>
    <x v="0"/>
  </r>
  <r>
    <s v="AP-Historical-Report---Call-by-Call 2026-09-03 0000 - 2026-09-03 1500.csv"/>
    <s v="F"/>
    <x v="0"/>
    <x v="85"/>
    <s v="+31707592633"/>
    <s v="KIA"/>
    <s v="RSA_SubLOB"/>
    <s v="+31208512235"/>
    <s v="APBN_AMS_MOBILITY_OEM-CONS_Front"/>
    <n v="2.7421293347919334E+18"/>
    <s v="26.7573068"/>
    <s v="Route_Queue"/>
    <d v="1899-12-30T00:00:06"/>
    <n v="19755"/>
    <x v="6"/>
    <n v="21194"/>
    <s v="APBN_AMS_MOBILITY_OEM-CONS_Front_NL"/>
    <n v="99757"/>
    <s v="APBN_AMS_MOBILITY_OEM-CONS_Front_NL_3"/>
    <s v="APBN_CMN_RSA_FRONT-NL_1"/>
    <n v="224096"/>
    <x v="6"/>
    <s v="R"/>
    <d v="1899-12-30T00:00:40"/>
    <d v="1899-12-30T00:00:00"/>
    <d v="1899-12-30T00:00:32"/>
    <s v=""/>
    <n v="0"/>
    <d v="2026-09-03T08:24:38"/>
    <s v=""/>
    <d v="1899-12-30T00:00:00"/>
    <s v="20260903082351436208034"/>
    <d v="1899-12-30T00:00:03"/>
    <n v="0"/>
    <n v="0"/>
    <s v=""/>
    <n v="2"/>
    <n v="0"/>
    <n v="0"/>
    <s v="NL"/>
    <s v="vb3151"/>
    <n v="77020001"/>
    <n v="10"/>
    <s v="Maud"/>
    <n v="3190031"/>
    <s v="Geen Intent"/>
    <s v=""/>
    <s v="+31707592633"/>
    <n v="2"/>
    <n v="1"/>
    <s v=""/>
    <s v=""/>
    <s v=""/>
    <s v=""/>
    <s v=""/>
    <s v=""/>
    <s v=""/>
    <s v=""/>
    <s v=""/>
    <s v=""/>
    <s v=""/>
    <s v=""/>
    <s v=""/>
    <s v=""/>
    <s v=""/>
    <s v="RSA"/>
    <x v="0"/>
    <n v="1"/>
    <x v="1"/>
    <x v="1"/>
  </r>
  <r>
    <s v="AP-Historical-Report---Call-by-Call 2026-09-03 0000 - 2026-09-03 1500.csv"/>
    <s v="F"/>
    <x v="1"/>
    <x v="86"/>
    <s v="+31644220507"/>
    <s v=""/>
    <s v=""/>
    <s v="WebiPath_180_102661"/>
    <s v=""/>
    <n v="2.7421293691525125E+18"/>
    <s v="34.8413811"/>
    <s v=""/>
    <d v="1899-12-30T00:00:00"/>
    <n v="19755"/>
    <x v="6"/>
    <n v="21194"/>
    <s v="APBN_AMS_MOBILITY_OEM-CONS_Front_NL"/>
    <n v="99757"/>
    <s v="APBN_AMS_MOBILITY_OEM-CONS_Front_NL_3"/>
    <s v="APBN_CMN_RSA_FRONT-NL_1"/>
    <n v="96526"/>
    <x v="4"/>
    <s v="R"/>
    <d v="1899-12-30T00:08:00"/>
    <d v="1899-12-30T00:00:00"/>
    <d v="1899-12-30T00:00:00"/>
    <s v=""/>
    <n v="0"/>
    <d v="2026-09-03T08:31:36"/>
    <s v=""/>
    <d v="1899-12-30T00:00:00"/>
    <s v="20260903082329570426761"/>
    <d v="1899-12-30T00:00:00"/>
    <m/>
    <m/>
    <s v=""/>
    <m/>
    <m/>
    <m/>
    <s v=""/>
    <s v=""/>
    <m/>
    <m/>
    <s v=""/>
    <m/>
    <s v=""/>
    <s v=""/>
    <s v=""/>
    <m/>
    <m/>
    <s v=""/>
    <s v=""/>
    <s v=""/>
    <s v=""/>
    <s v=""/>
    <s v=""/>
    <s v=""/>
    <s v=""/>
    <s v=""/>
    <s v=""/>
    <s v=""/>
    <s v=""/>
    <s v=""/>
    <s v=""/>
    <s v=""/>
    <s v="RSA"/>
    <x v="0"/>
    <n v="1"/>
    <x v="1"/>
    <x v="1"/>
  </r>
  <r>
    <s v="AP-Historical-Report---Call-by-Call 2026-09-03 0000 - 2026-09-03 1500.csv"/>
    <s v="F"/>
    <x v="0"/>
    <x v="87"/>
    <s v="+31591610235"/>
    <s v="Toyota"/>
    <s v="RSA_SubLOB"/>
    <s v="+31205929836"/>
    <s v="APBN_AMS_MOBILITY_INSURAN_FollowUp"/>
    <n v="2.7421292962129853E+18"/>
    <s v="17.83330594"/>
    <s v="Route_Queue"/>
    <d v="1899-12-30T00:00:23"/>
    <n v="19761"/>
    <x v="1"/>
    <n v="21200"/>
    <s v="APBN_AMS_MOBILITY_INSURAN_FollowUp_NL"/>
    <n v="99821"/>
    <s v="APBN_AMS_MOBILITY_INSURAN_FollowUp_NL_1"/>
    <s v="APBN_CMN_RSA_FRONT-NL_1"/>
    <n v="96523"/>
    <x v="10"/>
    <s v="R"/>
    <d v="1899-12-30T00:05:09"/>
    <d v="1899-12-30T00:00:00"/>
    <d v="1899-12-30T00:00:41"/>
    <s v=""/>
    <n v="0"/>
    <d v="2026-09-03T08:29:54"/>
    <s v=""/>
    <d v="1899-12-30T00:00:00"/>
    <s v="20260903082422285213317"/>
    <d v="1899-12-30T00:00:01"/>
    <n v="0"/>
    <n v="0"/>
    <s v=""/>
    <n v="2"/>
    <n v="0"/>
    <n v="0"/>
    <s v="NL"/>
    <s v="vb3151"/>
    <n v="77020001"/>
    <n v="10"/>
    <s v="Maud"/>
    <n v="3190051"/>
    <s v="Geen Intent"/>
    <s v=""/>
    <s v="+31591610235"/>
    <n v="2"/>
    <n v="1"/>
    <s v=""/>
    <s v=""/>
    <s v=""/>
    <s v=""/>
    <s v=""/>
    <s v=""/>
    <s v=""/>
    <s v=""/>
    <s v=""/>
    <s v=""/>
    <s v=""/>
    <s v=""/>
    <s v=""/>
    <s v=""/>
    <s v=""/>
    <s v="Alliannz Contract"/>
    <x v="0"/>
    <n v="1"/>
    <x v="0"/>
    <x v="0"/>
  </r>
  <r>
    <s v="AP-Historical-Report---Call-by-Call 2026-09-03 0000 - 2026-09-03 1500.csv"/>
    <s v="F"/>
    <x v="1"/>
    <x v="88"/>
    <s v="+31591610235"/>
    <s v=""/>
    <s v=""/>
    <s v="WebiPath_180_176330"/>
    <s v=""/>
    <n v="2.7421293992131092E+18"/>
    <s v="41.4239501"/>
    <s v=""/>
    <d v="1899-12-30T00:00:00"/>
    <n v="19761"/>
    <x v="1"/>
    <n v="21200"/>
    <s v="APBN_AMS_MOBILITY_INSURAN_FollowUp_NL"/>
    <n v="99821"/>
    <s v="APBN_AMS_MOBILITY_INSURAN_FollowUp_NL_1"/>
    <s v="APBN_CMN_RSA_FRONT-NL_1"/>
    <n v="221519"/>
    <x v="7"/>
    <s v="R"/>
    <d v="1899-12-30T00:03:07"/>
    <d v="1899-12-30T00:00:00"/>
    <d v="1899-12-30T00:00:00"/>
    <s v=""/>
    <n v="0"/>
    <d v="2026-09-03T08:27:05"/>
    <s v=""/>
    <d v="1899-12-30T00:00:00"/>
    <s v="20260903082351687866107"/>
    <d v="1899-12-30T00:00:01"/>
    <m/>
    <m/>
    <s v=""/>
    <m/>
    <m/>
    <m/>
    <s v=""/>
    <s v=""/>
    <m/>
    <m/>
    <s v=""/>
    <m/>
    <s v=""/>
    <s v=""/>
    <s v=""/>
    <m/>
    <m/>
    <s v=""/>
    <s v=""/>
    <s v=""/>
    <s v=""/>
    <s v=""/>
    <s v=""/>
    <s v=""/>
    <s v=""/>
    <s v=""/>
    <s v=""/>
    <s v=""/>
    <s v=""/>
    <s v=""/>
    <s v=""/>
    <s v=""/>
    <s v="Alliannz Contract"/>
    <x v="0"/>
    <n v="1"/>
    <x v="1"/>
    <x v="0"/>
  </r>
  <r>
    <s v="AP-Historical-Report---Call-by-Call 2026-09-03 0000 - 2026-09-03 1500.csv"/>
    <s v="F"/>
    <x v="1"/>
    <x v="89"/>
    <s v="+31707592633"/>
    <s v=""/>
    <s v=""/>
    <s v="WebiPath_180_177847"/>
    <s v=""/>
    <n v="2.7421293347919334E+18"/>
    <s v="26.7573082"/>
    <s v=""/>
    <d v="1899-12-30T00:00:00"/>
    <n v="19755"/>
    <x v="6"/>
    <n v="21194"/>
    <s v="APBN_AMS_MOBILITY_OEM-CONS_Front_NL"/>
    <n v="99757"/>
    <s v="APBN_AMS_MOBILITY_OEM-CONS_Front_NL_3"/>
    <s v="APBN_CMN_RSA_FRONT-NL_1"/>
    <n v="224096"/>
    <x v="6"/>
    <s v="L"/>
    <d v="1899-12-30T00:00:40"/>
    <d v="1899-12-30T00:00:00"/>
    <d v="1899-12-30T00:00:00"/>
    <s v=""/>
    <n v="0"/>
    <d v="2026-09-03T08:24:38"/>
    <s v=""/>
    <d v="1899-12-30T00:00:00"/>
    <s v="20260903082351436208034"/>
    <d v="1899-12-30T00:00:01"/>
    <m/>
    <m/>
    <s v=""/>
    <m/>
    <m/>
    <m/>
    <s v=""/>
    <s v=""/>
    <m/>
    <m/>
    <s v=""/>
    <m/>
    <s v=""/>
    <s v=""/>
    <s v=""/>
    <m/>
    <m/>
    <s v=""/>
    <s v=""/>
    <s v=""/>
    <s v=""/>
    <s v=""/>
    <s v=""/>
    <s v=""/>
    <s v=""/>
    <s v=""/>
    <s v=""/>
    <s v=""/>
    <s v=""/>
    <s v=""/>
    <s v=""/>
    <s v=""/>
    <s v="RSA"/>
    <x v="0"/>
    <n v="1"/>
    <x v="1"/>
    <x v="1"/>
  </r>
  <r>
    <s v="AP-Historical-Report---Call-by-Call 2026-09-03 0000 - 2026-09-03 1500.csv"/>
    <s v="F"/>
    <x v="1"/>
    <x v="90"/>
    <s v="+31591610235"/>
    <s v=""/>
    <s v=""/>
    <s v="WebiPath_180_102658"/>
    <s v=""/>
    <n v="2.7421292962129853E+18"/>
    <s v="17.83330745"/>
    <s v=""/>
    <d v="1899-12-30T00:00:00"/>
    <n v="19761"/>
    <x v="1"/>
    <n v="21200"/>
    <s v="APBN_AMS_MOBILITY_INSURAN_FollowUp_NL"/>
    <n v="99821"/>
    <s v="APBN_AMS_MOBILITY_INSURAN_FollowUp_NL_1"/>
    <s v="APBN_CMN_RSA_FRONT-NL_1"/>
    <n v="96523"/>
    <x v="10"/>
    <s v="L"/>
    <d v="1899-12-30T00:05:09"/>
    <d v="1899-12-30T00:00:00"/>
    <d v="1899-12-30T00:00:00"/>
    <s v=""/>
    <n v="0"/>
    <d v="2026-09-03T08:29:55"/>
    <s v=""/>
    <d v="1899-12-30T00:00:00"/>
    <s v="20260903082422285213317"/>
    <d v="1899-12-30T00:00:01"/>
    <m/>
    <m/>
    <s v=""/>
    <m/>
    <m/>
    <m/>
    <s v=""/>
    <s v=""/>
    <m/>
    <m/>
    <s v=""/>
    <m/>
    <s v=""/>
    <s v=""/>
    <s v=""/>
    <m/>
    <m/>
    <s v=""/>
    <s v=""/>
    <s v=""/>
    <s v=""/>
    <s v=""/>
    <s v=""/>
    <s v=""/>
    <s v=""/>
    <s v=""/>
    <s v=""/>
    <s v=""/>
    <s v=""/>
    <s v=""/>
    <s v=""/>
    <s v=""/>
    <s v="Alliannz Contract"/>
    <x v="0"/>
    <n v="1"/>
    <x v="1"/>
    <x v="0"/>
  </r>
  <r>
    <s v="AP-Historical-Report---Call-by-Call 2026-09-03 0000 - 2026-09-03 1500.csv"/>
    <s v="F"/>
    <x v="0"/>
    <x v="91"/>
    <s v="+32476733757"/>
    <s v="AzBelgium"/>
    <s v="RSA_INSUR"/>
    <s v="+3227736104"/>
    <s v="APBN_BRU_RSA_INSURAN_AB"/>
    <n v="2.7421294335735342E+18"/>
    <s v="49.4926116"/>
    <s v="Route_Queue"/>
    <d v="1899-12-30T00:00:04"/>
    <n v="27186"/>
    <x v="10"/>
    <n v="28197"/>
    <s v="APBN_BRU_RSA_INSURAN_AB_FR"/>
    <n v="208713"/>
    <s v="APBN_BRU_RSA_INSURAN_AB_FR_1"/>
    <s v="APBN_CMN_RSA_FRONT-FR_1"/>
    <n v="223879"/>
    <x v="12"/>
    <s v="R"/>
    <d v="1899-12-30T00:07:38"/>
    <d v="1899-12-30T00:00:00"/>
    <d v="1899-12-30T00:00:00"/>
    <s v=""/>
    <n v="0"/>
    <d v="2026-09-03T08:35:41"/>
    <s v=""/>
    <d v="1899-12-30T00:00:00"/>
    <s v="20260903082758822085227"/>
    <d v="1899-12-30T00:00:02"/>
    <n v="0"/>
    <n v="0"/>
    <s v=""/>
    <n v="2"/>
    <n v="0"/>
    <n v="0"/>
    <s v="FR"/>
    <s v="vb3277108"/>
    <n v="77030108"/>
    <n v="10"/>
    <s v="vb3277108"/>
    <n v="32906113112"/>
    <s v="FlatTiresRequest"/>
    <s v="1JSB131"/>
    <s v="+32476733757"/>
    <n v="2"/>
    <n v="1"/>
    <s v=""/>
    <s v=""/>
    <s v=""/>
    <s v=""/>
    <s v=""/>
    <s v=""/>
    <s v=""/>
    <s v=""/>
    <s v=""/>
    <s v=""/>
    <s v=""/>
    <s v=""/>
    <s v=""/>
    <s v=""/>
    <s v=""/>
    <s v="Alliannz Contract BE"/>
    <x v="0"/>
    <n v="1"/>
    <x v="1"/>
    <x v="4"/>
  </r>
  <r>
    <s v="AP-Historical-Report---Call-by-Call 2026-09-03 0000 - 2026-09-03 1500.csv"/>
    <s v="F"/>
    <x v="0"/>
    <x v="92"/>
    <s v="+31613344421"/>
    <s v="QUINTES"/>
    <s v="RSA_SubLOB"/>
    <s v="+31205618905"/>
    <s v="APBN_AMS_MOBILITY_CRM_ConciergeBBH"/>
    <n v="2.742129309095402E+18"/>
    <s v="20.80845273"/>
    <s v="Route_Queue"/>
    <d v="1899-12-30T00:02:06"/>
    <n v="19777"/>
    <x v="9"/>
    <n v="21216"/>
    <s v="APBN_AMS_MOBILITY_CRM_ConciergeBBH_NL"/>
    <n v="99997"/>
    <s v="APBN_AMS_MOBILITY_CRM_ConciergeBBH_NL_1"/>
    <s v="APBN_CMN_RSA_FRONT-NL_1"/>
    <n v="244557"/>
    <x v="15"/>
    <s v="R"/>
    <d v="1899-12-30T00:00:40"/>
    <d v="1899-12-30T00:00:00"/>
    <d v="1899-12-30T00:00:11"/>
    <s v=""/>
    <n v="0"/>
    <d v="2026-09-03T08:28:36"/>
    <s v=""/>
    <d v="1899-12-30T00:00:00"/>
    <s v="20260903082550335545610"/>
    <d v="1899-12-30T00:00:02"/>
    <n v="0"/>
    <n v="0"/>
    <s v=""/>
    <n v="1"/>
    <n v="2"/>
    <n v="0"/>
    <s v="NL"/>
    <s v=""/>
    <m/>
    <m/>
    <s v=""/>
    <m/>
    <s v=""/>
    <s v=""/>
    <s v=""/>
    <n v="0"/>
    <n v="0"/>
    <s v=""/>
    <s v=""/>
    <s v=""/>
    <s v=""/>
    <s v=""/>
    <s v=""/>
    <s v=""/>
    <s v=""/>
    <s v=""/>
    <s v=""/>
    <s v=""/>
    <s v=""/>
    <s v=""/>
    <s v=""/>
    <s v=""/>
    <s v="RSA"/>
    <x v="0"/>
    <n v="1"/>
    <x v="0"/>
    <x v="1"/>
  </r>
  <r>
    <s v="AP-Historical-Report---Call-by-Call 2026-09-03 0000 - 2026-09-03 1500.csv"/>
    <s v="F"/>
    <x v="0"/>
    <x v="93"/>
    <s v="+32477381839"/>
    <s v="ALLIANZ_BELGIUM"/>
    <s v="RSA_SubLOB"/>
    <s v="+3227736155"/>
    <s v="APBN_BRU_MOBILITY_INSURAN_Front"/>
    <n v="2.7421293992131092E+18"/>
    <s v="41.4239532"/>
    <s v="Route_Queue"/>
    <d v="1899-12-30T00:00:06"/>
    <n v="19782"/>
    <x v="8"/>
    <n v="21222"/>
    <s v="APBN_BRU_MOBILITY_INSURAN_Front_FR"/>
    <n v="100052"/>
    <s v="APBN_BRU_MOBILITY_INSURAN_Front_FR_1"/>
    <s v="APBN_CMN_RSA_FRONT-FR_1"/>
    <n v="232191"/>
    <x v="16"/>
    <s v="R"/>
    <d v="1899-12-30T00:04:27"/>
    <d v="1899-12-30T00:00:00"/>
    <d v="1899-12-30T00:00:34"/>
    <s v=""/>
    <n v="0"/>
    <d v="2026-09-03T08:30:44"/>
    <s v=""/>
    <d v="1899-12-30T00:00:00"/>
    <s v="20260903082611687866003"/>
    <d v="1899-12-30T00:00:01"/>
    <n v="0"/>
    <n v="0"/>
    <s v="m3222:1:1|"/>
    <n v="2"/>
    <n v="0"/>
    <n v="1"/>
    <s v="FR"/>
    <s v=""/>
    <m/>
    <m/>
    <s v=""/>
    <m/>
    <s v=""/>
    <s v=""/>
    <s v=""/>
    <n v="0"/>
    <n v="0"/>
    <s v=""/>
    <s v=""/>
    <s v=""/>
    <s v=""/>
    <s v=""/>
    <s v=""/>
    <s v=""/>
    <s v=""/>
    <s v=""/>
    <s v=""/>
    <s v=""/>
    <s v=""/>
    <s v=""/>
    <s v=""/>
    <s v=""/>
    <s v="RSA BE"/>
    <x v="0"/>
    <n v="1"/>
    <x v="1"/>
    <x v="3"/>
  </r>
  <r>
    <s v="AP-Historical-Report---Call-by-Call 2026-09-03 0000 - 2026-09-03 1500.csv"/>
    <s v="F"/>
    <x v="0"/>
    <x v="94"/>
    <s v="+31618149784"/>
    <s v="Suzuki"/>
    <s v="RSA_SubLOB"/>
    <s v="+31208512272"/>
    <s v="APBN_AMS_MOBILITY_INSURAN_FollowUp"/>
    <n v="2.7421293390869632E+18"/>
    <s v="27.7635672"/>
    <s v="Route_Success"/>
    <d v="1899-12-30T00:00:15"/>
    <n v="19761"/>
    <x v="1"/>
    <n v="21200"/>
    <s v="APBN_AMS_MOBILITY_INSURAN_FollowUp_NL"/>
    <n v="99821"/>
    <s v="APBN_AMS_MOBILITY_INSURAN_FollowUp_NL_1"/>
    <s v="APBN_CMN_RSA_MGNT_1"/>
    <n v="96495"/>
    <x v="11"/>
    <s v="R"/>
    <d v="1899-12-30T00:07:02"/>
    <d v="1899-12-30T00:00:00"/>
    <d v="1899-12-30T00:00:31"/>
    <s v=""/>
    <n v="0"/>
    <d v="2026-09-03T08:35:31"/>
    <s v=""/>
    <d v="1899-12-30T00:00:00"/>
    <s v="20260903082812452985715"/>
    <d v="1899-12-30T00:00:05"/>
    <n v="0"/>
    <n v="0"/>
    <s v=""/>
    <n v="2"/>
    <n v="0"/>
    <n v="0"/>
    <s v="NL"/>
    <s v="vb3151"/>
    <n v="77020001"/>
    <n v="10"/>
    <s v="Maud"/>
    <n v="3190047"/>
    <s v="Lekke band / bandenprobleem in Nederland"/>
    <s v="202604051104"/>
    <s v="+31618149784"/>
    <n v="2"/>
    <n v="1"/>
    <s v=""/>
    <s v=""/>
    <s v=""/>
    <s v=""/>
    <s v=""/>
    <s v=""/>
    <s v=""/>
    <s v=""/>
    <s v=""/>
    <s v=""/>
    <s v=""/>
    <s v=""/>
    <s v=""/>
    <s v=""/>
    <s v=""/>
    <s v="Alliannz Contract"/>
    <x v="0"/>
    <n v="1"/>
    <x v="0"/>
    <x v="0"/>
  </r>
  <r>
    <s v="AP-Historical-Report---Call-by-Call 2026-09-03 0000 - 2026-09-03 1500.csv"/>
    <s v="F"/>
    <x v="0"/>
    <x v="95"/>
    <s v="+31653446202"/>
    <s v="KIA"/>
    <s v="RSA_SubLOB"/>
    <s v="+31208512235"/>
    <s v="APBN_AMS_MOBILITY_OEM-CONS_Front"/>
    <n v="2.7421293519744481E+18"/>
    <s v="30.10218704"/>
    <s v="Route_Queue"/>
    <d v="1899-12-30T00:00:07"/>
    <n v="19755"/>
    <x v="6"/>
    <n v="21194"/>
    <s v="APBN_AMS_MOBILITY_OEM-CONS_Front_NL"/>
    <n v="99757"/>
    <s v="APBN_AMS_MOBILITY_OEM-CONS_Front_NL_3"/>
    <s v="APBN_CMN_RSA_FRONT-NL_1"/>
    <n v="224096"/>
    <x v="6"/>
    <s v="R"/>
    <d v="1899-12-30T00:01:31"/>
    <d v="1899-12-30T00:00:00"/>
    <d v="1899-12-30T00:06:43"/>
    <s v=""/>
    <n v="0"/>
    <d v="2026-09-03T08:30:10"/>
    <s v=""/>
    <d v="1899-12-30T00:00:00"/>
    <s v="20260903082831503317534"/>
    <d v="1899-12-30T00:00:10"/>
    <n v="0"/>
    <n v="0"/>
    <s v=""/>
    <n v="2"/>
    <n v="0"/>
    <n v="0"/>
    <s v="NL"/>
    <s v="vb3151"/>
    <n v="77020001"/>
    <n v="10"/>
    <s v="Maud"/>
    <n v="3190031"/>
    <s v="Lekke band / bandenprobleem in Nederland"/>
    <s v="202604051108"/>
    <s v="+31653446202"/>
    <n v="2"/>
    <n v="1"/>
    <s v=""/>
    <s v=""/>
    <s v=""/>
    <s v=""/>
    <s v=""/>
    <s v=""/>
    <s v=""/>
    <s v=""/>
    <s v=""/>
    <s v=""/>
    <s v=""/>
    <s v=""/>
    <s v=""/>
    <s v=""/>
    <s v=""/>
    <s v="RSA"/>
    <x v="0"/>
    <n v="1"/>
    <x v="1"/>
    <x v="1"/>
  </r>
  <r>
    <s v="AP-Historical-Report---Call-by-Call 2026-09-03 0000 - 2026-09-03 1500.csv"/>
    <s v="F"/>
    <x v="1"/>
    <x v="96"/>
    <s v="+32477381839"/>
    <s v=""/>
    <s v=""/>
    <s v="WebiPath_180_181753"/>
    <s v=""/>
    <n v="2.7421293992131092E+18"/>
    <s v="41.4239550"/>
    <s v=""/>
    <d v="1899-12-30T00:00:00"/>
    <n v="19782"/>
    <x v="8"/>
    <n v="21222"/>
    <s v="APBN_BRU_MOBILITY_INSURAN_Front_FR"/>
    <n v="100052"/>
    <s v="APBN_BRU_MOBILITY_INSURAN_Front_FR_1"/>
    <s v="APBN_CMN_RSA_FRONT-FR_1"/>
    <n v="232191"/>
    <x v="16"/>
    <s v="L"/>
    <d v="1899-12-30T00:04:27"/>
    <d v="1899-12-30T00:00:00"/>
    <d v="1899-12-30T00:00:00"/>
    <s v=""/>
    <n v="0"/>
    <d v="2026-09-03T08:30:44"/>
    <s v=""/>
    <d v="1899-12-30T00:00:00"/>
    <s v="20260903082611687866003"/>
    <d v="1899-12-30T00:00:01"/>
    <m/>
    <m/>
    <s v=""/>
    <m/>
    <m/>
    <m/>
    <s v=""/>
    <s v=""/>
    <m/>
    <m/>
    <s v=""/>
    <m/>
    <s v=""/>
    <s v=""/>
    <s v=""/>
    <m/>
    <m/>
    <s v=""/>
    <s v=""/>
    <s v=""/>
    <s v=""/>
    <s v=""/>
    <s v=""/>
    <s v=""/>
    <s v=""/>
    <s v=""/>
    <s v=""/>
    <s v="bbc91911-a324-4cc8-adac-4bfcf0a0def1.01"/>
    <s v=""/>
    <s v=""/>
    <s v=""/>
    <s v=""/>
    <s v="RSA BE"/>
    <x v="0"/>
    <n v="1"/>
    <x v="1"/>
    <x v="3"/>
  </r>
  <r>
    <s v="AP-Historical-Report---Call-by-Call 2026-09-03 0000 - 2026-09-03 1500.csv"/>
    <s v="F"/>
    <x v="1"/>
    <x v="97"/>
    <s v="+31619038903"/>
    <s v=""/>
    <s v=""/>
    <s v="WebiPath_180_183330"/>
    <s v=""/>
    <n v="2.7421293605626762E+18"/>
    <s v="32.8512053"/>
    <s v=""/>
    <d v="1899-12-30T00:00:00"/>
    <n v="19777"/>
    <x v="9"/>
    <n v="21216"/>
    <s v="APBN_AMS_MOBILITY_CRM_ConciergeBBH_NL"/>
    <n v="99997"/>
    <s v="APBN_AMS_MOBILITY_CRM_ConciergeBBH_NL_1"/>
    <s v="APBN_CMN_RSA_FRONT-NL_1"/>
    <n v="244557"/>
    <x v="15"/>
    <s v="L"/>
    <d v="1899-12-30T00:00:46"/>
    <d v="1899-12-30T00:00:00"/>
    <d v="1899-12-30T00:00:00"/>
    <s v=""/>
    <n v="0"/>
    <d v="2026-09-03T08:27:53"/>
    <s v=""/>
    <d v="1899-12-30T00:00:00"/>
    <s v="20260903081902536871847"/>
    <d v="1899-12-30T00:00:00"/>
    <m/>
    <m/>
    <s v=""/>
    <m/>
    <m/>
    <m/>
    <s v=""/>
    <s v=""/>
    <m/>
    <m/>
    <s v=""/>
    <m/>
    <s v=""/>
    <s v=""/>
    <s v=""/>
    <m/>
    <m/>
    <s v=""/>
    <s v=""/>
    <s v=""/>
    <s v=""/>
    <s v=""/>
    <s v=""/>
    <s v=""/>
    <s v=""/>
    <s v=""/>
    <s v=""/>
    <s v=""/>
    <s v=""/>
    <s v=""/>
    <s v=""/>
    <s v=""/>
    <s v="RSA"/>
    <x v="0"/>
    <n v="1"/>
    <x v="1"/>
    <x v="1"/>
  </r>
  <r>
    <s v="AP-Historical-Report---Call-by-Call 2026-09-03 0000 - 2026-09-03 1500.csv"/>
    <s v="F"/>
    <x v="0"/>
    <x v="98"/>
    <s v="+31653636243"/>
    <s v="Toyota"/>
    <s v="RSA_SubLOB"/>
    <s v="+31205929836"/>
    <s v="APBN_AMS_MOBILITY_OEM-CONS_Front"/>
    <n v="2.7421294163936865E+18"/>
    <s v="45.4947455"/>
    <s v="Route_Success"/>
    <d v="1899-12-30T00:00:35"/>
    <n v="19755"/>
    <x v="6"/>
    <n v="21194"/>
    <s v="APBN_AMS_MOBILITY_OEM-CONS_Front_NL"/>
    <n v="99756"/>
    <s v="APBN_AMS_MOBILITY_OEM-CONS_Front_NL_2"/>
    <s v="APBN_CMN_RSA_FRONT-NL_1"/>
    <n v="244557"/>
    <x v="15"/>
    <s v="L"/>
    <d v="1899-12-30T00:05:34"/>
    <d v="1899-12-30T00:00:00"/>
    <d v="1899-12-30T00:00:01"/>
    <s v=""/>
    <n v="0"/>
    <d v="2026-09-03T08:38:31"/>
    <s v=""/>
    <d v="1899-12-30T00:00:00"/>
    <s v="20260903082929754974806"/>
    <d v="1899-12-30T00:00:08"/>
    <n v="0"/>
    <n v="0"/>
    <s v=""/>
    <n v="2"/>
    <n v="0"/>
    <n v="0"/>
    <s v="NL"/>
    <s v="vb3151"/>
    <n v="77020001"/>
    <n v="10"/>
    <s v="Maud"/>
    <n v="3190052"/>
    <s v="Accu / Startprobleem in Nederland"/>
    <s v="202604051121"/>
    <s v="+31653636243"/>
    <n v="2"/>
    <n v="1"/>
    <s v="4"/>
    <s v="4"/>
    <s v="NO AUDIO"/>
    <s v="1"/>
    <s v="4"/>
    <s v="4"/>
    <s v="4"/>
    <s v="4"/>
    <s v="4"/>
    <s v="8"/>
    <s v=""/>
    <s v=""/>
    <s v=""/>
    <s v=""/>
    <s v=""/>
    <s v="RSA"/>
    <x v="0"/>
    <n v="1"/>
    <x v="0"/>
    <x v="1"/>
  </r>
  <r>
    <s v="AP-Historical-Report---Call-by-Call 2026-09-03 0000 - 2026-09-03 1500.csv"/>
    <s v="F"/>
    <x v="0"/>
    <x v="99"/>
    <s v="+31651981196"/>
    <s v="KIA"/>
    <s v="RSA_SubLOB"/>
    <s v="+31208512235"/>
    <s v="APBN_AMS_MOBILITY_OEM-CONS_Front"/>
    <n v="2.7421293390869632E+18"/>
    <s v="27.7635703"/>
    <s v="Route_Queue"/>
    <d v="1899-12-30T00:00:44"/>
    <n v="19755"/>
    <x v="6"/>
    <n v="21194"/>
    <s v="APBN_AMS_MOBILITY_OEM-CONS_Front_NL"/>
    <n v="99757"/>
    <s v="APBN_AMS_MOBILITY_OEM-CONS_Front_NL_3"/>
    <s v="APBN_CMN_RSA_FRONT-NL_1"/>
    <n v="224299"/>
    <x v="5"/>
    <s v="R"/>
    <d v="1899-12-30T00:07:29"/>
    <d v="1899-12-30T00:00:00"/>
    <d v="1899-12-30T00:00:22"/>
    <s v=""/>
    <n v="0"/>
    <d v="2026-09-03T08:38:04"/>
    <s v=""/>
    <d v="1899-12-30T00:00:00"/>
    <s v="20260903082949452985099"/>
    <d v="1899-12-30T00:00:05"/>
    <n v="0"/>
    <n v="0"/>
    <s v=""/>
    <n v="2"/>
    <n v="0"/>
    <n v="0"/>
    <s v="NL"/>
    <s v="vb3151"/>
    <n v="77020001"/>
    <n v="10"/>
    <s v="Maud"/>
    <n v="3190031"/>
    <s v=""/>
    <s v="N209JB"/>
    <s v="+31651981196"/>
    <n v="2"/>
    <n v="1"/>
    <s v=""/>
    <s v=""/>
    <s v=""/>
    <s v=""/>
    <s v=""/>
    <s v=""/>
    <s v=""/>
    <s v=""/>
    <s v=""/>
    <s v=""/>
    <s v=""/>
    <s v=""/>
    <s v=""/>
    <s v=""/>
    <s v=""/>
    <s v="RSA"/>
    <x v="0"/>
    <n v="1"/>
    <x v="0"/>
    <x v="1"/>
  </r>
  <r>
    <s v="AP-Historical-Report---Call-by-Call 2026-09-03 0000 - 2026-09-03 1500.csv"/>
    <s v="F"/>
    <x v="0"/>
    <x v="100"/>
    <s v="+32474742919"/>
    <s v="AGA"/>
    <s v="RSA_Front"/>
    <s v="+3222906100"/>
    <s v="APBN_BRU_MOBILITY_INSURAN_Front"/>
    <n v="2.742129412098689E+18"/>
    <s v="44.4916993"/>
    <s v="Route_Queue"/>
    <d v="1899-12-30T00:00:49"/>
    <n v="19782"/>
    <x v="8"/>
    <n v="21222"/>
    <s v="APBN_BRU_MOBILITY_INSURAN_Front_FR"/>
    <n v="100052"/>
    <s v="APBN_BRU_MOBILITY_INSURAN_Front_FR_1"/>
    <s v="APEU_TNG_RSA_FRENCH_1"/>
    <n v="207050"/>
    <x v="8"/>
    <s v="R"/>
    <d v="1899-12-30T00:24:18"/>
    <d v="1899-12-30T00:12:39"/>
    <d v="1899-12-30T00:00:33"/>
    <s v=""/>
    <n v="0"/>
    <d v="2026-09-03T09:06:29"/>
    <s v=""/>
    <d v="1899-12-30T00:00:00"/>
    <s v="20260903082841738198140"/>
    <d v="1899-12-30T00:00:03"/>
    <n v="0"/>
    <n v="0"/>
    <s v="m3229916100:1:1|"/>
    <n v="2"/>
    <n v="0"/>
    <n v="1"/>
    <s v="FR"/>
    <s v=""/>
    <m/>
    <m/>
    <s v=""/>
    <m/>
    <s v=""/>
    <s v=""/>
    <s v=""/>
    <n v="2"/>
    <n v="1"/>
    <s v=""/>
    <s v=""/>
    <s v=""/>
    <s v=""/>
    <s v=""/>
    <s v=""/>
    <s v=""/>
    <s v=""/>
    <s v=""/>
    <s v=""/>
    <s v=""/>
    <s v=""/>
    <s v=""/>
    <s v=""/>
    <s v=""/>
    <s v="RSA BE"/>
    <x v="0"/>
    <n v="1"/>
    <x v="0"/>
    <x v="3"/>
  </r>
  <r>
    <s v="AP-Historical-Report---Call-by-Call 2026-09-03 0000 - 2026-09-03 1500.csv"/>
    <s v="F"/>
    <x v="1"/>
    <x v="101"/>
    <s v="+31613344421"/>
    <s v=""/>
    <s v=""/>
    <s v="WebiPath_180_183330"/>
    <s v=""/>
    <n v="2.7421293090954025E+18"/>
    <s v="20.80845647"/>
    <s v=""/>
    <d v="1899-12-30T00:00:00"/>
    <n v="19777"/>
    <x v="9"/>
    <n v="21216"/>
    <s v="APBN_AMS_MOBILITY_CRM_ConciergeBBH_NL"/>
    <n v="99997"/>
    <s v="APBN_AMS_MOBILITY_CRM_ConciergeBBH_NL_1"/>
    <s v="APBN_CMN_RSA_FRONT-NL_1"/>
    <n v="244557"/>
    <x v="15"/>
    <s v="L"/>
    <d v="1899-12-30T00:00:40"/>
    <d v="1899-12-30T00:00:00"/>
    <d v="1899-12-30T00:00:00"/>
    <s v=""/>
    <n v="0"/>
    <d v="2026-09-03T08:28:37"/>
    <s v=""/>
    <d v="1899-12-30T00:00:00"/>
    <s v="20260903082550335545610"/>
    <d v="1899-12-30T00:00:00"/>
    <m/>
    <m/>
    <s v=""/>
    <m/>
    <m/>
    <m/>
    <s v=""/>
    <s v=""/>
    <m/>
    <m/>
    <s v=""/>
    <m/>
    <s v=""/>
    <s v=""/>
    <s v=""/>
    <m/>
    <m/>
    <s v=""/>
    <s v=""/>
    <s v=""/>
    <s v=""/>
    <s v=""/>
    <s v=""/>
    <s v=""/>
    <s v=""/>
    <s v=""/>
    <s v=""/>
    <s v=""/>
    <s v=""/>
    <s v=""/>
    <s v=""/>
    <s v=""/>
    <s v="RSA"/>
    <x v="0"/>
    <n v="1"/>
    <x v="1"/>
    <x v="1"/>
  </r>
  <r>
    <s v="AP-Historical-Report---Call-by-Call 2026-09-03 0000 - 2026-09-03 1500.csv"/>
    <s v="F"/>
    <x v="1"/>
    <x v="102"/>
    <s v="+32476733757"/>
    <s v=""/>
    <s v=""/>
    <s v="WebiPath_180_177741"/>
    <s v=""/>
    <n v="2.7421294335735342E+18"/>
    <s v="49.4926186"/>
    <s v=""/>
    <d v="1899-12-30T00:00:00"/>
    <n v="27186"/>
    <x v="10"/>
    <n v="28197"/>
    <s v="APBN_BRU_RSA_INSURAN_AB_FR"/>
    <n v="208713"/>
    <s v="APBN_BRU_RSA_INSURAN_AB_FR_1"/>
    <s v="APBN_CMN_RSA_FRONT-FR_1"/>
    <n v="223879"/>
    <x v="12"/>
    <s v="R"/>
    <d v="1899-12-30T00:07:38"/>
    <d v="1899-12-30T00:00:00"/>
    <d v="1899-12-30T00:00:00"/>
    <s v=""/>
    <n v="0"/>
    <d v="2026-09-03T08:35:41"/>
    <s v=""/>
    <d v="1899-12-30T00:00:00"/>
    <s v="20260903082758822085227"/>
    <d v="1899-12-30T00:00:01"/>
    <m/>
    <m/>
    <s v=""/>
    <m/>
    <m/>
    <m/>
    <s v=""/>
    <s v=""/>
    <m/>
    <m/>
    <s v=""/>
    <m/>
    <s v=""/>
    <s v=""/>
    <s v=""/>
    <m/>
    <m/>
    <s v=""/>
    <s v=""/>
    <s v=""/>
    <s v=""/>
    <s v=""/>
    <s v=""/>
    <s v=""/>
    <s v=""/>
    <s v=""/>
    <s v=""/>
    <s v=""/>
    <s v=""/>
    <s v=""/>
    <s v=""/>
    <s v=""/>
    <s v="Alliannz Contract BE"/>
    <x v="0"/>
    <n v="1"/>
    <x v="1"/>
    <x v="4"/>
  </r>
  <r>
    <s v="AP-Historical-Report---Call-by-Call 2026-09-03 0000 - 2026-09-03 1500.csv"/>
    <s v="F"/>
    <x v="1"/>
    <x v="103"/>
    <s v="+31618149784"/>
    <s v=""/>
    <s v=""/>
    <s v="WebiPath_180_102630"/>
    <s v=""/>
    <n v="2.7421293390869637E+18"/>
    <s v="27.7635721"/>
    <s v=""/>
    <d v="1899-12-30T00:00:00"/>
    <n v="19761"/>
    <x v="1"/>
    <n v="21200"/>
    <s v="APBN_AMS_MOBILITY_INSURAN_FollowUp_NL"/>
    <n v="99821"/>
    <s v="APBN_AMS_MOBILITY_INSURAN_FollowUp_NL_1"/>
    <s v="APBN_CMN_RSA_MGNT_1"/>
    <n v="96495"/>
    <x v="11"/>
    <s v="R"/>
    <d v="1899-12-30T00:07:02"/>
    <d v="1899-12-30T00:00:00"/>
    <d v="1899-12-30T00:00:00"/>
    <s v=""/>
    <n v="0"/>
    <d v="2026-09-03T08:35:29"/>
    <s v=""/>
    <d v="1899-12-30T00:00:00"/>
    <s v="20260903082812452985715"/>
    <d v="1899-12-30T00:00:10"/>
    <m/>
    <m/>
    <s v=""/>
    <m/>
    <m/>
    <m/>
    <s v=""/>
    <s v=""/>
    <m/>
    <m/>
    <s v=""/>
    <m/>
    <s v=""/>
    <s v=""/>
    <s v=""/>
    <m/>
    <m/>
    <s v=""/>
    <s v=""/>
    <s v=""/>
    <s v=""/>
    <s v=""/>
    <s v=""/>
    <s v=""/>
    <s v=""/>
    <s v=""/>
    <s v=""/>
    <s v="dbf72238-1ed6-4a44-ac3d-0cd9260441eb.01"/>
    <s v=""/>
    <s v=""/>
    <s v=""/>
    <s v=""/>
    <s v="Alliannz Contract"/>
    <x v="0"/>
    <n v="1"/>
    <x v="1"/>
    <x v="0"/>
  </r>
  <r>
    <s v="AP-Historical-Report---Call-by-Call 2026-09-03 0000 - 2026-09-03 1500.csv"/>
    <s v="F"/>
    <x v="1"/>
    <x v="104"/>
    <s v="+31653446202"/>
    <s v=""/>
    <s v=""/>
    <s v="WebiPath_180_177847"/>
    <s v=""/>
    <n v="2.7421293519744486E+18"/>
    <s v="30.10218756"/>
    <s v=""/>
    <d v="1899-12-30T00:00:00"/>
    <n v="19755"/>
    <x v="6"/>
    <n v="21194"/>
    <s v="APBN_AMS_MOBILITY_OEM-CONS_Front_NL"/>
    <n v="99757"/>
    <s v="APBN_AMS_MOBILITY_OEM-CONS_Front_NL_3"/>
    <s v="APBN_CMN_RSA_FRONT-NL_1"/>
    <n v="224096"/>
    <x v="6"/>
    <s v="L"/>
    <d v="1899-12-30T00:01:31"/>
    <d v="1899-12-30T00:00:00"/>
    <d v="1899-12-30T00:00:00"/>
    <s v=""/>
    <n v="0"/>
    <d v="2026-09-03T08:30:11"/>
    <s v=""/>
    <d v="1899-12-30T00:00:00"/>
    <s v="20260903082831503317534"/>
    <d v="1899-12-30T00:00:01"/>
    <m/>
    <m/>
    <s v=""/>
    <m/>
    <m/>
    <m/>
    <s v=""/>
    <s v=""/>
    <m/>
    <m/>
    <s v=""/>
    <m/>
    <s v=""/>
    <s v=""/>
    <s v=""/>
    <m/>
    <m/>
    <s v=""/>
    <s v=""/>
    <s v=""/>
    <s v=""/>
    <s v=""/>
    <s v=""/>
    <s v=""/>
    <s v=""/>
    <s v=""/>
    <s v=""/>
    <s v=""/>
    <s v=""/>
    <s v=""/>
    <s v=""/>
    <s v=""/>
    <s v="RSA"/>
    <x v="0"/>
    <n v="1"/>
    <x v="1"/>
    <x v="1"/>
  </r>
  <r>
    <s v="AP-Historical-Report---Call-by-Call 2026-09-03 0000 - 2026-09-03 1500.csv"/>
    <s v="F"/>
    <x v="1"/>
    <x v="105"/>
    <s v="+32474742919"/>
    <s v=""/>
    <s v=""/>
    <s v="WebiPath_180_126394"/>
    <s v=""/>
    <n v="2.742129412098689E+18"/>
    <s v="44.4917013"/>
    <s v=""/>
    <d v="1899-12-30T00:00:00"/>
    <n v="19782"/>
    <x v="8"/>
    <n v="21222"/>
    <s v="APBN_BRU_MOBILITY_INSURAN_Front_FR"/>
    <n v="100052"/>
    <s v="APBN_BRU_MOBILITY_INSURAN_Front_FR_1"/>
    <s v="APBN_CMN_RSA_FRONT-FR_1"/>
    <n v="144565"/>
    <x v="13"/>
    <s v="R"/>
    <d v="1899-12-30T00:00:00"/>
    <d v="1899-12-30T00:00:00"/>
    <d v="1899-12-30T00:00:00"/>
    <s v=""/>
    <n v="0"/>
    <d v="2026-09-03T08:29:17"/>
    <s v=""/>
    <d v="1899-12-30T00:00:00"/>
    <s v="20260903082841738198140"/>
    <d v="1899-12-30T00:00:00"/>
    <m/>
    <m/>
    <s v=""/>
    <m/>
    <m/>
    <m/>
    <s v=""/>
    <s v=""/>
    <m/>
    <m/>
    <s v=""/>
    <m/>
    <s v=""/>
    <s v=""/>
    <s v=""/>
    <m/>
    <m/>
    <s v=""/>
    <s v=""/>
    <s v=""/>
    <s v=""/>
    <s v=""/>
    <s v=""/>
    <s v=""/>
    <s v=""/>
    <s v=""/>
    <s v=""/>
    <s v=""/>
    <s v=""/>
    <s v=""/>
    <s v=""/>
    <s v=""/>
    <s v="RSA BE"/>
    <x v="0"/>
    <n v="1"/>
    <x v="1"/>
    <x v="3"/>
  </r>
  <r>
    <s v="AP-Historical-Report---Call-by-Call 2026-09-03 0000 - 2026-09-03 1500.csv"/>
    <s v="F"/>
    <x v="1"/>
    <x v="106"/>
    <s v="+32474742919"/>
    <s v=""/>
    <s v=""/>
    <s v="WebiPath_180_166208"/>
    <s v=""/>
    <n v="2.742129412098689E+18"/>
    <s v="44.4917025"/>
    <s v=""/>
    <d v="1899-12-30T00:00:00"/>
    <n v="19782"/>
    <x v="8"/>
    <n v="21222"/>
    <s v="APBN_BRU_MOBILITY_INSURAN_Front_FR"/>
    <n v="100052"/>
    <s v="APBN_BRU_MOBILITY_INSURAN_Front_FR_1"/>
    <s v="APEU_TNG_RSA_FRENCH_1"/>
    <n v="207050"/>
    <x v="8"/>
    <s v="L"/>
    <d v="1899-12-30T00:24:18"/>
    <d v="1899-12-30T00:12:39"/>
    <d v="1899-12-30T00:00:00"/>
    <s v=""/>
    <n v="0"/>
    <d v="2026-09-03T09:06:30"/>
    <s v=""/>
    <d v="1899-12-30T00:00:00"/>
    <s v="20260903082841738198140"/>
    <d v="1899-12-30T00:00:08"/>
    <m/>
    <m/>
    <s v=""/>
    <m/>
    <m/>
    <m/>
    <s v=""/>
    <s v=""/>
    <m/>
    <m/>
    <s v=""/>
    <m/>
    <s v=""/>
    <s v=""/>
    <s v=""/>
    <m/>
    <m/>
    <s v=""/>
    <s v=""/>
    <s v=""/>
    <s v=""/>
    <s v=""/>
    <s v=""/>
    <s v=""/>
    <s v=""/>
    <s v=""/>
    <s v=""/>
    <s v=""/>
    <s v=""/>
    <s v=""/>
    <s v=""/>
    <s v=""/>
    <s v="RSA BE"/>
    <x v="0"/>
    <n v="1"/>
    <x v="1"/>
    <x v="3"/>
  </r>
  <r>
    <s v="AP-Historical-Report---Call-by-Call 2026-09-03 0000 - 2026-09-03 1500.csv"/>
    <s v="F"/>
    <x v="0"/>
    <x v="107"/>
    <s v="+31618702512"/>
    <s v="QUINTES"/>
    <s v="RSA_SubLOB"/>
    <s v="+31205618914"/>
    <s v="APBN_AMS_MOBILITY_CRM_ConciergeBBH"/>
    <n v="2.7421294335735347E+18"/>
    <s v="49.4926217"/>
    <s v="Route_Queue"/>
    <d v="1899-12-30T00:05:28"/>
    <n v="19777"/>
    <x v="9"/>
    <n v="21216"/>
    <s v="APBN_AMS_MOBILITY_CRM_ConciergeBBH_NL"/>
    <n v="99997"/>
    <s v="APBN_AMS_MOBILITY_CRM_ConciergeBBH_NL_1"/>
    <s v="APBN_CMN_RSA_FRONT-NL_1"/>
    <n v="244557"/>
    <x v="15"/>
    <s v="R"/>
    <d v="1899-12-30T00:00:47"/>
    <d v="1899-12-30T00:00:00"/>
    <d v="1899-12-30T00:00:01"/>
    <s v=""/>
    <n v="0"/>
    <d v="2026-09-03T08:36:31"/>
    <s v=""/>
    <d v="1899-12-30T00:00:00"/>
    <s v="20260903083015822085000"/>
    <d v="1899-12-30T00:00:01"/>
    <n v="0"/>
    <n v="0"/>
    <s v=""/>
    <n v="1"/>
    <n v="2"/>
    <n v="0"/>
    <s v="NL"/>
    <s v=""/>
    <m/>
    <m/>
    <s v=""/>
    <m/>
    <s v=""/>
    <s v=""/>
    <s v=""/>
    <n v="0"/>
    <n v="0"/>
    <s v=""/>
    <s v=""/>
    <s v=""/>
    <s v=""/>
    <s v=""/>
    <s v=""/>
    <s v=""/>
    <s v=""/>
    <s v=""/>
    <s v=""/>
    <s v=""/>
    <s v=""/>
    <s v=""/>
    <s v=""/>
    <s v=""/>
    <s v="RSA"/>
    <x v="0"/>
    <n v="1"/>
    <x v="0"/>
    <x v="1"/>
  </r>
  <r>
    <s v="AP-Historical-Report---Call-by-Call 2026-09-03 0000 - 2026-09-03 1500.csv"/>
    <s v="F"/>
    <x v="1"/>
    <x v="108"/>
    <s v="+31653636243"/>
    <s v=""/>
    <s v=""/>
    <s v="WebiPath_180_183330"/>
    <s v=""/>
    <n v="2.7421294163936865E+18"/>
    <s v="45.4947521"/>
    <s v=""/>
    <d v="1899-12-30T00:00:00"/>
    <n v="19755"/>
    <x v="6"/>
    <n v="21194"/>
    <s v="APBN_AMS_MOBILITY_OEM-CONS_Front_NL"/>
    <n v="99756"/>
    <s v="APBN_AMS_MOBILITY_OEM-CONS_Front_NL_2"/>
    <s v="APBN_CMN_RSA_FRONT-NL_1"/>
    <n v="244557"/>
    <x v="15"/>
    <s v="R"/>
    <d v="1899-12-30T00:05:34"/>
    <d v="1899-12-30T00:00:00"/>
    <d v="1899-12-30T00:00:00"/>
    <s v=""/>
    <n v="0"/>
    <d v="2026-09-03T08:35:39"/>
    <s v=""/>
    <d v="1899-12-30T00:00:00"/>
    <s v="20260903082929754974806"/>
    <d v="1899-12-30T00:00:00"/>
    <m/>
    <m/>
    <s v=""/>
    <m/>
    <m/>
    <m/>
    <s v=""/>
    <s v=""/>
    <m/>
    <m/>
    <s v=""/>
    <m/>
    <s v=""/>
    <s v=""/>
    <s v=""/>
    <m/>
    <m/>
    <s v=""/>
    <s v=""/>
    <s v=""/>
    <s v=""/>
    <s v=""/>
    <s v=""/>
    <s v=""/>
    <s v=""/>
    <s v=""/>
    <s v=""/>
    <s v=""/>
    <s v=""/>
    <s v=""/>
    <s v=""/>
    <s v=""/>
    <s v="RSA"/>
    <x v="0"/>
    <n v="1"/>
    <x v="1"/>
    <x v="1"/>
  </r>
  <r>
    <s v="AP-Historical-Report---Call-by-Call 2026-09-03 0000 - 2026-09-03 1500.csv"/>
    <s v="F"/>
    <x v="0"/>
    <x v="109"/>
    <s v="+31612411016"/>
    <s v="Toyota"/>
    <s v="RSA_SubLOB"/>
    <s v="+31205929836"/>
    <s v="APBN_AMS_MOBILITY_INSURAN_FollowUp"/>
    <n v="2.7421292360747059E+18"/>
    <s v="3.74593041"/>
    <s v="Route_Queue"/>
    <d v="1899-12-30T00:00:06"/>
    <n v="19761"/>
    <x v="1"/>
    <n v="21200"/>
    <s v="APBN_AMS_MOBILITY_INSURAN_FollowUp_NL"/>
    <n v="99821"/>
    <s v="APBN_AMS_MOBILITY_INSURAN_FollowUp_NL_1"/>
    <s v="APBN_CMN_RSA_FRONT-NL_1"/>
    <n v="221519"/>
    <x v="7"/>
    <s v="R"/>
    <d v="1899-12-30T00:01:56"/>
    <d v="1899-12-30T00:00:00"/>
    <d v="1899-12-30T00:02:02"/>
    <s v=""/>
    <n v="0"/>
    <d v="2026-09-03T08:33:14"/>
    <s v=""/>
    <d v="1899-12-30T00:00:00"/>
    <s v="2026090308311250332614"/>
    <d v="1899-12-30T00:00:05"/>
    <n v="0"/>
    <n v="0"/>
    <s v=""/>
    <n v="2"/>
    <n v="0"/>
    <n v="0"/>
    <s v="NL"/>
    <s v="vb3151"/>
    <n v="77020001"/>
    <n v="10"/>
    <s v="Maud"/>
    <n v="3190051"/>
    <s v="Geen Intent"/>
    <s v=""/>
    <s v="+31612411016"/>
    <n v="2"/>
    <n v="1"/>
    <s v=""/>
    <s v=""/>
    <s v=""/>
    <s v=""/>
    <s v=""/>
    <s v=""/>
    <s v=""/>
    <s v=""/>
    <s v=""/>
    <s v=""/>
    <s v=""/>
    <s v=""/>
    <s v=""/>
    <s v=""/>
    <s v=""/>
    <s v="Alliannz Contract"/>
    <x v="0"/>
    <n v="1"/>
    <x v="1"/>
    <x v="0"/>
  </r>
  <r>
    <s v="AP-Historical-Report---Call-by-Call 2026-09-03 0000 - 2026-09-03 1500.csv"/>
    <s v="F"/>
    <x v="1"/>
    <x v="110"/>
    <s v="+31651981196"/>
    <s v=""/>
    <s v=""/>
    <s v="WebiPath_180_177942"/>
    <s v=""/>
    <n v="2.7421293390869637E+18"/>
    <s v="27.7635764"/>
    <s v=""/>
    <d v="1899-12-30T00:00:00"/>
    <n v="19755"/>
    <x v="6"/>
    <n v="21194"/>
    <s v="APBN_AMS_MOBILITY_OEM-CONS_Front_NL"/>
    <n v="99757"/>
    <s v="APBN_AMS_MOBILITY_OEM-CONS_Front_NL_3"/>
    <s v="APBN_CMN_RSA_FRONT-NL_1"/>
    <n v="224299"/>
    <x v="5"/>
    <s v="R"/>
    <d v="1899-12-30T00:07:29"/>
    <d v="1899-12-30T00:00:00"/>
    <d v="1899-12-30T00:00:00"/>
    <s v=""/>
    <n v="0"/>
    <d v="2026-09-03T08:38:03"/>
    <s v=""/>
    <d v="1899-12-30T00:00:00"/>
    <s v="20260903082949452985099"/>
    <d v="1899-12-30T00:00:01"/>
    <m/>
    <m/>
    <s v=""/>
    <m/>
    <m/>
    <m/>
    <s v=""/>
    <s v=""/>
    <m/>
    <m/>
    <s v=""/>
    <m/>
    <s v=""/>
    <s v=""/>
    <s v=""/>
    <m/>
    <m/>
    <s v=""/>
    <s v=""/>
    <s v=""/>
    <s v=""/>
    <s v=""/>
    <s v=""/>
    <s v=""/>
    <s v=""/>
    <s v=""/>
    <s v=""/>
    <s v=""/>
    <s v=""/>
    <s v=""/>
    <s v=""/>
    <s v=""/>
    <s v="RSA"/>
    <x v="0"/>
    <n v="1"/>
    <x v="1"/>
    <x v="1"/>
  </r>
  <r>
    <s v="AP-Historical-Report---Call-by-Call 2026-09-03 0000 - 2026-09-03 1500.csv"/>
    <s v="F"/>
    <x v="1"/>
    <x v="111"/>
    <s v="+31612411016"/>
    <s v=""/>
    <s v=""/>
    <s v="WebiPath_180_176330"/>
    <s v=""/>
    <n v="2.7421292360747059E+18"/>
    <s v="3.74593079"/>
    <s v=""/>
    <d v="1899-12-30T00:00:00"/>
    <n v="19761"/>
    <x v="1"/>
    <n v="21200"/>
    <s v="APBN_AMS_MOBILITY_INSURAN_FollowUp_NL"/>
    <n v="99821"/>
    <s v="APBN_AMS_MOBILITY_INSURAN_FollowUp_NL_1"/>
    <s v="APBN_CMN_RSA_FRONT-NL_1"/>
    <n v="221519"/>
    <x v="7"/>
    <s v="R"/>
    <d v="1899-12-30T00:01:56"/>
    <d v="1899-12-30T00:00:00"/>
    <d v="1899-12-30T00:00:00"/>
    <s v=""/>
    <n v="0"/>
    <d v="2026-09-03T08:33:14"/>
    <s v=""/>
    <d v="1899-12-30T00:00:00"/>
    <s v="2026090308311250332614"/>
    <d v="1899-12-30T00:00:01"/>
    <m/>
    <m/>
    <s v=""/>
    <m/>
    <m/>
    <m/>
    <s v=""/>
    <s v=""/>
    <m/>
    <m/>
    <s v=""/>
    <m/>
    <s v=""/>
    <s v=""/>
    <s v=""/>
    <m/>
    <m/>
    <s v=""/>
    <s v=""/>
    <s v=""/>
    <s v=""/>
    <s v=""/>
    <s v=""/>
    <s v=""/>
    <s v=""/>
    <s v=""/>
    <s v=""/>
    <s v=""/>
    <s v=""/>
    <s v=""/>
    <s v=""/>
    <s v=""/>
    <s v="Alliannz Contract"/>
    <x v="0"/>
    <n v="1"/>
    <x v="1"/>
    <x v="0"/>
  </r>
  <r>
    <s v="AP-Historical-Report---Call-by-Call 2026-09-03 0000 - 2026-09-03 1500.csv"/>
    <s v="F"/>
    <x v="0"/>
    <x v="112"/>
    <s v="Masqué"/>
    <s v="Toyota"/>
    <s v="RSA_SubLOB"/>
    <s v="+31205929836"/>
    <s v="APBN_AMS_MOBILITY_OEM-CONS_Front"/>
    <n v="2.7421293605626762E+18"/>
    <s v="32.8512191"/>
    <s v="Route_Queue"/>
    <d v="1899-12-30T00:00:06"/>
    <n v="19755"/>
    <x v="6"/>
    <n v="21194"/>
    <s v="APBN_AMS_MOBILITY_OEM-CONS_Front_NL"/>
    <n v="99757"/>
    <s v="APBN_AMS_MOBILITY_OEM-CONS_Front_NL_3"/>
    <s v="APBN_CMN_RSA_FRONT-NL_1"/>
    <n v="96526"/>
    <x v="4"/>
    <s v="R"/>
    <d v="1899-12-30T00:08:19"/>
    <d v="1899-12-30T00:00:00"/>
    <d v="1899-12-30T00:02:08"/>
    <s v=""/>
    <n v="0"/>
    <d v="2026-09-03T08:42:55"/>
    <s v=""/>
    <d v="1899-12-30T00:00:00"/>
    <s v="20260903083428536871535"/>
    <d v="1899-12-30T00:00:10"/>
    <n v="0"/>
    <n v="0"/>
    <s v=""/>
    <n v="2"/>
    <n v="0"/>
    <n v="0"/>
    <s v="NL"/>
    <s v="vb3151"/>
    <n v="77020001"/>
    <n v="10"/>
    <s v="Maud"/>
    <n v="3190052"/>
    <s v="Lekke band / bandenprobleem in Nederland"/>
    <s v=""/>
    <s v="anonymous"/>
    <n v="2"/>
    <n v="1"/>
    <s v=""/>
    <s v=""/>
    <s v=""/>
    <s v=""/>
    <s v=""/>
    <s v=""/>
    <s v=""/>
    <s v=""/>
    <s v=""/>
    <s v=""/>
    <s v=""/>
    <s v=""/>
    <s v=""/>
    <s v=""/>
    <s v=""/>
    <s v="RSA"/>
    <x v="0"/>
    <n v="1"/>
    <x v="1"/>
    <x v="1"/>
  </r>
  <r>
    <s v="AP-Historical-Report---Call-by-Call 2026-09-03 0000 - 2026-09-03 1500.csv"/>
    <s v="F"/>
    <x v="0"/>
    <x v="113"/>
    <s v="+31134633428"/>
    <s v="Toyota"/>
    <s v="RSA_SubLOB"/>
    <s v="+31205929836"/>
    <s v="APBN_AMS_MOBILITY_OEM-CONS_Front"/>
    <n v="2.7421293906232458E+18"/>
    <s v="39.4310609"/>
    <s v="Route_Queue"/>
    <d v="1899-12-30T00:00:05"/>
    <n v="19755"/>
    <x v="6"/>
    <n v="21194"/>
    <s v="APBN_AMS_MOBILITY_OEM-CONS_Front_NL"/>
    <n v="99755"/>
    <s v="APBN_AMS_MOBILITY_OEM-CONS_Front_NL_1"/>
    <s v="APBN_CMN_RSA_FRONT-NL_1"/>
    <n v="96523"/>
    <x v="10"/>
    <s v="R"/>
    <d v="1899-12-30T00:05:03"/>
    <d v="1899-12-30T00:00:00"/>
    <d v="1899-12-30T00:00:31"/>
    <s v=""/>
    <n v="0"/>
    <d v="2026-09-03T08:39:34"/>
    <s v=""/>
    <d v="1899-12-30T00:00:00"/>
    <s v="20260903083426654313308"/>
    <d v="1899-12-30T00:00:03"/>
    <n v="0"/>
    <n v="0"/>
    <s v=""/>
    <n v="2"/>
    <n v="0"/>
    <n v="0"/>
    <s v="NL"/>
    <s v="vb3151"/>
    <n v="77020001"/>
    <n v="10"/>
    <s v="Maud"/>
    <n v="3190052"/>
    <s v="Accu / Startprobleem in Nederland"/>
    <s v=""/>
    <s v="+31134633428"/>
    <n v="2"/>
    <n v="1"/>
    <s v=""/>
    <s v=""/>
    <s v=""/>
    <s v=""/>
    <s v=""/>
    <s v=""/>
    <s v=""/>
    <s v=""/>
    <s v=""/>
    <s v=""/>
    <s v=""/>
    <s v=""/>
    <s v=""/>
    <s v=""/>
    <s v=""/>
    <s v="RSA"/>
    <x v="0"/>
    <n v="1"/>
    <x v="1"/>
    <x v="1"/>
  </r>
  <r>
    <s v="AP-Historical-Report---Call-by-Call 2026-09-03 0000 - 2026-09-03 1500.csv"/>
    <s v="F"/>
    <x v="0"/>
    <x v="114"/>
    <s v="+31627143192"/>
    <s v="Toyota"/>
    <s v="RSA_SubLOB"/>
    <s v="+31205929836"/>
    <s v="APBN_AMS_MOBILITY_OEM-CONS_Front"/>
    <n v="2.7421292661256842E+18"/>
    <s v="10.60800645"/>
    <s v="Route_Queue"/>
    <d v="1899-12-30T00:00:44"/>
    <n v="19755"/>
    <x v="6"/>
    <n v="21194"/>
    <s v="APBN_AMS_MOBILITY_OEM-CONS_Front_NL"/>
    <n v="99755"/>
    <s v="APBN_AMS_MOBILITY_OEM-CONS_Front_NL_1"/>
    <s v="APBN_CMN_RSA_FRONT-NL_1"/>
    <n v="134404"/>
    <x v="17"/>
    <s v="R"/>
    <d v="1899-12-30T00:02:38"/>
    <d v="1899-12-30T00:00:00"/>
    <d v="1899-12-30T00:00:31"/>
    <s v=""/>
    <n v="0"/>
    <d v="2026-09-03T08:37:51"/>
    <s v=""/>
    <d v="1899-12-30T00:00:00"/>
    <s v="20260903083428167772401"/>
    <d v="1899-12-30T00:00:05"/>
    <n v="0"/>
    <n v="0"/>
    <s v=""/>
    <n v="2"/>
    <n v="0"/>
    <n v="0"/>
    <s v="NL"/>
    <s v="vb3151"/>
    <n v="77020001"/>
    <n v="10"/>
    <s v="Maud"/>
    <n v="3190052"/>
    <s v="Geen Intent"/>
    <s v=""/>
    <s v="+31627143192"/>
    <n v="2"/>
    <n v="1"/>
    <s v=""/>
    <s v=""/>
    <s v=""/>
    <s v=""/>
    <s v=""/>
    <s v=""/>
    <s v=""/>
    <s v=""/>
    <s v=""/>
    <s v=""/>
    <s v=""/>
    <s v=""/>
    <s v=""/>
    <s v=""/>
    <s v=""/>
    <s v="RSA"/>
    <x v="0"/>
    <n v="1"/>
    <x v="0"/>
    <x v="1"/>
  </r>
  <r>
    <s v="AP-Historical-Report---Call-by-Call 2026-09-03 0000 - 2026-09-03 1500.csv"/>
    <s v="F"/>
    <x v="1"/>
    <x v="115"/>
    <s v="+31134633428"/>
    <s v=""/>
    <s v=""/>
    <s v="WebiPath_180_102658"/>
    <s v=""/>
    <n v="2.7421293906232458E+18"/>
    <s v="39.4310646"/>
    <s v=""/>
    <d v="1899-12-30T00:00:00"/>
    <n v="19755"/>
    <x v="6"/>
    <n v="21194"/>
    <s v="APBN_AMS_MOBILITY_OEM-CONS_Front_NL"/>
    <n v="99755"/>
    <s v="APBN_AMS_MOBILITY_OEM-CONS_Front_NL_1"/>
    <s v="APBN_CMN_RSA_FRONT-NL_1"/>
    <n v="96523"/>
    <x v="10"/>
    <s v="L"/>
    <d v="1899-12-30T00:05:03"/>
    <d v="1899-12-30T00:00:00"/>
    <d v="1899-12-30T00:00:00"/>
    <s v=""/>
    <n v="0"/>
    <d v="2026-09-03T08:39:34"/>
    <s v=""/>
    <d v="1899-12-30T00:00:00"/>
    <s v="20260903083426654313308"/>
    <d v="1899-12-30T00:00:01"/>
    <m/>
    <m/>
    <s v=""/>
    <m/>
    <m/>
    <m/>
    <s v=""/>
    <s v=""/>
    <m/>
    <m/>
    <s v=""/>
    <m/>
    <s v=""/>
    <s v=""/>
    <s v=""/>
    <m/>
    <m/>
    <s v=""/>
    <s v=""/>
    <s v=""/>
    <s v=""/>
    <s v=""/>
    <s v=""/>
    <s v=""/>
    <s v=""/>
    <s v=""/>
    <s v=""/>
    <s v=""/>
    <s v=""/>
    <s v=""/>
    <s v=""/>
    <s v=""/>
    <s v="RSA"/>
    <x v="0"/>
    <n v="1"/>
    <x v="1"/>
    <x v="1"/>
  </r>
  <r>
    <s v="AP-Historical-Report---Call-by-Call 2026-09-03 0000 - 2026-09-03 1500.csv"/>
    <s v="F"/>
    <x v="1"/>
    <x v="116"/>
    <s v="anonymous"/>
    <s v=""/>
    <s v=""/>
    <s v="WebiPath_180_102661"/>
    <s v=""/>
    <n v="2.7421293605626762E+18"/>
    <s v="32.8512230"/>
    <s v=""/>
    <d v="1899-12-30T00:00:00"/>
    <n v="19755"/>
    <x v="6"/>
    <n v="21194"/>
    <s v="APBN_AMS_MOBILITY_OEM-CONS_Front_NL"/>
    <n v="99757"/>
    <s v="APBN_AMS_MOBILITY_OEM-CONS_Front_NL_3"/>
    <s v="APBN_CMN_RSA_FRONT-NL_1"/>
    <n v="96526"/>
    <x v="4"/>
    <s v="L"/>
    <d v="1899-12-30T00:08:19"/>
    <d v="1899-12-30T00:00:00"/>
    <d v="1899-12-30T00:00:00"/>
    <s v=""/>
    <n v="0"/>
    <d v="2026-09-03T08:42:55"/>
    <s v=""/>
    <d v="1899-12-30T00:00:00"/>
    <s v="20260903083428536871535"/>
    <d v="1899-12-30T00:00:00"/>
    <m/>
    <m/>
    <s v=""/>
    <m/>
    <m/>
    <m/>
    <s v=""/>
    <s v=""/>
    <m/>
    <m/>
    <s v=""/>
    <m/>
    <s v=""/>
    <s v=""/>
    <s v=""/>
    <m/>
    <m/>
    <s v=""/>
    <s v=""/>
    <s v=""/>
    <s v=""/>
    <s v=""/>
    <s v=""/>
    <s v=""/>
    <s v=""/>
    <s v=""/>
    <s v=""/>
    <s v=""/>
    <s v=""/>
    <s v=""/>
    <s v=""/>
    <s v=""/>
    <s v="RSA"/>
    <x v="0"/>
    <n v="1"/>
    <x v="1"/>
    <x v="1"/>
  </r>
  <r>
    <s v="AP-Historical-Report---Call-by-Call 2026-09-03 0000 - 2026-09-03 1500.csv"/>
    <s v="F"/>
    <x v="1"/>
    <x v="117"/>
    <s v="+31627143192"/>
    <s v=""/>
    <s v=""/>
    <s v="WebiPath_180_125510"/>
    <s v=""/>
    <n v="2.7421292661256842E+18"/>
    <s v="10.60800687"/>
    <s v=""/>
    <d v="1899-12-30T00:00:00"/>
    <n v="19755"/>
    <x v="6"/>
    <n v="21194"/>
    <s v="APBN_AMS_MOBILITY_OEM-CONS_Front_NL"/>
    <n v="99755"/>
    <s v="APBN_AMS_MOBILITY_OEM-CONS_Front_NL_1"/>
    <s v="APBN_CMN_RSA_FRONT-NL_1"/>
    <n v="134404"/>
    <x v="17"/>
    <s v="L"/>
    <d v="1899-12-30T00:02:38"/>
    <d v="1899-12-30T00:00:00"/>
    <d v="1899-12-30T00:00:00"/>
    <s v=""/>
    <n v="0"/>
    <d v="2026-09-03T08:37:51"/>
    <s v=""/>
    <d v="1899-12-30T00:00:00"/>
    <s v="20260903083428167772401"/>
    <d v="1899-12-30T00:00:01"/>
    <m/>
    <m/>
    <s v=""/>
    <m/>
    <m/>
    <m/>
    <s v=""/>
    <s v=""/>
    <m/>
    <m/>
    <s v=""/>
    <m/>
    <s v=""/>
    <s v=""/>
    <s v=""/>
    <m/>
    <m/>
    <s v=""/>
    <s v=""/>
    <s v=""/>
    <s v=""/>
    <s v=""/>
    <s v=""/>
    <s v=""/>
    <s v=""/>
    <s v=""/>
    <s v=""/>
    <s v=""/>
    <s v=""/>
    <s v=""/>
    <s v=""/>
    <s v=""/>
    <s v="RSA"/>
    <x v="0"/>
    <n v="1"/>
    <x v="1"/>
    <x v="1"/>
  </r>
  <r>
    <s v="AP-Historical-Report---Call-by-Call 2026-09-03 0000 - 2026-09-03 1500.csv"/>
    <s v="F"/>
    <x v="0"/>
    <x v="118"/>
    <s v="+31625012457"/>
    <s v="KIA"/>
    <s v="RSA_SubLOB"/>
    <s v="+31208512235"/>
    <s v="APBN_AMS_MOBILITY_OEM-CONS_Front"/>
    <n v="2.7421293734476477E+18"/>
    <s v="35.8581721"/>
    <s v="Route_Queue"/>
    <d v="1899-12-30T00:00:19"/>
    <n v="19755"/>
    <x v="6"/>
    <n v="21194"/>
    <s v="APBN_AMS_MOBILITY_OEM-CONS_Front_NL"/>
    <n v="99755"/>
    <s v="APBN_AMS_MOBILITY_OEM-CONS_Front_NL_1"/>
    <s v="APBN_CMN_RSA_MGNT_1"/>
    <n v="96495"/>
    <x v="11"/>
    <s v="R"/>
    <d v="1899-12-30T00:05:38"/>
    <d v="1899-12-30T00:00:00"/>
    <d v="1899-12-30T00:00:27"/>
    <s v=""/>
    <n v="0"/>
    <d v="2026-09-03T08:44:08"/>
    <s v=""/>
    <d v="1899-12-30T00:00:00"/>
    <s v="20260903083810587204036"/>
    <d v="1899-12-30T00:00:11"/>
    <n v="0"/>
    <n v="0"/>
    <s v=""/>
    <n v="2"/>
    <n v="0"/>
    <n v="0"/>
    <s v="NL"/>
    <s v="vb3151"/>
    <n v="77020001"/>
    <n v="10"/>
    <s v="Maud"/>
    <n v="3190031"/>
    <s v="Motorproblemen in Nederland"/>
    <s v="202604051270"/>
    <s v="+31625012457"/>
    <n v="2"/>
    <n v="1"/>
    <s v=""/>
    <s v=""/>
    <s v=""/>
    <s v=""/>
    <s v=""/>
    <s v=""/>
    <s v=""/>
    <s v=""/>
    <s v=""/>
    <s v=""/>
    <s v=""/>
    <s v=""/>
    <s v=""/>
    <s v=""/>
    <s v=""/>
    <s v="RSA"/>
    <x v="0"/>
    <n v="1"/>
    <x v="0"/>
    <x v="1"/>
  </r>
  <r>
    <s v="AP-Historical-Report---Call-by-Call 2026-09-03 0000 - 2026-09-03 1500.csv"/>
    <s v="F"/>
    <x v="1"/>
    <x v="119"/>
    <s v="+31618702512"/>
    <s v=""/>
    <s v=""/>
    <s v="WebiPath_180_183330"/>
    <s v=""/>
    <n v="2.7421294335735347E+18"/>
    <s v="49.4926365"/>
    <s v=""/>
    <d v="1899-12-30T00:00:00"/>
    <n v="19777"/>
    <x v="9"/>
    <n v="21216"/>
    <s v="APBN_AMS_MOBILITY_CRM_ConciergeBBH_NL"/>
    <n v="99997"/>
    <s v="APBN_AMS_MOBILITY_CRM_ConciergeBBH_NL_1"/>
    <s v="APBN_CMN_RSA_FRONT-NL_1"/>
    <n v="244557"/>
    <x v="15"/>
    <s v="R"/>
    <d v="1899-12-30T00:00:46"/>
    <d v="1899-12-30T00:00:00"/>
    <d v="1899-12-30T00:00:00"/>
    <s v=""/>
    <n v="0"/>
    <d v="2026-09-03T08:36:31"/>
    <s v=""/>
    <d v="1899-12-30T00:00:00"/>
    <s v="20260903083015822085000"/>
    <d v="1899-12-30T00:00:00"/>
    <m/>
    <m/>
    <s v=""/>
    <m/>
    <m/>
    <m/>
    <s v=""/>
    <s v=""/>
    <m/>
    <m/>
    <s v=""/>
    <m/>
    <s v=""/>
    <s v=""/>
    <s v=""/>
    <m/>
    <m/>
    <s v=""/>
    <s v=""/>
    <s v=""/>
    <s v=""/>
    <s v=""/>
    <s v=""/>
    <s v=""/>
    <s v=""/>
    <s v=""/>
    <s v=""/>
    <s v=""/>
    <s v=""/>
    <s v=""/>
    <s v=""/>
    <s v=""/>
    <s v="RSA"/>
    <x v="0"/>
    <n v="1"/>
    <x v="1"/>
    <x v="1"/>
  </r>
  <r>
    <s v="AP-Historical-Report---Call-by-Call 2026-09-03 0000 - 2026-09-03 1500.csv"/>
    <s v="F"/>
    <x v="0"/>
    <x v="120"/>
    <s v="+31628301199"/>
    <s v="AN"/>
    <s v="RSA_SubLOB"/>
    <s v="+31205618908"/>
    <s v="APBN_AMS_MOBILITY_INSURAN_Front"/>
    <n v="2.7421292661256842E+18"/>
    <s v="10.60800748"/>
    <s v="Route_Queue"/>
    <d v="1899-12-30T00:00:07"/>
    <n v="19760"/>
    <x v="0"/>
    <n v="21199"/>
    <s v="APBN_AMS_MOBILITY_INSURAN_Front_NL"/>
    <n v="99810"/>
    <s v="APBN_AMS_MOBILITY_INSURAN_Front_NL_1"/>
    <s v="APBN_CMN_RSA_FRONT-NL_1"/>
    <n v="224096"/>
    <x v="6"/>
    <s v="R"/>
    <d v="1899-12-30T00:00:59"/>
    <d v="1899-12-30T00:00:11"/>
    <d v="1899-12-30T00:00:32"/>
    <s v=""/>
    <n v="1"/>
    <d v="2026-09-03T08:39:45"/>
    <s v=""/>
    <d v="1899-12-30T00:00:00"/>
    <s v="20260903083817167772550"/>
    <d v="1899-12-30T00:00:04"/>
    <n v="0"/>
    <n v="0"/>
    <s v=""/>
    <n v="2"/>
    <n v="0"/>
    <n v="0"/>
    <s v="NL"/>
    <s v="vb3151"/>
    <n v="77020001"/>
    <n v="10"/>
    <s v="Maud"/>
    <n v="3190125"/>
    <s v="Geen Intent"/>
    <s v=""/>
    <s v="+31628301199"/>
    <n v="2"/>
    <n v="1"/>
    <s v=""/>
    <s v=""/>
    <s v=""/>
    <s v=""/>
    <s v=""/>
    <s v=""/>
    <s v=""/>
    <s v=""/>
    <s v=""/>
    <s v=""/>
    <s v=""/>
    <s v=""/>
    <s v=""/>
    <s v=""/>
    <s v=""/>
    <s v="Alliannz Contract"/>
    <x v="0"/>
    <n v="1"/>
    <x v="1"/>
    <x v="0"/>
  </r>
  <r>
    <s v="AP-Historical-Report---Call-by-Call 2026-09-03 0000 - 2026-09-03 1500.csv"/>
    <s v="F"/>
    <x v="0"/>
    <x v="121"/>
    <s v="+31612411125"/>
    <s v="AP_NL_RSA"/>
    <s v="RSA_SubLOB"/>
    <s v="+31208512294"/>
    <s v="APBN_AMS_MOBILITY_INSURAN_Front"/>
    <n v="2.7421293304970409E+18"/>
    <s v="25.7647776"/>
    <s v="Route_Queue"/>
    <d v="1899-12-30T00:00:07"/>
    <n v="19760"/>
    <x v="0"/>
    <n v="21199"/>
    <s v="APBN_AMS_MOBILITY_INSURAN_Front_NL"/>
    <n v="99810"/>
    <s v="APBN_AMS_MOBILITY_INSURAN_Front_NL_1"/>
    <s v="APBN_CMN_RSA_FRONT-NL_1"/>
    <n v="134404"/>
    <x v="17"/>
    <s v="R"/>
    <d v="1899-12-30T00:02:00"/>
    <d v="1899-12-30T00:00:00"/>
    <d v="1899-12-30T00:00:08"/>
    <s v=""/>
    <n v="0"/>
    <d v="2026-09-03T08:41:10"/>
    <s v=""/>
    <d v="1899-12-30T00:00:00"/>
    <s v="20260903083902419432026"/>
    <d v="1899-12-30T00:00:05"/>
    <n v="0"/>
    <n v="0"/>
    <s v=""/>
    <n v="2"/>
    <n v="0"/>
    <n v="0"/>
    <s v="NL"/>
    <s v="vb3151"/>
    <n v="77020001"/>
    <n v="10"/>
    <s v="Maud"/>
    <n v="3190096"/>
    <s v="Pech (niet gespecificeerd)"/>
    <s v=""/>
    <s v="+31612411125"/>
    <n v="2"/>
    <n v="1"/>
    <s v=""/>
    <s v=""/>
    <s v=""/>
    <s v=""/>
    <s v=""/>
    <s v=""/>
    <s v=""/>
    <s v=""/>
    <s v=""/>
    <s v=""/>
    <s v=""/>
    <s v=""/>
    <s v=""/>
    <s v=""/>
    <s v=""/>
    <s v="Alliannz Contract"/>
    <x v="0"/>
    <n v="1"/>
    <x v="1"/>
    <x v="0"/>
  </r>
  <r>
    <s v="AP-Historical-Report---Call-by-Call 2026-09-03 0000 - 2026-09-03 1500.csv"/>
    <s v="F"/>
    <x v="0"/>
    <x v="122"/>
    <s v="+31659005200"/>
    <s v="Lexus"/>
    <s v="RSA_SubLOB"/>
    <s v="+31205929838"/>
    <s v="APBN_AMS_MOBILITY_INSURAN_FollowUp"/>
    <n v="2.742129334791934E+18"/>
    <s v="26.7573380"/>
    <s v="Route_Success"/>
    <d v="1899-12-30T00:00:06"/>
    <n v="19761"/>
    <x v="1"/>
    <n v="21200"/>
    <s v="APBN_AMS_MOBILITY_INSURAN_FollowUp_NL"/>
    <n v="99821"/>
    <s v="APBN_AMS_MOBILITY_INSURAN_FollowUp_NL_1"/>
    <s v="APBN_CMN_RSA_FRONT-NL_1"/>
    <n v="224299"/>
    <x v="5"/>
    <s v="R"/>
    <d v="1899-12-30T00:06:24"/>
    <d v="1899-12-30T00:00:00"/>
    <d v="1899-12-30T00:00:33"/>
    <s v=""/>
    <n v="0"/>
    <d v="2026-09-03T08:45:19"/>
    <s v=""/>
    <d v="1899-12-30T00:00:00"/>
    <s v="20260903083840436208212"/>
    <d v="1899-12-30T00:00:05"/>
    <n v="0"/>
    <n v="0"/>
    <s v=""/>
    <n v="2"/>
    <n v="0"/>
    <n v="0"/>
    <s v="NL"/>
    <s v="vb3151"/>
    <n v="77020001"/>
    <n v="10"/>
    <s v="Maud"/>
    <n v="3190039"/>
    <s v="Geen Intent"/>
    <s v=""/>
    <s v="+31659005200"/>
    <n v="2"/>
    <n v="1"/>
    <s v=""/>
    <s v=""/>
    <s v=""/>
    <s v=""/>
    <s v=""/>
    <s v=""/>
    <s v=""/>
    <s v=""/>
    <s v=""/>
    <s v=""/>
    <s v=""/>
    <s v=""/>
    <s v=""/>
    <s v=""/>
    <s v=""/>
    <s v="Alliannz Contract"/>
    <x v="0"/>
    <n v="1"/>
    <x v="1"/>
    <x v="0"/>
  </r>
  <r>
    <s v="AP-Historical-Report---Call-by-Call 2026-09-03 0000 - 2026-09-03 1500.csv"/>
    <s v="F"/>
    <x v="1"/>
    <x v="123"/>
    <s v="+31625012457"/>
    <s v=""/>
    <s v=""/>
    <s v="WebiPath_180_102630"/>
    <s v=""/>
    <n v="2.7421293734476477E+18"/>
    <s v="35.8581779"/>
    <s v=""/>
    <d v="1899-12-30T00:00:00"/>
    <n v="19755"/>
    <x v="6"/>
    <n v="21194"/>
    <s v="APBN_AMS_MOBILITY_OEM-CONS_Front_NL"/>
    <n v="99755"/>
    <s v="APBN_AMS_MOBILITY_OEM-CONS_Front_NL_1"/>
    <s v="APBN_CMN_RSA_MGNT_1"/>
    <n v="96495"/>
    <x v="11"/>
    <s v="L"/>
    <d v="1899-12-30T00:05:38"/>
    <d v="1899-12-30T00:00:00"/>
    <d v="1899-12-30T00:00:00"/>
    <s v=""/>
    <n v="0"/>
    <d v="2026-09-03T08:44:09"/>
    <s v=""/>
    <d v="1899-12-30T00:00:00"/>
    <s v="20260903083810587204036"/>
    <d v="1899-12-30T00:00:13"/>
    <m/>
    <m/>
    <s v=""/>
    <m/>
    <m/>
    <m/>
    <s v=""/>
    <s v=""/>
    <m/>
    <m/>
    <s v=""/>
    <m/>
    <s v=""/>
    <s v=""/>
    <s v=""/>
    <m/>
    <m/>
    <s v=""/>
    <s v=""/>
    <s v=""/>
    <s v=""/>
    <s v=""/>
    <s v=""/>
    <s v=""/>
    <s v=""/>
    <s v=""/>
    <s v=""/>
    <s v=""/>
    <s v=""/>
    <s v=""/>
    <s v=""/>
    <s v=""/>
    <s v="RSA"/>
    <x v="0"/>
    <n v="1"/>
    <x v="1"/>
    <x v="1"/>
  </r>
  <r>
    <s v="AP-Historical-Report---Call-by-Call 2026-09-03 0000 - 2026-09-03 1500.csv"/>
    <s v="F"/>
    <x v="1"/>
    <x v="124"/>
    <s v="+31628301199"/>
    <s v=""/>
    <s v=""/>
    <s v="WebiPath_180_177847"/>
    <s v=""/>
    <n v="2.7421292661256847E+18"/>
    <s v="10.60800776"/>
    <s v=""/>
    <d v="1899-12-30T00:00:00"/>
    <n v="19760"/>
    <x v="0"/>
    <n v="21199"/>
    <s v="APBN_AMS_MOBILITY_INSURAN_Front_NL"/>
    <n v="99810"/>
    <s v="APBN_AMS_MOBILITY_INSURAN_Front_NL_1"/>
    <s v="APBN_CMN_RSA_FRONT-NL_1"/>
    <n v="224096"/>
    <x v="6"/>
    <s v="L"/>
    <d v="1899-12-30T00:00:29"/>
    <d v="1899-12-30T00:00:12"/>
    <d v="1899-12-30T00:00:00"/>
    <s v=""/>
    <n v="0"/>
    <d v="2026-09-03T08:39:05"/>
    <s v=""/>
    <d v="1899-12-30T00:00:00"/>
    <s v="20260903083817167772550"/>
    <d v="1899-12-30T00:00:01"/>
    <m/>
    <m/>
    <s v=""/>
    <m/>
    <m/>
    <m/>
    <s v=""/>
    <s v=""/>
    <m/>
    <m/>
    <s v=""/>
    <m/>
    <s v=""/>
    <s v=""/>
    <s v=""/>
    <m/>
    <m/>
    <s v=""/>
    <s v=""/>
    <s v=""/>
    <s v=""/>
    <s v=""/>
    <s v=""/>
    <s v=""/>
    <s v=""/>
    <s v=""/>
    <s v=""/>
    <s v=""/>
    <s v=""/>
    <s v=""/>
    <s v=""/>
    <s v=""/>
    <s v="Alliannz Contract"/>
    <x v="0"/>
    <n v="1"/>
    <x v="1"/>
    <x v="0"/>
  </r>
  <r>
    <s v="AP-Historical-Report---Call-by-Call 2026-09-03 0000 - 2026-09-03 1500.csv"/>
    <s v="F"/>
    <x v="1"/>
    <x v="125"/>
    <s v="+31659005200"/>
    <s v=""/>
    <s v=""/>
    <s v="WebiPath_180_177942"/>
    <s v=""/>
    <n v="2.742129334791934E+18"/>
    <s v="26.7573400"/>
    <s v=""/>
    <d v="1899-12-30T00:00:00"/>
    <n v="19761"/>
    <x v="1"/>
    <n v="21200"/>
    <s v="APBN_AMS_MOBILITY_INSURAN_FollowUp_NL"/>
    <n v="99821"/>
    <s v="APBN_AMS_MOBILITY_INSURAN_FollowUp_NL_1"/>
    <s v="APBN_CMN_RSA_FRONT-NL_1"/>
    <n v="224299"/>
    <x v="5"/>
    <s v="R"/>
    <d v="1899-12-30T00:06:24"/>
    <d v="1899-12-30T00:00:00"/>
    <d v="1899-12-30T00:00:00"/>
    <s v=""/>
    <n v="0"/>
    <d v="2026-09-03T08:45:11"/>
    <s v=""/>
    <d v="1899-12-30T00:00:00"/>
    <s v="20260903083840436208212"/>
    <d v="1899-12-30T00:00:01"/>
    <m/>
    <m/>
    <s v=""/>
    <m/>
    <m/>
    <m/>
    <s v=""/>
    <s v=""/>
    <m/>
    <m/>
    <s v=""/>
    <m/>
    <s v=""/>
    <s v=""/>
    <s v=""/>
    <m/>
    <m/>
    <s v=""/>
    <s v=""/>
    <s v=""/>
    <s v=""/>
    <s v=""/>
    <s v=""/>
    <s v=""/>
    <s v=""/>
    <s v=""/>
    <s v=""/>
    <s v=""/>
    <s v=""/>
    <s v=""/>
    <s v=""/>
    <s v=""/>
    <s v="Alliannz Contract"/>
    <x v="0"/>
    <n v="1"/>
    <x v="1"/>
    <x v="0"/>
  </r>
  <r>
    <s v="AP-Historical-Report---Call-by-Call 2026-09-03 0000 - 2026-09-03 1500.csv"/>
    <s v="F"/>
    <x v="1"/>
    <x v="126"/>
    <s v="+31612411125"/>
    <s v=""/>
    <s v=""/>
    <s v="WebiPath_180_125510"/>
    <s v=""/>
    <n v="2.7421293304970409E+18"/>
    <s v="25.7647825"/>
    <s v=""/>
    <d v="1899-12-30T00:00:00"/>
    <n v="19760"/>
    <x v="0"/>
    <n v="21199"/>
    <s v="APBN_AMS_MOBILITY_INSURAN_Front_NL"/>
    <n v="99810"/>
    <s v="APBN_AMS_MOBILITY_INSURAN_Front_NL_1"/>
    <s v="APBN_CMN_RSA_FRONT-NL_1"/>
    <n v="134404"/>
    <x v="17"/>
    <s v="L"/>
    <d v="1899-12-30T00:02:00"/>
    <d v="1899-12-30T00:00:00"/>
    <d v="1899-12-30T00:00:00"/>
    <s v=""/>
    <n v="0"/>
    <d v="2026-09-03T08:41:10"/>
    <s v=""/>
    <d v="1899-12-30T00:00:00"/>
    <s v="20260903083902419432026"/>
    <d v="1899-12-30T00:00:02"/>
    <m/>
    <m/>
    <s v=""/>
    <m/>
    <m/>
    <m/>
    <s v=""/>
    <s v=""/>
    <m/>
    <m/>
    <s v=""/>
    <m/>
    <s v=""/>
    <s v=""/>
    <s v=""/>
    <m/>
    <m/>
    <s v=""/>
    <s v=""/>
    <s v=""/>
    <s v=""/>
    <s v=""/>
    <s v=""/>
    <s v=""/>
    <s v=""/>
    <s v=""/>
    <s v=""/>
    <s v=""/>
    <s v=""/>
    <s v=""/>
    <s v=""/>
    <s v=""/>
    <s v="Alliannz Contract"/>
    <x v="0"/>
    <n v="1"/>
    <x v="1"/>
    <x v="0"/>
  </r>
  <r>
    <s v="AP-Historical-Report---Call-by-Call 2026-09-03 0000 - 2026-09-03 1500.csv"/>
    <s v="F"/>
    <x v="0"/>
    <x v="127"/>
    <s v="+31365471100"/>
    <s v="Toyota"/>
    <s v="RSA_SubLOB"/>
    <s v="+31205929836"/>
    <s v="APBN_AMS_MOBILITY_OEM-CONS_Front"/>
    <n v="2.7421294335735347E+18"/>
    <s v="49.4926455"/>
    <s v="Route_Queue"/>
    <d v="1899-12-30T00:00:07"/>
    <n v="19755"/>
    <x v="6"/>
    <n v="21194"/>
    <s v="APBN_AMS_MOBILITY_OEM-CONS_Front_NL"/>
    <n v="99755"/>
    <s v="APBN_AMS_MOBILITY_OEM-CONS_Front_NL_1"/>
    <s v="APBN_CMN_RSA_FRONT-NL_1"/>
    <n v="96523"/>
    <x v="10"/>
    <s v="R"/>
    <d v="1899-12-30T00:01:13"/>
    <d v="1899-12-30T00:00:00"/>
    <d v="1899-12-30T00:01:36"/>
    <s v=""/>
    <n v="0"/>
    <d v="2026-09-03T08:42:01"/>
    <s v=""/>
    <d v="1899-12-30T00:00:00"/>
    <s v="20260903084040822083697"/>
    <d v="1899-12-30T00:00:02"/>
    <n v="0"/>
    <n v="0"/>
    <s v=""/>
    <n v="2"/>
    <n v="0"/>
    <n v="0"/>
    <s v="NL"/>
    <s v="vb3151"/>
    <n v="77020001"/>
    <n v="10"/>
    <s v="Maud"/>
    <n v="3190052"/>
    <s v="Lekke band / bandenprobleem in Nederland"/>
    <s v=""/>
    <s v="+31365471100"/>
    <n v="2"/>
    <n v="1"/>
    <s v=""/>
    <s v=""/>
    <s v=""/>
    <s v=""/>
    <s v=""/>
    <s v=""/>
    <s v=""/>
    <s v=""/>
    <s v=""/>
    <s v=""/>
    <s v=""/>
    <s v=""/>
    <s v=""/>
    <s v=""/>
    <s v=""/>
    <s v="RSA"/>
    <x v="0"/>
    <n v="1"/>
    <x v="1"/>
    <x v="1"/>
  </r>
  <r>
    <s v="AP-Historical-Report---Call-by-Call 2026-09-03 0000 - 2026-09-03 1500.csv"/>
    <s v="F"/>
    <x v="1"/>
    <x v="128"/>
    <s v="+31365471100"/>
    <s v=""/>
    <s v=""/>
    <s v="WebiPath_180_102658"/>
    <s v=""/>
    <n v="2.7421294335735347E+18"/>
    <s v="49.4926490"/>
    <s v=""/>
    <d v="1899-12-30T00:00:00"/>
    <n v="19755"/>
    <x v="6"/>
    <n v="21194"/>
    <s v="APBN_AMS_MOBILITY_OEM-CONS_Front_NL"/>
    <n v="99755"/>
    <s v="APBN_AMS_MOBILITY_OEM-CONS_Front_NL_1"/>
    <s v="APBN_CMN_RSA_FRONT-NL_1"/>
    <n v="96523"/>
    <x v="10"/>
    <s v="L"/>
    <d v="1899-12-30T00:01:13"/>
    <d v="1899-12-30T00:00:00"/>
    <d v="1899-12-30T00:00:00"/>
    <s v=""/>
    <n v="0"/>
    <d v="2026-09-03T08:42:01"/>
    <s v=""/>
    <d v="1899-12-30T00:00:00"/>
    <s v="20260903084040822083697"/>
    <d v="1899-12-30T00:00:01"/>
    <m/>
    <m/>
    <s v=""/>
    <m/>
    <m/>
    <m/>
    <s v=""/>
    <s v=""/>
    <m/>
    <m/>
    <s v=""/>
    <m/>
    <s v=""/>
    <s v=""/>
    <s v=""/>
    <m/>
    <m/>
    <s v=""/>
    <s v=""/>
    <s v=""/>
    <s v=""/>
    <s v=""/>
    <s v=""/>
    <s v=""/>
    <s v=""/>
    <s v=""/>
    <s v=""/>
    <s v=""/>
    <s v=""/>
    <s v=""/>
    <s v=""/>
    <s v=""/>
    <s v="RSA"/>
    <x v="0"/>
    <n v="1"/>
    <x v="1"/>
    <x v="1"/>
  </r>
  <r>
    <s v="AP-Historical-Report---Call-by-Call 2026-09-03 0000 - 2026-09-03 1500.csv"/>
    <s v="F"/>
    <x v="0"/>
    <x v="129"/>
    <s v="+31646200453"/>
    <s v="Lexus"/>
    <s v="RSA_SubLOB"/>
    <s v="+31205929838"/>
    <s v="APBN_AMS_MOBILITY_OEM-CONS_Front"/>
    <n v="2.7421293047722086E+18"/>
    <s v="19.52619479"/>
    <s v="Route_Success"/>
    <d v="1899-12-30T00:00:07"/>
    <n v="19755"/>
    <x v="6"/>
    <n v="21194"/>
    <s v="APBN_AMS_MOBILITY_OEM-CONS_Front_NL"/>
    <n v="99757"/>
    <s v="APBN_AMS_MOBILITY_OEM-CONS_Front_NL_3"/>
    <s v="APBN_CMN_RSA_FRONT-NL_1"/>
    <n v="224096"/>
    <x v="6"/>
    <s v="L"/>
    <d v="1899-12-30T00:00:17"/>
    <d v="1899-12-30T00:00:00"/>
    <d v="1899-12-30T00:06:46"/>
    <s v=""/>
    <n v="0"/>
    <d v="2026-09-03T08:42:13"/>
    <s v=""/>
    <d v="1899-12-30T00:00:00"/>
    <s v="20260903084146318767753"/>
    <d v="1899-12-30T00:00:02"/>
    <n v="0"/>
    <n v="0"/>
    <s v=""/>
    <n v="2"/>
    <n v="0"/>
    <n v="0"/>
    <s v="NL"/>
    <s v="vb3151"/>
    <n v="77020001"/>
    <n v="10"/>
    <s v="Maud"/>
    <n v="3190040"/>
    <s v="Geen Intent"/>
    <s v=""/>
    <s v="+31646200453"/>
    <n v="2"/>
    <n v="1"/>
    <s v=""/>
    <s v=""/>
    <s v=""/>
    <s v=""/>
    <s v=""/>
    <s v=""/>
    <s v=""/>
    <s v=""/>
    <s v=""/>
    <s v=""/>
    <s v=""/>
    <s v=""/>
    <s v=""/>
    <s v=""/>
    <s v=""/>
    <s v="RSA"/>
    <x v="0"/>
    <n v="1"/>
    <x v="1"/>
    <x v="1"/>
  </r>
  <r>
    <s v="AP-Historical-Report---Call-by-Call 2026-09-03 0000 - 2026-09-03 1500.csv"/>
    <s v="F"/>
    <x v="0"/>
    <x v="130"/>
    <s v="+31629366115"/>
    <s v="Toyota"/>
    <s v="RSA_SubLOB"/>
    <s v="+31205929836"/>
    <s v="APBN_AMS_MOBILITY_INSURAN_FollowUp"/>
    <n v="2.742129369152513E+18"/>
    <s v="34.8414221"/>
    <s v="Route_Success"/>
    <d v="1899-12-30T00:01:02"/>
    <n v="19761"/>
    <x v="1"/>
    <n v="21200"/>
    <s v="APBN_AMS_MOBILITY_INSURAN_FollowUp_NL"/>
    <n v="99821"/>
    <s v="APBN_AMS_MOBILITY_INSURAN_FollowUp_NL_1"/>
    <s v="APBN_CMN_RSA_FRONT-NL_1"/>
    <n v="134404"/>
    <x v="17"/>
    <s v="R"/>
    <d v="1899-12-30T00:03:19"/>
    <d v="1899-12-30T00:00:00"/>
    <d v="1899-12-30T00:00:31"/>
    <s v=""/>
    <n v="0"/>
    <d v="2026-09-03T08:46:29"/>
    <s v=""/>
    <d v="1899-12-30T00:00:00"/>
    <s v="20260903084205570427280"/>
    <d v="1899-12-30T00:00:10"/>
    <n v="0"/>
    <n v="0"/>
    <s v=""/>
    <n v="2"/>
    <n v="0"/>
    <n v="0"/>
    <s v="NL"/>
    <s v="vb3151"/>
    <n v="77020001"/>
    <n v="10"/>
    <s v="Maud"/>
    <n v="3190051"/>
    <s v="Geen Intent"/>
    <s v=""/>
    <s v="+31629366115"/>
    <n v="2"/>
    <n v="1"/>
    <s v=""/>
    <s v=""/>
    <s v=""/>
    <s v=""/>
    <s v=""/>
    <s v=""/>
    <s v=""/>
    <s v=""/>
    <s v=""/>
    <s v=""/>
    <s v=""/>
    <s v=""/>
    <s v=""/>
    <s v=""/>
    <s v=""/>
    <s v="Alliannz Contract"/>
    <x v="0"/>
    <n v="1"/>
    <x v="0"/>
    <x v="0"/>
  </r>
  <r>
    <s v="AP-Historical-Report---Call-by-Call 2026-09-03 0000 - 2026-09-03 1500.csv"/>
    <s v="F"/>
    <x v="0"/>
    <x v="131"/>
    <s v="+31621999039"/>
    <s v="PSA"/>
    <s v="RSA_SubLOB"/>
    <s v="+31208512253"/>
    <s v="APBN_AMS_MOBILITY_LEASE-RE_Front"/>
    <n v="2.7421293304970409E+18"/>
    <s v="25.7647872"/>
    <s v="Route_Queue"/>
    <d v="1899-12-30T00:03:19"/>
    <n v="19767"/>
    <x v="4"/>
    <n v="21206"/>
    <s v="APBN_AMS_MOBILITY_LEASE-RE_Front_NL"/>
    <n v="99887"/>
    <s v="APBN_AMS_MOBILITY_LEASE-RE_Front_NL_1"/>
    <s v="APBN_CMN_RSA_FRONT-NL_1"/>
    <n v="96526"/>
    <x v="4"/>
    <s v="R"/>
    <d v="1899-12-30T00:07:24"/>
    <d v="1899-12-30T00:00:00"/>
    <d v="1899-12-30T00:00:49"/>
    <s v=""/>
    <n v="0"/>
    <d v="2026-09-03T08:52:32"/>
    <s v=""/>
    <d v="1899-12-30T00:00:00"/>
    <s v="20260903084149419430521"/>
    <d v="1899-12-30T00:00:03"/>
    <n v="0"/>
    <n v="0"/>
    <s v=""/>
    <n v="0"/>
    <n v="0"/>
    <n v="0"/>
    <s v="NL"/>
    <s v="vb3151"/>
    <n v="77020001"/>
    <n v="10"/>
    <s v="Maud"/>
    <m/>
    <s v="Geen Intent"/>
    <s v=""/>
    <s v="+31621999039"/>
    <n v="0"/>
    <n v="0"/>
    <s v=""/>
    <s v=""/>
    <s v=""/>
    <s v=""/>
    <s v=""/>
    <s v=""/>
    <s v=""/>
    <s v=""/>
    <s v=""/>
    <s v=""/>
    <s v=""/>
    <s v=""/>
    <s v=""/>
    <s v=""/>
    <s v=""/>
    <s v="RSA"/>
    <x v="0"/>
    <n v="1"/>
    <x v="0"/>
    <x v="1"/>
  </r>
  <r>
    <s v="AP-Historical-Report---Call-by-Call 2026-09-03 0000 - 2026-09-03 1500.csv"/>
    <s v="F"/>
    <x v="0"/>
    <x v="132"/>
    <s v="+31113220848"/>
    <s v="Toyota"/>
    <s v="RSA_SubLOB"/>
    <s v="+31205929836"/>
    <s v="APBN_AMS_MOBILITY_OEM-CONS_Front"/>
    <n v="2.7421293433818988E+18"/>
    <s v="28.7603873"/>
    <s v="Route_Queue"/>
    <d v="1899-12-30T00:00:24"/>
    <n v="19755"/>
    <x v="6"/>
    <n v="21194"/>
    <s v="APBN_AMS_MOBILITY_OEM-CONS_Front_NL"/>
    <n v="99756"/>
    <s v="APBN_AMS_MOBILITY_OEM-CONS_Front_NL_2"/>
    <s v="APBN_CMN_RSA_FRONT-NL_1"/>
    <n v="244557"/>
    <x v="15"/>
    <s v="R"/>
    <d v="1899-12-30T00:03:50"/>
    <d v="1899-12-30T00:00:00"/>
    <d v="1899-12-30T00:00:04"/>
    <s v=""/>
    <n v="0"/>
    <d v="2026-09-03T08:46:56"/>
    <s v=""/>
    <d v="1899-12-30T00:00:00"/>
    <s v="20260903084242469763933"/>
    <d v="1899-12-30T00:00:05"/>
    <n v="0"/>
    <n v="0"/>
    <s v=""/>
    <n v="2"/>
    <n v="0"/>
    <n v="0"/>
    <s v="NL"/>
    <s v="vb3151"/>
    <n v="77020001"/>
    <n v="10"/>
    <s v="Maud"/>
    <n v="3190052"/>
    <s v="Accu / Startprobleem in Nederland"/>
    <s v=""/>
    <s v="+31113220848"/>
    <n v="2"/>
    <n v="1"/>
    <s v=""/>
    <s v=""/>
    <s v=""/>
    <s v=""/>
    <s v=""/>
    <s v=""/>
    <s v=""/>
    <s v=""/>
    <s v=""/>
    <s v=""/>
    <s v=""/>
    <s v=""/>
    <s v=""/>
    <s v=""/>
    <s v=""/>
    <s v="RSA"/>
    <x v="0"/>
    <n v="1"/>
    <x v="0"/>
    <x v="1"/>
  </r>
  <r>
    <s v="AP-Historical-Report---Call-by-Call 2026-09-03 0000 - 2026-09-03 1500.csv"/>
    <s v="F"/>
    <x v="1"/>
    <x v="133"/>
    <s v="+31646200453"/>
    <s v=""/>
    <s v=""/>
    <s v="WebiPath_180_177847"/>
    <s v=""/>
    <n v="2.7421293047722086E+18"/>
    <s v="19.52619504"/>
    <s v=""/>
    <d v="1899-12-30T00:00:00"/>
    <n v="19755"/>
    <x v="6"/>
    <n v="21194"/>
    <s v="APBN_AMS_MOBILITY_OEM-CONS_Front_NL"/>
    <n v="99757"/>
    <s v="APBN_AMS_MOBILITY_OEM-CONS_Front_NL_3"/>
    <s v="APBN_CMN_RSA_FRONT-NL_1"/>
    <n v="224096"/>
    <x v="6"/>
    <s v="R"/>
    <d v="1899-12-30T00:00:17"/>
    <d v="1899-12-30T00:00:00"/>
    <d v="1899-12-30T00:00:00"/>
    <s v=""/>
    <n v="0"/>
    <d v="2026-09-03T08:42:11"/>
    <s v=""/>
    <d v="1899-12-30T00:00:00"/>
    <s v="20260903084146318767753"/>
    <d v="1899-12-30T00:00:01"/>
    <m/>
    <m/>
    <s v=""/>
    <m/>
    <m/>
    <m/>
    <s v=""/>
    <s v=""/>
    <m/>
    <m/>
    <s v=""/>
    <m/>
    <s v=""/>
    <s v=""/>
    <s v=""/>
    <m/>
    <m/>
    <s v=""/>
    <s v=""/>
    <s v=""/>
    <s v=""/>
    <s v=""/>
    <s v=""/>
    <s v=""/>
    <s v=""/>
    <s v=""/>
    <s v=""/>
    <s v=""/>
    <s v=""/>
    <s v=""/>
    <s v=""/>
    <s v=""/>
    <s v="RSA"/>
    <x v="0"/>
    <n v="1"/>
    <x v="1"/>
    <x v="1"/>
  </r>
  <r>
    <s v="AP-Historical-Report---Call-by-Call 2026-09-03 0000 - 2026-09-03 1500.csv"/>
    <s v="F"/>
    <x v="0"/>
    <x v="134"/>
    <s v="+32460975728"/>
    <s v="AGA"/>
    <s v="RSA_Front"/>
    <s v="+3222906100"/>
    <s v="APBN_BRU_MOBILITY_INSURAN_Front"/>
    <n v="2.7421293390869637E+18"/>
    <s v="27.7636016"/>
    <s v="Route_Success"/>
    <d v="1899-12-30T00:00:06"/>
    <n v="19782"/>
    <x v="8"/>
    <n v="21222"/>
    <s v="APBN_BRU_MOBILITY_INSURAN_Front_FR"/>
    <n v="100052"/>
    <s v="APBN_BRU_MOBILITY_INSURAN_Front_FR_1"/>
    <s v="APBN_CMN_RSA_FRONT-FR_1"/>
    <n v="96485"/>
    <x v="14"/>
    <s v="L"/>
    <d v="1899-12-30T00:00:03"/>
    <d v="1899-12-30T00:00:50"/>
    <d v="1899-12-30T00:00:31"/>
    <s v=""/>
    <n v="0"/>
    <d v="2026-09-03T08:43:37"/>
    <s v=""/>
    <d v="1899-12-30T00:00:00"/>
    <s v="20260903084236452986400"/>
    <d v="1899-12-30T00:00:01"/>
    <n v="0"/>
    <n v="0"/>
    <s v="m3229916100:1:1|"/>
    <n v="2"/>
    <n v="0"/>
    <n v="1"/>
    <s v="FR"/>
    <s v=""/>
    <m/>
    <m/>
    <s v=""/>
    <m/>
    <s v=""/>
    <s v=""/>
    <s v=""/>
    <n v="2"/>
    <n v="1"/>
    <s v=""/>
    <s v=""/>
    <s v=""/>
    <s v=""/>
    <s v=""/>
    <s v=""/>
    <s v=""/>
    <s v=""/>
    <s v=""/>
    <s v=""/>
    <s v=""/>
    <s v=""/>
    <s v=""/>
    <s v=""/>
    <s v=""/>
    <s v="RSA BE"/>
    <x v="0"/>
    <n v="1"/>
    <x v="1"/>
    <x v="3"/>
  </r>
  <r>
    <s v="AP-Historical-Report---Call-by-Call 2026-09-03 0000 - 2026-09-03 1500.csv"/>
    <s v="F"/>
    <x v="0"/>
    <x v="135"/>
    <s v="+31612474060"/>
    <s v="KIA"/>
    <s v="RSA_SubLOB"/>
    <s v="+31208512235"/>
    <s v="APBN_AMS_MOBILITY_INSURAN_FollowUp"/>
    <n v="2.7421292962129879E+18"/>
    <s v="17.83333362"/>
    <s v="Route_Queue"/>
    <d v="1899-12-30T00:00:28"/>
    <n v="19761"/>
    <x v="1"/>
    <n v="21200"/>
    <s v="APBN_AMS_MOBILITY_INSURAN_FollowUp_NL"/>
    <n v="99821"/>
    <s v="APBN_AMS_MOBILITY_INSURAN_FollowUp_NL_1"/>
    <s v="APBN_CMN_RSA_FRONT-NL_1"/>
    <n v="96523"/>
    <x v="10"/>
    <s v="R"/>
    <d v="1899-12-30T00:04:29"/>
    <d v="1899-12-30T00:00:00"/>
    <d v="1899-12-30T00:02:22"/>
    <s v=""/>
    <n v="0"/>
    <d v="2026-09-03T08:48:14"/>
    <s v=""/>
    <d v="1899-12-30T00:00:00"/>
    <s v="20260903084316285214546"/>
    <d v="1899-12-30T00:00:02"/>
    <n v="0"/>
    <n v="0"/>
    <s v=""/>
    <n v="2"/>
    <n v="0"/>
    <n v="0"/>
    <s v="NL"/>
    <s v="vb3151"/>
    <n v="77020001"/>
    <n v="10"/>
    <s v="Maud"/>
    <n v="3190032"/>
    <s v="Geen Intent"/>
    <s v=""/>
    <s v="+31612474060"/>
    <n v="2"/>
    <n v="1"/>
    <s v=""/>
    <s v=""/>
    <s v=""/>
    <s v=""/>
    <s v=""/>
    <s v=""/>
    <s v=""/>
    <s v=""/>
    <s v=""/>
    <s v=""/>
    <s v=""/>
    <s v=""/>
    <s v=""/>
    <s v=""/>
    <s v=""/>
    <s v="Alliannz Contract"/>
    <x v="0"/>
    <n v="1"/>
    <x v="0"/>
    <x v="0"/>
  </r>
  <r>
    <s v="AP-Historical-Report---Call-by-Call 2026-09-03 0000 - 2026-09-03 1500.csv"/>
    <s v="F"/>
    <x v="0"/>
    <x v="136"/>
    <s v="+31646200453"/>
    <s v="Lexus"/>
    <s v="RSA_SubLOB"/>
    <s v="+31205929838"/>
    <s v="APBN_AMS_MOBILITY_INSURAN_FollowUp"/>
    <n v="2.7421293433818988E+18"/>
    <s v="28.7603897"/>
    <s v="Route_Queue"/>
    <d v="1899-12-30T00:01:28"/>
    <n v="19761"/>
    <x v="1"/>
    <n v="21200"/>
    <s v="APBN_AMS_MOBILITY_INSURAN_FollowUp_NL"/>
    <n v="99821"/>
    <s v="APBN_AMS_MOBILITY_INSURAN_FollowUp_NL_1"/>
    <s v="APBN_CMN_RSA_MGNT_1"/>
    <n v="96495"/>
    <x v="11"/>
    <s v="R"/>
    <d v="1899-12-30T00:08:31"/>
    <d v="1899-12-30T00:00:00"/>
    <d v="1899-12-30T00:00:54"/>
    <s v=""/>
    <n v="0"/>
    <d v="2026-09-03T08:53:15"/>
    <s v=""/>
    <d v="1899-12-30T00:00:00"/>
    <s v="20260903084317469762122"/>
    <d v="1899-12-30T00:00:02"/>
    <n v="0"/>
    <n v="0"/>
    <s v=""/>
    <n v="2"/>
    <n v="0"/>
    <n v="0"/>
    <s v="NL"/>
    <s v="vb3151"/>
    <n v="77020001"/>
    <n v="10"/>
    <s v="Maud"/>
    <n v="3190039"/>
    <s v="Geen Intent"/>
    <s v=""/>
    <s v="+31646200453"/>
    <n v="2"/>
    <n v="1"/>
    <s v=""/>
    <s v=""/>
    <s v=""/>
    <s v=""/>
    <s v=""/>
    <s v=""/>
    <s v=""/>
    <s v=""/>
    <s v=""/>
    <s v=""/>
    <s v=""/>
    <s v=""/>
    <s v=""/>
    <s v=""/>
    <s v=""/>
    <s v="Alliannz Contract"/>
    <x v="0"/>
    <n v="1"/>
    <x v="0"/>
    <x v="0"/>
  </r>
  <r>
    <s v="AP-Historical-Report---Call-by-Call 2026-09-03 0000 - 2026-09-03 1500.csv"/>
    <s v="F"/>
    <x v="1"/>
    <x v="137"/>
    <s v="+32460975728"/>
    <s v=""/>
    <s v=""/>
    <s v="WebiPath_180_102620"/>
    <s v=""/>
    <n v="2.7421293390869637E+18"/>
    <s v="27.7636035"/>
    <s v=""/>
    <d v="1899-12-30T00:00:00"/>
    <n v="19782"/>
    <x v="8"/>
    <n v="21222"/>
    <s v="APBN_BRU_MOBILITY_INSURAN_Front_FR"/>
    <n v="100052"/>
    <s v="APBN_BRU_MOBILITY_INSURAN_Front_FR_1"/>
    <s v="APBN_CMN_RSA_FRONT-FR_1"/>
    <n v="96485"/>
    <x v="14"/>
    <s v="R"/>
    <d v="1899-12-30T00:00:04"/>
    <d v="1899-12-30T00:00:49"/>
    <d v="1899-12-30T00:00:00"/>
    <s v=""/>
    <n v="0"/>
    <d v="2026-09-03T08:43:35"/>
    <s v=""/>
    <d v="1899-12-30T00:00:00"/>
    <s v="20260903084236452986400"/>
    <d v="1899-12-30T00:00:01"/>
    <m/>
    <m/>
    <s v=""/>
    <m/>
    <m/>
    <m/>
    <s v=""/>
    <s v=""/>
    <m/>
    <m/>
    <s v=""/>
    <m/>
    <s v=""/>
    <s v=""/>
    <s v=""/>
    <m/>
    <m/>
    <s v=""/>
    <s v=""/>
    <s v=""/>
    <s v=""/>
    <s v=""/>
    <s v=""/>
    <s v=""/>
    <s v=""/>
    <s v=""/>
    <s v=""/>
    <s v=""/>
    <s v=""/>
    <s v=""/>
    <s v=""/>
    <s v=""/>
    <s v="RSA BE"/>
    <x v="0"/>
    <n v="1"/>
    <x v="1"/>
    <x v="3"/>
  </r>
  <r>
    <s v="AP-Historical-Report---Call-by-Call 2026-09-03 0000 - 2026-09-03 1500.csv"/>
    <s v="F"/>
    <x v="1"/>
    <x v="138"/>
    <s v="+31629366115"/>
    <s v=""/>
    <s v=""/>
    <s v="WebiPath_180_125510"/>
    <s v=""/>
    <n v="2.742129369152513E+18"/>
    <s v="34.8414281"/>
    <s v=""/>
    <d v="1899-12-30T00:00:00"/>
    <n v="19761"/>
    <x v="1"/>
    <n v="21200"/>
    <s v="APBN_AMS_MOBILITY_INSURAN_FollowUp_NL"/>
    <n v="99821"/>
    <s v="APBN_AMS_MOBILITY_INSURAN_FollowUp_NL_1"/>
    <s v="APBN_CMN_RSA_FRONT-NL_1"/>
    <n v="134404"/>
    <x v="17"/>
    <s v="R"/>
    <d v="1899-12-30T00:03:19"/>
    <d v="1899-12-30T00:00:00"/>
    <d v="1899-12-30T00:00:00"/>
    <s v=""/>
    <n v="0"/>
    <d v="2026-09-03T08:46:26"/>
    <s v=""/>
    <d v="1899-12-30T00:00:00"/>
    <s v="20260903084205570427280"/>
    <d v="1899-12-30T00:00:02"/>
    <m/>
    <m/>
    <s v=""/>
    <m/>
    <m/>
    <m/>
    <s v=""/>
    <s v=""/>
    <m/>
    <m/>
    <s v=""/>
    <m/>
    <s v=""/>
    <s v=""/>
    <s v=""/>
    <m/>
    <m/>
    <s v=""/>
    <s v=""/>
    <s v=""/>
    <s v=""/>
    <s v=""/>
    <s v=""/>
    <s v=""/>
    <s v=""/>
    <s v=""/>
    <s v=""/>
    <s v=""/>
    <s v=""/>
    <s v=""/>
    <s v=""/>
    <s v=""/>
    <s v="Alliannz Contract"/>
    <x v="0"/>
    <n v="1"/>
    <x v="1"/>
    <x v="0"/>
  </r>
  <r>
    <s v="AP-Historical-Report---Call-by-Call 2026-09-03 0000 - 2026-09-03 1500.csv"/>
    <s v="F"/>
    <x v="1"/>
    <x v="139"/>
    <s v="+31113220848"/>
    <s v=""/>
    <s v=""/>
    <s v="WebiPath_180_183330"/>
    <s v=""/>
    <n v="2.7421293433818988E+18"/>
    <s v="28.7603914"/>
    <s v=""/>
    <d v="1899-12-30T00:00:00"/>
    <n v="19755"/>
    <x v="6"/>
    <n v="21194"/>
    <s v="APBN_AMS_MOBILITY_OEM-CONS_Front_NL"/>
    <n v="99756"/>
    <s v="APBN_AMS_MOBILITY_OEM-CONS_Front_NL_2"/>
    <s v="APBN_CMN_RSA_FRONT-NL_1"/>
    <n v="244557"/>
    <x v="15"/>
    <s v="L"/>
    <d v="1899-12-30T00:03:50"/>
    <d v="1899-12-30T00:00:00"/>
    <d v="1899-12-30T00:00:00"/>
    <s v=""/>
    <n v="0"/>
    <d v="2026-09-03T08:46:56"/>
    <s v=""/>
    <d v="1899-12-30T00:00:00"/>
    <s v="20260903084242469763933"/>
    <d v="1899-12-30T00:00:00"/>
    <m/>
    <m/>
    <s v=""/>
    <m/>
    <m/>
    <m/>
    <s v=""/>
    <s v=""/>
    <m/>
    <m/>
    <s v=""/>
    <m/>
    <s v=""/>
    <s v=""/>
    <s v=""/>
    <m/>
    <m/>
    <s v=""/>
    <s v=""/>
    <s v=""/>
    <s v=""/>
    <s v=""/>
    <s v=""/>
    <s v=""/>
    <s v=""/>
    <s v=""/>
    <s v=""/>
    <s v=""/>
    <s v=""/>
    <s v=""/>
    <s v=""/>
    <s v=""/>
    <s v="RSA"/>
    <x v="0"/>
    <n v="1"/>
    <x v="1"/>
    <x v="1"/>
  </r>
  <r>
    <s v="AP-Historical-Report---Call-by-Call 2026-09-03 0000 - 2026-09-03 1500.csv"/>
    <s v="F"/>
    <x v="1"/>
    <x v="140"/>
    <s v="+31612474060"/>
    <s v=""/>
    <s v=""/>
    <s v="WebiPath_180_102658"/>
    <s v=""/>
    <n v="2.7421292962129884E+18"/>
    <s v="17.83333546"/>
    <s v=""/>
    <d v="1899-12-30T00:00:00"/>
    <n v="19761"/>
    <x v="1"/>
    <n v="21200"/>
    <s v="APBN_AMS_MOBILITY_INSURAN_FollowUp_NL"/>
    <n v="99821"/>
    <s v="APBN_AMS_MOBILITY_INSURAN_FollowUp_NL_1"/>
    <s v="APBN_CMN_RSA_FRONT-NL_1"/>
    <n v="96523"/>
    <x v="10"/>
    <s v="L"/>
    <d v="1899-12-30T00:04:29"/>
    <d v="1899-12-30T00:00:00"/>
    <d v="1899-12-30T00:00:00"/>
    <s v=""/>
    <n v="0"/>
    <d v="2026-09-03T08:48:15"/>
    <s v=""/>
    <d v="1899-12-30T00:00:00"/>
    <s v="20260903084316285214546"/>
    <d v="1899-12-30T00:00:01"/>
    <m/>
    <m/>
    <s v=""/>
    <m/>
    <m/>
    <m/>
    <s v=""/>
    <s v=""/>
    <m/>
    <m/>
    <s v=""/>
    <m/>
    <s v=""/>
    <s v=""/>
    <s v=""/>
    <m/>
    <m/>
    <s v=""/>
    <s v=""/>
    <s v=""/>
    <s v=""/>
    <s v=""/>
    <s v=""/>
    <s v=""/>
    <s v=""/>
    <s v=""/>
    <s v=""/>
    <s v=""/>
    <s v=""/>
    <s v=""/>
    <s v=""/>
    <s v=""/>
    <s v="Alliannz Contract"/>
    <x v="0"/>
    <n v="1"/>
    <x v="1"/>
    <x v="0"/>
  </r>
  <r>
    <s v="AP-Historical-Report---Call-by-Call 2026-09-03 0000 - 2026-09-03 1500.csv"/>
    <s v="F"/>
    <x v="0"/>
    <x v="141"/>
    <s v="+32460975728"/>
    <s v="AGA"/>
    <s v="RSA_Front"/>
    <s v="+3222906100"/>
    <s v="APBN_BRU_MOBILITY_INSURAN_Front"/>
    <n v="2.7421293949181256E+18"/>
    <s v="40.4223031"/>
    <s v="Route_Success"/>
    <d v="1899-12-30T00:00:06"/>
    <n v="19782"/>
    <x v="8"/>
    <n v="21222"/>
    <s v="APBN_BRU_MOBILITY_INSURAN_Front_FR"/>
    <n v="100052"/>
    <s v="APBN_BRU_MOBILITY_INSURAN_Front_FR_1"/>
    <s v="APBN_CMN_RSA_FRONT-FR_1"/>
    <n v="144565"/>
    <x v="13"/>
    <s v="L"/>
    <d v="1899-12-30T00:00:21"/>
    <d v="1899-12-30T00:00:00"/>
    <d v="1899-12-30T00:01:06"/>
    <s v=""/>
    <n v="0"/>
    <d v="2026-09-03T08:45:11"/>
    <s v=""/>
    <d v="1899-12-30T00:00:00"/>
    <s v="20260903084441671089879"/>
    <d v="1899-12-30T00:00:02"/>
    <n v="0"/>
    <n v="0"/>
    <s v="m3229916100:1:1|"/>
    <n v="2"/>
    <n v="0"/>
    <n v="1"/>
    <s v="FR"/>
    <s v=""/>
    <m/>
    <m/>
    <s v=""/>
    <m/>
    <s v=""/>
    <s v=""/>
    <s v=""/>
    <n v="2"/>
    <n v="1"/>
    <s v=""/>
    <s v=""/>
    <s v=""/>
    <s v=""/>
    <s v=""/>
    <s v=""/>
    <s v=""/>
    <s v=""/>
    <s v=""/>
    <s v=""/>
    <s v=""/>
    <s v=""/>
    <s v=""/>
    <s v=""/>
    <s v=""/>
    <s v="RSA BE"/>
    <x v="0"/>
    <n v="1"/>
    <x v="1"/>
    <x v="3"/>
  </r>
  <r>
    <s v="AP-Historical-Report---Call-by-Call 2026-09-03 0000 - 2026-09-03 1500.csv"/>
    <s v="F"/>
    <x v="0"/>
    <x v="142"/>
    <s v="Masqué"/>
    <s v="KIA"/>
    <s v="RSA_SubLOB"/>
    <s v="+31208512235"/>
    <s v="APBN_AMS_MOBILITY_OEM-CONS_Front"/>
    <n v="2.742129369152513E+18"/>
    <s v="34.8414310"/>
    <s v="Route_Queue"/>
    <d v="1899-12-30T00:00:21"/>
    <n v="19755"/>
    <x v="6"/>
    <n v="21194"/>
    <s v="APBN_AMS_MOBILITY_OEM-CONS_Front_NL"/>
    <n v="99757"/>
    <s v="APBN_AMS_MOBILITY_OEM-CONS_Front_NL_3"/>
    <s v="APBN_CMN_RSA_FRONT-NL_1"/>
    <n v="224299"/>
    <x v="5"/>
    <s v="R"/>
    <d v="1899-12-30T00:03:36"/>
    <d v="1899-12-30T00:00:00"/>
    <d v="1899-12-30T00:00:32"/>
    <s v=""/>
    <n v="0"/>
    <d v="2026-09-03T08:49:28"/>
    <s v=""/>
    <d v="1899-12-30T00:00:00"/>
    <s v="20260903084529570426141"/>
    <d v="1899-12-30T00:00:02"/>
    <n v="0"/>
    <n v="0"/>
    <s v=""/>
    <n v="2"/>
    <n v="0"/>
    <n v="0"/>
    <s v="NL"/>
    <s v="vb3151"/>
    <n v="77020001"/>
    <n v="10"/>
    <s v="Maud"/>
    <n v="3190031"/>
    <s v="Accu / Startprobleem in Nederland"/>
    <s v=""/>
    <s v="anonymous"/>
    <n v="2"/>
    <n v="1"/>
    <s v=""/>
    <s v=""/>
    <s v=""/>
    <s v=""/>
    <s v=""/>
    <s v=""/>
    <s v=""/>
    <s v=""/>
    <s v=""/>
    <s v=""/>
    <s v=""/>
    <s v=""/>
    <s v=""/>
    <s v=""/>
    <s v=""/>
    <s v="RSA"/>
    <x v="0"/>
    <n v="1"/>
    <x v="0"/>
    <x v="1"/>
  </r>
  <r>
    <s v="AP-Historical-Report---Call-by-Call 2026-09-03 0000 - 2026-09-03 1500.csv"/>
    <s v="F"/>
    <x v="1"/>
    <x v="143"/>
    <s v="+31646200453"/>
    <s v=""/>
    <s v=""/>
    <s v="WebiPath_180_102630"/>
    <s v=""/>
    <n v="2.7421293433818988E+18"/>
    <s v="28.7603950"/>
    <s v=""/>
    <d v="1899-12-30T00:00:00"/>
    <n v="19761"/>
    <x v="1"/>
    <n v="21200"/>
    <s v="APBN_AMS_MOBILITY_INSURAN_FollowUp_NL"/>
    <n v="99821"/>
    <s v="APBN_AMS_MOBILITY_INSURAN_FollowUp_NL_1"/>
    <s v="APBN_CMN_RSA_MGNT_1"/>
    <n v="96495"/>
    <x v="11"/>
    <s v="L"/>
    <d v="1899-12-30T00:08:31"/>
    <d v="1899-12-30T00:00:00"/>
    <d v="1899-12-30T00:00:00"/>
    <s v=""/>
    <n v="0"/>
    <d v="2026-09-03T08:53:16"/>
    <s v=""/>
    <d v="1899-12-30T00:00:00"/>
    <s v="20260903084317469762122"/>
    <d v="1899-12-30T00:00:03"/>
    <m/>
    <m/>
    <s v=""/>
    <m/>
    <m/>
    <m/>
    <s v=""/>
    <s v=""/>
    <m/>
    <m/>
    <s v=""/>
    <m/>
    <s v=""/>
    <s v=""/>
    <s v=""/>
    <m/>
    <m/>
    <s v=""/>
    <s v=""/>
    <s v=""/>
    <s v=""/>
    <s v=""/>
    <s v=""/>
    <s v=""/>
    <s v=""/>
    <s v=""/>
    <s v=""/>
    <s v=""/>
    <s v=""/>
    <s v=""/>
    <s v=""/>
    <s v=""/>
    <s v="Alliannz Contract"/>
    <x v="0"/>
    <n v="1"/>
    <x v="1"/>
    <x v="0"/>
  </r>
  <r>
    <s v="AP-Historical-Report---Call-by-Call 2026-09-03 0000 - 2026-09-03 1500.csv"/>
    <s v="F"/>
    <x v="1"/>
    <x v="144"/>
    <s v="+32460975728"/>
    <s v=""/>
    <s v=""/>
    <s v="WebiPath_180_126394"/>
    <s v=""/>
    <n v="2.7421293949181256E+18"/>
    <s v="40.4223046"/>
    <s v=""/>
    <d v="1899-12-30T00:00:00"/>
    <n v="19782"/>
    <x v="8"/>
    <n v="21222"/>
    <s v="APBN_BRU_MOBILITY_INSURAN_Front_FR"/>
    <n v="100052"/>
    <s v="APBN_BRU_MOBILITY_INSURAN_Front_FR_1"/>
    <s v="APBN_CMN_RSA_FRONT-FR_1"/>
    <n v="144565"/>
    <x v="13"/>
    <s v="R"/>
    <d v="1899-12-30T00:00:21"/>
    <d v="1899-12-30T00:00:00"/>
    <d v="1899-12-30T00:00:00"/>
    <s v=""/>
    <n v="0"/>
    <d v="2026-09-03T08:45:09"/>
    <s v=""/>
    <d v="1899-12-30T00:00:00"/>
    <s v="20260903084441671089879"/>
    <d v="1899-12-30T00:00:01"/>
    <m/>
    <m/>
    <s v=""/>
    <m/>
    <m/>
    <m/>
    <s v=""/>
    <s v=""/>
    <m/>
    <m/>
    <s v=""/>
    <m/>
    <s v=""/>
    <s v=""/>
    <s v=""/>
    <m/>
    <m/>
    <s v=""/>
    <s v=""/>
    <s v=""/>
    <s v=""/>
    <s v=""/>
    <s v=""/>
    <s v=""/>
    <s v=""/>
    <s v=""/>
    <s v=""/>
    <s v=""/>
    <s v=""/>
    <s v=""/>
    <s v=""/>
    <s v=""/>
    <s v="RSA BE"/>
    <x v="0"/>
    <n v="1"/>
    <x v="1"/>
    <x v="3"/>
  </r>
  <r>
    <s v="AP-Historical-Report---Call-by-Call 2026-09-03 0000 - 2026-09-03 1500.csv"/>
    <s v="F"/>
    <x v="0"/>
    <x v="145"/>
    <s v="+31625318302"/>
    <s v="AP_NL_MULTI_LOB"/>
    <s v="RSA_SubLOB"/>
    <s v="+31205929890"/>
    <s v="APBN_AMS_MOBILITY_INSURAN_Front"/>
    <n v="2.7421293949181256E+18"/>
    <s v="40.4223050"/>
    <s v="Route_Queue"/>
    <d v="1899-12-30T00:00:06"/>
    <n v="19760"/>
    <x v="0"/>
    <n v="21199"/>
    <s v="APBN_AMS_MOBILITY_INSURAN_Front_NL"/>
    <n v="99810"/>
    <s v="APBN_AMS_MOBILITY_INSURAN_Front_NL_1"/>
    <s v="APBN_CMN_RSA_FRONT-NL_1"/>
    <n v="221519"/>
    <x v="7"/>
    <s v="R"/>
    <d v="1899-12-30T00:01:16"/>
    <d v="1899-12-30T00:00:00"/>
    <d v="1899-12-30T00:00:31"/>
    <s v=""/>
    <n v="0"/>
    <d v="2026-09-03T08:47:20"/>
    <s v=""/>
    <d v="1899-12-30T00:00:00"/>
    <s v="20260903084558671090372"/>
    <d v="1899-12-30T00:00:02"/>
    <n v="0"/>
    <n v="0"/>
    <s v=""/>
    <n v="2"/>
    <n v="0"/>
    <n v="0"/>
    <s v="NL"/>
    <s v="vb3151"/>
    <n v="77020001"/>
    <n v="10"/>
    <s v="Maud"/>
    <n v="3190086"/>
    <s v="Geen Intent"/>
    <s v=""/>
    <s v="+31625318302"/>
    <n v="0"/>
    <n v="0"/>
    <s v=""/>
    <s v=""/>
    <s v=""/>
    <s v=""/>
    <s v=""/>
    <s v=""/>
    <s v=""/>
    <s v=""/>
    <s v=""/>
    <s v=""/>
    <s v=""/>
    <s v=""/>
    <s v=""/>
    <s v=""/>
    <s v=""/>
    <s v="Alliannz Contract"/>
    <x v="0"/>
    <n v="1"/>
    <x v="1"/>
    <x v="0"/>
  </r>
  <r>
    <s v="AP-Historical-Report---Call-by-Call 2026-09-03 0000 - 2026-09-03 1500.csv"/>
    <s v="F"/>
    <x v="1"/>
    <x v="146"/>
    <s v="+31621999039"/>
    <s v=""/>
    <s v=""/>
    <s v="WebiPath_180_102661"/>
    <s v=""/>
    <n v="2.7421293304970409E+18"/>
    <s v="25.7647958"/>
    <s v=""/>
    <d v="1899-12-30T00:00:00"/>
    <n v="19767"/>
    <x v="4"/>
    <n v="21206"/>
    <s v="APBN_AMS_MOBILITY_LEASE-RE_Front_NL"/>
    <n v="99887"/>
    <s v="APBN_AMS_MOBILITY_LEASE-RE_Front_NL_1"/>
    <s v="APBN_CMN_RSA_FRONT-NL_1"/>
    <n v="96526"/>
    <x v="4"/>
    <s v="L"/>
    <d v="1899-12-30T00:07:24"/>
    <d v="1899-12-30T00:00:00"/>
    <d v="1899-12-30T00:00:00"/>
    <s v=""/>
    <n v="0"/>
    <d v="2026-09-03T08:52:33"/>
    <s v=""/>
    <d v="1899-12-30T00:00:00"/>
    <s v="20260903084149419430521"/>
    <d v="1899-12-30T00:00:00"/>
    <m/>
    <m/>
    <s v=""/>
    <m/>
    <m/>
    <m/>
    <s v=""/>
    <s v=""/>
    <m/>
    <m/>
    <s v=""/>
    <m/>
    <s v=""/>
    <s v=""/>
    <s v=""/>
    <m/>
    <m/>
    <s v=""/>
    <s v=""/>
    <s v=""/>
    <s v=""/>
    <s v=""/>
    <s v=""/>
    <s v=""/>
    <s v=""/>
    <s v=""/>
    <s v=""/>
    <s v=""/>
    <s v=""/>
    <s v=""/>
    <s v=""/>
    <s v=""/>
    <s v="RSA"/>
    <x v="0"/>
    <n v="1"/>
    <x v="1"/>
    <x v="1"/>
  </r>
  <r>
    <s v="AP-Historical-Report---Call-by-Call 2026-09-03 0000 - 2026-09-03 1500.csv"/>
    <s v="F"/>
    <x v="0"/>
    <x v="147"/>
    <s v="+32460975728"/>
    <s v="AGA"/>
    <s v="RSA_Front"/>
    <s v="+3222906100"/>
    <s v="APBN_BRU_MOBILITY_INSURAN_Front"/>
    <n v="2.7421292403560632E+18"/>
    <s v="4.60983190"/>
    <s v="Route_Queue"/>
    <d v="1899-12-30T00:00:06"/>
    <n v="19782"/>
    <x v="8"/>
    <n v="21222"/>
    <s v="APBN_BRU_MOBILITY_INSURAN_Front_FR"/>
    <n v="100052"/>
    <s v="APBN_BRU_MOBILITY_INSURAN_Front_FR_1"/>
    <s v="APBN_CMN_RSA_FRONT-FR_1"/>
    <n v="232191"/>
    <x v="16"/>
    <s v="R"/>
    <d v="1899-12-30T00:05:25"/>
    <d v="1899-12-30T00:01:55"/>
    <d v="1899-12-30T00:00:33"/>
    <s v=""/>
    <n v="0"/>
    <d v="2026-09-03T08:53:53"/>
    <s v=""/>
    <d v="1899-12-30T00:00:00"/>
    <s v="2026090308462867110720"/>
    <d v="1899-12-30T00:00:02"/>
    <n v="0"/>
    <n v="0"/>
    <s v="m3229916100:1:1|"/>
    <n v="2"/>
    <n v="0"/>
    <n v="1"/>
    <s v="FR"/>
    <s v=""/>
    <m/>
    <m/>
    <s v=""/>
    <m/>
    <s v=""/>
    <s v=""/>
    <s v=""/>
    <n v="2"/>
    <n v="1"/>
    <s v=""/>
    <s v=""/>
    <s v=""/>
    <s v=""/>
    <s v=""/>
    <s v=""/>
    <s v=""/>
    <s v=""/>
    <s v=""/>
    <s v=""/>
    <s v=""/>
    <s v=""/>
    <s v=""/>
    <s v=""/>
    <s v=""/>
    <s v="RSA BE"/>
    <x v="0"/>
    <n v="1"/>
    <x v="1"/>
    <x v="3"/>
  </r>
  <r>
    <s v="AP-Historical-Report---Call-by-Call 2026-09-03 0000 - 2026-09-03 1500.csv"/>
    <s v="F"/>
    <x v="1"/>
    <x v="148"/>
    <s v="anonymous"/>
    <s v=""/>
    <s v=""/>
    <s v="WebiPath_180_177942"/>
    <s v=""/>
    <n v="2.742129369152513E+18"/>
    <s v="34.8414355"/>
    <s v=""/>
    <d v="1899-12-30T00:00:00"/>
    <n v="19755"/>
    <x v="6"/>
    <n v="21194"/>
    <s v="APBN_AMS_MOBILITY_OEM-CONS_Front_NL"/>
    <n v="99757"/>
    <s v="APBN_AMS_MOBILITY_OEM-CONS_Front_NL_3"/>
    <s v="APBN_CMN_RSA_FRONT-NL_1"/>
    <n v="224299"/>
    <x v="5"/>
    <s v="R"/>
    <d v="1899-12-30T00:03:36"/>
    <d v="1899-12-30T00:00:00"/>
    <d v="1899-12-30T00:00:00"/>
    <s v=""/>
    <n v="0"/>
    <d v="2026-09-03T08:49:27"/>
    <s v=""/>
    <d v="1899-12-30T00:00:00"/>
    <s v="20260903084529570426141"/>
    <d v="1899-12-30T00:00:01"/>
    <m/>
    <m/>
    <s v=""/>
    <m/>
    <m/>
    <m/>
    <s v=""/>
    <s v=""/>
    <m/>
    <m/>
    <s v=""/>
    <m/>
    <s v=""/>
    <s v=""/>
    <s v=""/>
    <m/>
    <m/>
    <s v=""/>
    <s v=""/>
    <s v=""/>
    <s v=""/>
    <s v=""/>
    <s v=""/>
    <s v=""/>
    <s v=""/>
    <s v=""/>
    <s v=""/>
    <s v=""/>
    <s v=""/>
    <s v=""/>
    <s v=""/>
    <s v=""/>
    <s v="RSA"/>
    <x v="0"/>
    <n v="1"/>
    <x v="1"/>
    <x v="1"/>
  </r>
  <r>
    <s v="AP-Historical-Report---Call-by-Call 2026-09-03 0000 - 2026-09-03 1500.csv"/>
    <s v="F"/>
    <x v="1"/>
    <x v="149"/>
    <s v="+31625318302"/>
    <s v=""/>
    <s v=""/>
    <s v="WebiPath_180_176330"/>
    <s v=""/>
    <n v="2.7421293949181256E+18"/>
    <s v="40.4223077"/>
    <s v=""/>
    <d v="1899-12-30T00:00:00"/>
    <n v="19760"/>
    <x v="0"/>
    <n v="21199"/>
    <s v="APBN_AMS_MOBILITY_INSURAN_Front_NL"/>
    <n v="99810"/>
    <s v="APBN_AMS_MOBILITY_INSURAN_Front_NL_1"/>
    <s v="APBN_CMN_RSA_FRONT-NL_1"/>
    <n v="221519"/>
    <x v="7"/>
    <s v="R"/>
    <d v="1899-12-30T00:01:16"/>
    <d v="1899-12-30T00:00:00"/>
    <d v="1899-12-30T00:00:00"/>
    <s v=""/>
    <n v="0"/>
    <d v="2026-09-03T08:47:20"/>
    <s v=""/>
    <d v="1899-12-30T00:00:00"/>
    <s v="20260903084558671090372"/>
    <d v="1899-12-30T00:00:01"/>
    <m/>
    <m/>
    <s v=""/>
    <m/>
    <m/>
    <m/>
    <s v=""/>
    <s v=""/>
    <m/>
    <m/>
    <s v=""/>
    <m/>
    <s v=""/>
    <s v=""/>
    <s v=""/>
    <m/>
    <m/>
    <s v=""/>
    <s v=""/>
    <s v=""/>
    <s v=""/>
    <s v=""/>
    <s v=""/>
    <s v=""/>
    <s v=""/>
    <s v=""/>
    <s v=""/>
    <s v=""/>
    <s v=""/>
    <s v=""/>
    <s v=""/>
    <s v=""/>
    <s v="Alliannz Contract"/>
    <x v="0"/>
    <n v="1"/>
    <x v="1"/>
    <x v="0"/>
  </r>
  <r>
    <s v="AP-Historical-Report---Call-by-Call 2026-09-03 0000 - 2026-09-03 1500.csv"/>
    <s v="F"/>
    <x v="0"/>
    <x v="150"/>
    <s v="+32470538861"/>
    <s v="AP_MULTI_LOB"/>
    <s v="XLOB_SubLOB"/>
    <s v="+3222906500"/>
    <s v="APBN_BRU_MOBILITY_INSURAN_Front"/>
    <n v="2.7421292962129884E+18"/>
    <s v="17.83333808"/>
    <s v="Route_Queue"/>
    <d v="1899-12-30T00:00:03"/>
    <n v="19781"/>
    <x v="5"/>
    <n v="21221"/>
    <s v="APBN_BRU_MOBILITY_INSURAN_Front_VL"/>
    <n v="100041"/>
    <s v="APBN_BRU_MOBILITY_INSURAN_Front_VL_1"/>
    <s v="APBN_CMN_RSA_FRONT-VL_1"/>
    <n v="199550"/>
    <x v="9"/>
    <s v="R"/>
    <d v="1899-12-30T00:08:33"/>
    <d v="1899-12-30T00:00:00"/>
    <d v="1899-12-30T00:00:31"/>
    <s v=""/>
    <n v="0"/>
    <d v="2026-09-03T08:55:15"/>
    <s v=""/>
    <d v="1899-12-30T00:00:00"/>
    <s v="20260903084637285214199"/>
    <d v="1899-12-30T00:00:01"/>
    <n v="0"/>
    <n v="0"/>
    <s v="m3272:2:1|m322991:1:1|"/>
    <n v="2"/>
    <n v="0"/>
    <n v="1"/>
    <s v="VL"/>
    <s v=""/>
    <m/>
    <m/>
    <s v=""/>
    <m/>
    <s v=""/>
    <s v=""/>
    <s v=""/>
    <n v="0"/>
    <n v="0"/>
    <s v=""/>
    <s v=""/>
    <s v=""/>
    <s v=""/>
    <s v=""/>
    <s v=""/>
    <s v=""/>
    <s v=""/>
    <s v=""/>
    <s v=""/>
    <s v=""/>
    <s v=""/>
    <s v=""/>
    <s v=""/>
    <s v=""/>
    <s v="RSA BE"/>
    <x v="0"/>
    <n v="1"/>
    <x v="1"/>
    <x v="3"/>
  </r>
  <r>
    <s v="AP-Historical-Report---Call-by-Call 2026-09-03 0000 - 2026-09-03 1500.csv"/>
    <s v="F"/>
    <x v="1"/>
    <x v="151"/>
    <s v="+32460975728"/>
    <s v=""/>
    <s v=""/>
    <s v="WebiPath_180_181753"/>
    <s v=""/>
    <n v="2.7421292403560632E+18"/>
    <s v="4.60983217"/>
    <s v=""/>
    <d v="1899-12-30T00:00:00"/>
    <n v="19782"/>
    <x v="8"/>
    <n v="21222"/>
    <s v="APBN_BRU_MOBILITY_INSURAN_Front_FR"/>
    <n v="100052"/>
    <s v="APBN_BRU_MOBILITY_INSURAN_Front_FR_1"/>
    <s v="APBN_CMN_RSA_FRONT-FR_1"/>
    <n v="232191"/>
    <x v="16"/>
    <s v="L"/>
    <d v="1899-12-30T00:05:25"/>
    <d v="1899-12-30T00:01:55"/>
    <d v="1899-12-30T00:00:00"/>
    <s v=""/>
    <n v="0"/>
    <d v="2026-09-03T08:53:54"/>
    <s v=""/>
    <d v="1899-12-30T00:00:00"/>
    <s v="2026090308462867110720"/>
    <d v="1899-12-30T00:00:01"/>
    <m/>
    <m/>
    <s v=""/>
    <m/>
    <m/>
    <m/>
    <s v=""/>
    <s v=""/>
    <m/>
    <m/>
    <s v=""/>
    <m/>
    <s v=""/>
    <s v=""/>
    <s v=""/>
    <m/>
    <m/>
    <s v=""/>
    <s v=""/>
    <s v=""/>
    <s v=""/>
    <s v=""/>
    <s v=""/>
    <s v=""/>
    <s v=""/>
    <s v=""/>
    <s v=""/>
    <s v="8c0c0084-c5f9-43f2-ab1f-2a9fd92bf7ad.01"/>
    <s v=""/>
    <s v=""/>
    <s v=""/>
    <s v=""/>
    <s v="RSA BE"/>
    <x v="0"/>
    <n v="1"/>
    <x v="1"/>
    <x v="3"/>
  </r>
  <r>
    <s v="AP-Historical-Report---Call-by-Call 2026-09-03 0000 - 2026-09-03 1500.csv"/>
    <s v="F"/>
    <x v="1"/>
    <x v="152"/>
    <s v="+32470538861"/>
    <s v=""/>
    <s v=""/>
    <s v="WebiPath_180_160017"/>
    <s v=""/>
    <n v="2.7421292962129889E+18"/>
    <s v="17.83333891"/>
    <s v=""/>
    <d v="1899-12-30T00:00:00"/>
    <n v="19781"/>
    <x v="5"/>
    <n v="21221"/>
    <s v="APBN_BRU_MOBILITY_INSURAN_Front_VL"/>
    <n v="100041"/>
    <s v="APBN_BRU_MOBILITY_INSURAN_Front_VL_1"/>
    <s v="APBN_CMN_RSA_FRONT-VL_1"/>
    <n v="199550"/>
    <x v="9"/>
    <s v="L"/>
    <d v="1899-12-30T00:08:33"/>
    <d v="1899-12-30T00:00:00"/>
    <d v="1899-12-30T00:00:00"/>
    <s v=""/>
    <n v="0"/>
    <d v="2026-09-03T08:55:15"/>
    <s v=""/>
    <d v="1899-12-30T00:00:00"/>
    <s v="20260903084637285214199"/>
    <d v="1899-12-30T00:00:01"/>
    <m/>
    <m/>
    <s v=""/>
    <m/>
    <m/>
    <m/>
    <s v=""/>
    <s v=""/>
    <m/>
    <m/>
    <s v=""/>
    <m/>
    <s v=""/>
    <s v=""/>
    <s v=""/>
    <m/>
    <m/>
    <s v=""/>
    <s v=""/>
    <s v=""/>
    <s v=""/>
    <s v=""/>
    <s v=""/>
    <s v=""/>
    <s v=""/>
    <s v=""/>
    <s v=""/>
    <s v=""/>
    <s v=""/>
    <s v=""/>
    <s v=""/>
    <s v=""/>
    <s v="RSA BE"/>
    <x v="0"/>
    <n v="1"/>
    <x v="1"/>
    <x v="3"/>
  </r>
  <r>
    <s v="AP-Historical-Report---Call-by-Call 2026-09-03 0000 - 2026-09-03 1500.csv"/>
    <s v="F"/>
    <x v="0"/>
    <x v="153"/>
    <s v="+31614393168"/>
    <s v="AP_NL_RSA"/>
    <s v="RSA_SubLOB"/>
    <s v="+31208512294"/>
    <s v="APBN_AMS_MOBILITY_INSURAN_Front"/>
    <n v="2.7421294249835971E+18"/>
    <s v="47.4923333"/>
    <s v="Route_Success"/>
    <d v="1899-12-30T00:00:08"/>
    <n v="19760"/>
    <x v="0"/>
    <n v="21199"/>
    <s v="APBN_AMS_MOBILITY_INSURAN_Front_NL"/>
    <n v="99810"/>
    <s v="APBN_AMS_MOBILITY_INSURAN_Front_NL_1"/>
    <s v="APBN_CMN_RSA_FRONT-NL_1"/>
    <n v="224096"/>
    <x v="6"/>
    <s v="R"/>
    <d v="1899-12-30T00:01:02"/>
    <d v="1899-12-30T00:00:42"/>
    <d v="1899-12-30T00:00:31"/>
    <s v=""/>
    <n v="0"/>
    <d v="2026-09-03T08:51:39"/>
    <s v=""/>
    <d v="1899-12-30T00:00:00"/>
    <s v="20260903084942788530189"/>
    <d v="1899-12-30T00:00:09"/>
    <n v="0"/>
    <n v="0"/>
    <s v=""/>
    <n v="2"/>
    <n v="0"/>
    <n v="0"/>
    <s v="NL"/>
    <s v="vb3151"/>
    <n v="77020001"/>
    <n v="10"/>
    <s v="Maud"/>
    <n v="3190096"/>
    <s v="Geen Intent"/>
    <s v=""/>
    <s v="+31614393168"/>
    <n v="2"/>
    <n v="1"/>
    <s v=""/>
    <s v=""/>
    <s v=""/>
    <s v=""/>
    <s v=""/>
    <s v=""/>
    <s v=""/>
    <s v=""/>
    <s v=""/>
    <s v=""/>
    <s v=""/>
    <s v=""/>
    <s v=""/>
    <s v=""/>
    <s v=""/>
    <s v="Alliannz Contract"/>
    <x v="0"/>
    <n v="1"/>
    <x v="1"/>
    <x v="0"/>
  </r>
  <r>
    <s v="AP-Historical-Report---Call-by-Call 2026-09-03 0000 - 2026-09-03 1500.csv"/>
    <s v="F"/>
    <x v="1"/>
    <x v="154"/>
    <s v="+31614393168"/>
    <s v=""/>
    <s v=""/>
    <s v="WebiPath_180_177847"/>
    <s v=""/>
    <n v="2.7421294249835971E+18"/>
    <s v="47.4923361"/>
    <s v=""/>
    <d v="1899-12-30T00:00:00"/>
    <n v="19760"/>
    <x v="0"/>
    <n v="21199"/>
    <s v="APBN_AMS_MOBILITY_INSURAN_Front_NL"/>
    <n v="99810"/>
    <s v="APBN_AMS_MOBILITY_INSURAN_Front_NL_1"/>
    <s v="APBN_CMN_RSA_FRONT-NL_1"/>
    <n v="224096"/>
    <x v="6"/>
    <s v="R"/>
    <d v="1899-12-30T00:01:01"/>
    <d v="1899-12-30T00:00:42"/>
    <d v="1899-12-30T00:00:00"/>
    <s v=""/>
    <n v="0"/>
    <d v="2026-09-03T08:51:35"/>
    <s v=""/>
    <d v="1899-12-30T00:00:00"/>
    <s v="20260903084942788530189"/>
    <d v="1899-12-30T00:00:01"/>
    <m/>
    <m/>
    <s v=""/>
    <m/>
    <m/>
    <m/>
    <s v=""/>
    <s v=""/>
    <m/>
    <m/>
    <s v=""/>
    <m/>
    <s v=""/>
    <s v=""/>
    <s v=""/>
    <m/>
    <m/>
    <s v=""/>
    <s v=""/>
    <s v=""/>
    <s v=""/>
    <s v=""/>
    <s v=""/>
    <s v=""/>
    <s v=""/>
    <s v=""/>
    <s v=""/>
    <s v=""/>
    <s v=""/>
    <s v=""/>
    <s v=""/>
    <s v=""/>
    <s v="Alliannz Contract"/>
    <x v="0"/>
    <n v="1"/>
    <x v="1"/>
    <x v="0"/>
  </r>
  <r>
    <s v="AP-Historical-Report---Call-by-Call 2026-09-03 0000 - 2026-09-03 1500.csv"/>
    <s v="F"/>
    <x v="0"/>
    <x v="155"/>
    <s v="+31492461796"/>
    <s v="Mazda"/>
    <s v="RSA_SubLOB"/>
    <s v="+31205929714"/>
    <s v="APBN_AMS_MOBILITY_INSURAN_FollowUp"/>
    <n v="2.7421292618320963E+18"/>
    <s v="9.62179686"/>
    <s v="Route_Queue"/>
    <d v="1899-12-30T00:00:06"/>
    <n v="19761"/>
    <x v="1"/>
    <n v="21200"/>
    <s v="APBN_AMS_MOBILITY_INSURAN_FollowUp_NL"/>
    <n v="99821"/>
    <s v="APBN_AMS_MOBILITY_INSURAN_FollowUp_NL_1"/>
    <s v="APBN_CMN_RSA_FRONT-NL_1"/>
    <n v="96523"/>
    <x v="10"/>
    <s v="R"/>
    <d v="1899-12-30T00:02:38"/>
    <d v="1899-12-30T00:00:00"/>
    <d v="1899-12-30T00:01:30"/>
    <s v=""/>
    <n v="0"/>
    <d v="2026-09-03T08:54:07"/>
    <s v=""/>
    <d v="1899-12-30T00:00:00"/>
    <s v="20260903085123150996086"/>
    <d v="1899-12-30T00:00:05"/>
    <n v="0"/>
    <n v="0"/>
    <s v=""/>
    <n v="2"/>
    <n v="0"/>
    <n v="0"/>
    <s v="NL"/>
    <s v="vb3151"/>
    <n v="77020001"/>
    <n v="10"/>
    <s v="Maud"/>
    <n v="3190036"/>
    <s v="Accu / Startprobleem in Nederland"/>
    <s v=""/>
    <s v="+31492461796"/>
    <n v="2"/>
    <n v="1"/>
    <s v=""/>
    <s v=""/>
    <s v=""/>
    <s v=""/>
    <s v=""/>
    <s v=""/>
    <s v=""/>
    <s v=""/>
    <s v=""/>
    <s v=""/>
    <s v=""/>
    <s v=""/>
    <s v=""/>
    <s v=""/>
    <s v=""/>
    <s v="Alliannz Contract"/>
    <x v="0"/>
    <n v="1"/>
    <x v="1"/>
    <x v="0"/>
  </r>
  <r>
    <s v="AP-Historical-Report---Call-by-Call 2026-09-03 0000 - 2026-09-03 1500.csv"/>
    <s v="F"/>
    <x v="0"/>
    <x v="156"/>
    <s v="Masqué"/>
    <s v="Suzuki"/>
    <s v="RSA_SubLOB"/>
    <s v="+31208512272"/>
    <s v="APBN_AMS_MOBILITY_OEM-CONS_Front"/>
    <n v="2.7421292360747064E+18"/>
    <s v="3.74593814"/>
    <s v="Route_Success"/>
    <d v="1899-12-30T00:00:06"/>
    <n v="19755"/>
    <x v="6"/>
    <n v="21194"/>
    <s v="APBN_AMS_MOBILITY_OEM-CONS_Front_NL"/>
    <n v="99757"/>
    <s v="APBN_AMS_MOBILITY_OEM-CONS_Front_NL_3"/>
    <s v="APBN_CMN_RSA_FRONT-NL_1"/>
    <n v="224096"/>
    <x v="6"/>
    <s v="R"/>
    <d v="1899-12-30T00:00:54"/>
    <d v="1899-12-30T00:00:00"/>
    <d v="1899-12-30T00:08:52"/>
    <s v=""/>
    <n v="0"/>
    <d v="2026-09-03T08:54:08"/>
    <s v=""/>
    <d v="1899-12-30T00:00:00"/>
    <s v="2026090308521950332248"/>
    <d v="1899-12-30T00:00:04"/>
    <n v="0"/>
    <n v="0"/>
    <s v=""/>
    <n v="2"/>
    <n v="0"/>
    <n v="0"/>
    <s v="NL"/>
    <s v="vb3151"/>
    <n v="77020001"/>
    <n v="10"/>
    <s v="Maud"/>
    <n v="3190049"/>
    <s v="Lekke band / bandenprobleem in Nederland"/>
    <s v=""/>
    <s v="anonymous"/>
    <n v="2"/>
    <n v="1"/>
    <s v="1"/>
    <s v=""/>
    <s v=""/>
    <s v=""/>
    <s v=""/>
    <s v=""/>
    <s v=""/>
    <s v=""/>
    <s v=""/>
    <s v=""/>
    <s v=""/>
    <s v=""/>
    <s v=""/>
    <s v=""/>
    <s v=""/>
    <s v="RSA"/>
    <x v="0"/>
    <n v="1"/>
    <x v="1"/>
    <x v="1"/>
  </r>
  <r>
    <s v="AP-Historical-Report---Call-by-Call 2026-09-03 0000 - 2026-09-03 1500.csv"/>
    <s v="F"/>
    <x v="0"/>
    <x v="157"/>
    <s v="+31611598096"/>
    <s v="Chery"/>
    <s v="RSA_SubLOB"/>
    <s v="+31208512232"/>
    <s v="APBN_AMS_MOBILITY_OEM-CONS_Front"/>
    <n v="2.7421293562677468E+18"/>
    <s v="31.8550073"/>
    <s v="Route_Success"/>
    <d v="1899-12-30T00:00:07"/>
    <n v="19755"/>
    <x v="6"/>
    <n v="21194"/>
    <s v="APBN_AMS_MOBILITY_OEM-CONS_Front_NL"/>
    <n v="99757"/>
    <s v="APBN_AMS_MOBILITY_OEM-CONS_Front_NL_3"/>
    <s v="APBN_CMN_RSA_FRONT-NL_1"/>
    <n v="224299"/>
    <x v="5"/>
    <s v="R"/>
    <d v="1899-12-30T00:03:08"/>
    <d v="1899-12-30T00:00:00"/>
    <d v="1899-12-30T00:00:06"/>
    <s v=""/>
    <n v="0"/>
    <d v="2026-09-03T08:54:50"/>
    <s v=""/>
    <d v="1899-12-30T00:00:00"/>
    <s v="20260903085131520094019"/>
    <d v="1899-12-30T00:00:05"/>
    <n v="0"/>
    <n v="0"/>
    <s v=""/>
    <n v="2"/>
    <n v="0"/>
    <n v="0"/>
    <s v="NL"/>
    <s v=""/>
    <m/>
    <m/>
    <s v=""/>
    <m/>
    <s v=""/>
    <s v=""/>
    <s v=""/>
    <n v="0"/>
    <n v="0"/>
    <s v=""/>
    <s v=""/>
    <s v=""/>
    <s v=""/>
    <s v=""/>
    <s v=""/>
    <s v=""/>
    <s v=""/>
    <s v=""/>
    <s v=""/>
    <s v=""/>
    <s v=""/>
    <s v=""/>
    <s v=""/>
    <s v=""/>
    <s v="RSA"/>
    <x v="0"/>
    <n v="1"/>
    <x v="1"/>
    <x v="1"/>
  </r>
  <r>
    <s v="AP-Historical-Report---Call-by-Call 2026-09-03 0000 - 2026-09-03 1500.csv"/>
    <s v="F"/>
    <x v="0"/>
    <x v="158"/>
    <s v="+31886004800"/>
    <s v="Toyota"/>
    <s v="RSA_SubLOB"/>
    <s v="+31205929836"/>
    <s v="APBN_AMS_MOBILITY_OEM-CONS_Front"/>
    <n v="2.7421293176177879E+18"/>
    <s v="22.13296419"/>
    <s v="Route_Queue"/>
    <d v="1899-12-30T00:00:43"/>
    <n v="19755"/>
    <x v="6"/>
    <n v="21194"/>
    <s v="APBN_AMS_MOBILITY_OEM-CONS_Front_NL"/>
    <n v="99757"/>
    <s v="APBN_AMS_MOBILITY_OEM-CONS_Front_NL_3"/>
    <s v="APBN_CMN_RSA_FRONT-NL_1"/>
    <n v="96526"/>
    <x v="4"/>
    <s v="R"/>
    <d v="1899-12-30T00:04:27"/>
    <d v="1899-12-30T00:00:00"/>
    <d v="1899-12-30T00:01:28"/>
    <s v=""/>
    <n v="0"/>
    <d v="2026-09-03T08:57:53"/>
    <s v=""/>
    <d v="1899-12-30T00:00:00"/>
    <s v="20260903085243369100727"/>
    <d v="1899-12-30T00:00:03"/>
    <n v="0"/>
    <n v="0"/>
    <s v=""/>
    <n v="2"/>
    <n v="0"/>
    <n v="0"/>
    <s v="NL"/>
    <s v="vb3151"/>
    <n v="77020001"/>
    <n v="10"/>
    <s v="Maud"/>
    <n v="3190052"/>
    <s v="Accu / Startprobleem in Nederland"/>
    <s v=""/>
    <s v="+31886004800"/>
    <n v="2"/>
    <n v="1"/>
    <s v=""/>
    <s v=""/>
    <s v=""/>
    <s v=""/>
    <s v=""/>
    <s v=""/>
    <s v=""/>
    <s v=""/>
    <s v=""/>
    <s v=""/>
    <s v=""/>
    <s v=""/>
    <s v=""/>
    <s v=""/>
    <s v=""/>
    <s v="RSA"/>
    <x v="0"/>
    <n v="1"/>
    <x v="0"/>
    <x v="1"/>
  </r>
  <r>
    <s v="AP-Historical-Report---Call-by-Call 2026-09-03 0000 - 2026-09-03 1500.csv"/>
    <s v="F"/>
    <x v="1"/>
    <x v="159"/>
    <s v="+31492461796"/>
    <s v=""/>
    <s v=""/>
    <s v="WebiPath_180_102658"/>
    <s v=""/>
    <n v="2.7421292618320963E+18"/>
    <s v="9.62179717"/>
    <s v=""/>
    <d v="1899-12-30T00:00:00"/>
    <n v="19761"/>
    <x v="1"/>
    <n v="21200"/>
    <s v="APBN_AMS_MOBILITY_INSURAN_FollowUp_NL"/>
    <n v="99821"/>
    <s v="APBN_AMS_MOBILITY_INSURAN_FollowUp_NL_1"/>
    <s v="APBN_CMN_RSA_FRONT-NL_1"/>
    <n v="96523"/>
    <x v="10"/>
    <s v="L"/>
    <d v="1899-12-30T00:02:38"/>
    <d v="1899-12-30T00:00:00"/>
    <d v="1899-12-30T00:00:00"/>
    <s v=""/>
    <n v="0"/>
    <d v="2026-09-03T08:54:07"/>
    <s v=""/>
    <d v="1899-12-30T00:00:00"/>
    <s v="20260903085123150996086"/>
    <d v="1899-12-30T00:00:01"/>
    <m/>
    <m/>
    <s v=""/>
    <m/>
    <m/>
    <m/>
    <s v=""/>
    <s v=""/>
    <m/>
    <m/>
    <s v=""/>
    <m/>
    <s v=""/>
    <s v=""/>
    <s v=""/>
    <m/>
    <m/>
    <s v=""/>
    <s v=""/>
    <s v=""/>
    <s v=""/>
    <s v=""/>
    <s v=""/>
    <s v=""/>
    <s v=""/>
    <s v=""/>
    <s v=""/>
    <s v=""/>
    <s v=""/>
    <s v=""/>
    <s v=""/>
    <s v=""/>
    <s v="Alliannz Contract"/>
    <x v="0"/>
    <n v="1"/>
    <x v="1"/>
    <x v="0"/>
  </r>
  <r>
    <s v="AP-Historical-Report---Call-by-Call 2026-09-03 0000 - 2026-09-03 1500.csv"/>
    <s v="F"/>
    <x v="1"/>
    <x v="160"/>
    <s v="+31611598096"/>
    <s v=""/>
    <s v=""/>
    <s v="WebiPath_180_177942"/>
    <s v=""/>
    <n v="2.7421293562677468E+18"/>
    <s v="31.8550088"/>
    <s v=""/>
    <d v="1899-12-30T00:00:00"/>
    <n v="19755"/>
    <x v="6"/>
    <n v="21194"/>
    <s v="APBN_AMS_MOBILITY_OEM-CONS_Front_NL"/>
    <n v="99757"/>
    <s v="APBN_AMS_MOBILITY_OEM-CONS_Front_NL_3"/>
    <s v="APBN_CMN_RSA_FRONT-NL_1"/>
    <n v="224299"/>
    <x v="5"/>
    <s v="R"/>
    <d v="1899-12-30T00:03:08"/>
    <d v="1899-12-30T00:00:00"/>
    <d v="1899-12-30T00:00:00"/>
    <s v=""/>
    <n v="0"/>
    <d v="2026-09-03T08:54:48"/>
    <s v=""/>
    <d v="1899-12-30T00:00:00"/>
    <s v="20260903085131520094019"/>
    <d v="1899-12-30T00:00:01"/>
    <m/>
    <m/>
    <s v=""/>
    <m/>
    <m/>
    <m/>
    <s v=""/>
    <s v=""/>
    <m/>
    <m/>
    <s v=""/>
    <m/>
    <s v=""/>
    <s v=""/>
    <s v=""/>
    <m/>
    <m/>
    <s v=""/>
    <s v=""/>
    <s v=""/>
    <s v=""/>
    <s v=""/>
    <s v=""/>
    <s v=""/>
    <s v=""/>
    <s v=""/>
    <s v=""/>
    <s v=""/>
    <s v=""/>
    <s v=""/>
    <s v=""/>
    <s v=""/>
    <s v="RSA"/>
    <x v="0"/>
    <n v="1"/>
    <x v="1"/>
    <x v="1"/>
  </r>
  <r>
    <s v="AP-Historical-Report---Call-by-Call 2026-09-03 0000 - 2026-09-03 1500.csv"/>
    <s v="F"/>
    <x v="0"/>
    <x v="161"/>
    <s v="+31684323723"/>
    <s v="AP_NL_MULTI_LOB"/>
    <s v="RSA_SubLOB"/>
    <s v="+31205929890"/>
    <s v="APBN_AMS_MOBILITY_INSURAN_Front"/>
    <n v="2.742129420688639E+18"/>
    <s v="46.4932707"/>
    <s v="Route_Queue"/>
    <d v="1899-12-30T00:00:08"/>
    <n v="19760"/>
    <x v="0"/>
    <n v="21199"/>
    <s v="APBN_AMS_MOBILITY_INSURAN_Front_NL"/>
    <n v="99810"/>
    <s v="APBN_AMS_MOBILITY_INSURAN_Front_NL_1"/>
    <s v="APBN_CMN_RSA_FRONT-NL_1"/>
    <n v="221519"/>
    <x v="7"/>
    <s v="R"/>
    <d v="1899-12-30T00:02:58"/>
    <d v="1899-12-30T00:00:04"/>
    <d v="1899-12-30T00:00:31"/>
    <s v=""/>
    <n v="1"/>
    <d v="2026-09-03T08:56:48"/>
    <s v=""/>
    <d v="1899-12-30T00:00:00"/>
    <s v="20260903085334771753694"/>
    <d v="1899-12-30T00:00:02"/>
    <n v="0"/>
    <n v="0"/>
    <s v=""/>
    <n v="2"/>
    <n v="0"/>
    <n v="0"/>
    <s v="NL"/>
    <s v="vb3151"/>
    <n v="77020001"/>
    <n v="10"/>
    <s v="Maud"/>
    <n v="3190086"/>
    <s v="Schade door ongeval"/>
    <s v=""/>
    <s v="+31684323723"/>
    <n v="0"/>
    <n v="0"/>
    <s v=""/>
    <s v=""/>
    <s v=""/>
    <s v=""/>
    <s v=""/>
    <s v=""/>
    <s v=""/>
    <s v=""/>
    <s v=""/>
    <s v=""/>
    <s v=""/>
    <s v=""/>
    <s v=""/>
    <s v=""/>
    <s v=""/>
    <s v="Alliannz Contract"/>
    <x v="0"/>
    <n v="1"/>
    <x v="1"/>
    <x v="0"/>
  </r>
  <r>
    <s v="AP-Historical-Report---Call-by-Call 2026-09-03 0000 - 2026-09-03 1500.csv"/>
    <s v="F"/>
    <x v="1"/>
    <x v="162"/>
    <s v="anonymous"/>
    <s v=""/>
    <s v=""/>
    <s v="WebiPath_180_177847"/>
    <s v=""/>
    <n v="2.7421292360747064E+18"/>
    <s v="3.74593865"/>
    <s v=""/>
    <d v="1899-12-30T00:00:00"/>
    <n v="19755"/>
    <x v="6"/>
    <n v="21194"/>
    <s v="APBN_AMS_MOBILITY_OEM-CONS_Front_NL"/>
    <n v="99757"/>
    <s v="APBN_AMS_MOBILITY_OEM-CONS_Front_NL_3"/>
    <s v="APBN_CMN_RSA_FRONT-NL_1"/>
    <n v="224096"/>
    <x v="6"/>
    <s v="R"/>
    <d v="1899-12-30T00:00:54"/>
    <d v="1899-12-30T00:00:00"/>
    <d v="1899-12-30T00:00:00"/>
    <s v=""/>
    <n v="0"/>
    <d v="2026-09-03T08:53:19"/>
    <s v=""/>
    <d v="1899-12-30T00:00:00"/>
    <s v="2026090308521950332248"/>
    <d v="1899-12-30T00:00:01"/>
    <m/>
    <m/>
    <s v=""/>
    <m/>
    <m/>
    <m/>
    <s v=""/>
    <s v=""/>
    <m/>
    <m/>
    <s v=""/>
    <m/>
    <s v=""/>
    <s v=""/>
    <s v=""/>
    <m/>
    <m/>
    <s v=""/>
    <s v=""/>
    <s v=""/>
    <s v=""/>
    <s v=""/>
    <s v=""/>
    <s v=""/>
    <s v=""/>
    <s v=""/>
    <s v=""/>
    <s v=""/>
    <s v=""/>
    <s v=""/>
    <s v=""/>
    <s v=""/>
    <s v="RSA"/>
    <x v="0"/>
    <n v="1"/>
    <x v="1"/>
    <x v="1"/>
  </r>
  <r>
    <s v="AP-Historical-Report---Call-by-Call 2026-09-03 0000 - 2026-09-03 1500.csv"/>
    <s v="F"/>
    <x v="0"/>
    <x v="163"/>
    <s v="+32476622000"/>
    <s v="AGA"/>
    <s v="RSA_Front"/>
    <s v="+3222906100"/>
    <s v="APBN_BRU_MOBILITY_INSURAN_Front"/>
    <n v="2.74212929621299E+18"/>
    <s v="17.83334951"/>
    <s v="Route_Queue"/>
    <d v="1899-12-30T00:00:57"/>
    <n v="19781"/>
    <x v="5"/>
    <n v="21221"/>
    <s v="APBN_BRU_MOBILITY_INSURAN_Front_VL"/>
    <m/>
    <s v=""/>
    <s v=""/>
    <m/>
    <x v="1"/>
    <s v="R"/>
    <d v="1899-12-30T00:00:00"/>
    <d v="1899-12-30T00:00:00"/>
    <d v="1899-12-30T00:00:00"/>
    <s v=""/>
    <n v="0"/>
    <d v="2026-09-03T08:54:55"/>
    <s v=""/>
    <d v="1899-12-30T00:00:00"/>
    <s v="20260903085357285213435"/>
    <d v="1899-12-30T00:00:01"/>
    <n v="0"/>
    <n v="0"/>
    <s v="m3229916100:1:1|"/>
    <n v="2"/>
    <n v="0"/>
    <n v="1"/>
    <s v="VL"/>
    <s v=""/>
    <m/>
    <m/>
    <s v=""/>
    <m/>
    <s v=""/>
    <s v=""/>
    <s v=""/>
    <n v="2"/>
    <n v="1"/>
    <s v=""/>
    <s v=""/>
    <s v=""/>
    <s v=""/>
    <s v=""/>
    <s v=""/>
    <s v=""/>
    <s v=""/>
    <s v=""/>
    <s v=""/>
    <s v=""/>
    <s v=""/>
    <s v=""/>
    <s v=""/>
    <s v=""/>
    <s v="RSA BE"/>
    <x v="0"/>
    <n v="1"/>
    <x v="0"/>
    <x v="3"/>
  </r>
  <r>
    <s v="AP-Historical-Report---Call-by-Call 2026-09-03 0000 - 2026-09-03 1500.csv"/>
    <s v="F"/>
    <x v="0"/>
    <x v="164"/>
    <s v="+31657788683"/>
    <s v="Toyota"/>
    <s v="RSA_SubLOB"/>
    <s v="+31205929836"/>
    <s v="APBN_AMS_MOBILITY_OEM-CONS_Front"/>
    <n v="2.7421293133299415E+18"/>
    <s v="21.20417681"/>
    <s v="Route_Success"/>
    <d v="1899-12-30T00:00:15"/>
    <n v="19755"/>
    <x v="6"/>
    <n v="21194"/>
    <s v="APBN_AMS_MOBILITY_OEM-CONS_Front_NL"/>
    <n v="99755"/>
    <s v="APBN_AMS_MOBILITY_OEM-CONS_Front_NL_1"/>
    <s v="APBN_CMN_RSA_MGNT_1"/>
    <n v="96495"/>
    <x v="11"/>
    <s v="R"/>
    <d v="1899-12-30T00:07:43"/>
    <d v="1899-12-30T00:00:00"/>
    <d v="1899-12-30T00:00:13"/>
    <s v=""/>
    <n v="0"/>
    <d v="2026-09-03T09:02:09"/>
    <s v=""/>
    <d v="1899-12-30T00:00:00"/>
    <s v="20260903085408352321988"/>
    <d v="1899-12-30T00:00:03"/>
    <n v="0"/>
    <n v="0"/>
    <s v=""/>
    <n v="2"/>
    <n v="0"/>
    <n v="0"/>
    <s v="NL"/>
    <s v="vb3151"/>
    <n v="77020001"/>
    <n v="10"/>
    <s v="Maud"/>
    <n v="3190052"/>
    <s v="Geen Intent"/>
    <s v=""/>
    <s v="+31657788683"/>
    <n v="2"/>
    <n v="1"/>
    <s v=""/>
    <s v=""/>
    <s v=""/>
    <s v=""/>
    <s v=""/>
    <s v=""/>
    <s v=""/>
    <s v=""/>
    <s v=""/>
    <s v=""/>
    <s v=""/>
    <s v=""/>
    <s v=""/>
    <s v=""/>
    <s v=""/>
    <s v="RSA"/>
    <x v="0"/>
    <n v="1"/>
    <x v="1"/>
    <x v="1"/>
  </r>
  <r>
    <s v="AP-Historical-Report---Call-by-Call 2026-09-03 0000 - 2026-09-03 1500.csv"/>
    <s v="F"/>
    <x v="1"/>
    <x v="164"/>
    <s v="+31886004800"/>
    <s v=""/>
    <s v=""/>
    <s v="WebiPath_180_102661"/>
    <s v=""/>
    <n v="2.7421293176177879E+18"/>
    <s v="22.13296471"/>
    <s v=""/>
    <d v="1899-12-30T00:00:00"/>
    <n v="19755"/>
    <x v="6"/>
    <n v="21194"/>
    <s v="APBN_AMS_MOBILITY_OEM-CONS_Front_NL"/>
    <n v="99757"/>
    <s v="APBN_AMS_MOBILITY_OEM-CONS_Front_NL_3"/>
    <s v="APBN_CMN_RSA_FRONT-NL_1"/>
    <n v="96526"/>
    <x v="4"/>
    <s v="L"/>
    <d v="1899-12-30T00:04:27"/>
    <d v="1899-12-30T00:00:00"/>
    <d v="1899-12-30T00:00:00"/>
    <s v=""/>
    <n v="0"/>
    <d v="2026-09-03T08:57:53"/>
    <s v=""/>
    <d v="1899-12-30T00:00:00"/>
    <s v="20260903085243369100727"/>
    <d v="1899-12-30T00:00:00"/>
    <m/>
    <m/>
    <s v=""/>
    <m/>
    <m/>
    <m/>
    <s v=""/>
    <s v=""/>
    <m/>
    <m/>
    <s v=""/>
    <m/>
    <s v=""/>
    <s v=""/>
    <s v=""/>
    <m/>
    <m/>
    <s v=""/>
    <s v=""/>
    <s v=""/>
    <s v=""/>
    <s v=""/>
    <s v=""/>
    <s v=""/>
    <s v=""/>
    <s v=""/>
    <s v=""/>
    <s v=""/>
    <s v=""/>
    <s v=""/>
    <s v=""/>
    <s v=""/>
    <s v="RSA"/>
    <x v="0"/>
    <n v="1"/>
    <x v="1"/>
    <x v="1"/>
  </r>
  <r>
    <s v="AP-Historical-Report---Call-by-Call 2026-09-03 0000 - 2026-09-03 1500.csv"/>
    <s v="F"/>
    <x v="1"/>
    <x v="165"/>
    <s v="+31684323723"/>
    <s v=""/>
    <s v=""/>
    <s v="WebiPath_180_176330"/>
    <s v=""/>
    <n v="2.742129420688639E+18"/>
    <s v="46.4932747"/>
    <s v=""/>
    <d v="1899-12-30T00:00:00"/>
    <n v="19760"/>
    <x v="0"/>
    <n v="21199"/>
    <s v="APBN_AMS_MOBILITY_INSURAN_Front_NL"/>
    <n v="99810"/>
    <s v="APBN_AMS_MOBILITY_INSURAN_Front_NL_1"/>
    <s v="APBN_CMN_RSA_FRONT-NL_1"/>
    <n v="221519"/>
    <x v="7"/>
    <s v="L"/>
    <d v="1899-12-30T00:02:12"/>
    <d v="1899-12-30T00:00:04"/>
    <d v="1899-12-30T00:00:00"/>
    <s v=""/>
    <n v="0"/>
    <d v="2026-09-03T08:55:59"/>
    <s v=""/>
    <d v="1899-12-30T00:00:00"/>
    <s v="20260903085334771753694"/>
    <d v="1899-12-30T00:00:01"/>
    <m/>
    <m/>
    <s v=""/>
    <m/>
    <m/>
    <m/>
    <s v=""/>
    <s v=""/>
    <m/>
    <m/>
    <s v=""/>
    <m/>
    <s v=""/>
    <s v=""/>
    <s v=""/>
    <m/>
    <m/>
    <s v=""/>
    <s v=""/>
    <s v=""/>
    <s v=""/>
    <s v=""/>
    <s v=""/>
    <s v=""/>
    <s v=""/>
    <s v=""/>
    <s v=""/>
    <s v=""/>
    <s v=""/>
    <s v=""/>
    <s v=""/>
    <s v=""/>
    <s v="Alliannz Contract"/>
    <x v="0"/>
    <n v="1"/>
    <x v="1"/>
    <x v="0"/>
  </r>
  <r>
    <s v="AP-Historical-Report---Call-by-Call 2026-09-03 0000 - 2026-09-03 1500.csv"/>
    <s v="F"/>
    <x v="0"/>
    <x v="166"/>
    <s v="Masqué"/>
    <s v="Suzuki"/>
    <s v="RSA_SubLOB"/>
    <s v="+31208512272"/>
    <s v="APBN_AMS_MOBILITY_OEM-CONS_Front"/>
    <n v="2.7421293562677473E+18"/>
    <s v="31.8550171"/>
    <s v="Route_Queue"/>
    <d v="1899-12-30T00:01:34"/>
    <n v="19755"/>
    <x v="6"/>
    <n v="21194"/>
    <s v="APBN_AMS_MOBILITY_OEM-CONS_Front_NL"/>
    <n v="99755"/>
    <s v="APBN_AMS_MOBILITY_OEM-CONS_Front_NL_1"/>
    <s v="APBN_CMN_RSA_FRONT-NL_1"/>
    <n v="96523"/>
    <x v="10"/>
    <s v="R"/>
    <d v="1899-12-30T00:03:15"/>
    <d v="1899-12-30T00:00:00"/>
    <d v="1899-12-30T00:02:13"/>
    <s v=""/>
    <n v="0"/>
    <d v="2026-09-03T09:00:24"/>
    <s v=""/>
    <d v="1899-12-30T00:00:00"/>
    <s v="20260903085534520094921"/>
    <d v="1899-12-30T00:00:02"/>
    <n v="0"/>
    <n v="0"/>
    <s v=""/>
    <n v="2"/>
    <n v="0"/>
    <n v="0"/>
    <s v="NL"/>
    <s v="vb3151"/>
    <n v="77020001"/>
    <n v="10"/>
    <s v="Maud"/>
    <n v="3190049"/>
    <s v="Lekke band / bandenprobleem in Nederland"/>
    <s v=""/>
    <s v="anonymous"/>
    <n v="2"/>
    <n v="1"/>
    <s v=""/>
    <s v=""/>
    <s v=""/>
    <s v=""/>
    <s v=""/>
    <s v=""/>
    <s v=""/>
    <s v=""/>
    <s v=""/>
    <s v=""/>
    <s v=""/>
    <s v=""/>
    <s v=""/>
    <s v=""/>
    <s v=""/>
    <s v="RSA"/>
    <x v="0"/>
    <n v="1"/>
    <x v="0"/>
    <x v="1"/>
  </r>
  <r>
    <s v="AP-Historical-Report---Call-by-Call 2026-09-03 0000 - 2026-09-03 1500.csv"/>
    <s v="F"/>
    <x v="1"/>
    <x v="166"/>
    <s v="+31657788683"/>
    <s v=""/>
    <s v=""/>
    <s v="WebiPath_180_102630"/>
    <s v=""/>
    <n v="2.7421293133299415E+18"/>
    <s v="21.20417710"/>
    <s v=""/>
    <d v="1899-12-30T00:00:00"/>
    <n v="19755"/>
    <x v="6"/>
    <n v="21194"/>
    <s v="APBN_AMS_MOBILITY_OEM-CONS_Front_NL"/>
    <n v="99755"/>
    <s v="APBN_AMS_MOBILITY_OEM-CONS_Front_NL_1"/>
    <s v="APBN_CMN_RSA_MGNT_1"/>
    <n v="96495"/>
    <x v="11"/>
    <s v="R"/>
    <d v="1899-12-30T00:07:43"/>
    <d v="1899-12-30T00:00:00"/>
    <d v="1899-12-30T00:00:00"/>
    <s v=""/>
    <n v="0"/>
    <d v="2026-09-03T09:02:07"/>
    <s v=""/>
    <d v="1899-12-30T00:00:00"/>
    <s v="20260903085408352321988"/>
    <d v="1899-12-30T00:00:10"/>
    <m/>
    <m/>
    <s v=""/>
    <m/>
    <m/>
    <m/>
    <s v=""/>
    <s v=""/>
    <m/>
    <m/>
    <s v=""/>
    <m/>
    <s v=""/>
    <s v=""/>
    <s v=""/>
    <m/>
    <m/>
    <s v=""/>
    <s v=""/>
    <s v=""/>
    <s v=""/>
    <s v=""/>
    <s v=""/>
    <s v=""/>
    <s v=""/>
    <s v=""/>
    <s v=""/>
    <s v=""/>
    <s v=""/>
    <s v=""/>
    <s v=""/>
    <s v=""/>
    <s v="RSA"/>
    <x v="0"/>
    <n v="1"/>
    <x v="1"/>
    <x v="1"/>
  </r>
  <r>
    <s v="AP-Historical-Report---Call-by-Call 2026-09-03 0000 - 2026-09-03 1500.csv"/>
    <s v="F"/>
    <x v="0"/>
    <x v="167"/>
    <s v="+31624822415"/>
    <s v="Lexus"/>
    <s v="RSA_SubLOB"/>
    <s v="+31205929838"/>
    <s v="APBN_AMS_MOBILITY_INSURAN_FollowUp"/>
    <n v="2.7421293304970414E+18"/>
    <s v="25.7648196"/>
    <s v="Route_Queue"/>
    <d v="1899-12-30T00:00:21"/>
    <n v="19761"/>
    <x v="1"/>
    <n v="21200"/>
    <s v="APBN_AMS_MOBILITY_INSURAN_FollowUp_NL"/>
    <n v="99821"/>
    <s v="APBN_AMS_MOBILITY_INSURAN_FollowUp_NL_1"/>
    <s v="APBN_CMN_RSA_FRONT-NL_1"/>
    <n v="96523"/>
    <x v="10"/>
    <s v="R"/>
    <d v="1899-12-30T00:00:47"/>
    <d v="1899-12-30T00:00:00"/>
    <d v="1899-12-30T00:00:31"/>
    <s v=""/>
    <n v="0"/>
    <d v="2026-09-03T08:56:31"/>
    <s v=""/>
    <d v="1899-12-30T00:00:00"/>
    <s v="20260903085522419431176"/>
    <d v="1899-12-30T00:00:02"/>
    <n v="0"/>
    <n v="0"/>
    <s v=""/>
    <n v="2"/>
    <n v="0"/>
    <n v="0"/>
    <s v="NL"/>
    <s v="vb3151"/>
    <n v="77020001"/>
    <n v="10"/>
    <s v="Maud"/>
    <n v="3190039"/>
    <s v="Geen Intent"/>
    <s v=""/>
    <s v="+31624822415"/>
    <n v="2"/>
    <n v="1"/>
    <s v=""/>
    <s v=""/>
    <s v=""/>
    <s v=""/>
    <s v=""/>
    <s v=""/>
    <s v=""/>
    <s v=""/>
    <s v=""/>
    <s v=""/>
    <s v=""/>
    <s v=""/>
    <s v=""/>
    <s v=""/>
    <s v=""/>
    <s v="Alliannz Contract"/>
    <x v="0"/>
    <n v="1"/>
    <x v="0"/>
    <x v="0"/>
  </r>
  <r>
    <s v="AP-Historical-Report---Call-by-Call 2026-09-03 0000 - 2026-09-03 1500.csv"/>
    <s v="F"/>
    <x v="0"/>
    <x v="168"/>
    <s v="+31619026405"/>
    <s v="Ominimo"/>
    <s v="RSA_SubLOB"/>
    <s v="+31205929015"/>
    <s v="APBN_AMS_MOBILITY_INSURAN_Front"/>
    <n v="2.7421293734476483E+18"/>
    <s v="35.8582214"/>
    <s v="Route_Queue"/>
    <d v="1899-12-30T00:00:08"/>
    <n v="19760"/>
    <x v="0"/>
    <n v="21199"/>
    <s v="APBN_AMS_MOBILITY_INSURAN_Front_NL"/>
    <n v="99810"/>
    <s v="APBN_AMS_MOBILITY_INSURAN_Front_NL_1"/>
    <s v="APBN_CMN_RSA_FRONT-NL_1"/>
    <n v="224299"/>
    <x v="5"/>
    <s v="R"/>
    <d v="1899-12-30T00:02:53"/>
    <d v="1899-12-30T00:00:00"/>
    <d v="1899-12-30T00:00:11"/>
    <s v=""/>
    <n v="0"/>
    <d v="2026-09-03T08:58:03"/>
    <s v=""/>
    <d v="1899-12-30T00:00:00"/>
    <s v="20260903085500587203137"/>
    <d v="1899-12-30T00:00:02"/>
    <n v="0"/>
    <n v="0"/>
    <s v=""/>
    <n v="2"/>
    <n v="0"/>
    <n v="0"/>
    <s v="NL"/>
    <s v=""/>
    <m/>
    <m/>
    <s v=""/>
    <m/>
    <s v=""/>
    <s v=""/>
    <s v=""/>
    <n v="0"/>
    <n v="0"/>
    <s v=""/>
    <s v=""/>
    <s v=""/>
    <s v=""/>
    <s v=""/>
    <s v=""/>
    <s v=""/>
    <s v=""/>
    <s v=""/>
    <s v=""/>
    <s v=""/>
    <s v=""/>
    <s v=""/>
    <s v=""/>
    <s v=""/>
    <s v="Alliannz Contract"/>
    <x v="0"/>
    <n v="1"/>
    <x v="1"/>
    <x v="0"/>
  </r>
  <r>
    <s v="AP-Historical-Report---Call-by-Call 2026-09-03 0000 - 2026-09-03 1500.csv"/>
    <s v="F"/>
    <x v="1"/>
    <x v="169"/>
    <s v="+31619026405"/>
    <s v=""/>
    <s v=""/>
    <s v="WebiPath_180_177942"/>
    <s v=""/>
    <n v="2.7421293734476483E+18"/>
    <s v="35.8582229"/>
    <s v=""/>
    <d v="1899-12-30T00:00:00"/>
    <n v="19760"/>
    <x v="0"/>
    <n v="21199"/>
    <s v="APBN_AMS_MOBILITY_INSURAN_Front_NL"/>
    <n v="99810"/>
    <s v="APBN_AMS_MOBILITY_INSURAN_Front_NL_1"/>
    <s v="APBN_CMN_RSA_FRONT-NL_1"/>
    <n v="224299"/>
    <x v="5"/>
    <s v="R"/>
    <d v="1899-12-30T00:02:53"/>
    <d v="1899-12-30T00:00:00"/>
    <d v="1899-12-30T00:00:00"/>
    <s v=""/>
    <n v="0"/>
    <d v="2026-09-03T08:58:03"/>
    <s v=""/>
    <d v="1899-12-30T00:00:00"/>
    <s v="20260903085500587203137"/>
    <d v="1899-12-30T00:00:01"/>
    <m/>
    <m/>
    <s v=""/>
    <m/>
    <m/>
    <m/>
    <s v=""/>
    <s v=""/>
    <m/>
    <m/>
    <s v=""/>
    <m/>
    <s v=""/>
    <s v=""/>
    <s v=""/>
    <m/>
    <m/>
    <s v=""/>
    <s v=""/>
    <s v=""/>
    <s v=""/>
    <s v=""/>
    <s v=""/>
    <s v=""/>
    <s v=""/>
    <s v=""/>
    <s v=""/>
    <s v=""/>
    <s v=""/>
    <s v=""/>
    <s v=""/>
    <s v=""/>
    <s v="Alliannz Contract"/>
    <x v="0"/>
    <n v="1"/>
    <x v="1"/>
    <x v="0"/>
  </r>
  <r>
    <s v="AP-Historical-Report---Call-by-Call 2026-09-03 0000 - 2026-09-03 1500.csv"/>
    <s v="F"/>
    <x v="1"/>
    <x v="170"/>
    <s v="+31624822415"/>
    <s v=""/>
    <s v=""/>
    <s v="WebiPath_180_102658"/>
    <s v=""/>
    <n v="2.7421293304970414E+18"/>
    <s v="25.7648225"/>
    <s v=""/>
    <d v="1899-12-30T00:00:00"/>
    <n v="19761"/>
    <x v="1"/>
    <n v="21200"/>
    <s v="APBN_AMS_MOBILITY_INSURAN_FollowUp_NL"/>
    <n v="99821"/>
    <s v="APBN_AMS_MOBILITY_INSURAN_FollowUp_NL_1"/>
    <s v="APBN_CMN_RSA_FRONT-NL_1"/>
    <n v="96523"/>
    <x v="10"/>
    <s v="L"/>
    <d v="1899-12-30T00:00:47"/>
    <d v="1899-12-30T00:00:00"/>
    <d v="1899-12-30T00:00:00"/>
    <s v=""/>
    <n v="0"/>
    <d v="2026-09-03T08:56:31"/>
    <s v=""/>
    <d v="1899-12-30T00:00:00"/>
    <s v="20260903085522419431176"/>
    <d v="1899-12-30T00:00:01"/>
    <m/>
    <m/>
    <s v=""/>
    <m/>
    <m/>
    <m/>
    <s v=""/>
    <s v=""/>
    <m/>
    <m/>
    <s v=""/>
    <m/>
    <s v=""/>
    <s v=""/>
    <s v=""/>
    <m/>
    <m/>
    <s v=""/>
    <s v=""/>
    <s v=""/>
    <s v=""/>
    <s v=""/>
    <s v=""/>
    <s v=""/>
    <s v=""/>
    <s v=""/>
    <s v=""/>
    <s v=""/>
    <s v=""/>
    <s v=""/>
    <s v=""/>
    <s v=""/>
    <s v="Alliannz Contract"/>
    <x v="0"/>
    <n v="1"/>
    <x v="1"/>
    <x v="0"/>
  </r>
  <r>
    <s v="AP-Historical-Report---Call-by-Call 2026-09-03 0000 - 2026-09-03 1500.csv"/>
    <s v="F"/>
    <x v="0"/>
    <x v="171"/>
    <s v="+31652785239"/>
    <s v="AP_NL_RSA"/>
    <s v="RSA_SubLOB"/>
    <s v="+31208512294"/>
    <s v="APBN_AMS_MOBILITY_INSURAN_Front"/>
    <n v="2.7421294163936876E+18"/>
    <s v="45.4948232"/>
    <s v="Route_Queue"/>
    <d v="1899-12-30T00:00:07"/>
    <n v="19760"/>
    <x v="0"/>
    <n v="21199"/>
    <s v="APBN_AMS_MOBILITY_INSURAN_Front_NL"/>
    <n v="99810"/>
    <s v="APBN_AMS_MOBILITY_INSURAN_Front_NL_1"/>
    <s v="APBN_CMN_RSA_FRONT-NL_1"/>
    <n v="221519"/>
    <x v="7"/>
    <s v="R"/>
    <d v="1899-12-30T00:01:40"/>
    <d v="1899-12-30T00:00:00"/>
    <d v="1899-12-30T00:00:33"/>
    <s v=""/>
    <n v="0"/>
    <d v="2026-09-03T08:59:14"/>
    <s v=""/>
    <d v="1899-12-30T00:00:00"/>
    <s v="20260903085724754975005"/>
    <d v="1899-12-30T00:00:04"/>
    <n v="0"/>
    <n v="0"/>
    <s v=""/>
    <n v="2"/>
    <n v="0"/>
    <n v="0"/>
    <s v="NL"/>
    <s v="vb3151"/>
    <n v="77020001"/>
    <n v="10"/>
    <s v="Maud"/>
    <n v="3190096"/>
    <s v="Geen Intent"/>
    <s v=""/>
    <s v="+31652785239"/>
    <n v="2"/>
    <n v="1"/>
    <s v=""/>
    <s v=""/>
    <s v=""/>
    <s v=""/>
    <s v=""/>
    <s v=""/>
    <s v=""/>
    <s v=""/>
    <s v=""/>
    <s v=""/>
    <s v=""/>
    <s v=""/>
    <s v=""/>
    <s v=""/>
    <s v=""/>
    <s v="Alliannz Contract"/>
    <x v="0"/>
    <n v="1"/>
    <x v="1"/>
    <x v="0"/>
  </r>
  <r>
    <s v="AP-Historical-Report---Call-by-Call 2026-09-03 0000 - 2026-09-03 1500.csv"/>
    <s v="F"/>
    <x v="0"/>
    <x v="172"/>
    <s v="+32473725051"/>
    <s v="BEOBANK"/>
    <s v="RSA_Front"/>
    <s v="+3227736105"/>
    <s v="APBN_BRU_MOBILITY_INSURAN_Front"/>
    <n v="2.7421293005091149E+18"/>
    <s v="18.84492996"/>
    <s v="Route_Queue"/>
    <d v="1899-12-30T00:00:07"/>
    <n v="19782"/>
    <x v="8"/>
    <n v="21222"/>
    <s v="APBN_BRU_MOBILITY_INSURAN_Front_FR"/>
    <n v="100052"/>
    <s v="APBN_BRU_MOBILITY_INSURAN_Front_FR_1"/>
    <s v="APBN_CMN_RSA_FRONT-FR_1"/>
    <n v="96485"/>
    <x v="14"/>
    <s v="R"/>
    <d v="1899-12-30T00:06:33"/>
    <d v="1899-12-30T00:00:00"/>
    <d v="1899-12-30T00:01:58"/>
    <s v=""/>
    <n v="0"/>
    <d v="2026-09-03T09:04:20"/>
    <s v=""/>
    <d v="1899-12-30T00:00:00"/>
    <s v="20260903085738301990376"/>
    <d v="1899-12-30T00:00:02"/>
    <n v="0"/>
    <n v="0"/>
    <s v="m3229916105:1:1|"/>
    <n v="2"/>
    <n v="0"/>
    <n v="1"/>
    <s v="FR"/>
    <s v=""/>
    <m/>
    <m/>
    <s v=""/>
    <m/>
    <s v=""/>
    <s v=""/>
    <s v=""/>
    <n v="2"/>
    <n v="1"/>
    <s v=""/>
    <s v=""/>
    <s v=""/>
    <s v=""/>
    <s v=""/>
    <s v=""/>
    <s v=""/>
    <s v=""/>
    <s v=""/>
    <s v=""/>
    <s v=""/>
    <s v=""/>
    <s v=""/>
    <s v=""/>
    <s v=""/>
    <s v="RSA BE"/>
    <x v="0"/>
    <n v="1"/>
    <x v="1"/>
    <x v="3"/>
  </r>
  <r>
    <s v="AP-Historical-Report---Call-by-Call 2026-09-03 0000 - 2026-09-03 1500.csv"/>
    <s v="F"/>
    <x v="1"/>
    <x v="173"/>
    <s v="anonymous"/>
    <s v=""/>
    <s v=""/>
    <s v="WebiPath_180_102658"/>
    <s v=""/>
    <n v="2.7421293562677473E+18"/>
    <s v="31.8550254"/>
    <s v=""/>
    <d v="1899-12-30T00:00:00"/>
    <n v="19755"/>
    <x v="6"/>
    <n v="21194"/>
    <s v="APBN_AMS_MOBILITY_OEM-CONS_Front_NL"/>
    <n v="99755"/>
    <s v="APBN_AMS_MOBILITY_OEM-CONS_Front_NL_1"/>
    <s v="APBN_CMN_RSA_FRONT-NL_1"/>
    <n v="96523"/>
    <x v="10"/>
    <s v="L"/>
    <d v="1899-12-30T00:03:15"/>
    <d v="1899-12-30T00:00:00"/>
    <d v="1899-12-30T00:00:00"/>
    <s v=""/>
    <n v="0"/>
    <d v="2026-09-03T09:00:24"/>
    <s v=""/>
    <d v="1899-12-30T00:00:00"/>
    <s v="20260903085534520094921"/>
    <d v="1899-12-30T00:00:01"/>
    <m/>
    <m/>
    <s v=""/>
    <m/>
    <m/>
    <m/>
    <s v=""/>
    <s v=""/>
    <m/>
    <m/>
    <s v=""/>
    <m/>
    <s v=""/>
    <s v=""/>
    <s v=""/>
    <m/>
    <m/>
    <s v=""/>
    <s v=""/>
    <s v=""/>
    <s v=""/>
    <s v=""/>
    <s v=""/>
    <s v=""/>
    <s v=""/>
    <s v=""/>
    <s v=""/>
    <s v=""/>
    <s v=""/>
    <s v=""/>
    <s v=""/>
    <s v=""/>
    <s v="RSA"/>
    <x v="0"/>
    <n v="1"/>
    <x v="1"/>
    <x v="1"/>
  </r>
  <r>
    <s v="AP-Historical-Report---Call-by-Call 2026-09-03 0000 - 2026-09-03 1500.csv"/>
    <s v="F"/>
    <x v="0"/>
    <x v="174"/>
    <s v="+32496725458"/>
    <s v="BEOBANK"/>
    <s v="RSA_Front"/>
    <s v="+3227736105"/>
    <s v="APBN_BRU_MOBILITY_INSURAN_Front"/>
    <n v="2.7421293347919345E+18"/>
    <s v="26.7573879"/>
    <s v="Route_Queue"/>
    <d v="1899-12-30T00:00:05"/>
    <n v="19782"/>
    <x v="8"/>
    <n v="21222"/>
    <s v="APBN_BRU_MOBILITY_INSURAN_Front_FR"/>
    <n v="100052"/>
    <s v="APBN_BRU_MOBILITY_INSURAN_Front_FR_1"/>
    <s v="APBN_CMN_RSA_FRONT-FR_1"/>
    <n v="144565"/>
    <x v="13"/>
    <s v="R"/>
    <d v="1899-12-30T00:06:54"/>
    <d v="1899-12-30T00:00:00"/>
    <d v="1899-12-30T00:00:31"/>
    <s v=""/>
    <n v="0"/>
    <d v="2026-09-03T09:05:04"/>
    <s v=""/>
    <d v="1899-12-30T00:00:00"/>
    <s v="20260903085804436208991"/>
    <d v="1899-12-30T00:00:01"/>
    <n v="0"/>
    <n v="0"/>
    <s v="m3229916105:1:1|"/>
    <n v="2"/>
    <n v="0"/>
    <n v="1"/>
    <s v="FR"/>
    <s v=""/>
    <m/>
    <m/>
    <s v=""/>
    <m/>
    <s v=""/>
    <s v=""/>
    <s v=""/>
    <n v="2"/>
    <n v="1"/>
    <s v=""/>
    <s v=""/>
    <s v=""/>
    <s v=""/>
    <s v=""/>
    <s v=""/>
    <s v=""/>
    <s v=""/>
    <s v=""/>
    <s v=""/>
    <s v=""/>
    <s v=""/>
    <s v=""/>
    <s v=""/>
    <s v=""/>
    <s v="RSA BE"/>
    <x v="0"/>
    <n v="1"/>
    <x v="1"/>
    <x v="3"/>
  </r>
  <r>
    <s v="AP-Historical-Report---Call-by-Call 2026-09-03 0000 - 2026-09-03 1500.csv"/>
    <s v="F"/>
    <x v="1"/>
    <x v="175"/>
    <s v="+31652785239"/>
    <s v=""/>
    <s v=""/>
    <s v="WebiPath_180_176330"/>
    <s v=""/>
    <n v="2.7421294163936876E+18"/>
    <s v="45.4948256"/>
    <s v=""/>
    <d v="1899-12-30T00:00:00"/>
    <n v="19760"/>
    <x v="0"/>
    <n v="21199"/>
    <s v="APBN_AMS_MOBILITY_INSURAN_Front_NL"/>
    <n v="99810"/>
    <s v="APBN_AMS_MOBILITY_INSURAN_Front_NL_1"/>
    <s v="APBN_CMN_RSA_FRONT-NL_1"/>
    <n v="221519"/>
    <x v="7"/>
    <s v="R"/>
    <d v="1899-12-30T00:01:40"/>
    <d v="1899-12-30T00:00:00"/>
    <d v="1899-12-30T00:00:00"/>
    <s v=""/>
    <n v="0"/>
    <d v="2026-09-03T08:59:13"/>
    <s v=""/>
    <d v="1899-12-30T00:00:00"/>
    <s v="20260903085724754975005"/>
    <d v="1899-12-30T00:00:01"/>
    <m/>
    <m/>
    <s v=""/>
    <m/>
    <m/>
    <m/>
    <s v=""/>
    <s v=""/>
    <m/>
    <m/>
    <s v=""/>
    <m/>
    <s v=""/>
    <s v=""/>
    <s v=""/>
    <m/>
    <m/>
    <s v=""/>
    <s v=""/>
    <s v=""/>
    <s v=""/>
    <s v=""/>
    <s v=""/>
    <s v=""/>
    <s v=""/>
    <s v=""/>
    <s v=""/>
    <s v=""/>
    <s v=""/>
    <s v=""/>
    <s v=""/>
    <s v=""/>
    <s v="Alliannz Contract"/>
    <x v="0"/>
    <n v="1"/>
    <x v="1"/>
    <x v="0"/>
  </r>
  <r>
    <s v="AP-Historical-Report---Call-by-Call 2026-09-03 0000 - 2026-09-03 1500.csv"/>
    <s v="F"/>
    <x v="1"/>
    <x v="176"/>
    <s v="+32473725051"/>
    <s v=""/>
    <s v=""/>
    <s v="WebiPath_180_102620"/>
    <s v=""/>
    <n v="2.7421293005091154E+18"/>
    <s v="18.84493108"/>
    <s v=""/>
    <d v="1899-12-30T00:00:00"/>
    <n v="19782"/>
    <x v="8"/>
    <n v="21222"/>
    <s v="APBN_BRU_MOBILITY_INSURAN_Front_FR"/>
    <n v="100052"/>
    <s v="APBN_BRU_MOBILITY_INSURAN_Front_FR_1"/>
    <s v="APBN_CMN_RSA_FRONT-FR_1"/>
    <n v="96485"/>
    <x v="14"/>
    <s v="L"/>
    <d v="1899-12-30T00:06:33"/>
    <d v="1899-12-30T00:00:00"/>
    <d v="1899-12-30T00:00:00"/>
    <s v=""/>
    <n v="0"/>
    <d v="2026-09-03T09:04:20"/>
    <s v=""/>
    <d v="1899-12-30T00:00:00"/>
    <s v="20260903085738301990376"/>
    <d v="1899-12-30T00:00:01"/>
    <m/>
    <m/>
    <s v=""/>
    <m/>
    <m/>
    <m/>
    <s v=""/>
    <s v=""/>
    <m/>
    <m/>
    <s v=""/>
    <m/>
    <s v=""/>
    <s v=""/>
    <s v=""/>
    <m/>
    <m/>
    <s v=""/>
    <s v=""/>
    <s v=""/>
    <s v=""/>
    <s v=""/>
    <s v=""/>
    <s v=""/>
    <s v=""/>
    <s v=""/>
    <s v=""/>
    <s v="1b7725df-c996-4942-bd16-c6923503b2e4.01"/>
    <s v=""/>
    <s v=""/>
    <s v=""/>
    <s v=""/>
    <s v="RSA BE"/>
    <x v="0"/>
    <n v="1"/>
    <x v="1"/>
    <x v="3"/>
  </r>
  <r>
    <s v="AP-Historical-Report---Call-by-Call 2026-09-03 0000 - 2026-09-03 1500.csv"/>
    <s v="F"/>
    <x v="1"/>
    <x v="177"/>
    <s v="+32496725458"/>
    <s v=""/>
    <s v=""/>
    <s v="WebiPath_180_126394"/>
    <s v=""/>
    <n v="2.7421293347919345E+18"/>
    <s v="26.7573897"/>
    <s v=""/>
    <d v="1899-12-30T00:00:00"/>
    <n v="19782"/>
    <x v="8"/>
    <n v="21222"/>
    <s v="APBN_BRU_MOBILITY_INSURAN_Front_FR"/>
    <n v="100052"/>
    <s v="APBN_BRU_MOBILITY_INSURAN_Front_FR_1"/>
    <s v="APBN_CMN_RSA_FRONT-FR_1"/>
    <n v="144565"/>
    <x v="13"/>
    <s v="L"/>
    <d v="1899-12-30T00:06:54"/>
    <d v="1899-12-30T00:00:00"/>
    <d v="1899-12-30T00:00:00"/>
    <s v=""/>
    <n v="0"/>
    <d v="2026-09-03T09:05:04"/>
    <s v=""/>
    <d v="1899-12-30T00:00:00"/>
    <s v="20260903085804436208991"/>
    <d v="1899-12-30T00:00:01"/>
    <m/>
    <m/>
    <s v=""/>
    <m/>
    <m/>
    <m/>
    <s v=""/>
    <s v=""/>
    <m/>
    <m/>
    <s v=""/>
    <m/>
    <s v=""/>
    <s v=""/>
    <s v=""/>
    <m/>
    <m/>
    <s v=""/>
    <s v=""/>
    <s v=""/>
    <s v=""/>
    <s v=""/>
    <s v=""/>
    <s v=""/>
    <s v=""/>
    <s v=""/>
    <s v=""/>
    <s v=""/>
    <s v=""/>
    <s v=""/>
    <s v=""/>
    <s v=""/>
    <s v="RSA BE"/>
    <x v="0"/>
    <n v="1"/>
    <x v="1"/>
    <x v="3"/>
  </r>
  <r>
    <s v="AP-Historical-Report---Call-by-Call 2026-09-03 0000 - 2026-09-03 1500.csv"/>
    <s v="F"/>
    <x v="0"/>
    <x v="178"/>
    <s v="+31342413535"/>
    <s v="Chery"/>
    <s v="RSA_SubLOB"/>
    <s v="+31208512232"/>
    <s v="APBN_AMS_MOBILITY_OEM-CONS_Front"/>
    <n v="2.7421293433818993E+18"/>
    <s v="28.7604328"/>
    <s v="Route_Queue"/>
    <d v="1899-12-30T00:00:05"/>
    <n v="19755"/>
    <x v="6"/>
    <n v="21194"/>
    <s v="APBN_AMS_MOBILITY_OEM-CONS_Front_NL"/>
    <n v="99755"/>
    <s v="APBN_AMS_MOBILITY_OEM-CONS_Front_NL_1"/>
    <s v="APBN_CMN_RSA_FRONT-NL_1"/>
    <n v="224097"/>
    <x v="18"/>
    <s v="R"/>
    <d v="1899-12-30T00:06:58"/>
    <d v="1899-12-30T00:00:00"/>
    <d v="1899-12-30T00:00:02"/>
    <s v=""/>
    <n v="0"/>
    <d v="2026-09-03T09:06:39"/>
    <s v=""/>
    <d v="1899-12-30T00:00:00"/>
    <s v="20260903085935469763359"/>
    <d v="1899-12-30T00:00:03"/>
    <n v="0"/>
    <n v="0"/>
    <s v=""/>
    <n v="2"/>
    <n v="0"/>
    <n v="0"/>
    <s v="NL"/>
    <s v=""/>
    <m/>
    <m/>
    <s v=""/>
    <m/>
    <s v=""/>
    <s v=""/>
    <s v=""/>
    <n v="0"/>
    <n v="0"/>
    <s v=""/>
    <s v=""/>
    <s v=""/>
    <s v=""/>
    <s v=""/>
    <s v=""/>
    <s v=""/>
    <s v=""/>
    <s v=""/>
    <s v=""/>
    <s v=""/>
    <s v=""/>
    <s v=""/>
    <s v=""/>
    <s v=""/>
    <s v="RSA"/>
    <x v="0"/>
    <n v="1"/>
    <x v="1"/>
    <x v="1"/>
  </r>
  <r>
    <s v="AP-Historical-Report---Call-by-Call 2026-09-03 0000 - 2026-09-03 1500.csv"/>
    <s v="F"/>
    <x v="1"/>
    <x v="179"/>
    <s v="+31342413535"/>
    <s v=""/>
    <s v=""/>
    <s v="WebiPath_180_177848"/>
    <s v=""/>
    <n v="2.7421293433818993E+18"/>
    <s v="28.7604337"/>
    <s v=""/>
    <d v="1899-12-30T00:00:00"/>
    <n v="19755"/>
    <x v="6"/>
    <n v="21194"/>
    <s v="APBN_AMS_MOBILITY_OEM-CONS_Front_NL"/>
    <n v="99755"/>
    <s v="APBN_AMS_MOBILITY_OEM-CONS_Front_NL_1"/>
    <s v="APBN_CMN_RSA_FRONT-NL_1"/>
    <n v="224097"/>
    <x v="18"/>
    <s v="R"/>
    <d v="1899-12-30T00:06:58"/>
    <d v="1899-12-30T00:00:00"/>
    <d v="1899-12-30T00:00:00"/>
    <s v=""/>
    <n v="0"/>
    <d v="2026-09-03T09:06:39"/>
    <s v=""/>
    <d v="1899-12-30T00:00:00"/>
    <s v="20260903085935469763359"/>
    <d v="1899-12-30T00:00:00"/>
    <m/>
    <m/>
    <s v=""/>
    <m/>
    <m/>
    <m/>
    <s v=""/>
    <s v=""/>
    <m/>
    <m/>
    <s v=""/>
    <m/>
    <s v=""/>
    <s v=""/>
    <s v=""/>
    <m/>
    <m/>
    <s v=""/>
    <s v=""/>
    <s v=""/>
    <s v=""/>
    <s v=""/>
    <s v=""/>
    <s v=""/>
    <s v=""/>
    <s v=""/>
    <s v=""/>
    <s v=""/>
    <s v=""/>
    <s v=""/>
    <s v=""/>
    <s v=""/>
    <s v="RSA"/>
    <x v="0"/>
    <n v="1"/>
    <x v="1"/>
    <x v="1"/>
  </r>
  <r>
    <s v="AP-Historical-Report---Call-by-Call 2026-09-03 0000 - 2026-09-03 1500.csv"/>
    <s v="F"/>
    <x v="0"/>
    <x v="180"/>
    <s v="+31643059449"/>
    <s v="Ominimo"/>
    <s v="RSA_SubLOB"/>
    <s v="+31205929015"/>
    <s v="APBN_AMS_MOBILITY_INSURAN_Front"/>
    <n v="2.7421294249835976E+18"/>
    <s v="47.4923697"/>
    <s v="Route_Queue"/>
    <d v="1899-12-30T00:00:08"/>
    <n v="19760"/>
    <x v="0"/>
    <n v="21199"/>
    <s v="APBN_AMS_MOBILITY_INSURAN_Front_NL"/>
    <n v="99810"/>
    <s v="APBN_AMS_MOBILITY_INSURAN_Front_NL_1"/>
    <s v="APBN_CMN_RSA_FRONT-NL_1"/>
    <n v="96526"/>
    <x v="4"/>
    <s v="R"/>
    <d v="1899-12-30T00:02:14"/>
    <d v="1899-12-30T00:00:00"/>
    <d v="1899-12-30T00:01:27"/>
    <s v=""/>
    <n v="0"/>
    <d v="2026-09-03T09:03:53"/>
    <s v=""/>
    <d v="1899-12-30T00:00:00"/>
    <s v="20260903090130788529676"/>
    <d v="1899-12-30T00:00:02"/>
    <n v="0"/>
    <n v="0"/>
    <s v=""/>
    <n v="2"/>
    <n v="0"/>
    <n v="0"/>
    <s v="NL"/>
    <s v=""/>
    <m/>
    <m/>
    <s v=""/>
    <m/>
    <s v=""/>
    <s v=""/>
    <s v=""/>
    <n v="0"/>
    <n v="0"/>
    <s v=""/>
    <s v=""/>
    <s v=""/>
    <s v=""/>
    <s v=""/>
    <s v=""/>
    <s v=""/>
    <s v=""/>
    <s v=""/>
    <s v=""/>
    <s v=""/>
    <s v=""/>
    <s v=""/>
    <s v=""/>
    <s v=""/>
    <s v="Alliannz Contract"/>
    <x v="0"/>
    <n v="1"/>
    <x v="1"/>
    <x v="0"/>
  </r>
  <r>
    <s v="AP-Historical-Report---Call-by-Call 2026-09-03 0000 - 2026-09-03 1500.csv"/>
    <s v="F"/>
    <x v="1"/>
    <x v="181"/>
    <s v="+31643059449"/>
    <s v=""/>
    <s v=""/>
    <s v="WebiPath_180_102661"/>
    <s v=""/>
    <n v="2.7421294249835976E+18"/>
    <s v="47.4923705"/>
    <s v=""/>
    <d v="1899-12-30T00:00:00"/>
    <n v="19760"/>
    <x v="0"/>
    <n v="21199"/>
    <s v="APBN_AMS_MOBILITY_INSURAN_Front_NL"/>
    <n v="99810"/>
    <s v="APBN_AMS_MOBILITY_INSURAN_Front_NL_1"/>
    <s v="APBN_CMN_RSA_FRONT-NL_1"/>
    <n v="96526"/>
    <x v="4"/>
    <s v="L"/>
    <d v="1899-12-30T00:02:14"/>
    <d v="1899-12-30T00:00:00"/>
    <d v="1899-12-30T00:00:00"/>
    <s v=""/>
    <n v="0"/>
    <d v="2026-09-03T09:03:54"/>
    <s v=""/>
    <d v="1899-12-30T00:00:00"/>
    <s v="20260903090130788529676"/>
    <d v="1899-12-30T00:00:00"/>
    <m/>
    <m/>
    <s v=""/>
    <m/>
    <m/>
    <m/>
    <s v=""/>
    <s v=""/>
    <m/>
    <m/>
    <s v=""/>
    <m/>
    <s v=""/>
    <s v=""/>
    <s v=""/>
    <m/>
    <m/>
    <s v=""/>
    <s v=""/>
    <s v=""/>
    <s v=""/>
    <s v=""/>
    <s v=""/>
    <s v=""/>
    <s v=""/>
    <s v=""/>
    <s v=""/>
    <s v=""/>
    <s v=""/>
    <s v=""/>
    <s v=""/>
    <s v=""/>
    <s v="Alliannz Contract"/>
    <x v="0"/>
    <n v="1"/>
    <x v="1"/>
    <x v="0"/>
  </r>
  <r>
    <s v="AP-Historical-Report---Call-by-Call 2026-09-03 0000 - 2026-09-03 1500.csv"/>
    <s v="F"/>
    <x v="0"/>
    <x v="182"/>
    <s v="+31619026405"/>
    <s v="Ominimo"/>
    <s v="RSA_SubLOB"/>
    <s v="+31205929015"/>
    <s v="APBN_AMS_MOBILITY_INSURAN_Front"/>
    <n v="2.7421292661256852E+18"/>
    <s v="10.60801427"/>
    <s v="Route_Queue"/>
    <d v="1899-12-30T00:00:07"/>
    <n v="19760"/>
    <x v="0"/>
    <n v="21199"/>
    <s v="APBN_AMS_MOBILITY_INSURAN_Front_NL"/>
    <n v="99810"/>
    <s v="APBN_AMS_MOBILITY_INSURAN_Front_NL_1"/>
    <s v="APBN_CMN_RSA_FRONT-NL_1"/>
    <n v="224096"/>
    <x v="6"/>
    <s v="R"/>
    <d v="1899-12-30T00:00:14"/>
    <d v="1899-12-30T00:00:00"/>
    <d v="1899-12-30T00:00:32"/>
    <s v=""/>
    <n v="0"/>
    <d v="2026-09-03T09:03:23"/>
    <s v=""/>
    <d v="1899-12-30T00:00:00"/>
    <s v="20260903090301167772303"/>
    <d v="1899-12-30T00:00:03"/>
    <n v="0"/>
    <n v="0"/>
    <s v=""/>
    <n v="2"/>
    <n v="0"/>
    <n v="0"/>
    <s v="NL"/>
    <s v=""/>
    <m/>
    <m/>
    <s v=""/>
    <m/>
    <s v=""/>
    <s v=""/>
    <s v=""/>
    <n v="0"/>
    <n v="0"/>
    <s v=""/>
    <s v=""/>
    <s v=""/>
    <s v=""/>
    <s v=""/>
    <s v=""/>
    <s v=""/>
    <s v=""/>
    <s v=""/>
    <s v=""/>
    <s v=""/>
    <s v=""/>
    <s v=""/>
    <s v=""/>
    <s v=""/>
    <s v="Alliannz Contract"/>
    <x v="0"/>
    <n v="1"/>
    <x v="1"/>
    <x v="0"/>
  </r>
  <r>
    <s v="AP-Historical-Report---Call-by-Call 2026-09-03 0000 - 2026-09-03 1500.csv"/>
    <s v="F"/>
    <x v="1"/>
    <x v="183"/>
    <s v="+31619026405"/>
    <s v=""/>
    <s v=""/>
    <s v="WebiPath_180_177847"/>
    <s v=""/>
    <n v="2.7421292661256852E+18"/>
    <s v="10.60801438"/>
    <s v=""/>
    <d v="1899-12-30T00:00:00"/>
    <n v="19760"/>
    <x v="0"/>
    <n v="21199"/>
    <s v="APBN_AMS_MOBILITY_INSURAN_Front_NL"/>
    <n v="99810"/>
    <s v="APBN_AMS_MOBILITY_INSURAN_Front_NL_1"/>
    <s v="APBN_CMN_RSA_FRONT-NL_1"/>
    <n v="224096"/>
    <x v="6"/>
    <s v="R"/>
    <d v="1899-12-30T00:00:14"/>
    <d v="1899-12-30T00:00:00"/>
    <d v="1899-12-30T00:00:00"/>
    <s v=""/>
    <n v="0"/>
    <d v="2026-09-03T09:03:23"/>
    <s v=""/>
    <d v="1899-12-30T00:00:00"/>
    <s v="20260903090301167772303"/>
    <d v="1899-12-30T00:00:01"/>
    <m/>
    <m/>
    <s v=""/>
    <m/>
    <m/>
    <m/>
    <s v=""/>
    <s v=""/>
    <m/>
    <m/>
    <s v=""/>
    <m/>
    <s v=""/>
    <s v=""/>
    <s v=""/>
    <m/>
    <m/>
    <s v=""/>
    <s v=""/>
    <s v=""/>
    <s v=""/>
    <s v=""/>
    <s v=""/>
    <s v=""/>
    <s v=""/>
    <s v=""/>
    <s v=""/>
    <s v=""/>
    <s v=""/>
    <s v=""/>
    <s v=""/>
    <s v=""/>
    <s v="Alliannz Contract"/>
    <x v="0"/>
    <n v="1"/>
    <x v="1"/>
    <x v="0"/>
  </r>
  <r>
    <s v="AP-Historical-Report---Call-by-Call 2026-09-03 0000 - 2026-09-03 1500.csv"/>
    <s v="F"/>
    <x v="1"/>
    <x v="184"/>
    <s v="+31111418345"/>
    <s v=""/>
    <s v=""/>
    <s v="WebiPath_180_102658"/>
    <s v=""/>
    <n v="2.7421294335735352E+18"/>
    <s v="49.4927163"/>
    <s v=""/>
    <d v="1899-12-30T00:00:00"/>
    <n v="19755"/>
    <x v="6"/>
    <n v="21194"/>
    <s v="APBN_AMS_MOBILITY_OEM-CONS_Front_NL"/>
    <n v="99755"/>
    <s v="APBN_AMS_MOBILITY_OEM-CONS_Front_NL_1"/>
    <s v="APBN_CMN_RSA_FRONT-NL_1"/>
    <n v="96523"/>
    <x v="10"/>
    <s v="L"/>
    <d v="1899-12-30T00:00:28"/>
    <d v="1899-12-30T00:00:08"/>
    <d v="1899-12-30T00:00:00"/>
    <s v=""/>
    <n v="0"/>
    <d v="2026-09-03T09:03:48"/>
    <s v=""/>
    <d v="1899-12-30T00:00:00"/>
    <s v="20260903090108822083783"/>
    <d v="1899-12-30T00:00:01"/>
    <m/>
    <m/>
    <s v=""/>
    <m/>
    <m/>
    <m/>
    <s v=""/>
    <s v=""/>
    <m/>
    <m/>
    <s v=""/>
    <m/>
    <s v=""/>
    <s v=""/>
    <s v=""/>
    <m/>
    <m/>
    <s v=""/>
    <s v=""/>
    <s v=""/>
    <s v=""/>
    <s v=""/>
    <s v=""/>
    <s v=""/>
    <s v=""/>
    <s v=""/>
    <s v=""/>
    <s v=""/>
    <s v=""/>
    <s v=""/>
    <s v=""/>
    <s v=""/>
    <s v="RSA"/>
    <x v="0"/>
    <n v="1"/>
    <x v="1"/>
    <x v="1"/>
  </r>
  <r>
    <s v="AP-Historical-Report---Call-by-Call 2026-09-03 0000 - 2026-09-03 1500.csv"/>
    <s v="F"/>
    <x v="0"/>
    <x v="185"/>
    <s v="+31624822415"/>
    <s v="Lexus"/>
    <s v="RSA_SubLOB"/>
    <s v="+31205929838"/>
    <s v="APBN_AMS_MOBILITY_INSURAN_FollowUp"/>
    <n v="2.742129377742633E+18"/>
    <s v="36.8599416"/>
    <s v="Route_Queue"/>
    <d v="1899-12-30T00:00:07"/>
    <n v="19761"/>
    <x v="1"/>
    <n v="21200"/>
    <s v="APBN_AMS_MOBILITY_INSURAN_FollowUp_NL"/>
    <n v="99821"/>
    <s v="APBN_AMS_MOBILITY_INSURAN_FollowUp_NL_1"/>
    <s v="APBN_CMN_RSA_FRONT-NL_1"/>
    <n v="224299"/>
    <x v="5"/>
    <s v="R"/>
    <d v="1899-12-30T00:02:06"/>
    <d v="1899-12-30T00:00:59"/>
    <d v="1899-12-30T00:00:33"/>
    <s v=""/>
    <n v="0"/>
    <d v="2026-09-03T09:07:38"/>
    <s v=""/>
    <d v="1899-12-30T00:00:00"/>
    <s v="20260903090424603980785"/>
    <d v="1899-12-30T00:00:03"/>
    <n v="0"/>
    <n v="0"/>
    <s v=""/>
    <n v="2"/>
    <n v="0"/>
    <n v="0"/>
    <s v="NL"/>
    <s v="vb3151"/>
    <n v="77020001"/>
    <n v="10"/>
    <s v="Maud"/>
    <n v="3190039"/>
    <s v="Geen Intent"/>
    <s v=""/>
    <s v="+31624822415"/>
    <n v="2"/>
    <n v="1"/>
    <s v=""/>
    <s v=""/>
    <s v=""/>
    <s v=""/>
    <s v=""/>
    <s v=""/>
    <s v=""/>
    <s v=""/>
    <s v=""/>
    <s v=""/>
    <s v=""/>
    <s v=""/>
    <s v=""/>
    <s v=""/>
    <s v=""/>
    <s v="Alliannz Contract"/>
    <x v="0"/>
    <n v="1"/>
    <x v="1"/>
    <x v="0"/>
  </r>
  <r>
    <s v="AP-Historical-Report---Call-by-Call 2026-09-03 0000 - 2026-09-03 1500.csv"/>
    <s v="F"/>
    <x v="0"/>
    <x v="186"/>
    <s v="Masqué"/>
    <s v="Mitsubishi"/>
    <s v="RSA_SubLOB"/>
    <s v="+31208512277"/>
    <s v="APBN_AMS_MOBILITY_OEM-CONS_Front"/>
    <n v="2.7421292618320968E+18"/>
    <s v="9.62180113"/>
    <s v="Route_Queue"/>
    <d v="1899-12-30T00:00:05"/>
    <n v="19755"/>
    <x v="6"/>
    <n v="21194"/>
    <s v="APBN_AMS_MOBILITY_OEM-CONS_Front_NL"/>
    <n v="99755"/>
    <s v="APBN_AMS_MOBILITY_OEM-CONS_Front_NL_1"/>
    <s v="APBN_CMN_RSA_FRONT-NL_1"/>
    <n v="96523"/>
    <x v="10"/>
    <s v="R"/>
    <d v="1899-12-30T00:05:16"/>
    <d v="1899-12-30T00:00:00"/>
    <d v="1899-12-30T00:00:59"/>
    <s v=""/>
    <n v="0"/>
    <d v="2026-09-03T09:10:38"/>
    <s v=""/>
    <d v="1899-12-30T00:00:00"/>
    <s v="20260903090517150995911"/>
    <d v="1899-12-30T00:00:04"/>
    <n v="0"/>
    <n v="0"/>
    <s v=""/>
    <n v="2"/>
    <n v="0"/>
    <n v="0"/>
    <s v="NL"/>
    <s v="vb3151"/>
    <n v="77020001"/>
    <n v="10"/>
    <s v="Maud"/>
    <n v="3190043"/>
    <s v="Accu / Startprobleem in Nederland"/>
    <s v=""/>
    <s v="anonymous"/>
    <n v="2"/>
    <n v="1"/>
    <s v=""/>
    <s v=""/>
    <s v=""/>
    <s v=""/>
    <s v=""/>
    <s v=""/>
    <s v=""/>
    <s v=""/>
    <s v=""/>
    <s v=""/>
    <s v=""/>
    <s v=""/>
    <s v=""/>
    <s v=""/>
    <s v=""/>
    <s v="RSA"/>
    <x v="0"/>
    <n v="1"/>
    <x v="1"/>
    <x v="1"/>
  </r>
  <r>
    <s v="AP-Historical-Report---Call-by-Call 2026-09-03 0000 - 2026-09-03 1500.csv"/>
    <s v="F"/>
    <x v="0"/>
    <x v="187"/>
    <s v="+31882692888"/>
    <s v="KIA"/>
    <s v="RSA_SubLOB"/>
    <s v="+31208512235"/>
    <s v="APBN_AMS_MOBILITY_INSURAN_FollowUp"/>
    <n v="2.7421294335735352E+18"/>
    <s v="49.4927199"/>
    <s v="Route_Queue"/>
    <d v="1899-12-30T00:00:07"/>
    <n v="19761"/>
    <x v="1"/>
    <n v="21200"/>
    <s v="APBN_AMS_MOBILITY_INSURAN_FollowUp_NL"/>
    <n v="99821"/>
    <s v="APBN_AMS_MOBILITY_INSURAN_FollowUp_NL_1"/>
    <s v="APBN_CMN_RSA_FRONT-NL_1"/>
    <n v="221519"/>
    <x v="7"/>
    <s v="R"/>
    <d v="1899-12-30T00:02:16"/>
    <d v="1899-12-30T00:00:00"/>
    <d v="1899-12-30T00:01:31"/>
    <s v=""/>
    <n v="0"/>
    <d v="2026-09-03T09:07:37"/>
    <s v=""/>
    <d v="1899-12-30T00:00:00"/>
    <s v="20260903090512822083811"/>
    <d v="1899-12-30T00:00:02"/>
    <n v="0"/>
    <n v="0"/>
    <s v=""/>
    <n v="2"/>
    <n v="0"/>
    <n v="0"/>
    <s v="NL"/>
    <s v="vb3151"/>
    <n v="77020001"/>
    <n v="10"/>
    <s v="Maud"/>
    <n v="3190032"/>
    <s v="Pech (niet gespecificeerd) in Nederland"/>
    <s v=""/>
    <s v="+31882692888"/>
    <n v="2"/>
    <n v="1"/>
    <s v=""/>
    <s v=""/>
    <s v=""/>
    <s v=""/>
    <s v=""/>
    <s v=""/>
    <s v=""/>
    <s v=""/>
    <s v=""/>
    <s v=""/>
    <s v=""/>
    <s v=""/>
    <s v=""/>
    <s v=""/>
    <s v=""/>
    <s v="Alliannz Contract"/>
    <x v="0"/>
    <n v="1"/>
    <x v="1"/>
    <x v="0"/>
  </r>
  <r>
    <s v="AP-Historical-Report---Call-by-Call 2026-09-03 0000 - 2026-09-03 1500.csv"/>
    <s v="F"/>
    <x v="0"/>
    <x v="188"/>
    <s v="+31624646102"/>
    <s v="Lexus"/>
    <s v="RSA_SubLOB"/>
    <s v="+31205929838"/>
    <s v="APBN_AMS_MOBILITY_OEM-CONS_Front"/>
    <n v="2.7421294249835976E+18"/>
    <s v="47.4923819"/>
    <s v="Route_Success"/>
    <d v="1899-12-30T00:00:07"/>
    <n v="19755"/>
    <x v="6"/>
    <n v="21194"/>
    <s v="APBN_AMS_MOBILITY_OEM-CONS_Front_NL"/>
    <n v="99757"/>
    <s v="APBN_AMS_MOBILITY_OEM-CONS_Front_NL_3"/>
    <s v="APBN_CMN_RSA_FRONT-NL_1"/>
    <n v="224096"/>
    <x v="6"/>
    <s v="R"/>
    <d v="1899-12-30T00:01:31"/>
    <d v="1899-12-30T00:00:00"/>
    <d v="1899-12-30T00:03:25"/>
    <s v=""/>
    <n v="0"/>
    <d v="2026-09-03T09:08:21"/>
    <s v=""/>
    <d v="1899-12-30T00:00:00"/>
    <s v="20260903090639788531005"/>
    <d v="1899-12-30T00:00:02"/>
    <n v="0"/>
    <n v="0"/>
    <s v=""/>
    <n v="2"/>
    <n v="0"/>
    <n v="0"/>
    <s v="NL"/>
    <s v="vb3151"/>
    <n v="77020001"/>
    <n v="10"/>
    <s v="Maud"/>
    <n v="3190040"/>
    <s v="Accu / Startprobleem in Nederland"/>
    <s v="202604051863"/>
    <s v="+31624646102"/>
    <n v="2"/>
    <n v="1"/>
    <s v=""/>
    <s v=""/>
    <s v=""/>
    <s v=""/>
    <s v=""/>
    <s v=""/>
    <s v=""/>
    <s v=""/>
    <s v=""/>
    <s v=""/>
    <s v=""/>
    <s v=""/>
    <s v=""/>
    <s v=""/>
    <s v=""/>
    <s v="RSA"/>
    <x v="0"/>
    <n v="1"/>
    <x v="1"/>
    <x v="1"/>
  </r>
  <r>
    <s v="AP-Historical-Report---Call-by-Call 2026-09-03 0000 - 2026-09-03 1500.csv"/>
    <s v="F"/>
    <x v="1"/>
    <x v="189"/>
    <s v="+31624822415"/>
    <s v=""/>
    <s v=""/>
    <s v="WebiPath_180_177942"/>
    <s v=""/>
    <n v="2.742129377742633E+18"/>
    <s v="36.8599443"/>
    <s v=""/>
    <d v="1899-12-30T00:00:00"/>
    <n v="19761"/>
    <x v="1"/>
    <n v="21200"/>
    <s v="APBN_AMS_MOBILITY_INSURAN_FollowUp_NL"/>
    <n v="99821"/>
    <s v="APBN_AMS_MOBILITY_INSURAN_FollowUp_NL_1"/>
    <s v="APBN_CMN_RSA_FRONT-NL_1"/>
    <n v="224299"/>
    <x v="5"/>
    <s v="R"/>
    <d v="1899-12-30T00:02:06"/>
    <d v="1899-12-30T00:00:59"/>
    <d v="1899-12-30T00:00:00"/>
    <s v=""/>
    <n v="0"/>
    <d v="2026-09-03T09:07:38"/>
    <s v=""/>
    <d v="1899-12-30T00:00:00"/>
    <s v="20260903090424603980785"/>
    <d v="1899-12-30T00:00:00"/>
    <m/>
    <m/>
    <s v=""/>
    <m/>
    <m/>
    <m/>
    <s v=""/>
    <s v=""/>
    <m/>
    <m/>
    <s v=""/>
    <m/>
    <s v=""/>
    <s v=""/>
    <s v=""/>
    <m/>
    <m/>
    <s v=""/>
    <s v=""/>
    <s v=""/>
    <s v=""/>
    <s v=""/>
    <s v=""/>
    <s v=""/>
    <s v=""/>
    <s v=""/>
    <s v=""/>
    <s v=""/>
    <s v=""/>
    <s v=""/>
    <s v=""/>
    <s v=""/>
    <s v="Alliannz Contract"/>
    <x v="0"/>
    <n v="1"/>
    <x v="1"/>
    <x v="0"/>
  </r>
  <r>
    <s v="AP-Historical-Report---Call-by-Call 2026-09-03 0000 - 2026-09-03 1500.csv"/>
    <s v="F"/>
    <x v="0"/>
    <x v="190"/>
    <s v="+31651589609"/>
    <s v="AP_TRAVEL_CLAIMS"/>
    <s v="Travel_SubLOB"/>
    <s v="+31205618730"/>
    <s v="APBN_AMS_TRAVEL_CLAIMS_Front"/>
    <n v="2.7421292661256852E+18"/>
    <s v="10.60801484"/>
    <s v="Route_Queue"/>
    <d v="1899-12-30T00:01:16"/>
    <n v="19755"/>
    <x v="6"/>
    <n v="21177"/>
    <s v="APBN_AMS_TRAVEL_CLAIMS_Front_NL"/>
    <n v="99755"/>
    <s v="APBN_AMS_MOBILITY_OEM-CONS_Front_NL_1"/>
    <s v="APBN_CMN_TRAVEL_FRONT-NL_1"/>
    <n v="244553"/>
    <x v="19"/>
    <s v="R"/>
    <d v="1899-12-30T00:05:01"/>
    <d v="1899-12-30T00:00:42"/>
    <d v="1899-12-30T00:00:46"/>
    <s v=""/>
    <n v="1"/>
    <d v="2026-09-03T09:11:46"/>
    <s v=""/>
    <d v="1899-12-30T00:00:00"/>
    <s v="20260903090447167772557"/>
    <d v="1899-12-30T00:00:03"/>
    <n v="0"/>
    <n v="0"/>
    <s v=""/>
    <n v="2"/>
    <n v="0"/>
    <n v="0"/>
    <s v="NL"/>
    <s v=""/>
    <m/>
    <m/>
    <s v=""/>
    <m/>
    <s v=""/>
    <s v=""/>
    <s v=""/>
    <n v="0"/>
    <n v="0"/>
    <s v=""/>
    <s v=""/>
    <s v=""/>
    <s v=""/>
    <s v=""/>
    <s v=""/>
    <s v=""/>
    <s v=""/>
    <s v=""/>
    <s v=""/>
    <s v=""/>
    <s v=""/>
    <s v=""/>
    <s v=""/>
    <s v=""/>
    <s v="RSA"/>
    <x v="0"/>
    <n v="1"/>
    <x v="0"/>
    <x v="1"/>
  </r>
  <r>
    <s v="AP-Historical-Report---Call-by-Call 2026-09-03 0000 - 2026-09-03 1500.csv"/>
    <s v="F"/>
    <x v="0"/>
    <x v="191"/>
    <s v="+31646006272"/>
    <s v="AN"/>
    <s v="RSA_SubLOB"/>
    <s v="+31205618907"/>
    <s v="APBN_AMS_MOBILITY_INSURAN_Front"/>
    <n v="2.7421293390869642E+18"/>
    <s v="27.7636636"/>
    <s v="Route_Queue"/>
    <d v="1899-12-30T00:00:05"/>
    <n v="19760"/>
    <x v="0"/>
    <n v="21199"/>
    <s v="APBN_AMS_MOBILITY_INSURAN_Front_NL"/>
    <n v="99810"/>
    <s v="APBN_AMS_MOBILITY_INSURAN_Front_NL_1"/>
    <s v="APBN_CMN_RSA_FRONT-NL_1"/>
    <n v="96526"/>
    <x v="4"/>
    <s v="R"/>
    <d v="1899-12-30T00:03:08"/>
    <d v="1899-12-30T00:00:00"/>
    <d v="1899-12-30T00:00:33"/>
    <s v=""/>
    <n v="0"/>
    <d v="2026-09-03T09:08:52"/>
    <s v=""/>
    <d v="1899-12-30T00:00:00"/>
    <s v="20260903090539452985064"/>
    <d v="1899-12-30T00:00:02"/>
    <n v="0"/>
    <n v="0"/>
    <s v=""/>
    <n v="2"/>
    <n v="0"/>
    <n v="0"/>
    <s v="NL"/>
    <s v="vb3151"/>
    <n v="77020001"/>
    <n v="10"/>
    <s v="Maud"/>
    <n v="3190125"/>
    <s v="Geen Intent"/>
    <s v=""/>
    <s v="+31646006272"/>
    <n v="2"/>
    <n v="1"/>
    <s v=""/>
    <s v=""/>
    <s v=""/>
    <s v=""/>
    <s v=""/>
    <s v=""/>
    <s v=""/>
    <s v=""/>
    <s v=""/>
    <s v=""/>
    <s v=""/>
    <s v=""/>
    <s v=""/>
    <s v=""/>
    <s v=""/>
    <s v="Alliannz Contract"/>
    <x v="0"/>
    <n v="1"/>
    <x v="1"/>
    <x v="0"/>
  </r>
  <r>
    <s v="AP-Historical-Report---Call-by-Call 2026-09-03 0000 - 2026-09-03 1500.csv"/>
    <s v="F"/>
    <x v="1"/>
    <x v="192"/>
    <s v="+31882692888"/>
    <s v=""/>
    <s v=""/>
    <s v="WebiPath_180_176330"/>
    <s v=""/>
    <n v="2.7421294335735357E+18"/>
    <s v="49.4927251"/>
    <s v=""/>
    <d v="1899-12-30T00:00:00"/>
    <n v="19761"/>
    <x v="1"/>
    <n v="21200"/>
    <s v="APBN_AMS_MOBILITY_INSURAN_FollowUp_NL"/>
    <n v="99821"/>
    <s v="APBN_AMS_MOBILITY_INSURAN_FollowUp_NL_1"/>
    <s v="APBN_CMN_RSA_FRONT-NL_1"/>
    <n v="221519"/>
    <x v="7"/>
    <s v="L"/>
    <d v="1899-12-30T00:02:16"/>
    <d v="1899-12-30T00:00:00"/>
    <d v="1899-12-30T00:00:00"/>
    <s v=""/>
    <n v="0"/>
    <d v="2026-09-03T09:07:37"/>
    <s v=""/>
    <d v="1899-12-30T00:00:00"/>
    <s v="20260903090512822083811"/>
    <d v="1899-12-30T00:00:01"/>
    <m/>
    <m/>
    <s v=""/>
    <m/>
    <m/>
    <m/>
    <s v=""/>
    <s v=""/>
    <m/>
    <m/>
    <s v=""/>
    <m/>
    <s v=""/>
    <s v=""/>
    <s v=""/>
    <m/>
    <m/>
    <s v=""/>
    <s v=""/>
    <s v=""/>
    <s v=""/>
    <s v=""/>
    <s v=""/>
    <s v=""/>
    <s v=""/>
    <s v=""/>
    <s v=""/>
    <s v=""/>
    <s v=""/>
    <s v=""/>
    <s v=""/>
    <s v=""/>
    <s v="Alliannz Contract"/>
    <x v="0"/>
    <n v="1"/>
    <x v="1"/>
    <x v="0"/>
  </r>
  <r>
    <s v="AP-Historical-Report---Call-by-Call 2026-09-03 0000 - 2026-09-03 1500.csv"/>
    <s v="F"/>
    <x v="1"/>
    <x v="193"/>
    <s v="anonymous"/>
    <s v=""/>
    <s v=""/>
    <s v="WebiPath_180_102658"/>
    <s v=""/>
    <n v="2.7421292618320968E+18"/>
    <s v="9.62180175"/>
    <s v=""/>
    <d v="1899-12-30T00:00:00"/>
    <n v="19755"/>
    <x v="6"/>
    <n v="21194"/>
    <s v="APBN_AMS_MOBILITY_OEM-CONS_Front_NL"/>
    <n v="99755"/>
    <s v="APBN_AMS_MOBILITY_OEM-CONS_Front_NL_1"/>
    <s v="APBN_CMN_RSA_FRONT-NL_1"/>
    <n v="96523"/>
    <x v="10"/>
    <s v="L"/>
    <d v="1899-12-30T00:05:16"/>
    <d v="1899-12-30T00:00:00"/>
    <d v="1899-12-30T00:00:00"/>
    <s v=""/>
    <n v="0"/>
    <d v="2026-09-03T09:10:38"/>
    <s v=""/>
    <d v="1899-12-30T00:00:00"/>
    <s v="20260903090517150995911"/>
    <d v="1899-12-30T00:00:01"/>
    <m/>
    <m/>
    <s v=""/>
    <m/>
    <m/>
    <m/>
    <s v=""/>
    <s v=""/>
    <m/>
    <m/>
    <s v=""/>
    <m/>
    <s v=""/>
    <s v=""/>
    <s v=""/>
    <m/>
    <m/>
    <s v=""/>
    <s v=""/>
    <s v=""/>
    <s v=""/>
    <s v=""/>
    <s v=""/>
    <s v=""/>
    <s v=""/>
    <s v=""/>
    <s v=""/>
    <s v=""/>
    <s v=""/>
    <s v=""/>
    <s v=""/>
    <s v=""/>
    <s v="RSA"/>
    <x v="0"/>
    <n v="1"/>
    <x v="1"/>
    <x v="1"/>
  </r>
  <r>
    <s v="AP-Historical-Report---Call-by-Call 2026-09-03 0000 - 2026-09-03 1500.csv"/>
    <s v="F"/>
    <x v="1"/>
    <x v="194"/>
    <s v="+31646006272"/>
    <s v=""/>
    <s v=""/>
    <s v="WebiPath_180_102661"/>
    <s v=""/>
    <n v="2.7421293390869642E+18"/>
    <s v="27.7636672"/>
    <s v=""/>
    <d v="1899-12-30T00:00:00"/>
    <n v="19760"/>
    <x v="0"/>
    <n v="21199"/>
    <s v="APBN_AMS_MOBILITY_INSURAN_Front_NL"/>
    <n v="99810"/>
    <s v="APBN_AMS_MOBILITY_INSURAN_Front_NL_1"/>
    <s v="APBN_CMN_RSA_FRONT-NL_1"/>
    <n v="96526"/>
    <x v="4"/>
    <s v="L"/>
    <d v="1899-12-30T00:03:08"/>
    <d v="1899-12-30T00:00:00"/>
    <d v="1899-12-30T00:00:00"/>
    <s v=""/>
    <n v="0"/>
    <d v="2026-09-03T09:08:52"/>
    <s v=""/>
    <d v="1899-12-30T00:00:00"/>
    <s v="20260903090539452985064"/>
    <d v="1899-12-30T00:00:00"/>
    <m/>
    <m/>
    <s v=""/>
    <m/>
    <m/>
    <m/>
    <s v=""/>
    <s v=""/>
    <m/>
    <m/>
    <s v=""/>
    <m/>
    <s v=""/>
    <s v=""/>
    <s v=""/>
    <m/>
    <m/>
    <s v=""/>
    <s v=""/>
    <s v=""/>
    <s v=""/>
    <s v=""/>
    <s v=""/>
    <s v=""/>
    <s v=""/>
    <s v=""/>
    <s v=""/>
    <s v=""/>
    <s v=""/>
    <s v=""/>
    <s v=""/>
    <s v=""/>
    <s v="Alliannz Contract"/>
    <x v="0"/>
    <n v="1"/>
    <x v="1"/>
    <x v="0"/>
  </r>
  <r>
    <s v="AP-Historical-Report---Call-by-Call 2026-09-03 0000 - 2026-09-03 1500.csv"/>
    <s v="F"/>
    <x v="0"/>
    <x v="195"/>
    <s v="+31634608843"/>
    <s v="AP_NL_RSA"/>
    <s v="RSA_SubLOB"/>
    <s v="+31208512294"/>
    <s v="APBN_AMS_MOBILITY_INSURAN_FollowUp"/>
    <n v="2.7421293906232468E+18"/>
    <s v="39.4311495"/>
    <s v="Route_Queue"/>
    <d v="1899-12-30T00:00:14"/>
    <n v="19761"/>
    <x v="1"/>
    <n v="21200"/>
    <s v="APBN_AMS_MOBILITY_INSURAN_FollowUp_NL"/>
    <n v="99821"/>
    <s v="APBN_AMS_MOBILITY_INSURAN_FollowUp_NL_1"/>
    <s v="APBN_CMN_RSA_FRONT-NL_1"/>
    <n v="224093"/>
    <x v="20"/>
    <s v="R"/>
    <d v="1899-12-30T00:01:56"/>
    <d v="1899-12-30T00:00:00"/>
    <d v="1899-12-30T00:02:58"/>
    <s v=""/>
    <n v="0"/>
    <d v="2026-09-03T09:09:06"/>
    <s v=""/>
    <d v="1899-12-30T00:00:00"/>
    <s v="20260903090656654311930"/>
    <d v="1899-12-30T00:00:02"/>
    <n v="0"/>
    <n v="0"/>
    <s v=""/>
    <n v="2"/>
    <n v="0"/>
    <n v="0"/>
    <s v="NL"/>
    <s v="vb3151"/>
    <n v="77020001"/>
    <n v="10"/>
    <s v="Maud"/>
    <n v="3190093"/>
    <s v="Geen Intent"/>
    <s v=""/>
    <s v="+31634608843"/>
    <n v="2"/>
    <n v="1"/>
    <s v=""/>
    <s v=""/>
    <s v=""/>
    <s v=""/>
    <s v=""/>
    <s v=""/>
    <s v=""/>
    <s v=""/>
    <s v=""/>
    <s v=""/>
    <s v=""/>
    <s v=""/>
    <s v=""/>
    <s v=""/>
    <s v=""/>
    <s v="Alliannz Contract"/>
    <x v="0"/>
    <n v="1"/>
    <x v="1"/>
    <x v="0"/>
  </r>
  <r>
    <s v="AP-Historical-Report---Call-by-Call 2026-09-03 0000 - 2026-09-03 1500.csv"/>
    <s v="F"/>
    <x v="1"/>
    <x v="196"/>
    <s v="+31624646102"/>
    <s v=""/>
    <s v=""/>
    <s v="WebiPath_180_177847"/>
    <s v=""/>
    <n v="2.7421294249835976E+18"/>
    <s v="47.4923899"/>
    <s v=""/>
    <d v="1899-12-30T00:00:00"/>
    <n v="19755"/>
    <x v="6"/>
    <n v="21194"/>
    <s v="APBN_AMS_MOBILITY_OEM-CONS_Front_NL"/>
    <n v="99757"/>
    <s v="APBN_AMS_MOBILITY_OEM-CONS_Front_NL_3"/>
    <s v="APBN_CMN_RSA_FRONT-NL_1"/>
    <n v="224096"/>
    <x v="6"/>
    <s v="R"/>
    <d v="1899-12-30T00:01:31"/>
    <d v="1899-12-30T00:00:00"/>
    <d v="1899-12-30T00:00:00"/>
    <s v=""/>
    <n v="0"/>
    <d v="2026-09-03T09:08:18"/>
    <s v=""/>
    <d v="1899-12-30T00:00:00"/>
    <s v="20260903090639788531005"/>
    <d v="1899-12-30T00:00:01"/>
    <m/>
    <m/>
    <s v=""/>
    <m/>
    <m/>
    <m/>
    <s v=""/>
    <s v=""/>
    <m/>
    <m/>
    <s v=""/>
    <m/>
    <s v=""/>
    <s v=""/>
    <s v=""/>
    <m/>
    <m/>
    <s v=""/>
    <s v=""/>
    <s v=""/>
    <s v=""/>
    <s v=""/>
    <s v=""/>
    <s v=""/>
    <s v=""/>
    <s v=""/>
    <s v=""/>
    <s v=""/>
    <s v=""/>
    <s v=""/>
    <s v=""/>
    <s v=""/>
    <s v="RSA"/>
    <x v="0"/>
    <n v="1"/>
    <x v="1"/>
    <x v="1"/>
  </r>
  <r>
    <s v="AP-Historical-Report---Call-by-Call 2026-09-03 0000 - 2026-09-03 1500.csv"/>
    <s v="F"/>
    <x v="1"/>
    <x v="197"/>
    <s v="+31634608843"/>
    <s v=""/>
    <s v=""/>
    <s v="WebiPath_180_177843"/>
    <s v=""/>
    <n v="2.7421293906232468E+18"/>
    <s v="39.4311531"/>
    <s v=""/>
    <d v="1899-12-30T00:00:00"/>
    <n v="19761"/>
    <x v="1"/>
    <n v="21200"/>
    <s v="APBN_AMS_MOBILITY_INSURAN_FollowUp_NL"/>
    <n v="99821"/>
    <s v="APBN_AMS_MOBILITY_INSURAN_FollowUp_NL_1"/>
    <s v="APBN_CMN_RSA_FRONT-NL_1"/>
    <n v="224093"/>
    <x v="20"/>
    <s v="L"/>
    <d v="1899-12-30T00:01:56"/>
    <d v="1899-12-30T00:00:00"/>
    <d v="1899-12-30T00:00:00"/>
    <s v=""/>
    <n v="0"/>
    <d v="2026-09-03T09:09:07"/>
    <s v=""/>
    <d v="1899-12-30T00:00:00"/>
    <s v="20260903090656654311930"/>
    <d v="1899-12-30T00:00:01"/>
    <m/>
    <m/>
    <s v=""/>
    <m/>
    <m/>
    <m/>
    <s v=""/>
    <s v=""/>
    <m/>
    <m/>
    <s v=""/>
    <m/>
    <s v=""/>
    <s v=""/>
    <s v=""/>
    <m/>
    <m/>
    <s v=""/>
    <s v=""/>
    <s v=""/>
    <s v=""/>
    <s v=""/>
    <s v=""/>
    <s v=""/>
    <s v=""/>
    <s v=""/>
    <s v=""/>
    <s v=""/>
    <s v=""/>
    <s v=""/>
    <s v=""/>
    <s v=""/>
    <s v="Alliannz Contract"/>
    <x v="0"/>
    <n v="1"/>
    <x v="1"/>
    <x v="0"/>
  </r>
  <r>
    <s v="AP-Historical-Report---Call-by-Call 2026-09-03 0000 - 2026-09-03 1500.csv"/>
    <s v="F"/>
    <x v="0"/>
    <x v="198"/>
    <s v="+31725642002"/>
    <s v="AP_NL_RSA_PROVIDERS"/>
    <s v="RSA_SubLOB"/>
    <s v="+31205929107"/>
    <s v="APBN_AMS_MOBILITY_PROVIDER_Local"/>
    <n v="2.7421292403560637E+18"/>
    <s v="4.60983851"/>
    <s v="Route_Success"/>
    <d v="1899-12-30T00:04:30"/>
    <n v="19770"/>
    <x v="3"/>
    <n v="21209"/>
    <s v="APBN_AMS_MOBILITY_PROVIDER_Local_NL"/>
    <n v="99920"/>
    <s v="APBN_AMS_MOBILITY_PROVIDER_Local_NL_1"/>
    <s v="APBN_CMN_RSA_FRONT-VL_1"/>
    <n v="266361"/>
    <x v="21"/>
    <s v="L"/>
    <d v="1899-12-30T00:04:32"/>
    <d v="1899-12-30T00:00:00"/>
    <d v="1899-12-30T00:00:15"/>
    <s v=""/>
    <n v="0"/>
    <d v="2026-09-03T09:16:40"/>
    <s v=""/>
    <d v="1899-12-30T00:00:00"/>
    <s v="2026090309073667110635"/>
    <d v="1899-12-30T00:00:03"/>
    <n v="0"/>
    <n v="0"/>
    <s v="m319107:2:1|"/>
    <n v="2"/>
    <n v="0"/>
    <n v="0"/>
    <s v="NL"/>
    <s v=""/>
    <m/>
    <m/>
    <s v=""/>
    <m/>
    <s v=""/>
    <s v=""/>
    <s v=""/>
    <n v="0"/>
    <n v="0"/>
    <s v=""/>
    <s v=""/>
    <s v=""/>
    <s v=""/>
    <s v=""/>
    <s v=""/>
    <s v=""/>
    <s v=""/>
    <s v=""/>
    <s v=""/>
    <s v=""/>
    <s v=""/>
    <s v=""/>
    <s v=""/>
    <s v=""/>
    <s v="RSA Provider"/>
    <x v="0"/>
    <n v="1"/>
    <x v="0"/>
    <x v="2"/>
  </r>
  <r>
    <s v="AP-Historical-Report---Call-by-Call 2026-09-03 0000 - 2026-09-03 1500.csv"/>
    <s v="F"/>
    <x v="1"/>
    <x v="199"/>
    <s v="+31651589609"/>
    <s v=""/>
    <s v=""/>
    <s v="WebiPath_180_183326"/>
    <s v=""/>
    <n v="2.7421292661256852E+18"/>
    <s v="10.60801596"/>
    <s v=""/>
    <d v="1899-12-30T00:00:00"/>
    <n v="19755"/>
    <x v="6"/>
    <n v="21194"/>
    <s v="APBN_AMS_MOBILITY_OEM-CONS_Front_NL"/>
    <n v="99755"/>
    <s v="APBN_AMS_MOBILITY_OEM-CONS_Front_NL_1"/>
    <s v="APBN_CMN_RSA_FRONT-NL_1"/>
    <n v="244553"/>
    <x v="19"/>
    <s v="L"/>
    <d v="1899-12-30T00:04:22"/>
    <d v="1899-12-30T00:00:00"/>
    <d v="1899-12-30T00:00:00"/>
    <s v=""/>
    <n v="0"/>
    <d v="2026-09-03T09:11:47"/>
    <s v=""/>
    <d v="1899-12-30T00:00:00"/>
    <s v="20260903090447167772557"/>
    <d v="1899-12-30T00:00:01"/>
    <m/>
    <m/>
    <s v=""/>
    <m/>
    <m/>
    <m/>
    <s v=""/>
    <s v=""/>
    <m/>
    <m/>
    <s v=""/>
    <m/>
    <s v=""/>
    <s v=""/>
    <s v=""/>
    <m/>
    <m/>
    <s v=""/>
    <s v=""/>
    <s v=""/>
    <s v=""/>
    <s v=""/>
    <s v=""/>
    <s v=""/>
    <s v=""/>
    <s v=""/>
    <s v=""/>
    <s v="43ff60df-c827-435d-99af-d11a4e8aa627.01"/>
    <s v=""/>
    <s v=""/>
    <s v=""/>
    <s v=""/>
    <s v="RSA"/>
    <x v="0"/>
    <n v="1"/>
    <x v="1"/>
    <x v="1"/>
  </r>
  <r>
    <s v="AP-Historical-Report---Call-by-Call 2026-09-03 0000 - 2026-09-03 1500.csv"/>
    <s v="F"/>
    <x v="0"/>
    <x v="200"/>
    <s v="+31545473111"/>
    <s v="AP_NL_RSA_PROVIDERS"/>
    <s v="RSA_SubLOB"/>
    <s v="+31205929107"/>
    <s v="APBN_AMS_MOBILITY_PROVIDER_Local"/>
    <n v="2.742129313329942E+18"/>
    <s v="21.20418275"/>
    <s v="Route_Success"/>
    <d v="1899-12-30T00:03:49"/>
    <n v="19770"/>
    <x v="3"/>
    <n v="21209"/>
    <s v="APBN_AMS_MOBILITY_PROVIDER_Local_NL"/>
    <n v="99924"/>
    <s v="APBN_AMS_MOBILITY_PROVIDER_Local_NL_5"/>
    <s v="APBN_CMN_RSA_FRONT-NL_1"/>
    <n v="244553"/>
    <x v="19"/>
    <s v="L"/>
    <d v="1899-12-30T00:01:37"/>
    <d v="1899-12-30T00:03:00"/>
    <d v="1899-12-30T00:00:05"/>
    <s v=""/>
    <n v="0"/>
    <d v="2026-09-03T09:16:58"/>
    <s v=""/>
    <d v="1899-12-30T00:00:00"/>
    <s v="20260903090831352321965"/>
    <d v="1899-12-30T00:00:03"/>
    <n v="0"/>
    <n v="0"/>
    <s v="m319107:2:1|"/>
    <n v="2"/>
    <n v="0"/>
    <n v="0"/>
    <s v="NL"/>
    <s v=""/>
    <m/>
    <m/>
    <s v=""/>
    <m/>
    <s v=""/>
    <s v=""/>
    <s v=""/>
    <n v="0"/>
    <n v="0"/>
    <s v=""/>
    <s v=""/>
    <s v=""/>
    <s v=""/>
    <s v=""/>
    <s v=""/>
    <s v=""/>
    <s v=""/>
    <s v=""/>
    <s v=""/>
    <s v=""/>
    <s v=""/>
    <s v=""/>
    <s v=""/>
    <s v=""/>
    <s v="RSA Provider"/>
    <x v="0"/>
    <n v="1"/>
    <x v="0"/>
    <x v="2"/>
  </r>
  <r>
    <s v="AP-Historical-Report---Call-by-Call 2026-09-03 0000 - 2026-09-03 1500.csv"/>
    <s v="F"/>
    <x v="0"/>
    <x v="201"/>
    <s v="+3243369400"/>
    <s v="AzBelgium"/>
    <s v="RSA_INSUR"/>
    <s v="+3227736104"/>
    <s v="APBN_BRU_RSA_INSURAN_AB"/>
    <n v="2.7421293605626772E+18"/>
    <s v="32.8513195"/>
    <s v="Route_Success"/>
    <d v="1899-12-30T00:00:02"/>
    <n v="27186"/>
    <x v="10"/>
    <n v="28197"/>
    <s v="APBN_BRU_RSA_INSURAN_AB_FR"/>
    <n v="208713"/>
    <s v="APBN_BRU_RSA_INSURAN_AB_FR_1"/>
    <s v="APBN_CMN_RSA_FRONT-FR_1"/>
    <n v="249777"/>
    <x v="22"/>
    <s v="R"/>
    <d v="1899-12-30T00:09:27"/>
    <d v="1899-12-30T00:06:13"/>
    <d v="1899-12-30T00:00:00"/>
    <s v=""/>
    <n v="0"/>
    <d v="2026-09-03T09:26:49"/>
    <s v=""/>
    <d v="1899-12-30T00:00:00"/>
    <s v="20260903091052536872737"/>
    <d v="1899-12-30T00:00:02"/>
    <n v="0"/>
    <n v="0"/>
    <s v=""/>
    <n v="2"/>
    <n v="0"/>
    <n v="0"/>
    <s v="FR"/>
    <s v="vb3277108"/>
    <n v="77030108"/>
    <n v="10"/>
    <s v="vb3277108"/>
    <n v="32906113112"/>
    <s v="default_agentIntent"/>
    <s v="Unknown"/>
    <s v="+3243369400"/>
    <n v="2"/>
    <n v="1"/>
    <s v=""/>
    <s v=""/>
    <s v=""/>
    <s v=""/>
    <s v=""/>
    <s v=""/>
    <s v=""/>
    <s v=""/>
    <s v=""/>
    <s v=""/>
    <s v=""/>
    <s v=""/>
    <s v=""/>
    <s v=""/>
    <s v=""/>
    <s v="Alliannz Contract BE"/>
    <x v="0"/>
    <n v="1"/>
    <x v="1"/>
    <x v="4"/>
  </r>
  <r>
    <s v="AP-Historical-Report---Call-by-Call 2026-09-03 0000 - 2026-09-03 1500.csv"/>
    <s v="F"/>
    <x v="0"/>
    <x v="202"/>
    <s v="+3228840650"/>
    <s v="AP_NL_RSA"/>
    <s v="RSA_SubLOB"/>
    <s v="+31208512294"/>
    <s v="APBN_AMS_MOBILITY_INSURAN_FollowUp"/>
    <n v="2.7421294206886395E+18"/>
    <s v="46.4933271"/>
    <s v="Route_Success"/>
    <d v="1899-12-30T00:00:06"/>
    <n v="19761"/>
    <x v="1"/>
    <n v="21200"/>
    <s v="APBN_AMS_MOBILITY_INSURAN_FollowUp_NL"/>
    <n v="99821"/>
    <s v="APBN_AMS_MOBILITY_INSURAN_FollowUp_NL_1"/>
    <s v="APBN_CMN_RSA_FRONT-NL_1"/>
    <n v="247912"/>
    <x v="23"/>
    <s v="R"/>
    <d v="1899-12-30T00:01:05"/>
    <d v="1899-12-30T00:00:00"/>
    <d v="1899-12-30T00:00:32"/>
    <s v=""/>
    <n v="0"/>
    <d v="2026-09-03T09:11:02"/>
    <s v=""/>
    <d v="1899-12-30T00:00:00"/>
    <s v="20260903090949771752139"/>
    <d v="1899-12-30T00:00:01"/>
    <n v="0"/>
    <n v="0"/>
    <s v=""/>
    <n v="2"/>
    <n v="0"/>
    <n v="0"/>
    <s v="NL"/>
    <s v="vb3151"/>
    <n v="77020001"/>
    <n v="10"/>
    <s v="Maud"/>
    <n v="3190093"/>
    <s v="Lekke band / bandenprobleem in Nederland"/>
    <s v=""/>
    <s v="+3228840650"/>
    <n v="2"/>
    <n v="1"/>
    <s v=""/>
    <s v=""/>
    <s v=""/>
    <s v=""/>
    <s v=""/>
    <s v=""/>
    <s v=""/>
    <s v=""/>
    <s v=""/>
    <s v=""/>
    <s v=""/>
    <s v=""/>
    <s v=""/>
    <s v=""/>
    <s v=""/>
    <s v="Alliannz Contract"/>
    <x v="0"/>
    <n v="1"/>
    <x v="1"/>
    <x v="0"/>
  </r>
  <r>
    <s v="AP-Historical-Report---Call-by-Call 2026-09-03 0000 - 2026-09-03 1500.csv"/>
    <s v="F"/>
    <x v="1"/>
    <x v="203"/>
    <s v="+3228840650"/>
    <s v=""/>
    <s v=""/>
    <s v="WebiPath_180_185932"/>
    <s v=""/>
    <n v="2.7421294206886395E+18"/>
    <s v="46.4933322"/>
    <s v=""/>
    <d v="1899-12-30T00:00:00"/>
    <n v="19761"/>
    <x v="1"/>
    <n v="21200"/>
    <s v="APBN_AMS_MOBILITY_INSURAN_FollowUp_NL"/>
    <n v="99821"/>
    <s v="APBN_AMS_MOBILITY_INSURAN_FollowUp_NL_1"/>
    <s v="APBN_CMN_RSA_FRONT-NL_1"/>
    <n v="247912"/>
    <x v="23"/>
    <s v="R"/>
    <d v="1899-12-30T00:01:05"/>
    <d v="1899-12-30T00:00:00"/>
    <d v="1899-12-30T00:00:00"/>
    <s v=""/>
    <n v="0"/>
    <d v="2026-09-03T09:11:01"/>
    <s v=""/>
    <d v="1899-12-30T00:00:00"/>
    <s v="20260903090949771752139"/>
    <d v="1899-12-30T00:00:01"/>
    <m/>
    <m/>
    <s v=""/>
    <m/>
    <m/>
    <m/>
    <s v=""/>
    <s v=""/>
    <m/>
    <m/>
    <s v=""/>
    <m/>
    <s v=""/>
    <s v=""/>
    <s v=""/>
    <m/>
    <m/>
    <s v=""/>
    <s v=""/>
    <s v=""/>
    <s v=""/>
    <s v=""/>
    <s v=""/>
    <s v=""/>
    <s v=""/>
    <s v=""/>
    <s v=""/>
    <s v=""/>
    <s v=""/>
    <s v=""/>
    <s v=""/>
    <s v=""/>
    <s v="Alliannz Contract"/>
    <x v="0"/>
    <n v="1"/>
    <x v="1"/>
    <x v="0"/>
  </r>
  <r>
    <s v="AP-Historical-Report---Call-by-Call 2026-09-03 0000 - 2026-09-03 1500.csv"/>
    <s v="F"/>
    <x v="1"/>
    <x v="204"/>
    <s v="+3243369400"/>
    <s v=""/>
    <s v=""/>
    <s v="WebiPath_180_186502"/>
    <s v=""/>
    <n v="2.7421293605626778E+18"/>
    <s v="32.8513293"/>
    <s v=""/>
    <d v="1899-12-30T00:00:00"/>
    <n v="27186"/>
    <x v="10"/>
    <n v="28197"/>
    <s v="APBN_BRU_RSA_INSURAN_AB_FR"/>
    <n v="208713"/>
    <s v="APBN_BRU_RSA_INSURAN_AB_FR_1"/>
    <s v="APBN_CMN_RSA_FRONT-FR_1"/>
    <n v="249777"/>
    <x v="22"/>
    <s v="R"/>
    <d v="1899-12-30T00:09:27"/>
    <d v="1899-12-30T00:06:13"/>
    <d v="1899-12-30T00:00:00"/>
    <s v=""/>
    <n v="0"/>
    <d v="2026-09-03T09:26:36"/>
    <s v=""/>
    <d v="1899-12-30T00:00:00"/>
    <s v="20260903091052536872737"/>
    <d v="1899-12-30T00:00:00"/>
    <m/>
    <m/>
    <s v=""/>
    <m/>
    <m/>
    <m/>
    <s v=""/>
    <s v=""/>
    <m/>
    <m/>
    <s v=""/>
    <m/>
    <s v=""/>
    <s v=""/>
    <s v=""/>
    <m/>
    <m/>
    <s v=""/>
    <s v=""/>
    <s v=""/>
    <s v=""/>
    <s v=""/>
    <s v=""/>
    <s v=""/>
    <s v=""/>
    <s v=""/>
    <s v=""/>
    <s v=""/>
    <s v=""/>
    <s v=""/>
    <s v=""/>
    <s v=""/>
    <s v="Alliannz Contract BE"/>
    <x v="0"/>
    <n v="1"/>
    <x v="1"/>
    <x v="4"/>
  </r>
  <r>
    <s v="AP-Historical-Report---Call-by-Call 2026-09-03 0000 - 2026-09-03 1500.csv"/>
    <s v="F"/>
    <x v="0"/>
    <x v="205"/>
    <s v="+3213337083"/>
    <s v="AGA"/>
    <s v="RSA_Front"/>
    <s v="+3222906100"/>
    <s v="APBN_BRU_MOBILITY_INSURAN_Front"/>
    <n v="2.7421294163936881E+18"/>
    <s v="45.4948754"/>
    <s v="Route_Success"/>
    <d v="1899-12-30T00:00:03"/>
    <n v="19781"/>
    <x v="5"/>
    <n v="21221"/>
    <s v="APBN_BRU_MOBILITY_INSURAN_Front_VL"/>
    <n v="100041"/>
    <s v="APBN_BRU_MOBILITY_INSURAN_Front_VL_1"/>
    <s v="APBN_CMN_RSA_FRONT-VL_1"/>
    <n v="223882"/>
    <x v="24"/>
    <s v="R"/>
    <d v="1899-12-30T00:03:50"/>
    <d v="1899-12-30T00:00:00"/>
    <d v="1899-12-30T00:00:32"/>
    <s v=""/>
    <n v="0"/>
    <d v="2026-09-03T09:16:06"/>
    <s v=""/>
    <d v="1899-12-30T00:00:00"/>
    <s v="20260903091209754975026"/>
    <d v="1899-12-30T00:00:01"/>
    <n v="0"/>
    <n v="0"/>
    <s v="m3229916100:1:1|"/>
    <n v="2"/>
    <n v="0"/>
    <n v="1"/>
    <s v="VL"/>
    <s v=""/>
    <m/>
    <m/>
    <s v=""/>
    <m/>
    <s v=""/>
    <s v=""/>
    <s v=""/>
    <n v="2"/>
    <n v="1"/>
    <s v=""/>
    <s v=""/>
    <s v=""/>
    <s v=""/>
    <s v=""/>
    <s v=""/>
    <s v=""/>
    <s v=""/>
    <s v=""/>
    <s v=""/>
    <s v=""/>
    <s v=""/>
    <s v=""/>
    <s v=""/>
    <s v=""/>
    <s v="RSA BE"/>
    <x v="0"/>
    <n v="1"/>
    <x v="1"/>
    <x v="3"/>
  </r>
  <r>
    <s v="AP-Historical-Report---Call-by-Call 2026-09-03 0000 - 2026-09-03 1500.csv"/>
    <s v="F"/>
    <x v="0"/>
    <x v="206"/>
    <s v="+31433620391"/>
    <s v="Toyota"/>
    <s v="RSA_SubLOB"/>
    <s v="+31205929836"/>
    <s v="APBN_AMS_MOBILITY_OEM-CONS_Front"/>
    <n v="2.7421294335735357E+18"/>
    <s v="49.4927490"/>
    <s v="Route_Queue"/>
    <d v="1899-12-30T00:00:07"/>
    <n v="19755"/>
    <x v="6"/>
    <n v="21194"/>
    <s v="APBN_AMS_MOBILITY_OEM-CONS_Front_NL"/>
    <n v="99755"/>
    <s v="APBN_AMS_MOBILITY_OEM-CONS_Front_NL_1"/>
    <s v="APBN_CMN_RSA_FRONT-NL_1"/>
    <n v="96523"/>
    <x v="10"/>
    <s v="R"/>
    <d v="1899-12-30T00:03:08"/>
    <d v="1899-12-30T00:00:00"/>
    <d v="1899-12-30T00:00:31"/>
    <s v=""/>
    <n v="0"/>
    <d v="2026-09-03T09:16:37"/>
    <s v=""/>
    <d v="1899-12-30T00:00:00"/>
    <s v="20260903091321822084758"/>
    <d v="1899-12-30T00:00:03"/>
    <n v="0"/>
    <n v="0"/>
    <s v=""/>
    <n v="2"/>
    <n v="0"/>
    <n v="0"/>
    <s v="NL"/>
    <s v="vb3151"/>
    <n v="77020001"/>
    <n v="10"/>
    <s v="Maud"/>
    <n v="3190052"/>
    <s v="Lekke band / bandenprobleem in Nederland"/>
    <s v=""/>
    <s v="+31433620391"/>
    <n v="2"/>
    <n v="1"/>
    <s v=""/>
    <s v=""/>
    <s v=""/>
    <s v=""/>
    <s v=""/>
    <s v=""/>
    <s v=""/>
    <s v=""/>
    <s v=""/>
    <s v=""/>
    <s v=""/>
    <s v=""/>
    <s v=""/>
    <s v=""/>
    <s v=""/>
    <s v="RSA"/>
    <x v="0"/>
    <n v="1"/>
    <x v="1"/>
    <x v="1"/>
  </r>
  <r>
    <s v="AP-Historical-Report---Call-by-Call 2026-09-03 0000 - 2026-09-03 1500.csv"/>
    <s v="F"/>
    <x v="0"/>
    <x v="207"/>
    <s v="+32472524084"/>
    <s v="AzBelgium"/>
    <s v="RSA_INSUR"/>
    <s v="+3227736113"/>
    <s v="APBN_BRU_RSA_INSURAN_AB"/>
    <n v="2.7421292403560637E+18"/>
    <s v="4.60984008"/>
    <s v="Route_Success"/>
    <d v="1899-12-30T00:00:02"/>
    <n v="27186"/>
    <x v="10"/>
    <n v="28197"/>
    <s v="APBN_BRU_RSA_INSURAN_AB_FR"/>
    <n v="208713"/>
    <s v="APBN_BRU_RSA_INSURAN_AB_FR_1"/>
    <s v="APBN_CMN_RSA_FRONT-FR_1"/>
    <n v="249778"/>
    <x v="25"/>
    <s v="R"/>
    <d v="1899-12-30T00:00:45"/>
    <d v="1899-12-30T00:00:00"/>
    <d v="1899-12-30T00:00:00"/>
    <s v=""/>
    <n v="0"/>
    <d v="2026-09-03T09:17:02"/>
    <s v=""/>
    <d v="1899-12-30T00:00:00"/>
    <s v="2026090309155767109388"/>
    <d v="1899-12-30T00:00:04"/>
    <n v="0"/>
    <n v="0"/>
    <s v=""/>
    <n v="2"/>
    <n v="0"/>
    <n v="0"/>
    <s v="FR"/>
    <s v="vb3277108"/>
    <n v="77030108"/>
    <n v="10"/>
    <s v="vb3277108"/>
    <n v="32906113112"/>
    <s v="CallbackStatusTrackingService"/>
    <s v="Unknown"/>
    <s v="+32472524084"/>
    <n v="2"/>
    <n v="1"/>
    <s v=""/>
    <s v=""/>
    <s v=""/>
    <s v=""/>
    <s v=""/>
    <s v=""/>
    <s v=""/>
    <s v=""/>
    <s v=""/>
    <s v=""/>
    <s v=""/>
    <s v=""/>
    <s v=""/>
    <s v=""/>
    <s v=""/>
    <s v="Alliannz Contract BE"/>
    <x v="0"/>
    <n v="1"/>
    <x v="1"/>
    <x v="4"/>
  </r>
  <r>
    <s v="AP-Historical-Report---Call-by-Call 2026-09-03 0000 - 2026-09-03 1500.csv"/>
    <s v="F"/>
    <x v="0"/>
    <x v="208"/>
    <s v="+31857608787"/>
    <s v="AP_NL_RSA_PROVIDERS"/>
    <s v="RSA_SubLOB"/>
    <s v="+31205929107"/>
    <s v="APBN_AMS_MOBILITY_PROVIDER_Local"/>
    <n v="2.7421293390869647E+18"/>
    <s v="27.7636887"/>
    <s v="Route_Queue"/>
    <d v="1899-12-30T00:04:30"/>
    <n v="19770"/>
    <x v="3"/>
    <n v="21209"/>
    <s v="APBN_AMS_MOBILITY_PROVIDER_Local_NL"/>
    <n v="99920"/>
    <s v="APBN_AMS_MOBILITY_PROVIDER_Local_NL_1"/>
    <s v="APBN_CMN_RSA_FRONT-VL_1"/>
    <n v="266361"/>
    <x v="21"/>
    <s v="R"/>
    <d v="1899-12-30T00:02:13"/>
    <d v="1899-12-30T00:00:00"/>
    <d v="1899-12-30T00:00:30"/>
    <s v=""/>
    <n v="0"/>
    <d v="2026-09-03T09:19:09"/>
    <s v=""/>
    <d v="1899-12-30T00:00:00"/>
    <s v="20260903091225452986283"/>
    <d v="1899-12-30T00:00:03"/>
    <n v="0"/>
    <n v="0"/>
    <s v="m319107:2:1|"/>
    <n v="2"/>
    <n v="0"/>
    <n v="0"/>
    <s v="NL"/>
    <s v=""/>
    <m/>
    <m/>
    <s v=""/>
    <m/>
    <s v=""/>
    <s v=""/>
    <s v=""/>
    <n v="0"/>
    <n v="0"/>
    <s v=""/>
    <s v=""/>
    <s v=""/>
    <s v=""/>
    <s v=""/>
    <s v=""/>
    <s v=""/>
    <s v=""/>
    <s v=""/>
    <s v=""/>
    <s v=""/>
    <s v=""/>
    <s v=""/>
    <s v=""/>
    <s v=""/>
    <s v="RSA Provider"/>
    <x v="0"/>
    <n v="1"/>
    <x v="0"/>
    <x v="2"/>
  </r>
  <r>
    <s v="AP-Historical-Report---Call-by-Call 2026-09-03 0000 - 2026-09-03 1500.csv"/>
    <s v="F"/>
    <x v="1"/>
    <x v="209"/>
    <s v="+31725642002"/>
    <s v=""/>
    <s v=""/>
    <s v="WebiPath_180_190135"/>
    <s v=""/>
    <n v="2.7421292403560637E+18"/>
    <s v="4.60984012"/>
    <s v=""/>
    <d v="1899-12-30T00:00:00"/>
    <n v="19770"/>
    <x v="3"/>
    <n v="21209"/>
    <s v="APBN_AMS_MOBILITY_PROVIDER_Local_NL"/>
    <n v="99920"/>
    <s v="APBN_AMS_MOBILITY_PROVIDER_Local_NL_1"/>
    <s v="APBN_CMN_RSA_FRONT-VL_1"/>
    <n v="266361"/>
    <x v="21"/>
    <s v="R"/>
    <d v="1899-12-30T00:04:32"/>
    <d v="1899-12-30T00:00:00"/>
    <d v="1899-12-30T00:00:00"/>
    <s v=""/>
    <n v="0"/>
    <d v="2026-09-03T09:16:39"/>
    <s v=""/>
    <d v="1899-12-30T00:00:00"/>
    <s v="2026090309073667110635"/>
    <d v="1899-12-30T00:00:01"/>
    <m/>
    <m/>
    <s v=""/>
    <m/>
    <m/>
    <m/>
    <s v=""/>
    <s v=""/>
    <m/>
    <m/>
    <s v=""/>
    <m/>
    <s v=""/>
    <s v=""/>
    <s v=""/>
    <m/>
    <m/>
    <s v=""/>
    <s v=""/>
    <s v=""/>
    <s v=""/>
    <s v=""/>
    <s v=""/>
    <s v=""/>
    <s v=""/>
    <s v=""/>
    <s v=""/>
    <s v="892efbf5-b716-445d-8013-1bfc16390205.01"/>
    <s v=""/>
    <s v=""/>
    <s v=""/>
    <s v=""/>
    <s v="RSA Provider"/>
    <x v="0"/>
    <n v="1"/>
    <x v="1"/>
    <x v="2"/>
  </r>
  <r>
    <s v="AP-Historical-Report---Call-by-Call 2026-09-03 0000 - 2026-09-03 1500.csv"/>
    <s v="F"/>
    <x v="1"/>
    <x v="210"/>
    <s v="+3213337083"/>
    <s v=""/>
    <s v=""/>
    <s v="WebiPath_180_177744"/>
    <s v=""/>
    <n v="2.7421294163936881E+18"/>
    <s v="45.4948787"/>
    <s v=""/>
    <d v="1899-12-30T00:00:00"/>
    <n v="19781"/>
    <x v="5"/>
    <n v="21221"/>
    <s v="APBN_BRU_MOBILITY_INSURAN_Front_VL"/>
    <n v="100041"/>
    <s v="APBN_BRU_MOBILITY_INSURAN_Front_VL_1"/>
    <s v="APBN_CMN_RSA_FRONT-VL_1"/>
    <n v="223882"/>
    <x v="24"/>
    <s v="R"/>
    <d v="1899-12-30T00:03:50"/>
    <d v="1899-12-30T00:00:00"/>
    <d v="1899-12-30T00:00:00"/>
    <s v=""/>
    <n v="0"/>
    <d v="2026-09-03T09:16:04"/>
    <s v=""/>
    <d v="1899-12-30T00:00:00"/>
    <s v="20260903091209754975026"/>
    <d v="1899-12-30T00:00:01"/>
    <m/>
    <m/>
    <s v=""/>
    <m/>
    <m/>
    <m/>
    <s v=""/>
    <s v=""/>
    <m/>
    <m/>
    <s v=""/>
    <m/>
    <s v=""/>
    <s v=""/>
    <s v=""/>
    <m/>
    <m/>
    <s v=""/>
    <s v=""/>
    <s v=""/>
    <s v=""/>
    <s v=""/>
    <s v=""/>
    <s v=""/>
    <s v=""/>
    <s v=""/>
    <s v=""/>
    <s v=""/>
    <s v=""/>
    <s v=""/>
    <s v=""/>
    <s v=""/>
    <s v="RSA BE"/>
    <x v="0"/>
    <n v="1"/>
    <x v="1"/>
    <x v="3"/>
  </r>
  <r>
    <s v="AP-Historical-Report---Call-by-Call 2026-09-03 0000 - 2026-09-03 1500.csv"/>
    <s v="F"/>
    <x v="1"/>
    <x v="211"/>
    <s v="+31545473111"/>
    <s v=""/>
    <s v=""/>
    <s v="WebiPath_180_183326"/>
    <s v=""/>
    <n v="2.7421293133299425E+18"/>
    <s v="21.20418424"/>
    <s v=""/>
    <d v="1899-12-30T00:00:00"/>
    <n v="19770"/>
    <x v="3"/>
    <n v="21209"/>
    <s v="APBN_AMS_MOBILITY_PROVIDER_Local_NL"/>
    <n v="99924"/>
    <s v="APBN_AMS_MOBILITY_PROVIDER_Local_NL_5"/>
    <s v="APBN_CMN_RSA_FRONT-NL_1"/>
    <n v="244553"/>
    <x v="19"/>
    <s v="R"/>
    <d v="1899-12-30T00:01:37"/>
    <d v="1899-12-30T00:03:00"/>
    <d v="1899-12-30T00:00:00"/>
    <s v=""/>
    <n v="0"/>
    <d v="2026-09-03T09:16:57"/>
    <s v=""/>
    <d v="1899-12-30T00:00:00"/>
    <s v="20260903090831352321965"/>
    <d v="1899-12-30T00:00:00"/>
    <m/>
    <m/>
    <s v=""/>
    <m/>
    <m/>
    <m/>
    <s v=""/>
    <s v=""/>
    <m/>
    <m/>
    <s v=""/>
    <m/>
    <s v=""/>
    <s v=""/>
    <s v=""/>
    <m/>
    <m/>
    <s v=""/>
    <s v=""/>
    <s v=""/>
    <s v=""/>
    <s v=""/>
    <s v=""/>
    <s v=""/>
    <s v=""/>
    <s v=""/>
    <s v=""/>
    <s v="45bbeb61-3126-4d49-9e3b-6de17602ec46.01"/>
    <s v=""/>
    <s v=""/>
    <s v=""/>
    <s v=""/>
    <s v="RSA Provider"/>
    <x v="0"/>
    <n v="1"/>
    <x v="1"/>
    <x v="2"/>
  </r>
  <r>
    <s v="AP-Historical-Report---Call-by-Call 2026-09-03 0000 - 2026-09-03 1500.csv"/>
    <s v="F"/>
    <x v="0"/>
    <x v="212"/>
    <s v="+31645626167"/>
    <s v="Suzuki"/>
    <s v="RSA_SubLOB"/>
    <s v="+31208512272"/>
    <s v="APBN_AMS_MOBILITY_INSURAN_FollowUp"/>
    <n v="2.7421292489468472E+18"/>
    <s v="6.61832905"/>
    <s v="Route_Queue"/>
    <d v="1899-12-30T00:00:06"/>
    <n v="19761"/>
    <x v="1"/>
    <n v="21200"/>
    <s v="APBN_AMS_MOBILITY_INSURAN_FollowUp_NL"/>
    <n v="99821"/>
    <s v="APBN_AMS_MOBILITY_INSURAN_FollowUp_NL_1"/>
    <s v="APBN_CMN_RSA_FRONT-NL_1"/>
    <n v="96462"/>
    <x v="26"/>
    <s v="R"/>
    <d v="1899-12-30T00:04:09"/>
    <d v="1899-12-30T00:00:00"/>
    <d v="1899-12-30T00:00:40"/>
    <s v=""/>
    <n v="0"/>
    <d v="2026-09-03T09:17:37"/>
    <s v=""/>
    <d v="1899-12-30T00:00:00"/>
    <s v="20260903091321100664521"/>
    <d v="1899-12-30T00:00:03"/>
    <n v="0"/>
    <n v="0"/>
    <s v=""/>
    <n v="2"/>
    <n v="0"/>
    <n v="0"/>
    <s v="NL"/>
    <s v="vb3151"/>
    <n v="77020001"/>
    <n v="10"/>
    <s v="Maud"/>
    <n v="3190047"/>
    <s v="Geen Intent"/>
    <s v=""/>
    <s v="+31645626167"/>
    <n v="2"/>
    <n v="1"/>
    <s v=""/>
    <s v=""/>
    <s v=""/>
    <s v=""/>
    <s v=""/>
    <s v=""/>
    <s v=""/>
    <s v=""/>
    <s v=""/>
    <s v=""/>
    <s v=""/>
    <s v=""/>
    <s v=""/>
    <s v=""/>
    <s v=""/>
    <s v="Alliannz Contract"/>
    <x v="0"/>
    <n v="1"/>
    <x v="1"/>
    <x v="0"/>
  </r>
  <r>
    <s v="AP-Historical-Report---Call-by-Call 2026-09-03 0000 - 2026-09-03 1500.csv"/>
    <s v="F"/>
    <x v="1"/>
    <x v="213"/>
    <s v="+31645626167"/>
    <s v=""/>
    <s v=""/>
    <s v="WebiPath_180_102597"/>
    <s v=""/>
    <n v="2.7421292489468472E+18"/>
    <s v="6.61832941"/>
    <s v=""/>
    <d v="1899-12-30T00:00:00"/>
    <n v="19761"/>
    <x v="1"/>
    <n v="21200"/>
    <s v="APBN_AMS_MOBILITY_INSURAN_FollowUp_NL"/>
    <n v="99821"/>
    <s v="APBN_AMS_MOBILITY_INSURAN_FollowUp_NL_1"/>
    <s v="APBN_CMN_RSA_FRONT-NL_1"/>
    <n v="96462"/>
    <x v="26"/>
    <s v="L"/>
    <d v="1899-12-30T00:04:09"/>
    <d v="1899-12-30T00:00:00"/>
    <d v="1899-12-30T00:00:00"/>
    <s v=""/>
    <n v="0"/>
    <d v="2026-09-03T09:17:37"/>
    <s v=""/>
    <d v="1899-12-30T00:00:00"/>
    <s v="20260903091321100664521"/>
    <d v="1899-12-30T00:00:01"/>
    <m/>
    <m/>
    <s v=""/>
    <m/>
    <m/>
    <m/>
    <s v=""/>
    <s v=""/>
    <m/>
    <m/>
    <s v=""/>
    <m/>
    <s v=""/>
    <s v=""/>
    <s v=""/>
    <m/>
    <m/>
    <s v=""/>
    <s v=""/>
    <s v=""/>
    <s v=""/>
    <s v=""/>
    <s v=""/>
    <s v=""/>
    <s v=""/>
    <s v=""/>
    <s v=""/>
    <s v="ef09f843-f50a-441d-8fcb-b51dfb07a45c.01"/>
    <s v=""/>
    <s v=""/>
    <s v=""/>
    <s v=""/>
    <s v="Alliannz Contract"/>
    <x v="0"/>
    <n v="1"/>
    <x v="1"/>
    <x v="0"/>
  </r>
  <r>
    <s v="AP-Historical-Report---Call-by-Call 2026-09-03 0000 - 2026-09-03 1500.csv"/>
    <s v="F"/>
    <x v="1"/>
    <x v="214"/>
    <s v="+31433620391"/>
    <s v=""/>
    <s v=""/>
    <s v="WebiPath_180_102658"/>
    <s v=""/>
    <n v="2.7421294335735357E+18"/>
    <s v="49.4927547"/>
    <s v=""/>
    <d v="1899-12-30T00:00:00"/>
    <n v="19755"/>
    <x v="6"/>
    <n v="21194"/>
    <s v="APBN_AMS_MOBILITY_OEM-CONS_Front_NL"/>
    <n v="99755"/>
    <s v="APBN_AMS_MOBILITY_OEM-CONS_Front_NL_1"/>
    <s v="APBN_CMN_RSA_FRONT-NL_1"/>
    <n v="96523"/>
    <x v="10"/>
    <s v="L"/>
    <d v="1899-12-30T00:03:08"/>
    <d v="1899-12-30T00:00:00"/>
    <d v="1899-12-30T00:00:00"/>
    <s v=""/>
    <n v="0"/>
    <d v="2026-09-03T09:16:38"/>
    <s v=""/>
    <d v="1899-12-30T00:00:00"/>
    <s v="20260903091321822084758"/>
    <d v="1899-12-30T00:00:01"/>
    <m/>
    <m/>
    <s v=""/>
    <m/>
    <m/>
    <m/>
    <s v=""/>
    <s v=""/>
    <m/>
    <m/>
    <s v=""/>
    <m/>
    <s v=""/>
    <s v=""/>
    <s v=""/>
    <m/>
    <m/>
    <s v=""/>
    <s v=""/>
    <s v=""/>
    <s v=""/>
    <s v=""/>
    <s v=""/>
    <s v=""/>
    <s v=""/>
    <s v=""/>
    <s v=""/>
    <s v=""/>
    <s v=""/>
    <s v=""/>
    <s v=""/>
    <s v=""/>
    <s v="RSA"/>
    <x v="0"/>
    <n v="1"/>
    <x v="1"/>
    <x v="1"/>
  </r>
  <r>
    <s v="AP-Historical-Report---Call-by-Call 2026-09-03 0000 - 2026-09-03 1500.csv"/>
    <s v="F"/>
    <x v="0"/>
    <x v="215"/>
    <s v="+31628126010"/>
    <s v="AGA"/>
    <s v="RSA_SubLOB"/>
    <s v="+31205929890"/>
    <s v="APBN_AMS_MOBILITY_INSURAN_FollowUp"/>
    <n v="2.7421293648576225E+18"/>
    <s v="33.8490882"/>
    <s v="Route_Success"/>
    <d v="1899-12-30T00:00:07"/>
    <n v="19761"/>
    <x v="1"/>
    <n v="21200"/>
    <s v="APBN_AMS_MOBILITY_INSURAN_FollowUp_NL"/>
    <n v="99821"/>
    <s v="APBN_AMS_MOBILITY_INSURAN_FollowUp_NL_1"/>
    <s v="APBN_CMN_RSA_FRONT-NL_1"/>
    <n v="224299"/>
    <x v="5"/>
    <s v="R"/>
    <d v="1899-12-30T00:14:29"/>
    <d v="1899-12-30T00:00:00"/>
    <d v="1899-12-30T00:00:03"/>
    <s v=""/>
    <n v="0"/>
    <d v="2026-09-03T09:30:20"/>
    <s v=""/>
    <d v="1899-12-30T00:00:00"/>
    <s v="20260903091541553649825"/>
    <d v="1899-12-30T00:00:01"/>
    <n v="0"/>
    <n v="0"/>
    <s v=""/>
    <n v="2"/>
    <n v="0"/>
    <n v="0"/>
    <s v="NL"/>
    <s v="vb3151"/>
    <n v="77020001"/>
    <n v="10"/>
    <s v="Maud"/>
    <n v="3190084"/>
    <s v="Vervangend vervoer in Nederland"/>
    <s v="T035SX"/>
    <s v="+31628126010"/>
    <n v="0"/>
    <n v="0"/>
    <s v=""/>
    <s v=""/>
    <s v=""/>
    <s v=""/>
    <s v=""/>
    <s v=""/>
    <s v=""/>
    <s v=""/>
    <s v=""/>
    <s v=""/>
    <s v=""/>
    <s v=""/>
    <s v=""/>
    <s v=""/>
    <s v=""/>
    <s v="Alliannz Contract"/>
    <x v="0"/>
    <n v="1"/>
    <x v="1"/>
    <x v="0"/>
  </r>
  <r>
    <s v="AP-Historical-Report---Call-by-Call 2026-09-03 0000 - 2026-09-03 1500.csv"/>
    <s v="F"/>
    <x v="1"/>
    <x v="216"/>
    <s v="+31628126010"/>
    <s v=""/>
    <s v=""/>
    <s v="WebiPath_180_177942"/>
    <s v=""/>
    <n v="2.7421293648576225E+18"/>
    <s v="33.8490968"/>
    <s v=""/>
    <d v="1899-12-30T00:00:00"/>
    <n v="19761"/>
    <x v="1"/>
    <n v="21200"/>
    <s v="APBN_AMS_MOBILITY_INSURAN_FollowUp_NL"/>
    <n v="99821"/>
    <s v="APBN_AMS_MOBILITY_INSURAN_FollowUp_NL_1"/>
    <s v="APBN_CMN_RSA_FRONT-NL_1"/>
    <n v="224299"/>
    <x v="5"/>
    <s v="R"/>
    <d v="1899-12-30T00:14:28"/>
    <d v="1899-12-30T00:00:00"/>
    <d v="1899-12-30T00:00:00"/>
    <s v=""/>
    <n v="0"/>
    <d v="2026-09-03T09:30:18"/>
    <s v=""/>
    <d v="1899-12-30T00:00:00"/>
    <s v="20260903091541553649825"/>
    <d v="1899-12-30T00:00:01"/>
    <m/>
    <m/>
    <s v=""/>
    <m/>
    <m/>
    <m/>
    <s v=""/>
    <s v=""/>
    <m/>
    <m/>
    <s v=""/>
    <m/>
    <s v=""/>
    <s v=""/>
    <s v=""/>
    <m/>
    <m/>
    <s v=""/>
    <s v=""/>
    <s v=""/>
    <s v=""/>
    <s v=""/>
    <s v=""/>
    <s v=""/>
    <s v=""/>
    <s v=""/>
    <s v=""/>
    <s v=""/>
    <s v=""/>
    <s v=""/>
    <s v=""/>
    <s v=""/>
    <s v="Alliannz Contract"/>
    <x v="0"/>
    <n v="1"/>
    <x v="1"/>
    <x v="0"/>
  </r>
  <r>
    <s v="AP-Historical-Report---Call-by-Call 2026-09-03 0000 - 2026-09-03 1500.csv"/>
    <s v="F"/>
    <x v="1"/>
    <x v="217"/>
    <s v="+32472524084"/>
    <s v=""/>
    <s v=""/>
    <s v="WebiPath_180_186503"/>
    <s v=""/>
    <n v="2.7421292403560643E+18"/>
    <s v="4.60984152"/>
    <s v=""/>
    <d v="1899-12-30T00:00:00"/>
    <n v="27186"/>
    <x v="10"/>
    <n v="28197"/>
    <s v="APBN_BRU_RSA_INSURAN_AB_FR"/>
    <n v="208713"/>
    <s v="APBN_BRU_RSA_INSURAN_AB_FR_1"/>
    <s v="APBN_CMN_RSA_FRONT-FR_1"/>
    <n v="249778"/>
    <x v="25"/>
    <s v="R"/>
    <d v="1899-12-30T00:00:45"/>
    <d v="1899-12-30T00:00:00"/>
    <d v="1899-12-30T00:00:00"/>
    <s v=""/>
    <n v="0"/>
    <d v="2026-09-03T09:16:44"/>
    <s v=""/>
    <d v="1899-12-30T00:00:00"/>
    <s v="2026090309155767109388"/>
    <d v="1899-12-30T00:00:01"/>
    <m/>
    <m/>
    <s v=""/>
    <m/>
    <m/>
    <m/>
    <s v=""/>
    <s v=""/>
    <m/>
    <m/>
    <s v=""/>
    <m/>
    <s v=""/>
    <s v=""/>
    <s v=""/>
    <m/>
    <m/>
    <s v=""/>
    <s v=""/>
    <s v=""/>
    <s v=""/>
    <s v=""/>
    <s v=""/>
    <s v=""/>
    <s v=""/>
    <s v=""/>
    <s v=""/>
    <s v="43d78df5-d0e3-4a69-9794-430e8e51329b.01"/>
    <s v=""/>
    <s v=""/>
    <s v=""/>
    <s v=""/>
    <s v="Alliannz Contract BE"/>
    <x v="0"/>
    <n v="1"/>
    <x v="1"/>
    <x v="4"/>
  </r>
  <r>
    <s v="AP-Historical-Report---Call-by-Call 2026-09-03 0000 - 2026-09-03 1500.csv"/>
    <s v="F"/>
    <x v="0"/>
    <x v="218"/>
    <s v="+31704133222"/>
    <s v="AzNetherlands"/>
    <s v="RSA_SubLOB"/>
    <s v="+31205618907"/>
    <s v="APBN_AMS_RSA_INSURAN_AzN"/>
    <n v="2.74212932191106E+18"/>
    <s v="23.11601480"/>
    <s v="Route_Success"/>
    <d v="1899-12-30T00:00:06"/>
    <n v="27173"/>
    <x v="7"/>
    <n v="28184"/>
    <s v="APBN_AMS_RSA_INSURAN_AzN_NL"/>
    <n v="208567"/>
    <s v="APBN_AMS_RSA_INSURAN_AzN_NL_1"/>
    <s v="APBN_CMN_RSA_FRONT-NL_1"/>
    <n v="221519"/>
    <x v="7"/>
    <s v="L"/>
    <d v="1899-12-30T00:06:24"/>
    <d v="1899-12-30T00:00:00"/>
    <d v="1899-12-30T00:03:36"/>
    <s v=""/>
    <n v="0"/>
    <d v="2026-09-03T09:24:01"/>
    <s v=""/>
    <d v="1899-12-30T00:00:00"/>
    <s v="20260903091728385877838"/>
    <d v="1899-12-30T00:00:05"/>
    <n v="0"/>
    <n v="0"/>
    <s v=""/>
    <n v="2"/>
    <n v="0"/>
    <n v="0"/>
    <s v="NL"/>
    <s v="vb3151"/>
    <n v="77020001"/>
    <n v="10"/>
    <s v="Maud"/>
    <n v="3290009"/>
    <s v="Diefstal voertuig"/>
    <s v=""/>
    <s v="+31704133222"/>
    <n v="0"/>
    <n v="0"/>
    <s v=""/>
    <s v=""/>
    <s v=""/>
    <s v=""/>
    <s v=""/>
    <s v=""/>
    <s v=""/>
    <s v=""/>
    <s v=""/>
    <s v=""/>
    <s v=""/>
    <s v=""/>
    <s v=""/>
    <s v=""/>
    <s v=""/>
    <s v="Alliannz Contract"/>
    <x v="0"/>
    <n v="1"/>
    <x v="1"/>
    <x v="0"/>
  </r>
  <r>
    <s v="AP-Historical-Report---Call-by-Call 2026-09-03 0000 - 2026-09-03 1500.csv"/>
    <s v="F"/>
    <x v="1"/>
    <x v="219"/>
    <s v="+31857608787"/>
    <s v=""/>
    <s v=""/>
    <s v="WebiPath_180_190135"/>
    <s v=""/>
    <n v="2.7421293390869647E+18"/>
    <s v="27.7637072"/>
    <s v=""/>
    <d v="1899-12-30T00:00:00"/>
    <n v="19770"/>
    <x v="3"/>
    <n v="21209"/>
    <s v="APBN_AMS_MOBILITY_PROVIDER_Local_NL"/>
    <n v="99920"/>
    <s v="APBN_AMS_MOBILITY_PROVIDER_Local_NL_1"/>
    <s v="APBN_CMN_RSA_FRONT-VL_1"/>
    <n v="266361"/>
    <x v="21"/>
    <s v="R"/>
    <d v="1899-12-30T00:02:13"/>
    <d v="1899-12-30T00:00:00"/>
    <d v="1899-12-30T00:00:00"/>
    <s v=""/>
    <n v="0"/>
    <d v="2026-09-03T09:19:08"/>
    <s v=""/>
    <d v="1899-12-30T00:00:00"/>
    <s v="20260903091225452986283"/>
    <d v="1899-12-30T00:00:01"/>
    <m/>
    <m/>
    <s v=""/>
    <m/>
    <m/>
    <m/>
    <s v=""/>
    <s v=""/>
    <m/>
    <m/>
    <s v=""/>
    <m/>
    <s v=""/>
    <s v=""/>
    <s v=""/>
    <m/>
    <m/>
    <s v=""/>
    <s v=""/>
    <s v=""/>
    <s v=""/>
    <s v=""/>
    <s v=""/>
    <s v=""/>
    <s v=""/>
    <s v=""/>
    <s v=""/>
    <s v="bade3c94-2738-4288-be61-f29096c5d1cd.01"/>
    <s v=""/>
    <s v=""/>
    <s v=""/>
    <s v=""/>
    <s v="RSA Provider"/>
    <x v="0"/>
    <n v="1"/>
    <x v="1"/>
    <x v="2"/>
  </r>
  <r>
    <s v="AP-Historical-Report---Call-by-Call 2026-09-03 0000 - 2026-09-03 1500.csv"/>
    <s v="F"/>
    <x v="1"/>
    <x v="220"/>
    <s v="+31704133222"/>
    <s v=""/>
    <s v=""/>
    <s v="WebiPath_180_176330"/>
    <s v=""/>
    <n v="2.74212932191106E+18"/>
    <s v="23.11601510"/>
    <s v=""/>
    <d v="1899-12-30T00:00:00"/>
    <n v="27173"/>
    <x v="7"/>
    <n v="28184"/>
    <s v="APBN_AMS_RSA_INSURAN_AzN_NL"/>
    <n v="208567"/>
    <s v="APBN_AMS_RSA_INSURAN_AzN_NL_1"/>
    <s v="APBN_CMN_RSA_FRONT-NL_1"/>
    <n v="221519"/>
    <x v="7"/>
    <s v="R"/>
    <d v="1899-12-30T00:06:24"/>
    <d v="1899-12-30T00:00:00"/>
    <d v="1899-12-30T00:00:00"/>
    <s v=""/>
    <n v="0"/>
    <d v="2026-09-03T09:23:59"/>
    <s v=""/>
    <d v="1899-12-30T00:00:00"/>
    <s v="20260903091728385877838"/>
    <d v="1899-12-30T00:00:01"/>
    <m/>
    <m/>
    <s v=""/>
    <m/>
    <m/>
    <m/>
    <s v=""/>
    <s v=""/>
    <m/>
    <m/>
    <s v=""/>
    <m/>
    <s v=""/>
    <s v=""/>
    <s v=""/>
    <m/>
    <m/>
    <s v=""/>
    <s v=""/>
    <s v=""/>
    <s v=""/>
    <s v=""/>
    <s v=""/>
    <s v=""/>
    <s v=""/>
    <s v=""/>
    <s v=""/>
    <s v=""/>
    <s v=""/>
    <s v=""/>
    <s v=""/>
    <s v=""/>
    <s v="Alliannz Contract"/>
    <x v="0"/>
    <n v="1"/>
    <x v="1"/>
    <x v="0"/>
  </r>
  <r>
    <s v="AP-Historical-Report---Call-by-Call 2026-09-03 0000 - 2026-09-03 1500.csv"/>
    <s v="F"/>
    <x v="0"/>
    <x v="221"/>
    <s v="+31653185361"/>
    <s v="AVECO"/>
    <s v="RSA_SubLOB"/>
    <s v="+31205929197"/>
    <s v="APBN_AMS_MOBILITY_VIP_Front"/>
    <n v="2.7421292489468477E+18"/>
    <s v="6.61833118"/>
    <s v="Route_Success"/>
    <d v="1899-12-30T00:00:08"/>
    <n v="19765"/>
    <x v="2"/>
    <n v="21204"/>
    <s v="APBN_AMS_MOBILITY_VIP_Front_NL"/>
    <n v="99865"/>
    <s v="APBN_AMS_MOBILITY_VIP_Front_NL_1"/>
    <s v="APBN_CMN_RSA_FRONT-NL_1"/>
    <n v="224096"/>
    <x v="6"/>
    <s v="L"/>
    <d v="1899-12-30T00:00:02"/>
    <d v="1899-12-30T00:00:00"/>
    <d v="1899-12-30T00:04:31"/>
    <s v=""/>
    <n v="0"/>
    <d v="2026-09-03T09:19:11"/>
    <s v=""/>
    <d v="1899-12-30T00:00:00"/>
    <s v="20260903091858100664295"/>
    <d v="1899-12-30T00:00:05"/>
    <n v="0"/>
    <n v="0"/>
    <s v=""/>
    <n v="2"/>
    <n v="0"/>
    <n v="0"/>
    <s v="NL"/>
    <s v="vb3151"/>
    <n v="77020001"/>
    <n v="10"/>
    <s v="Maud"/>
    <n v="3190148"/>
    <s v="Geen Intent"/>
    <s v=""/>
    <s v="+31653185361"/>
    <n v="2"/>
    <n v="1"/>
    <s v=""/>
    <s v=""/>
    <s v=""/>
    <s v=""/>
    <s v=""/>
    <s v=""/>
    <s v=""/>
    <s v=""/>
    <s v=""/>
    <s v=""/>
    <s v=""/>
    <s v=""/>
    <s v=""/>
    <s v=""/>
    <s v=""/>
    <s v="RSA"/>
    <x v="0"/>
    <n v="1"/>
    <x v="1"/>
    <x v="1"/>
  </r>
  <r>
    <s v="AP-Historical-Report---Call-by-Call 2026-09-03 0000 - 2026-09-03 1500.csv"/>
    <s v="F"/>
    <x v="1"/>
    <x v="222"/>
    <s v="+31653185361"/>
    <s v=""/>
    <s v=""/>
    <s v="WebiPath_180_177847"/>
    <s v=""/>
    <n v="2.7421292489468477E+18"/>
    <s v="6.61833151"/>
    <s v=""/>
    <d v="1899-12-30T00:00:00"/>
    <n v="19765"/>
    <x v="2"/>
    <n v="21204"/>
    <s v="APBN_AMS_MOBILITY_VIP_Front_NL"/>
    <n v="99865"/>
    <s v="APBN_AMS_MOBILITY_VIP_Front_NL_1"/>
    <s v="APBN_CMN_RSA_FRONT-NL_1"/>
    <n v="224096"/>
    <x v="6"/>
    <s v="R"/>
    <d v="1899-12-30T00:00:02"/>
    <d v="1899-12-30T00:00:00"/>
    <d v="1899-12-30T00:00:00"/>
    <s v=""/>
    <n v="0"/>
    <d v="2026-09-03T09:19:08"/>
    <s v=""/>
    <d v="1899-12-30T00:00:00"/>
    <s v="20260903091858100664295"/>
    <d v="1899-12-30T00:00:01"/>
    <m/>
    <m/>
    <s v=""/>
    <m/>
    <m/>
    <m/>
    <s v=""/>
    <s v=""/>
    <m/>
    <m/>
    <s v=""/>
    <m/>
    <s v=""/>
    <s v=""/>
    <s v=""/>
    <m/>
    <m/>
    <s v=""/>
    <s v=""/>
    <s v=""/>
    <s v=""/>
    <s v=""/>
    <s v=""/>
    <s v=""/>
    <s v=""/>
    <s v=""/>
    <s v=""/>
    <s v=""/>
    <s v=""/>
    <s v=""/>
    <s v=""/>
    <s v=""/>
    <s v="RSA"/>
    <x v="0"/>
    <n v="1"/>
    <x v="1"/>
    <x v="1"/>
  </r>
  <r>
    <s v="AP-Historical-Report---Call-by-Call 2026-09-03 0000 - 2026-09-03 1500.csv"/>
    <s v="F"/>
    <x v="0"/>
    <x v="223"/>
    <s v="+31653185361"/>
    <s v="AVECO"/>
    <s v="RSA_SubLOB"/>
    <s v="+31205929197"/>
    <s v="APBN_AMS_MOBILITY_VIP_Front"/>
    <n v="2.7421293691525146E+18"/>
    <s v="34.8415528"/>
    <s v="Route_Success"/>
    <d v="1899-12-30T00:00:09"/>
    <n v="19765"/>
    <x v="2"/>
    <n v="21204"/>
    <s v="APBN_AMS_MOBILITY_VIP_Front_NL"/>
    <n v="99865"/>
    <s v="APBN_AMS_MOBILITY_VIP_Front_NL_1"/>
    <s v="APBN_CMN_RSA_FRONT-NL_1"/>
    <n v="96462"/>
    <x v="26"/>
    <s v="L"/>
    <d v="1899-12-30T00:08:37"/>
    <d v="1899-12-30T00:03:44"/>
    <d v="1899-12-30T00:00:33"/>
    <s v=""/>
    <n v="0"/>
    <d v="2026-09-03T09:39:03"/>
    <s v=""/>
    <d v="1899-12-30T00:00:00"/>
    <s v="20260903092044570426164"/>
    <d v="1899-12-30T00:00:10"/>
    <n v="0"/>
    <n v="0"/>
    <s v=""/>
    <n v="2"/>
    <n v="0"/>
    <n v="0"/>
    <s v="NL"/>
    <s v="vb3151"/>
    <n v="77020001"/>
    <n v="10"/>
    <s v="Maud"/>
    <n v="3190148"/>
    <s v="Geen Intent"/>
    <s v=""/>
    <s v="+31653185361"/>
    <n v="2"/>
    <n v="1"/>
    <s v="*"/>
    <s v="*"/>
    <s v="NO AUDIO"/>
    <s v="*"/>
    <s v="*"/>
    <s v="*"/>
    <s v="*"/>
    <s v="*"/>
    <s v="*"/>
    <s v="*"/>
    <s v=""/>
    <s v=""/>
    <s v=""/>
    <s v=""/>
    <s v=""/>
    <s v="RSA"/>
    <x v="0"/>
    <n v="1"/>
    <x v="1"/>
    <x v="1"/>
  </r>
  <r>
    <s v="AP-Historical-Report---Call-by-Call 2026-09-03 0000 - 2026-09-03 1500.csv"/>
    <s v="F"/>
    <x v="0"/>
    <x v="224"/>
    <s v="+31644423869"/>
    <s v="AP_NL_RSA_PROVIDERS"/>
    <s v="RSA_SubLOB"/>
    <s v="+31205929107"/>
    <s v="APBN_AMS_MOBILITY_PROVIDER_Local"/>
    <n v="2.7421293176177889E+18"/>
    <s v="22.13297479"/>
    <s v="Route_Queue"/>
    <d v="1899-12-30T00:00:27"/>
    <n v="19770"/>
    <x v="3"/>
    <n v="21209"/>
    <s v="APBN_AMS_MOBILITY_PROVIDER_Local_NL"/>
    <n v="99920"/>
    <s v="APBN_AMS_MOBILITY_PROVIDER_Local_NL_1"/>
    <s v="APBN_CMN_RSA_FRONT-VL_1"/>
    <n v="266361"/>
    <x v="21"/>
    <s v="R"/>
    <d v="1899-12-30T00:01:35"/>
    <d v="1899-12-30T00:00:00"/>
    <d v="1899-12-30T00:00:30"/>
    <s v=""/>
    <n v="0"/>
    <d v="2026-09-03T09:22:33"/>
    <s v=""/>
    <d v="1899-12-30T00:00:00"/>
    <s v="20260903092031369100337"/>
    <d v="1899-12-30T00:00:04"/>
    <n v="0"/>
    <n v="0"/>
    <s v="m319107:2:1|"/>
    <n v="2"/>
    <n v="0"/>
    <n v="0"/>
    <s v="NL"/>
    <s v=""/>
    <m/>
    <m/>
    <s v=""/>
    <m/>
    <s v=""/>
    <s v=""/>
    <s v=""/>
    <n v="0"/>
    <n v="0"/>
    <s v=""/>
    <s v=""/>
    <s v=""/>
    <s v=""/>
    <s v=""/>
    <s v=""/>
    <s v=""/>
    <s v=""/>
    <s v=""/>
    <s v=""/>
    <s v=""/>
    <s v=""/>
    <s v=""/>
    <s v=""/>
    <s v=""/>
    <s v="RSA Provider"/>
    <x v="0"/>
    <n v="1"/>
    <x v="0"/>
    <x v="2"/>
  </r>
  <r>
    <s v="AP-Historical-Report---Call-by-Call 2026-09-03 0000 - 2026-09-03 1500.csv"/>
    <s v="F"/>
    <x v="0"/>
    <x v="225"/>
    <s v="+31334616617"/>
    <s v="AP_NL_MULTI_LOB"/>
    <s v="RSA_SubLOB"/>
    <s v="+31205618711"/>
    <s v="APBN_AMS_MOBILITY_INSURAN_Front"/>
    <n v="2.7421292661256858E+18"/>
    <s v="10.60802031"/>
    <s v="Route_Queue"/>
    <d v="1899-12-30T00:00:07"/>
    <n v="19760"/>
    <x v="0"/>
    <n v="21199"/>
    <s v="APBN_AMS_MOBILITY_INSURAN_Front_NL"/>
    <n v="99810"/>
    <s v="APBN_AMS_MOBILITY_INSURAN_Front_NL_1"/>
    <s v="APBN_CMN_RSA_FRONT-NL_1"/>
    <n v="224093"/>
    <x v="20"/>
    <s v="R"/>
    <d v="1899-12-30T00:00:39"/>
    <d v="1899-12-30T00:00:00"/>
    <d v="1899-12-30T00:00:17"/>
    <s v=""/>
    <n v="0"/>
    <d v="2026-09-03T09:22:46"/>
    <s v=""/>
    <d v="1899-12-30T00:00:00"/>
    <s v="20260903092159167773361"/>
    <d v="1899-12-30T00:00:06"/>
    <n v="0"/>
    <n v="0"/>
    <s v=""/>
    <n v="2"/>
    <n v="0"/>
    <n v="0"/>
    <s v="NL"/>
    <s v="vb3151"/>
    <n v="77020001"/>
    <n v="10"/>
    <s v="Maud"/>
    <n v="3190086"/>
    <s v=""/>
    <s v=""/>
    <s v="+31334616617"/>
    <n v="0"/>
    <n v="0"/>
    <s v=""/>
    <s v=""/>
    <s v=""/>
    <s v=""/>
    <s v=""/>
    <s v=""/>
    <s v=""/>
    <s v=""/>
    <s v=""/>
    <s v=""/>
    <s v=""/>
    <s v=""/>
    <s v=""/>
    <s v=""/>
    <s v=""/>
    <s v="Alliannz Contract"/>
    <x v="0"/>
    <n v="1"/>
    <x v="1"/>
    <x v="0"/>
  </r>
  <r>
    <s v="AP-Historical-Report---Call-by-Call 2026-09-03 0000 - 2026-09-03 1500.csv"/>
    <s v="F"/>
    <x v="1"/>
    <x v="226"/>
    <s v="+31653185361"/>
    <s v=""/>
    <s v=""/>
    <s v="WebiPath_180_102597"/>
    <s v=""/>
    <n v="2.7421293691525146E+18"/>
    <s v="34.8415574"/>
    <s v=""/>
    <d v="1899-12-30T00:00:00"/>
    <n v="19765"/>
    <x v="2"/>
    <n v="21204"/>
    <s v="APBN_AMS_MOBILITY_VIP_Front_NL"/>
    <n v="99865"/>
    <s v="APBN_AMS_MOBILITY_VIP_Front_NL_1"/>
    <s v="APBN_CMN_RSA_FRONT-NL_1"/>
    <n v="96462"/>
    <x v="26"/>
    <s v="R"/>
    <d v="1899-12-30T00:08:37"/>
    <d v="1899-12-30T00:03:44"/>
    <d v="1899-12-30T00:00:00"/>
    <s v=""/>
    <n v="0"/>
    <d v="2026-09-03T09:33:15"/>
    <s v=""/>
    <d v="1899-12-30T00:00:00"/>
    <s v="20260903092044570426164"/>
    <d v="1899-12-30T00:00:01"/>
    <m/>
    <m/>
    <s v=""/>
    <m/>
    <m/>
    <m/>
    <s v=""/>
    <s v=""/>
    <m/>
    <m/>
    <s v=""/>
    <m/>
    <s v=""/>
    <s v=""/>
    <s v=""/>
    <m/>
    <m/>
    <s v=""/>
    <s v=""/>
    <s v=""/>
    <s v=""/>
    <s v=""/>
    <s v=""/>
    <s v=""/>
    <s v=""/>
    <s v=""/>
    <s v=""/>
    <s v="d766a9fa-3adc-4a18-8836-1363b3c8cf45.01"/>
    <s v=""/>
    <s v=""/>
    <s v=""/>
    <s v=""/>
    <s v="RSA"/>
    <x v="0"/>
    <n v="1"/>
    <x v="1"/>
    <x v="1"/>
  </r>
  <r>
    <s v="AP-Historical-Report---Call-by-Call 2026-09-03 0000 - 2026-09-03 1500.csv"/>
    <s v="F"/>
    <x v="1"/>
    <x v="227"/>
    <s v="+31644423869"/>
    <s v=""/>
    <s v=""/>
    <s v="WebiPath_180_190135"/>
    <s v=""/>
    <n v="2.7421293176177889E+18"/>
    <s v="22.13297517"/>
    <s v=""/>
    <d v="1899-12-30T00:00:00"/>
    <n v="19770"/>
    <x v="3"/>
    <n v="21209"/>
    <s v="APBN_AMS_MOBILITY_PROVIDER_Local_NL"/>
    <n v="99920"/>
    <s v="APBN_AMS_MOBILITY_PROVIDER_Local_NL_1"/>
    <s v="APBN_CMN_RSA_FRONT-VL_1"/>
    <n v="266361"/>
    <x v="21"/>
    <s v="L"/>
    <d v="1899-12-30T00:01:35"/>
    <d v="1899-12-30T00:00:00"/>
    <d v="1899-12-30T00:00:00"/>
    <s v=""/>
    <n v="0"/>
    <d v="2026-09-03T09:22:34"/>
    <s v=""/>
    <d v="1899-12-30T00:00:00"/>
    <s v="20260903092031369100337"/>
    <d v="1899-12-30T00:00:01"/>
    <m/>
    <m/>
    <s v=""/>
    <m/>
    <m/>
    <m/>
    <s v=""/>
    <s v=""/>
    <m/>
    <m/>
    <s v=""/>
    <m/>
    <s v=""/>
    <s v=""/>
    <s v=""/>
    <m/>
    <m/>
    <s v=""/>
    <s v=""/>
    <s v=""/>
    <s v=""/>
    <s v=""/>
    <s v=""/>
    <s v=""/>
    <s v=""/>
    <s v=""/>
    <s v=""/>
    <s v=""/>
    <s v=""/>
    <s v=""/>
    <s v=""/>
    <s v=""/>
    <s v="RSA Provider"/>
    <x v="0"/>
    <n v="1"/>
    <x v="1"/>
    <x v="2"/>
  </r>
  <r>
    <s v="AP-Historical-Report---Call-by-Call 2026-09-03 0000 - 2026-09-03 1500.csv"/>
    <s v="F"/>
    <x v="1"/>
    <x v="228"/>
    <s v="+31334616617"/>
    <s v=""/>
    <s v=""/>
    <s v="WebiPath_180_177843"/>
    <s v=""/>
    <n v="2.7421292661256858E+18"/>
    <s v="10.60802086"/>
    <s v=""/>
    <d v="1899-12-30T00:00:00"/>
    <n v="19760"/>
    <x v="0"/>
    <n v="21199"/>
    <s v="APBN_AMS_MOBILITY_INSURAN_Front_NL"/>
    <n v="99810"/>
    <s v="APBN_AMS_MOBILITY_INSURAN_Front_NL_1"/>
    <s v="APBN_CMN_RSA_FRONT-NL_1"/>
    <n v="224093"/>
    <x v="20"/>
    <s v="L"/>
    <d v="1899-12-30T00:00:39"/>
    <d v="1899-12-30T00:00:00"/>
    <d v="1899-12-30T00:00:00"/>
    <s v=""/>
    <n v="0"/>
    <d v="2026-09-03T09:22:46"/>
    <s v=""/>
    <d v="1899-12-30T00:00:00"/>
    <s v="20260903092159167773361"/>
    <d v="1899-12-30T00:00:01"/>
    <m/>
    <m/>
    <s v=""/>
    <m/>
    <m/>
    <m/>
    <s v=""/>
    <s v=""/>
    <m/>
    <m/>
    <s v=""/>
    <m/>
    <s v=""/>
    <s v=""/>
    <s v=""/>
    <m/>
    <m/>
    <s v=""/>
    <s v=""/>
    <s v=""/>
    <s v=""/>
    <s v=""/>
    <s v=""/>
    <s v=""/>
    <s v=""/>
    <s v=""/>
    <s v=""/>
    <s v=""/>
    <s v=""/>
    <s v=""/>
    <s v=""/>
    <s v=""/>
    <s v="Alliannz Contract"/>
    <x v="0"/>
    <n v="1"/>
    <x v="1"/>
    <x v="0"/>
  </r>
  <r>
    <s v="AP-Historical-Report---Call-by-Call 2026-09-03 0000 - 2026-09-03 1500.csv"/>
    <s v="F"/>
    <x v="0"/>
    <x v="229"/>
    <s v="+32486394791"/>
    <s v="BEOBANK"/>
    <s v="RSA_Front"/>
    <s v="+3227736105"/>
    <s v="APBN_BRU_MOBILITY_INSURAN_Front"/>
    <n v="2.7421294035080724E+18"/>
    <s v="42.4235219"/>
    <s v="Route_Queue"/>
    <d v="1899-12-30T00:00:06"/>
    <n v="19782"/>
    <x v="8"/>
    <n v="21222"/>
    <s v="APBN_BRU_MOBILITY_INSURAN_Front_FR"/>
    <n v="100052"/>
    <s v="APBN_BRU_MOBILITY_INSURAN_Front_FR_1"/>
    <s v="APBN_CMN_RSA_FRONT-FR_1"/>
    <n v="232191"/>
    <x v="16"/>
    <s v="R"/>
    <d v="1899-12-30T00:04:29"/>
    <d v="1899-12-30T00:01:00"/>
    <d v="1899-12-30T00:00:33"/>
    <s v=""/>
    <n v="0"/>
    <d v="2026-09-03T09:29:34"/>
    <s v=""/>
    <d v="1899-12-30T00:00:00"/>
    <s v="20260903092358704644795"/>
    <d v="1899-12-30T00:00:02"/>
    <n v="0"/>
    <n v="0"/>
    <s v="m3229916105:1:1|"/>
    <n v="2"/>
    <n v="0"/>
    <n v="1"/>
    <s v="FR"/>
    <s v=""/>
    <m/>
    <m/>
    <s v=""/>
    <m/>
    <s v=""/>
    <s v=""/>
    <s v=""/>
    <n v="2"/>
    <n v="1"/>
    <s v=""/>
    <s v=""/>
    <s v=""/>
    <s v=""/>
    <s v=""/>
    <s v=""/>
    <s v=""/>
    <s v=""/>
    <s v=""/>
    <s v=""/>
    <s v=""/>
    <s v=""/>
    <s v=""/>
    <s v=""/>
    <s v=""/>
    <s v="RSA BE"/>
    <x v="0"/>
    <n v="1"/>
    <x v="1"/>
    <x v="3"/>
  </r>
  <r>
    <s v="AP-Historical-Report---Call-by-Call 2026-09-03 0000 - 2026-09-03 1500.csv"/>
    <s v="F"/>
    <x v="0"/>
    <x v="230"/>
    <s v="+31202621110"/>
    <s v="AGA"/>
    <s v="RSA_SubLOB"/>
    <s v="+31205929292"/>
    <s v="APBN_AMS_MOBILITY_INTERNAT_FollowUp"/>
    <n v="2.7421292747161196E+18"/>
    <s v="12.61301488"/>
    <s v="Route_Queue"/>
    <d v="1899-12-30T00:00:06"/>
    <n v="19764"/>
    <x v="11"/>
    <n v="21203"/>
    <s v="APBN_AMS_MOBILITY_INTERNAT_FollowUp_NL"/>
    <n v="99854"/>
    <s v="APBN_AMS_MOBILITY_INTERNAT_FollowUp_NL_1"/>
    <s v="APBN_CMN_RSA_FRONT-NL_1"/>
    <n v="244550"/>
    <x v="27"/>
    <s v="R"/>
    <d v="1899-12-30T00:11:35"/>
    <d v="1899-12-30T00:03:38"/>
    <d v="1899-12-30T00:00:32"/>
    <s v=""/>
    <n v="0"/>
    <d v="2026-09-03T09:39:55"/>
    <s v=""/>
    <d v="1899-12-30T00:00:00"/>
    <s v="20260903092436201327014"/>
    <d v="1899-12-30T00:00:05"/>
    <n v="0"/>
    <n v="0"/>
    <s v=""/>
    <n v="2"/>
    <n v="0"/>
    <n v="0"/>
    <s v="NL"/>
    <s v="vb3151"/>
    <n v="77020001"/>
    <n v="10"/>
    <s v="Maud"/>
    <n v="3190083"/>
    <s v="Pech (niet gespecificeerd) in België"/>
    <s v=""/>
    <s v="+31202621110"/>
    <n v="0"/>
    <n v="0"/>
    <s v=""/>
    <s v=""/>
    <s v=""/>
    <s v=""/>
    <s v=""/>
    <s v=""/>
    <s v=""/>
    <s v=""/>
    <s v=""/>
    <s v=""/>
    <s v=""/>
    <s v=""/>
    <s v=""/>
    <s v=""/>
    <s v=""/>
    <s v="Alliannz Contract"/>
    <x v="0"/>
    <n v="1"/>
    <x v="1"/>
    <x v="0"/>
  </r>
  <r>
    <s v="AP-Historical-Report---Call-by-Call 2026-09-03 0000 - 2026-09-03 1500.csv"/>
    <s v="F"/>
    <x v="0"/>
    <x v="231"/>
    <s v="+31613371522"/>
    <s v="Toyota"/>
    <s v="RSA_SubLOB"/>
    <s v="+31205929836"/>
    <s v="APBN_AMS_MOBILITY_INSURAN_FollowUp"/>
    <n v="2.7421293949181266E+18"/>
    <s v="40.4224203"/>
    <s v="Route_Queue"/>
    <d v="1899-12-30T00:00:06"/>
    <n v="19761"/>
    <x v="1"/>
    <n v="21200"/>
    <s v="APBN_AMS_MOBILITY_INSURAN_FollowUp_NL"/>
    <n v="99821"/>
    <s v="APBN_AMS_MOBILITY_INSURAN_FollowUp_NL_1"/>
    <s v="APBN_CMN_RSA_FRONT-NL_1"/>
    <n v="224097"/>
    <x v="18"/>
    <s v="R"/>
    <d v="1899-12-30T00:01:08"/>
    <d v="1899-12-30T00:00:00"/>
    <d v="1899-12-30T00:00:31"/>
    <s v=""/>
    <n v="0"/>
    <d v="2026-09-03T09:26:24"/>
    <s v=""/>
    <d v="1899-12-30T00:00:00"/>
    <s v="20260903092511671090036"/>
    <d v="1899-12-30T00:00:05"/>
    <n v="0"/>
    <n v="0"/>
    <s v=""/>
    <n v="2"/>
    <n v="0"/>
    <n v="0"/>
    <s v="NL"/>
    <s v="vb3151"/>
    <n v="77020001"/>
    <n v="10"/>
    <s v="Maud"/>
    <n v="3190051"/>
    <s v="Lopende melding annuleren"/>
    <s v=""/>
    <s v="+31613371522"/>
    <n v="2"/>
    <n v="1"/>
    <s v=""/>
    <s v=""/>
    <s v=""/>
    <s v=""/>
    <s v=""/>
    <s v=""/>
    <s v=""/>
    <s v=""/>
    <s v=""/>
    <s v=""/>
    <s v=""/>
    <s v=""/>
    <s v=""/>
    <s v=""/>
    <s v=""/>
    <s v="Alliannz Contract"/>
    <x v="0"/>
    <n v="1"/>
    <x v="1"/>
    <x v="0"/>
  </r>
  <r>
    <s v="AP-Historical-Report---Call-by-Call 2026-09-03 0000 - 2026-09-03 1500.csv"/>
    <s v="F"/>
    <x v="1"/>
    <x v="232"/>
    <s v="+32486394791"/>
    <s v=""/>
    <s v=""/>
    <s v="WebiPath_180_181753"/>
    <s v=""/>
    <n v="2.7421294035080724E+18"/>
    <s v="42.4235262"/>
    <s v=""/>
    <d v="1899-12-30T00:00:00"/>
    <n v="19782"/>
    <x v="8"/>
    <n v="21222"/>
    <s v="APBN_BRU_MOBILITY_INSURAN_Front_FR"/>
    <n v="100052"/>
    <s v="APBN_BRU_MOBILITY_INSURAN_Front_FR_1"/>
    <s v="APBN_CMN_RSA_FRONT-FR_1"/>
    <n v="232191"/>
    <x v="16"/>
    <s v="L"/>
    <d v="1899-12-30T00:04:29"/>
    <d v="1899-12-30T00:01:00"/>
    <d v="1899-12-30T00:00:00"/>
    <s v=""/>
    <n v="0"/>
    <d v="2026-09-03T09:29:34"/>
    <s v=""/>
    <d v="1899-12-30T00:00:00"/>
    <s v="20260903092358704644795"/>
    <d v="1899-12-30T00:00:02"/>
    <m/>
    <m/>
    <s v=""/>
    <m/>
    <m/>
    <m/>
    <s v=""/>
    <s v=""/>
    <m/>
    <m/>
    <s v=""/>
    <m/>
    <s v=""/>
    <s v=""/>
    <s v=""/>
    <m/>
    <m/>
    <s v=""/>
    <s v=""/>
    <s v=""/>
    <s v=""/>
    <s v=""/>
    <s v=""/>
    <s v=""/>
    <s v=""/>
    <s v=""/>
    <s v=""/>
    <s v=""/>
    <s v=""/>
    <s v=""/>
    <s v=""/>
    <s v=""/>
    <s v="RSA BE"/>
    <x v="0"/>
    <n v="1"/>
    <x v="1"/>
    <x v="3"/>
  </r>
  <r>
    <s v="AP-Historical-Report---Call-by-Call 2026-09-03 0000 - 2026-09-03 1500.csv"/>
    <s v="F"/>
    <x v="0"/>
    <x v="233"/>
    <s v="+31647501077"/>
    <s v="AGA"/>
    <s v="Travel_Front"/>
    <s v="+31205929890"/>
    <s v="APBN_AMS_TRAVEL_CLAIMS_Front"/>
    <n v="2.7421293863283052E+18"/>
    <s v="38.4337347"/>
    <s v="Route_Queue"/>
    <d v="1899-12-30T00:00:18"/>
    <n v="19755"/>
    <x v="6"/>
    <n v="21177"/>
    <s v="APBN_AMS_TRAVEL_CLAIMS_Front_NL"/>
    <n v="99755"/>
    <s v="APBN_AMS_MOBILITY_OEM-CONS_Front_NL_1"/>
    <s v="APBN_CMN_TRAVEL_FRONT-NL_1"/>
    <n v="224097"/>
    <x v="18"/>
    <s v="R"/>
    <d v="1899-12-30T00:07:02"/>
    <d v="1899-12-30T00:00:12"/>
    <d v="1899-12-30T00:00:49"/>
    <s v=""/>
    <n v="1"/>
    <d v="2026-09-03T09:33:04"/>
    <s v=""/>
    <d v="1899-12-30T00:00:00"/>
    <s v="20260903092531637534461"/>
    <d v="1899-12-30T00:00:03"/>
    <n v="0"/>
    <n v="0"/>
    <s v=""/>
    <n v="2"/>
    <n v="0"/>
    <n v="0"/>
    <s v="NL"/>
    <s v="vb3151"/>
    <n v="77020001"/>
    <n v="10"/>
    <s v="Maud"/>
    <n v="3190059"/>
    <s v=""/>
    <s v=""/>
    <s v="+31647501077"/>
    <n v="0"/>
    <n v="0"/>
    <s v=""/>
    <s v=""/>
    <s v=""/>
    <s v=""/>
    <s v=""/>
    <s v=""/>
    <s v=""/>
    <s v=""/>
    <s v=""/>
    <s v=""/>
    <s v=""/>
    <s v=""/>
    <s v=""/>
    <s v=""/>
    <s v=""/>
    <s v="RSA"/>
    <x v="0"/>
    <n v="1"/>
    <x v="0"/>
    <x v="1"/>
  </r>
  <r>
    <s v="AP-Historical-Report---Call-by-Call 2026-09-03 0000 - 2026-09-03 1500.csv"/>
    <s v="F"/>
    <x v="1"/>
    <x v="234"/>
    <s v="+31202621110"/>
    <s v=""/>
    <s v=""/>
    <s v="WebiPath_180_183323"/>
    <s v=""/>
    <n v="2.7421292747161201E+18"/>
    <s v="12.61301537"/>
    <s v=""/>
    <d v="1899-12-30T00:00:00"/>
    <n v="19764"/>
    <x v="11"/>
    <n v="21203"/>
    <s v="APBN_AMS_MOBILITY_INTERNAT_FollowUp_NL"/>
    <n v="99854"/>
    <s v="APBN_AMS_MOBILITY_INTERNAT_FollowUp_NL_1"/>
    <s v="APBN_CMN_RSA_FRONT-NL_1"/>
    <n v="244550"/>
    <x v="27"/>
    <s v="R"/>
    <d v="1899-12-30T00:11:35"/>
    <d v="1899-12-30T00:03:38"/>
    <d v="1899-12-30T00:00:00"/>
    <s v=""/>
    <n v="0"/>
    <d v="2026-09-03T09:39:55"/>
    <s v=""/>
    <d v="1899-12-30T00:00:00"/>
    <s v="20260903092436201327014"/>
    <d v="1899-12-30T00:00:01"/>
    <m/>
    <m/>
    <s v=""/>
    <m/>
    <m/>
    <m/>
    <s v=""/>
    <s v=""/>
    <m/>
    <m/>
    <s v=""/>
    <m/>
    <s v=""/>
    <s v=""/>
    <s v=""/>
    <m/>
    <m/>
    <s v=""/>
    <s v=""/>
    <s v=""/>
    <s v=""/>
    <s v=""/>
    <s v=""/>
    <s v=""/>
    <s v=""/>
    <s v=""/>
    <s v=""/>
    <s v=""/>
    <s v=""/>
    <s v=""/>
    <s v=""/>
    <s v=""/>
    <s v="Alliannz Contract"/>
    <x v="0"/>
    <n v="1"/>
    <x v="1"/>
    <x v="0"/>
  </r>
  <r>
    <s v="AP-Historical-Report---Call-by-Call 2026-09-03 0000 - 2026-09-03 1500.csv"/>
    <s v="F"/>
    <x v="0"/>
    <x v="235"/>
    <s v="+31612374717"/>
    <s v="KIA"/>
    <s v="RSA_SubLOB"/>
    <s v="+31208512235"/>
    <s v="APBN_AMS_MOBILITY_INSURAN_FollowUp"/>
    <n v="2.742129236074708E+18"/>
    <s v="3.74595464"/>
    <s v="Route_Queue"/>
    <d v="1899-12-30T00:00:06"/>
    <n v="19761"/>
    <x v="1"/>
    <n v="21200"/>
    <s v="APBN_AMS_MOBILITY_INSURAN_FollowUp_NL"/>
    <n v="99821"/>
    <s v="APBN_AMS_MOBILITY_INSURAN_FollowUp_NL_1"/>
    <s v="APBN_CMN_RSA_FRONT-NL_1"/>
    <n v="96523"/>
    <x v="10"/>
    <s v="R"/>
    <d v="1899-12-30T00:03:57"/>
    <d v="1899-12-30T00:00:00"/>
    <d v="1899-12-30T00:00:47"/>
    <s v=""/>
    <n v="0"/>
    <d v="2026-09-03T09:29:50"/>
    <s v=""/>
    <d v="1899-12-30T00:00:00"/>
    <s v="2026090309254750332178"/>
    <d v="1899-12-30T00:00:04"/>
    <n v="0"/>
    <n v="0"/>
    <s v=""/>
    <n v="2"/>
    <n v="0"/>
    <n v="0"/>
    <s v="NL"/>
    <s v="vb3151"/>
    <n v="77020001"/>
    <n v="10"/>
    <s v="Maud"/>
    <n v="3190032"/>
    <s v="Geen Intent"/>
    <s v=""/>
    <s v="+31612374717"/>
    <n v="2"/>
    <n v="1"/>
    <s v=""/>
    <s v=""/>
    <s v=""/>
    <s v=""/>
    <s v=""/>
    <s v=""/>
    <s v=""/>
    <s v=""/>
    <s v=""/>
    <s v=""/>
    <s v=""/>
    <s v=""/>
    <s v=""/>
    <s v=""/>
    <s v=""/>
    <s v="Alliannz Contract"/>
    <x v="0"/>
    <n v="1"/>
    <x v="1"/>
    <x v="0"/>
  </r>
  <r>
    <s v="AP-Historical-Report---Call-by-Call 2026-09-03 0000 - 2026-09-03 1500.csv"/>
    <s v="F"/>
    <x v="0"/>
    <x v="236"/>
    <s v="+3250277242"/>
    <s v="AGA"/>
    <s v="RSA_Front"/>
    <s v="+3222906100"/>
    <s v="APBN_BRU_MOBILITY_INSURAN_Front"/>
    <n v="2.7421293949181266E+18"/>
    <s v="40.4224249"/>
    <s v="Route_Queue"/>
    <d v="1899-12-30T00:00:02"/>
    <n v="19781"/>
    <x v="5"/>
    <n v="21221"/>
    <s v="APBN_BRU_MOBILITY_INSURAN_Front_VL"/>
    <n v="100041"/>
    <s v="APBN_BRU_MOBILITY_INSURAN_Front_VL_1"/>
    <s v="APBN_CMN_RSA_FRONT-VL_1"/>
    <n v="96164"/>
    <x v="28"/>
    <s v="R"/>
    <d v="1899-12-30T00:03:26"/>
    <d v="1899-12-30T00:00:00"/>
    <d v="1899-12-30T00:00:55"/>
    <s v=""/>
    <n v="0"/>
    <d v="2026-09-03T09:29:03"/>
    <s v=""/>
    <d v="1899-12-30T00:00:00"/>
    <s v="20260903092535671090332"/>
    <d v="1899-12-30T00:00:01"/>
    <n v="0"/>
    <n v="0"/>
    <s v="m3229916100:1:1|"/>
    <n v="2"/>
    <n v="0"/>
    <n v="1"/>
    <s v="VL"/>
    <s v=""/>
    <m/>
    <m/>
    <s v=""/>
    <m/>
    <s v=""/>
    <s v=""/>
    <s v=""/>
    <n v="2"/>
    <n v="1"/>
    <s v=""/>
    <s v=""/>
    <s v=""/>
    <s v=""/>
    <s v=""/>
    <s v=""/>
    <s v=""/>
    <s v=""/>
    <s v=""/>
    <s v=""/>
    <s v=""/>
    <s v=""/>
    <s v=""/>
    <s v=""/>
    <s v=""/>
    <s v="RSA BE"/>
    <x v="0"/>
    <n v="1"/>
    <x v="1"/>
    <x v="3"/>
  </r>
  <r>
    <s v="AP-Historical-Report---Call-by-Call 2026-09-03 0000 - 2026-09-03 1500.csv"/>
    <s v="F"/>
    <x v="1"/>
    <x v="237"/>
    <s v="+31613371522"/>
    <s v=""/>
    <s v=""/>
    <s v="WebiPath_180_177848"/>
    <s v=""/>
    <n v="2.7421293949181271E+18"/>
    <s v="40.4224262"/>
    <s v=""/>
    <d v="1899-12-30T00:00:00"/>
    <n v="19761"/>
    <x v="1"/>
    <n v="21200"/>
    <s v="APBN_AMS_MOBILITY_INSURAN_FollowUp_NL"/>
    <n v="99821"/>
    <s v="APBN_AMS_MOBILITY_INSURAN_FollowUp_NL_1"/>
    <s v="APBN_CMN_RSA_FRONT-NL_1"/>
    <n v="224097"/>
    <x v="18"/>
    <s v="L"/>
    <d v="1899-12-30T00:01:08"/>
    <d v="1899-12-30T00:00:00"/>
    <d v="1899-12-30T00:00:00"/>
    <s v=""/>
    <n v="0"/>
    <d v="2026-09-03T09:26:25"/>
    <s v=""/>
    <d v="1899-12-30T00:00:00"/>
    <s v="20260903092511671090036"/>
    <d v="1899-12-30T00:00:01"/>
    <m/>
    <m/>
    <s v=""/>
    <m/>
    <m/>
    <m/>
    <s v=""/>
    <s v=""/>
    <m/>
    <m/>
    <s v=""/>
    <m/>
    <s v=""/>
    <s v=""/>
    <s v=""/>
    <m/>
    <m/>
    <s v=""/>
    <s v=""/>
    <s v=""/>
    <s v=""/>
    <s v=""/>
    <s v=""/>
    <s v=""/>
    <s v=""/>
    <s v=""/>
    <s v=""/>
    <s v=""/>
    <s v=""/>
    <s v=""/>
    <s v=""/>
    <s v=""/>
    <s v="Alliannz Contract"/>
    <x v="0"/>
    <n v="1"/>
    <x v="1"/>
    <x v="0"/>
  </r>
  <r>
    <s v="AP-Historical-Report---Call-by-Call 2026-09-03 0000 - 2026-09-03 1500.csv"/>
    <s v="F"/>
    <x v="0"/>
    <x v="238"/>
    <s v="+3251501021"/>
    <s v="AGA"/>
    <s v="RSA_Front"/>
    <s v="+3222906100"/>
    <s v="APBN_BRU_MOBILITY_INSURAN_Front"/>
    <n v="2.742129236074708E+18"/>
    <s v="3.74595498"/>
    <s v="Route_Queue"/>
    <d v="1899-12-30T00:00:02"/>
    <n v="19781"/>
    <x v="5"/>
    <n v="21221"/>
    <s v="APBN_BRU_MOBILITY_INSURAN_Front_VL"/>
    <n v="100041"/>
    <s v="APBN_BRU_MOBILITY_INSURAN_Front_VL_1"/>
    <s v="APBN_CMN_RSA_FRONT-VL_1"/>
    <n v="199550"/>
    <x v="9"/>
    <s v="R"/>
    <d v="1899-12-30T00:03:52"/>
    <d v="1899-12-30T00:00:00"/>
    <d v="1899-12-30T00:00:31"/>
    <s v=""/>
    <n v="0"/>
    <d v="2026-09-03T09:30:12"/>
    <s v=""/>
    <d v="1899-12-30T00:00:00"/>
    <s v="2026090309261750333273"/>
    <d v="1899-12-30T00:00:01"/>
    <n v="0"/>
    <n v="0"/>
    <s v="m3229916100:1:1|"/>
    <n v="2"/>
    <n v="0"/>
    <n v="1"/>
    <s v="VL"/>
    <s v=""/>
    <m/>
    <m/>
    <s v=""/>
    <m/>
    <s v=""/>
    <s v=""/>
    <s v=""/>
    <n v="2"/>
    <n v="1"/>
    <s v=""/>
    <s v=""/>
    <s v=""/>
    <s v=""/>
    <s v=""/>
    <s v=""/>
    <s v=""/>
    <s v=""/>
    <s v=""/>
    <s v=""/>
    <s v=""/>
    <s v=""/>
    <s v=""/>
    <s v=""/>
    <s v=""/>
    <s v="RSA BE"/>
    <x v="0"/>
    <n v="1"/>
    <x v="1"/>
    <x v="3"/>
  </r>
  <r>
    <s v="AP-Historical-Report---Call-by-Call 2026-09-03 0000 - 2026-09-03 1500.csv"/>
    <s v="F"/>
    <x v="1"/>
    <x v="239"/>
    <s v="+3250277242"/>
    <s v=""/>
    <s v=""/>
    <s v="WebiPath_180_102299"/>
    <s v=""/>
    <n v="2.7421293949181271E+18"/>
    <s v="40.4224277"/>
    <s v=""/>
    <d v="1899-12-30T00:00:00"/>
    <n v="19781"/>
    <x v="5"/>
    <n v="21221"/>
    <s v="APBN_BRU_MOBILITY_INSURAN_Front_VL"/>
    <n v="100041"/>
    <s v="APBN_BRU_MOBILITY_INSURAN_Front_VL_1"/>
    <s v="APBN_CMN_RSA_FRONT-VL_1"/>
    <n v="96164"/>
    <x v="28"/>
    <s v="L"/>
    <d v="1899-12-30T00:03:26"/>
    <d v="1899-12-30T00:00:00"/>
    <d v="1899-12-30T00:00:00"/>
    <s v=""/>
    <n v="0"/>
    <d v="2026-09-03T09:29:04"/>
    <s v=""/>
    <d v="1899-12-30T00:00:00"/>
    <s v="20260903092535671090332"/>
    <d v="1899-12-30T00:00:01"/>
    <m/>
    <m/>
    <s v=""/>
    <m/>
    <m/>
    <m/>
    <s v=""/>
    <s v=""/>
    <m/>
    <m/>
    <s v=""/>
    <m/>
    <s v=""/>
    <s v=""/>
    <s v=""/>
    <m/>
    <m/>
    <s v=""/>
    <s v=""/>
    <s v=""/>
    <s v=""/>
    <s v=""/>
    <s v=""/>
    <s v=""/>
    <s v=""/>
    <s v=""/>
    <s v=""/>
    <s v=""/>
    <s v=""/>
    <s v=""/>
    <s v=""/>
    <s v=""/>
    <s v="RSA BE"/>
    <x v="0"/>
    <n v="1"/>
    <x v="1"/>
    <x v="3"/>
  </r>
  <r>
    <s v="AP-Historical-Report---Call-by-Call 2026-09-03 0000 - 2026-09-03 1500.csv"/>
    <s v="F"/>
    <x v="0"/>
    <x v="240"/>
    <s v="+31628253942"/>
    <s v="OpGroen"/>
    <s v="RSA_SubLOB"/>
    <s v="+31205929791"/>
    <s v="APBN_AMS_MOBILITY_INSURAN_Front"/>
    <n v="2.7421293820333368E+18"/>
    <s v="37.4335943"/>
    <s v="Route_Success"/>
    <d v="1899-12-30T00:00:05"/>
    <n v="19760"/>
    <x v="0"/>
    <n v="21199"/>
    <s v="APBN_AMS_MOBILITY_INSURAN_Front_NL"/>
    <n v="99810"/>
    <s v="APBN_AMS_MOBILITY_INSURAN_Front_NL_1"/>
    <s v="APBN_CMN_RSA_FRONT-NL_1"/>
    <n v="247912"/>
    <x v="23"/>
    <s v="R"/>
    <d v="1899-12-30T00:06:22"/>
    <d v="1899-12-30T00:00:00"/>
    <d v="1899-12-30T00:00:33"/>
    <s v=""/>
    <n v="0"/>
    <d v="2026-09-03T09:32:39"/>
    <s v=""/>
    <d v="1899-12-30T00:00:00"/>
    <s v="20260903092608620757548"/>
    <d v="1899-12-30T00:00:02"/>
    <n v="0"/>
    <n v="0"/>
    <s v="m3125:1:1|m312996:1:1|"/>
    <n v="2"/>
    <n v="0"/>
    <n v="0"/>
    <s v="NL"/>
    <s v=""/>
    <m/>
    <m/>
    <s v=""/>
    <m/>
    <s v=""/>
    <s v=""/>
    <s v=""/>
    <n v="2"/>
    <n v="1"/>
    <s v=""/>
    <s v=""/>
    <s v=""/>
    <s v=""/>
    <s v=""/>
    <s v=""/>
    <s v=""/>
    <s v=""/>
    <s v=""/>
    <s v=""/>
    <s v=""/>
    <s v=""/>
    <s v=""/>
    <s v=""/>
    <s v=""/>
    <s v="Alliannz Contract"/>
    <x v="0"/>
    <n v="1"/>
    <x v="1"/>
    <x v="0"/>
  </r>
  <r>
    <s v="AP-Historical-Report---Call-by-Call 2026-09-03 0000 - 2026-09-03 1500.csv"/>
    <s v="F"/>
    <x v="1"/>
    <x v="241"/>
    <s v="+31612374717"/>
    <s v=""/>
    <s v=""/>
    <s v="WebiPath_180_102658"/>
    <s v=""/>
    <n v="2.742129236074708E+18"/>
    <s v="3.74595520"/>
    <s v=""/>
    <d v="1899-12-30T00:00:00"/>
    <n v="19761"/>
    <x v="1"/>
    <n v="21200"/>
    <s v="APBN_AMS_MOBILITY_INSURAN_FollowUp_NL"/>
    <n v="99821"/>
    <s v="APBN_AMS_MOBILITY_INSURAN_FollowUp_NL_1"/>
    <s v="APBN_CMN_RSA_FRONT-NL_1"/>
    <n v="96523"/>
    <x v="10"/>
    <s v="L"/>
    <d v="1899-12-30T00:03:57"/>
    <d v="1899-12-30T00:00:00"/>
    <d v="1899-12-30T00:00:00"/>
    <s v=""/>
    <n v="0"/>
    <d v="2026-09-03T09:29:51"/>
    <s v=""/>
    <d v="1899-12-30T00:00:00"/>
    <s v="2026090309254750332178"/>
    <d v="1899-12-30T00:00:01"/>
    <m/>
    <m/>
    <s v=""/>
    <m/>
    <m/>
    <m/>
    <s v=""/>
    <s v=""/>
    <m/>
    <m/>
    <s v=""/>
    <m/>
    <s v=""/>
    <s v=""/>
    <s v=""/>
    <m/>
    <m/>
    <s v=""/>
    <s v=""/>
    <s v=""/>
    <s v=""/>
    <s v=""/>
    <s v=""/>
    <s v=""/>
    <s v=""/>
    <s v=""/>
    <s v=""/>
    <s v=""/>
    <s v=""/>
    <s v=""/>
    <s v=""/>
    <s v=""/>
    <s v="Alliannz Contract"/>
    <x v="0"/>
    <n v="1"/>
    <x v="1"/>
    <x v="0"/>
  </r>
  <r>
    <s v="AP-Historical-Report---Call-by-Call 2026-09-03 0000 - 2026-09-03 1500.csv"/>
    <s v="F"/>
    <x v="1"/>
    <x v="242"/>
    <s v="+31628253942"/>
    <s v=""/>
    <s v=""/>
    <s v="WebiPath_180_185932"/>
    <s v=""/>
    <n v="2.7421293820333368E+18"/>
    <s v="37.4335952"/>
    <s v=""/>
    <d v="1899-12-30T00:00:00"/>
    <n v="19760"/>
    <x v="0"/>
    <n v="21199"/>
    <s v="APBN_AMS_MOBILITY_INSURAN_Front_NL"/>
    <n v="99810"/>
    <s v="APBN_AMS_MOBILITY_INSURAN_Front_NL_1"/>
    <s v="APBN_CMN_RSA_FRONT-NL_1"/>
    <n v="247912"/>
    <x v="23"/>
    <s v="R"/>
    <d v="1899-12-30T00:06:22"/>
    <d v="1899-12-30T00:00:00"/>
    <d v="1899-12-30T00:00:00"/>
    <s v=""/>
    <n v="0"/>
    <d v="2026-09-03T09:32:36"/>
    <s v=""/>
    <d v="1899-12-30T00:00:00"/>
    <s v="20260903092608620757548"/>
    <d v="1899-12-30T00:00:00"/>
    <m/>
    <m/>
    <s v=""/>
    <m/>
    <m/>
    <m/>
    <s v=""/>
    <s v=""/>
    <m/>
    <m/>
    <s v=""/>
    <m/>
    <s v=""/>
    <s v=""/>
    <s v=""/>
    <m/>
    <m/>
    <s v=""/>
    <s v=""/>
    <s v=""/>
    <s v=""/>
    <s v=""/>
    <s v=""/>
    <s v=""/>
    <s v=""/>
    <s v=""/>
    <s v=""/>
    <s v=""/>
    <s v=""/>
    <s v=""/>
    <s v=""/>
    <s v=""/>
    <s v="Alliannz Contract"/>
    <x v="0"/>
    <n v="1"/>
    <x v="1"/>
    <x v="0"/>
  </r>
  <r>
    <s v="AP-Historical-Report---Call-by-Call 2026-09-03 0000 - 2026-09-03 1500.csv"/>
    <s v="F"/>
    <x v="1"/>
    <x v="243"/>
    <s v="+3251501021"/>
    <s v=""/>
    <s v=""/>
    <s v="WebiPath_180_160017"/>
    <s v=""/>
    <n v="2.742129236074708E+18"/>
    <s v="3.74595545"/>
    <s v=""/>
    <d v="1899-12-30T00:00:00"/>
    <n v="19781"/>
    <x v="5"/>
    <n v="21221"/>
    <s v="APBN_BRU_MOBILITY_INSURAN_Front_VL"/>
    <n v="100041"/>
    <s v="APBN_BRU_MOBILITY_INSURAN_Front_VL_1"/>
    <s v="APBN_CMN_RSA_FRONT-VL_1"/>
    <n v="199550"/>
    <x v="9"/>
    <s v="R"/>
    <d v="1899-12-30T00:03:52"/>
    <d v="1899-12-30T00:00:00"/>
    <d v="1899-12-30T00:00:00"/>
    <s v=""/>
    <n v="0"/>
    <d v="2026-09-03T09:30:12"/>
    <s v=""/>
    <d v="1899-12-30T00:00:00"/>
    <s v="2026090309261750333273"/>
    <d v="1899-12-30T00:00:01"/>
    <m/>
    <m/>
    <s v=""/>
    <m/>
    <m/>
    <m/>
    <s v=""/>
    <s v=""/>
    <m/>
    <m/>
    <s v=""/>
    <m/>
    <s v=""/>
    <s v=""/>
    <s v=""/>
    <m/>
    <m/>
    <s v=""/>
    <s v=""/>
    <s v=""/>
    <s v=""/>
    <s v=""/>
    <s v=""/>
    <s v=""/>
    <s v=""/>
    <s v=""/>
    <s v=""/>
    <s v=""/>
    <s v=""/>
    <s v=""/>
    <s v=""/>
    <s v=""/>
    <s v="RSA BE"/>
    <x v="0"/>
    <n v="1"/>
    <x v="1"/>
    <x v="3"/>
  </r>
  <r>
    <s v="AP-Historical-Report---Call-by-Call 2026-09-03 0000 - 2026-09-03 1500.csv"/>
    <s v="F"/>
    <x v="0"/>
    <x v="244"/>
    <s v="+31302415060"/>
    <s v="AP_NL_RSA_PROVIDERS"/>
    <s v="RSA_SubLOB"/>
    <s v="+31205929107"/>
    <s v="APBN_AMS_MOBILITY_PROVIDER_Local"/>
    <n v="2.742129326206039E+18"/>
    <s v="24.11612940"/>
    <s v="Route_Queue"/>
    <d v="1899-12-30T00:00:24"/>
    <n v="19770"/>
    <x v="3"/>
    <n v="21209"/>
    <s v="APBN_AMS_MOBILITY_PROVIDER_Local_NL"/>
    <n v="99920"/>
    <s v="APBN_AMS_MOBILITY_PROVIDER_Local_NL_1"/>
    <s v="APBN_CMN_RSA_FRONT-VL_1"/>
    <n v="266361"/>
    <x v="21"/>
    <s v="R"/>
    <d v="1899-12-30T00:02:19"/>
    <d v="1899-12-30T00:00:00"/>
    <d v="1899-12-30T00:00:07"/>
    <s v=""/>
    <n v="0"/>
    <d v="2026-09-03T09:29:48"/>
    <s v=""/>
    <d v="1899-12-30T00:00:00"/>
    <s v="20260903092704402654281"/>
    <d v="1899-12-30T00:00:03"/>
    <n v="0"/>
    <n v="0"/>
    <s v="m319107:2:1|"/>
    <n v="2"/>
    <n v="0"/>
    <n v="0"/>
    <s v="NL"/>
    <s v=""/>
    <m/>
    <m/>
    <s v=""/>
    <m/>
    <s v=""/>
    <s v=""/>
    <s v=""/>
    <n v="0"/>
    <n v="0"/>
    <s v=""/>
    <s v=""/>
    <s v=""/>
    <s v=""/>
    <s v=""/>
    <s v=""/>
    <s v=""/>
    <s v=""/>
    <s v=""/>
    <s v=""/>
    <s v=""/>
    <s v=""/>
    <s v=""/>
    <s v=""/>
    <s v=""/>
    <s v="RSA Provider"/>
    <x v="0"/>
    <n v="1"/>
    <x v="0"/>
    <x v="2"/>
  </r>
  <r>
    <s v="AP-Historical-Report---Call-by-Call 2026-09-03 0000 - 2026-09-03 1500.csv"/>
    <s v="F"/>
    <x v="0"/>
    <x v="245"/>
    <s v="+31631271544"/>
    <s v="AD"/>
    <s v="RSA_SubLOB"/>
    <s v="+31208512216"/>
    <s v="APBN_AMS_MOBILITY_INSURAN_Front"/>
    <n v="2.7421293304970424E+18"/>
    <s v="25.7649291"/>
    <s v="Route_Queue"/>
    <d v="1899-12-30T00:00:06"/>
    <n v="19760"/>
    <x v="0"/>
    <n v="21199"/>
    <s v="APBN_AMS_MOBILITY_INSURAN_Front_NL"/>
    <n v="99810"/>
    <s v="APBN_AMS_MOBILITY_INSURAN_Front_NL_1"/>
    <s v="APBN_CMN_RSA_FRONT-NL_1"/>
    <n v="221519"/>
    <x v="7"/>
    <s v="R"/>
    <d v="1899-12-30T00:26:30"/>
    <d v="1899-12-30T00:00:03"/>
    <d v="1899-12-30T00:00:31"/>
    <s v=""/>
    <n v="1"/>
    <d v="2026-09-03T09:54:56"/>
    <s v=""/>
    <d v="1899-12-30T00:00:00"/>
    <s v="20260903092813419432147"/>
    <d v="1899-12-30T00:00:05"/>
    <n v="0"/>
    <n v="0"/>
    <s v=""/>
    <n v="2"/>
    <n v="0"/>
    <n v="0"/>
    <s v="NL"/>
    <s v="vb3151"/>
    <n v="77020001"/>
    <n v="10"/>
    <s v="Maud"/>
    <n v="3190099"/>
    <s v="Geen Intent"/>
    <s v=""/>
    <s v="+31631271544"/>
    <n v="2"/>
    <n v="1"/>
    <s v=""/>
    <s v=""/>
    <s v=""/>
    <s v=""/>
    <s v=""/>
    <s v=""/>
    <s v=""/>
    <s v=""/>
    <s v=""/>
    <s v=""/>
    <s v=""/>
    <s v=""/>
    <s v=""/>
    <s v=""/>
    <s v=""/>
    <s v="Alliannz Contract"/>
    <x v="0"/>
    <n v="1"/>
    <x v="1"/>
    <x v="0"/>
  </r>
  <r>
    <s v="AP-Historical-Report---Call-by-Call 2026-09-03 0000 - 2026-09-03 1500.csv"/>
    <s v="F"/>
    <x v="1"/>
    <x v="246"/>
    <s v="+31302415060"/>
    <s v=""/>
    <s v=""/>
    <s v="WebiPath_180_190135"/>
    <s v=""/>
    <n v="2.742129326206039E+18"/>
    <s v="24.11612972"/>
    <s v=""/>
    <d v="1899-12-30T00:00:00"/>
    <n v="19770"/>
    <x v="3"/>
    <n v="21209"/>
    <s v="APBN_AMS_MOBILITY_PROVIDER_Local_NL"/>
    <n v="99920"/>
    <s v="APBN_AMS_MOBILITY_PROVIDER_Local_NL_1"/>
    <s v="APBN_CMN_RSA_FRONT-VL_1"/>
    <n v="266361"/>
    <x v="21"/>
    <s v="L"/>
    <d v="1899-12-30T00:02:19"/>
    <d v="1899-12-30T00:00:00"/>
    <d v="1899-12-30T00:00:00"/>
    <s v=""/>
    <n v="0"/>
    <d v="2026-09-03T09:29:48"/>
    <s v=""/>
    <d v="1899-12-30T00:00:00"/>
    <s v="20260903092704402654281"/>
    <d v="1899-12-30T00:00:01"/>
    <m/>
    <m/>
    <s v=""/>
    <m/>
    <m/>
    <m/>
    <s v=""/>
    <s v=""/>
    <m/>
    <m/>
    <s v=""/>
    <m/>
    <s v=""/>
    <s v=""/>
    <s v=""/>
    <m/>
    <m/>
    <s v=""/>
    <s v=""/>
    <s v=""/>
    <s v=""/>
    <s v=""/>
    <s v=""/>
    <s v=""/>
    <s v=""/>
    <s v=""/>
    <s v=""/>
    <s v=""/>
    <s v=""/>
    <s v=""/>
    <s v=""/>
    <s v=""/>
    <s v="RSA Provider"/>
    <x v="0"/>
    <n v="1"/>
    <x v="1"/>
    <x v="2"/>
  </r>
  <r>
    <s v="AP-Historical-Report---Call-by-Call 2026-09-03 0000 - 2026-09-03 1500.csv"/>
    <s v="F"/>
    <x v="0"/>
    <x v="247"/>
    <s v="+31649777305"/>
    <s v="Toyota"/>
    <s v="RSA_SubLOB"/>
    <s v="+31205929836"/>
    <s v="APBN_AMS_MOBILITY_INSURAN_FollowUp"/>
    <n v="2.7421294120986906E+18"/>
    <s v="44.4918924"/>
    <s v="Route_Queue"/>
    <d v="1899-12-30T00:00:07"/>
    <n v="19761"/>
    <x v="1"/>
    <n v="21200"/>
    <s v="APBN_AMS_MOBILITY_INSURAN_FollowUp_NL"/>
    <n v="99821"/>
    <s v="APBN_AMS_MOBILITY_INSURAN_FollowUp_NL_1"/>
    <s v="APBN_CMN_RSA_FRONT-NL_1"/>
    <n v="96523"/>
    <x v="10"/>
    <s v="R"/>
    <d v="1899-12-30T00:05:30"/>
    <d v="1899-12-30T00:00:00"/>
    <d v="1899-12-30T00:00:33"/>
    <s v=""/>
    <n v="0"/>
    <d v="2026-09-03T09:37:04"/>
    <s v=""/>
    <d v="1899-12-30T00:00:00"/>
    <s v="20260903093127738198582"/>
    <d v="1899-12-30T00:00:08"/>
    <n v="0"/>
    <n v="0"/>
    <s v=""/>
    <n v="2"/>
    <n v="0"/>
    <n v="0"/>
    <s v="NL"/>
    <s v="vb3151"/>
    <n v="77020001"/>
    <n v="10"/>
    <s v="Maud"/>
    <n v="3190051"/>
    <s v="Accu / Startprobleem in Nederland"/>
    <s v=""/>
    <s v="+31649777305"/>
    <n v="2"/>
    <n v="1"/>
    <s v=""/>
    <s v=""/>
    <s v=""/>
    <s v=""/>
    <s v=""/>
    <s v=""/>
    <s v=""/>
    <s v=""/>
    <s v=""/>
    <s v=""/>
    <s v=""/>
    <s v=""/>
    <s v=""/>
    <s v=""/>
    <s v=""/>
    <s v="Alliannz Contract"/>
    <x v="0"/>
    <n v="1"/>
    <x v="1"/>
    <x v="0"/>
  </r>
  <r>
    <s v="AP-Historical-Report---Call-by-Call 2026-09-03 0000 - 2026-09-03 1500.csv"/>
    <s v="F"/>
    <x v="1"/>
    <x v="248"/>
    <s v="+31631271544"/>
    <s v=""/>
    <s v=""/>
    <s v="WebiPath_180_176330"/>
    <s v=""/>
    <n v="2.7421293304970424E+18"/>
    <s v="25.7649319"/>
    <s v=""/>
    <d v="1899-12-30T00:00:00"/>
    <n v="19760"/>
    <x v="0"/>
    <n v="21199"/>
    <s v="APBN_AMS_MOBILITY_INSURAN_Front_NL"/>
    <n v="99810"/>
    <s v="APBN_AMS_MOBILITY_INSURAN_Front_NL_1"/>
    <s v="APBN_CMN_RSA_FRONT-NL_1"/>
    <n v="221519"/>
    <x v="7"/>
    <s v="L"/>
    <d v="1899-12-30T00:01:29"/>
    <d v="1899-12-30T00:00:03"/>
    <d v="1899-12-30T00:00:00"/>
    <s v=""/>
    <n v="0"/>
    <d v="2026-09-03T09:29:51"/>
    <s v=""/>
    <d v="1899-12-30T00:00:00"/>
    <s v="20260903092813419432147"/>
    <d v="1899-12-30T00:00:01"/>
    <m/>
    <m/>
    <s v=""/>
    <m/>
    <m/>
    <m/>
    <s v=""/>
    <s v=""/>
    <m/>
    <m/>
    <s v=""/>
    <m/>
    <s v=""/>
    <s v=""/>
    <s v=""/>
    <m/>
    <m/>
    <s v=""/>
    <s v=""/>
    <s v=""/>
    <s v=""/>
    <s v=""/>
    <s v=""/>
    <s v=""/>
    <s v=""/>
    <s v=""/>
    <s v=""/>
    <s v=""/>
    <s v=""/>
    <s v=""/>
    <s v=""/>
    <s v=""/>
    <s v="Alliannz Contract"/>
    <x v="0"/>
    <n v="1"/>
    <x v="1"/>
    <x v="0"/>
  </r>
  <r>
    <s v="AP-Historical-Report---Call-by-Call 2026-09-03 0000 - 2026-09-03 1500.csv"/>
    <s v="F"/>
    <x v="1"/>
    <x v="249"/>
    <s v="+31647501077"/>
    <s v=""/>
    <s v=""/>
    <s v="WebiPath_180_177843"/>
    <s v=""/>
    <n v="2.7421293863283057E+18"/>
    <s v="38.4337486"/>
    <s v=""/>
    <d v="1899-12-30T00:00:00"/>
    <n v="19755"/>
    <x v="6"/>
    <n v="21194"/>
    <s v="APBN_AMS_MOBILITY_OEM-CONS_Front_NL"/>
    <n v="99755"/>
    <s v="APBN_AMS_MOBILITY_OEM-CONS_Front_NL_1"/>
    <s v="APBN_CMN_RSA_FRONT-NL_1"/>
    <n v="224093"/>
    <x v="20"/>
    <s v="L"/>
    <d v="1899-12-30T00:00:01"/>
    <d v="1899-12-30T00:00:08"/>
    <d v="1899-12-30T00:00:00"/>
    <s v=""/>
    <n v="0"/>
    <d v="2026-09-03T09:28:40"/>
    <s v=""/>
    <d v="1899-12-30T00:00:00"/>
    <s v="20260903092531637534461"/>
    <d v="1899-12-30T00:00:01"/>
    <m/>
    <m/>
    <s v=""/>
    <m/>
    <m/>
    <m/>
    <s v=""/>
    <s v=""/>
    <m/>
    <m/>
    <s v=""/>
    <m/>
    <s v=""/>
    <s v=""/>
    <s v=""/>
    <m/>
    <m/>
    <s v=""/>
    <s v=""/>
    <s v=""/>
    <s v=""/>
    <s v=""/>
    <s v=""/>
    <s v=""/>
    <s v=""/>
    <s v=""/>
    <s v=""/>
    <s v=""/>
    <s v=""/>
    <s v=""/>
    <s v=""/>
    <s v=""/>
    <s v="RSA"/>
    <x v="0"/>
    <n v="1"/>
    <x v="1"/>
    <x v="1"/>
  </r>
  <r>
    <s v="AP-Historical-Report---Call-by-Call 2026-09-03 0000 - 2026-09-03 1500.csv"/>
    <s v="F"/>
    <x v="0"/>
    <x v="250"/>
    <s v="+31202585000"/>
    <s v="AGA"/>
    <s v="RSA_SubLOB"/>
    <s v="+31205929292"/>
    <s v="APBN_AMS_MOBILITY_INSURAN_FollowUp"/>
    <n v="2.7421294292785674E+18"/>
    <s v="48.4926324"/>
    <s v="Route_Success"/>
    <d v="1899-12-30T00:00:08"/>
    <n v="19761"/>
    <x v="1"/>
    <n v="21200"/>
    <s v="APBN_AMS_MOBILITY_INSURAN_FollowUp_NL"/>
    <n v="99821"/>
    <s v="APBN_AMS_MOBILITY_INSURAN_FollowUp_NL_1"/>
    <s v="APBN_CMN_RSA_FRONT-NL_1"/>
    <n v="224096"/>
    <x v="6"/>
    <s v="L"/>
    <d v="1899-12-30T00:01:25"/>
    <d v="1899-12-30T00:02:42"/>
    <d v="1899-12-30T00:03:53"/>
    <s v=""/>
    <n v="0"/>
    <d v="2026-09-03T09:34:18"/>
    <s v=""/>
    <d v="1899-12-30T00:00:00"/>
    <s v="20260903093000805307634"/>
    <d v="1899-12-30T00:00:09"/>
    <n v="0"/>
    <n v="0"/>
    <s v=""/>
    <n v="2"/>
    <n v="0"/>
    <n v="0"/>
    <s v="NL"/>
    <s v="vb3151"/>
    <n v="77020001"/>
    <n v="10"/>
    <s v="Maud"/>
    <n v="3190084"/>
    <s v="Accu / Startprobleem in Nederland"/>
    <s v=""/>
    <s v="+31202585000"/>
    <n v="0"/>
    <n v="0"/>
    <s v=""/>
    <s v=""/>
    <s v=""/>
    <s v=""/>
    <s v=""/>
    <s v=""/>
    <s v=""/>
    <s v=""/>
    <s v=""/>
    <s v=""/>
    <s v=""/>
    <s v=""/>
    <s v=""/>
    <s v=""/>
    <s v=""/>
    <s v="Alliannz Contract"/>
    <x v="0"/>
    <n v="1"/>
    <x v="1"/>
    <x v="0"/>
  </r>
  <r>
    <s v="AP-Historical-Report---Call-by-Call 2026-09-03 0000 - 2026-09-03 1500.csv"/>
    <s v="F"/>
    <x v="1"/>
    <x v="251"/>
    <s v="+31647501077"/>
    <s v=""/>
    <s v=""/>
    <s v="WebiPath_180_177848"/>
    <s v=""/>
    <n v="2.7421293863283057E+18"/>
    <s v="38.4337493"/>
    <s v=""/>
    <d v="1899-12-30T00:00:00"/>
    <n v="19755"/>
    <x v="6"/>
    <n v="21194"/>
    <s v="APBN_AMS_MOBILITY_OEM-CONS_Front_NL"/>
    <n v="99755"/>
    <s v="APBN_AMS_MOBILITY_OEM-CONS_Front_NL_1"/>
    <s v="APBN_CMN_RSA_FRONT-NL_1"/>
    <n v="224097"/>
    <x v="18"/>
    <s v="R"/>
    <d v="1899-12-30T00:04:19"/>
    <d v="1899-12-30T00:00:00"/>
    <d v="1899-12-30T00:00:00"/>
    <s v=""/>
    <n v="0"/>
    <d v="2026-09-03T09:33:04"/>
    <s v=""/>
    <d v="1899-12-30T00:00:00"/>
    <s v="20260903092531637534461"/>
    <d v="1899-12-30T00:00:01"/>
    <m/>
    <m/>
    <s v=""/>
    <m/>
    <m/>
    <m/>
    <s v=""/>
    <s v=""/>
    <m/>
    <m/>
    <s v=""/>
    <m/>
    <s v=""/>
    <s v=""/>
    <s v=""/>
    <m/>
    <m/>
    <s v=""/>
    <s v=""/>
    <s v=""/>
    <s v=""/>
    <s v=""/>
    <s v=""/>
    <s v=""/>
    <s v=""/>
    <s v=""/>
    <s v=""/>
    <s v=""/>
    <s v=""/>
    <s v=""/>
    <s v=""/>
    <s v=""/>
    <s v="RSA"/>
    <x v="0"/>
    <n v="1"/>
    <x v="1"/>
    <x v="1"/>
  </r>
  <r>
    <s v="AP-Historical-Report---Call-by-Call 2026-09-03 0000 - 2026-09-03 1500.csv"/>
    <s v="F"/>
    <x v="0"/>
    <x v="252"/>
    <s v="+31455330000"/>
    <s v="AP_NL_RSA_PROVIDERS"/>
    <s v="RSA_SubLOB"/>
    <s v="+31205929107"/>
    <s v="APBN_AMS_MOBILITY_PROVIDER_Local"/>
    <n v="2.7421293347919355E+18"/>
    <s v="26.7574893"/>
    <s v="Route_Queue"/>
    <d v="1899-12-30T00:14:24"/>
    <n v="19770"/>
    <x v="3"/>
    <n v="21209"/>
    <s v="APBN_AMS_MOBILITY_PROVIDER_Local_NL"/>
    <m/>
    <s v=""/>
    <s v=""/>
    <m/>
    <x v="1"/>
    <s v="R"/>
    <d v="1899-12-30T00:00:00"/>
    <d v="1899-12-30T00:00:00"/>
    <d v="1899-12-30T00:00:00"/>
    <s v=""/>
    <n v="0"/>
    <d v="2026-09-03T09:43:48"/>
    <s v=""/>
    <d v="1899-12-30T00:00:00"/>
    <s v="20260903092923436209344"/>
    <d v="1899-12-30T00:00:05"/>
    <n v="0"/>
    <n v="0"/>
    <s v="m319107:2:1|"/>
    <n v="2"/>
    <n v="0"/>
    <n v="0"/>
    <s v="NL"/>
    <s v=""/>
    <m/>
    <m/>
    <s v=""/>
    <m/>
    <s v=""/>
    <s v=""/>
    <s v=""/>
    <n v="0"/>
    <n v="0"/>
    <s v=""/>
    <s v=""/>
    <s v=""/>
    <s v=""/>
    <s v=""/>
    <s v=""/>
    <s v=""/>
    <s v=""/>
    <s v=""/>
    <s v=""/>
    <s v=""/>
    <s v=""/>
    <s v=""/>
    <s v=""/>
    <s v=""/>
    <s v="RSA Provider"/>
    <x v="0"/>
    <n v="1"/>
    <x v="0"/>
    <x v="2"/>
  </r>
  <r>
    <s v="AP-Historical-Report---Call-by-Call 2026-09-03 0000 - 2026-09-03 1500.csv"/>
    <s v="F"/>
    <x v="1"/>
    <x v="253"/>
    <s v="+31202585000"/>
    <s v=""/>
    <s v=""/>
    <s v="WebiPath_180_177847"/>
    <s v=""/>
    <n v="2.7421294292785674E+18"/>
    <s v="48.4926378"/>
    <s v=""/>
    <d v="1899-12-30T00:00:00"/>
    <n v="19761"/>
    <x v="1"/>
    <n v="21200"/>
    <s v="APBN_AMS_MOBILITY_INSURAN_FollowUp_NL"/>
    <n v="99821"/>
    <s v="APBN_AMS_MOBILITY_INSURAN_FollowUp_NL_1"/>
    <s v="APBN_CMN_RSA_FRONT-NL_1"/>
    <n v="224096"/>
    <x v="6"/>
    <s v="R"/>
    <d v="1899-12-30T00:01:26"/>
    <d v="1899-12-30T00:02:40"/>
    <d v="1899-12-30T00:00:00"/>
    <s v=""/>
    <n v="0"/>
    <d v="2026-09-03T09:34:15"/>
    <s v=""/>
    <d v="1899-12-30T00:00:00"/>
    <s v="20260903093000805307634"/>
    <d v="1899-12-30T00:00:01"/>
    <m/>
    <m/>
    <s v=""/>
    <m/>
    <m/>
    <m/>
    <s v=""/>
    <s v=""/>
    <m/>
    <m/>
    <s v=""/>
    <m/>
    <s v=""/>
    <s v=""/>
    <s v=""/>
    <m/>
    <m/>
    <s v=""/>
    <s v=""/>
    <s v=""/>
    <s v=""/>
    <s v=""/>
    <s v=""/>
    <s v=""/>
    <s v=""/>
    <s v=""/>
    <s v=""/>
    <s v=""/>
    <s v=""/>
    <s v=""/>
    <s v=""/>
    <s v=""/>
    <s v="Alliannz Contract"/>
    <x v="0"/>
    <n v="1"/>
    <x v="1"/>
    <x v="0"/>
  </r>
  <r>
    <s v="AP-Historical-Report---Call-by-Call 2026-09-03 0000 - 2026-09-03 1500.csv"/>
    <s v="F"/>
    <x v="1"/>
    <x v="254"/>
    <s v="+31649777305"/>
    <s v=""/>
    <s v=""/>
    <s v="WebiPath_180_102658"/>
    <s v=""/>
    <n v="2.7421294120986911E+18"/>
    <s v="44.4919064"/>
    <s v=""/>
    <d v="1899-12-30T00:00:00"/>
    <n v="19761"/>
    <x v="1"/>
    <n v="21200"/>
    <s v="APBN_AMS_MOBILITY_INSURAN_FollowUp_NL"/>
    <n v="99821"/>
    <s v="APBN_AMS_MOBILITY_INSURAN_FollowUp_NL_1"/>
    <s v="APBN_CMN_RSA_FRONT-NL_1"/>
    <n v="96523"/>
    <x v="10"/>
    <s v="L"/>
    <d v="1899-12-30T00:05:30"/>
    <d v="1899-12-30T00:00:00"/>
    <d v="1899-12-30T00:00:00"/>
    <s v=""/>
    <n v="0"/>
    <d v="2026-09-03T09:37:05"/>
    <s v=""/>
    <d v="1899-12-30T00:00:00"/>
    <s v="20260903093127738198582"/>
    <d v="1899-12-30T00:00:01"/>
    <m/>
    <m/>
    <s v=""/>
    <m/>
    <m/>
    <m/>
    <s v=""/>
    <s v=""/>
    <m/>
    <m/>
    <s v=""/>
    <m/>
    <s v=""/>
    <s v=""/>
    <s v=""/>
    <m/>
    <m/>
    <s v=""/>
    <s v=""/>
    <s v=""/>
    <s v=""/>
    <s v=""/>
    <s v=""/>
    <s v=""/>
    <s v=""/>
    <s v=""/>
    <s v=""/>
    <s v=""/>
    <s v=""/>
    <s v=""/>
    <s v=""/>
    <s v=""/>
    <s v="Alliannz Contract"/>
    <x v="0"/>
    <n v="1"/>
    <x v="1"/>
    <x v="0"/>
  </r>
  <r>
    <s v="AP-Historical-Report---Call-by-Call 2026-09-03 0000 - 2026-09-03 1500.csv"/>
    <s v="F"/>
    <x v="0"/>
    <x v="255"/>
    <s v="+31621912098"/>
    <s v="Toyota"/>
    <s v="RSA_SubLOB"/>
    <s v="+31205929836"/>
    <s v="APBN_AMS_MOBILITY_OEM-CONS_Front"/>
    <n v="2.7421293005091226E+18"/>
    <s v="18.84500467"/>
    <s v="Route_Queue"/>
    <d v="1899-12-30T00:00:07"/>
    <n v="19755"/>
    <x v="6"/>
    <n v="21194"/>
    <s v="APBN_AMS_MOBILITY_OEM-CONS_Front_NL"/>
    <n v="99755"/>
    <s v="APBN_AMS_MOBILITY_OEM-CONS_Front_NL_1"/>
    <s v="APBN_CMN_RSA_FRONT-NL_1"/>
    <n v="96462"/>
    <x v="26"/>
    <s v="R"/>
    <d v="1899-12-30T00:01:19"/>
    <d v="1899-12-30T00:00:00"/>
    <d v="1899-12-30T00:00:32"/>
    <s v=""/>
    <n v="0"/>
    <d v="2026-09-03T09:36:59"/>
    <s v=""/>
    <d v="1899-12-30T00:00:00"/>
    <s v="20260903093531301990761"/>
    <d v="1899-12-30T00:00:09"/>
    <n v="0"/>
    <n v="0"/>
    <s v=""/>
    <n v="2"/>
    <n v="0"/>
    <n v="0"/>
    <s v="NL"/>
    <s v="vb3151"/>
    <n v="77020001"/>
    <n v="10"/>
    <s v="Maud"/>
    <n v="3190052"/>
    <s v="Lekke band / bandenprobleem in Nederland"/>
    <s v="JPV97K"/>
    <s v="+31621912098"/>
    <n v="2"/>
    <n v="1"/>
    <s v=""/>
    <s v=""/>
    <s v=""/>
    <s v=""/>
    <s v=""/>
    <s v=""/>
    <s v=""/>
    <s v=""/>
    <s v=""/>
    <s v=""/>
    <s v=""/>
    <s v=""/>
    <s v=""/>
    <s v=""/>
    <s v=""/>
    <s v="RSA"/>
    <x v="0"/>
    <n v="1"/>
    <x v="1"/>
    <x v="1"/>
  </r>
  <r>
    <s v="AP-Historical-Report---Call-by-Call 2026-09-03 0000 - 2026-09-03 1500.csv"/>
    <s v="F"/>
    <x v="0"/>
    <x v="256"/>
    <s v="+31623433518"/>
    <s v="AP_NL_RSA_PROVIDERS"/>
    <s v="RSA_SubLOB"/>
    <s v="+31205929107"/>
    <s v="APBN_AMS_MOBILITY_PROVIDER_Local"/>
    <n v="2.7421293090954184E+18"/>
    <s v="20.80861518"/>
    <s v="Route_Success"/>
    <d v="1899-12-30T00:09:25"/>
    <n v="19770"/>
    <x v="3"/>
    <n v="21209"/>
    <s v="APBN_AMS_MOBILITY_PROVIDER_Local_NL"/>
    <n v="99920"/>
    <s v="APBN_AMS_MOBILITY_PROVIDER_Local_NL_1"/>
    <s v="APBN_CMN_RSA_FRONT-VL_1"/>
    <n v="266361"/>
    <x v="21"/>
    <s v="L"/>
    <d v="1899-12-30T00:01:25"/>
    <d v="1899-12-30T00:00:00"/>
    <d v="1899-12-30T00:00:30"/>
    <s v=""/>
    <n v="0"/>
    <d v="2026-09-03T09:45:38"/>
    <s v=""/>
    <d v="1899-12-30T00:00:00"/>
    <s v="20260903093447335545651"/>
    <d v="1899-12-30T00:00:03"/>
    <n v="0"/>
    <n v="0"/>
    <s v="m319107:2:1|"/>
    <n v="2"/>
    <n v="0"/>
    <n v="0"/>
    <s v="NL"/>
    <s v=""/>
    <m/>
    <m/>
    <s v=""/>
    <m/>
    <s v=""/>
    <s v=""/>
    <s v=""/>
    <n v="0"/>
    <n v="0"/>
    <s v=""/>
    <s v=""/>
    <s v=""/>
    <s v=""/>
    <s v=""/>
    <s v=""/>
    <s v=""/>
    <s v=""/>
    <s v=""/>
    <s v=""/>
    <s v=""/>
    <s v=""/>
    <s v=""/>
    <s v=""/>
    <s v=""/>
    <s v="RSA Provider"/>
    <x v="0"/>
    <n v="1"/>
    <x v="0"/>
    <x v="2"/>
  </r>
  <r>
    <s v="AP-Historical-Report---Call-by-Call 2026-09-03 0000 - 2026-09-03 1500.csv"/>
    <s v="F"/>
    <x v="0"/>
    <x v="257"/>
    <s v="+31644423869"/>
    <s v="AP_NL_RSA_PROVIDERS"/>
    <s v="RSA_SubLOB"/>
    <s v="+31205929107"/>
    <s v="APBN_AMS_MOBILITY_PROVIDER_Local"/>
    <n v="2.7421292962129981E+18"/>
    <s v="17.83343530"/>
    <s v="Route_Queue"/>
    <d v="1899-12-30T00:02:43"/>
    <n v="19770"/>
    <x v="3"/>
    <n v="21209"/>
    <s v="APBN_AMS_MOBILITY_PROVIDER_Local_NL"/>
    <m/>
    <s v=""/>
    <s v=""/>
    <m/>
    <x v="1"/>
    <s v="R"/>
    <d v="1899-12-30T00:00:00"/>
    <d v="1899-12-30T00:00:00"/>
    <d v="1899-12-30T00:00:00"/>
    <s v=""/>
    <n v="0"/>
    <d v="2026-09-03T09:37:30"/>
    <s v=""/>
    <d v="1899-12-30T00:00:00"/>
    <s v="20260903093446285213831"/>
    <d v="1899-12-30T00:00:01"/>
    <n v="0"/>
    <n v="0"/>
    <s v="m319107:2:1|"/>
    <n v="2"/>
    <n v="0"/>
    <n v="0"/>
    <s v="NL"/>
    <s v=""/>
    <m/>
    <m/>
    <s v=""/>
    <m/>
    <s v=""/>
    <s v=""/>
    <s v=""/>
    <n v="0"/>
    <n v="0"/>
    <s v=""/>
    <s v=""/>
    <s v=""/>
    <s v=""/>
    <s v=""/>
    <s v=""/>
    <s v=""/>
    <s v=""/>
    <s v=""/>
    <s v=""/>
    <s v=""/>
    <s v=""/>
    <s v=""/>
    <s v=""/>
    <s v=""/>
    <s v="RSA Provider"/>
    <x v="0"/>
    <n v="1"/>
    <x v="0"/>
    <x v="2"/>
  </r>
  <r>
    <s v="AP-Historical-Report---Call-by-Call 2026-09-03 0000 - 2026-09-03 1500.csv"/>
    <s v="F"/>
    <x v="0"/>
    <x v="257"/>
    <s v="+31623700971"/>
    <s v="KIA"/>
    <s v="RSA_SubLOB"/>
    <s v="+31208512235"/>
    <s v="APBN_AMS_MOBILITY_INSURAN_FollowUp"/>
    <n v="2.7421293992131113E+18"/>
    <s v="41.4241515"/>
    <s v="Route_Queue"/>
    <d v="1899-12-30T00:00:05"/>
    <n v="19761"/>
    <x v="1"/>
    <n v="21200"/>
    <s v="APBN_AMS_MOBILITY_INSURAN_FollowUp_NL"/>
    <n v="99821"/>
    <s v="APBN_AMS_MOBILITY_INSURAN_FollowUp_NL_1"/>
    <s v="APBN_CMN_RSA_FRONT-NL_1"/>
    <n v="96526"/>
    <x v="4"/>
    <s v="R"/>
    <d v="1899-12-30T00:08:37"/>
    <d v="1899-12-30T00:00:00"/>
    <d v="1899-12-30T00:01:18"/>
    <s v=""/>
    <n v="0"/>
    <d v="2026-09-03T09:44:03"/>
    <s v=""/>
    <d v="1899-12-30T00:00:00"/>
    <s v="20260903093520687866271"/>
    <d v="1899-12-30T00:00:03"/>
    <n v="0"/>
    <n v="0"/>
    <s v=""/>
    <n v="2"/>
    <n v="0"/>
    <n v="0"/>
    <s v="NL"/>
    <s v="vb3151"/>
    <n v="77020001"/>
    <n v="10"/>
    <s v="Maud"/>
    <n v="3190032"/>
    <s v="Geen Intent"/>
    <s v=""/>
    <s v="+31623700971"/>
    <n v="2"/>
    <n v="1"/>
    <s v=""/>
    <s v=""/>
    <s v=""/>
    <s v=""/>
    <s v=""/>
    <s v=""/>
    <s v=""/>
    <s v=""/>
    <s v=""/>
    <s v=""/>
    <s v=""/>
    <s v=""/>
    <s v=""/>
    <s v=""/>
    <s v=""/>
    <s v="Alliannz Contract"/>
    <x v="0"/>
    <n v="1"/>
    <x v="1"/>
    <x v="0"/>
  </r>
  <r>
    <s v="AP-Historical-Report---Call-by-Call 2026-09-03 0000 - 2026-09-03 1500.csv"/>
    <s v="F"/>
    <x v="1"/>
    <x v="258"/>
    <s v="+31623700971"/>
    <s v=""/>
    <s v=""/>
    <s v="WebiPath_180_102661"/>
    <s v=""/>
    <n v="2.7421293992131113E+18"/>
    <s v="41.4241550"/>
    <s v=""/>
    <d v="1899-12-30T00:00:00"/>
    <n v="19761"/>
    <x v="1"/>
    <n v="21200"/>
    <s v="APBN_AMS_MOBILITY_INSURAN_FollowUp_NL"/>
    <n v="99821"/>
    <s v="APBN_AMS_MOBILITY_INSURAN_FollowUp_NL_1"/>
    <s v="APBN_CMN_RSA_FRONT-NL_1"/>
    <n v="96526"/>
    <x v="4"/>
    <s v="L"/>
    <d v="1899-12-30T00:08:37"/>
    <d v="1899-12-30T00:00:00"/>
    <d v="1899-12-30T00:00:00"/>
    <s v=""/>
    <n v="0"/>
    <d v="2026-09-03T09:44:03"/>
    <s v=""/>
    <d v="1899-12-30T00:00:00"/>
    <s v="20260903093520687866271"/>
    <d v="1899-12-30T00:00:00"/>
    <m/>
    <m/>
    <s v=""/>
    <m/>
    <m/>
    <m/>
    <s v=""/>
    <s v=""/>
    <m/>
    <m/>
    <s v=""/>
    <m/>
    <s v=""/>
    <s v=""/>
    <s v=""/>
    <m/>
    <m/>
    <s v=""/>
    <s v=""/>
    <s v=""/>
    <s v=""/>
    <s v=""/>
    <s v=""/>
    <s v=""/>
    <s v=""/>
    <s v=""/>
    <s v=""/>
    <s v=""/>
    <s v=""/>
    <s v=""/>
    <s v=""/>
    <s v=""/>
    <s v="Alliannz Contract"/>
    <x v="0"/>
    <n v="1"/>
    <x v="1"/>
    <x v="0"/>
  </r>
  <r>
    <s v="AP-Historical-Report---Call-by-Call 2026-09-03 0000 - 2026-09-03 1500.csv"/>
    <s v="F"/>
    <x v="0"/>
    <x v="259"/>
    <s v="+31613068358"/>
    <s v="Toyota"/>
    <s v="RSA_SubLOB"/>
    <s v="+31205929836"/>
    <s v="APBN_AMS_MOBILITY_OEM-CONS_Front"/>
    <n v="2.7421294206886405E+18"/>
    <s v="46.4934361"/>
    <s v="Route_Success"/>
    <d v="1899-12-30T00:00:06"/>
    <n v="19755"/>
    <x v="6"/>
    <n v="21194"/>
    <s v="APBN_AMS_MOBILITY_OEM-CONS_Front_NL"/>
    <n v="99755"/>
    <s v="APBN_AMS_MOBILITY_OEM-CONS_Front_NL_1"/>
    <s v="APBN_CMN_RSA_FRONT-NL_1"/>
    <n v="247912"/>
    <x v="23"/>
    <s v="R"/>
    <d v="1899-12-30T00:04:09"/>
    <d v="1899-12-30T00:00:00"/>
    <d v="1899-12-30T00:00:33"/>
    <s v=""/>
    <n v="0"/>
    <d v="2026-09-03T09:42:33"/>
    <s v=""/>
    <d v="1899-12-30T00:00:00"/>
    <s v="20260903093813771752343"/>
    <d v="1899-12-30T00:00:09"/>
    <n v="0"/>
    <n v="0"/>
    <s v=""/>
    <n v="2"/>
    <n v="0"/>
    <n v="0"/>
    <s v="NL"/>
    <s v="vb3151"/>
    <n v="77020001"/>
    <n v="10"/>
    <s v="Maud"/>
    <n v="3190052"/>
    <s v="Accu / Startprobleem in Nederland"/>
    <s v=""/>
    <s v="+31613068358"/>
    <n v="2"/>
    <n v="1"/>
    <s v=""/>
    <s v=""/>
    <s v=""/>
    <s v=""/>
    <s v=""/>
    <s v=""/>
    <s v=""/>
    <s v=""/>
    <s v=""/>
    <s v=""/>
    <s v=""/>
    <s v=""/>
    <s v=""/>
    <s v=""/>
    <s v=""/>
    <s v="RSA"/>
    <x v="0"/>
    <n v="1"/>
    <x v="1"/>
    <x v="1"/>
  </r>
  <r>
    <s v="AP-Historical-Report---Call-by-Call 2026-09-03 0000 - 2026-09-03 1500.csv"/>
    <s v="F"/>
    <x v="0"/>
    <x v="260"/>
    <s v="+31652314183"/>
    <s v="AzNetherlands"/>
    <s v="RSA_INSUR"/>
    <s v="+31205929118"/>
    <s v="APBN_AMS_RSA_INSURAN_AzN"/>
    <n v="2.7421292403560648E+18"/>
    <s v="4.60984845"/>
    <s v="Route_Queue"/>
    <d v="1899-12-30T00:00:07"/>
    <n v="27173"/>
    <x v="7"/>
    <n v="28184"/>
    <s v="APBN_AMS_RSA_INSURAN_AzN_NL"/>
    <n v="208567"/>
    <s v="APBN_AMS_RSA_INSURAN_AzN_NL_1"/>
    <s v="APBN_CMN_RSA_FRONT-NL_1"/>
    <n v="224093"/>
    <x v="20"/>
    <s v="R"/>
    <d v="1899-12-30T00:01:31"/>
    <d v="1899-12-30T00:00:00"/>
    <d v="1899-12-30T00:00:31"/>
    <s v=""/>
    <n v="0"/>
    <d v="2026-09-03T09:38:46"/>
    <s v=""/>
    <d v="1899-12-30T00:00:00"/>
    <s v="2026090309370767110652"/>
    <d v="1899-12-30T00:00:06"/>
    <n v="0"/>
    <n v="0"/>
    <s v=""/>
    <n v="2"/>
    <n v="0"/>
    <n v="0"/>
    <s v="NL"/>
    <s v="vb3177108"/>
    <n v="77020108"/>
    <n v="10"/>
    <s v="vb3177108"/>
    <n v="3190911811"/>
    <s v="default_agentIntent"/>
    <s v="Unknown"/>
    <s v="+31652314183"/>
    <n v="2"/>
    <n v="1"/>
    <s v=""/>
    <s v=""/>
    <s v=""/>
    <s v=""/>
    <s v=""/>
    <s v=""/>
    <s v=""/>
    <s v=""/>
    <s v=""/>
    <s v=""/>
    <s v=""/>
    <s v=""/>
    <s v=""/>
    <s v=""/>
    <s v=""/>
    <s v="Alliannz Contract"/>
    <x v="0"/>
    <n v="1"/>
    <x v="1"/>
    <x v="0"/>
  </r>
  <r>
    <s v="AP-Historical-Report---Call-by-Call 2026-09-03 0000 - 2026-09-03 1500.csv"/>
    <s v="F"/>
    <x v="1"/>
    <x v="261"/>
    <s v="+31621912098"/>
    <s v=""/>
    <s v=""/>
    <s v="WebiPath_180_102597"/>
    <s v=""/>
    <n v="2.7421293005091231E+18"/>
    <s v="18.84501070"/>
    <s v=""/>
    <d v="1899-12-30T00:00:00"/>
    <n v="19755"/>
    <x v="6"/>
    <n v="21194"/>
    <s v="APBN_AMS_MOBILITY_OEM-CONS_Front_NL"/>
    <n v="99755"/>
    <s v="APBN_AMS_MOBILITY_OEM-CONS_Front_NL_1"/>
    <s v="APBN_CMN_RSA_FRONT-NL_1"/>
    <n v="96462"/>
    <x v="26"/>
    <s v="L"/>
    <d v="1899-12-30T00:01:19"/>
    <d v="1899-12-30T00:00:00"/>
    <d v="1899-12-30T00:00:00"/>
    <s v=""/>
    <n v="0"/>
    <d v="2026-09-03T09:37:00"/>
    <s v=""/>
    <d v="1899-12-30T00:00:00"/>
    <s v="20260903093531301990761"/>
    <d v="1899-12-30T00:00:01"/>
    <m/>
    <m/>
    <s v=""/>
    <m/>
    <m/>
    <m/>
    <s v=""/>
    <s v=""/>
    <m/>
    <m/>
    <s v=""/>
    <m/>
    <s v=""/>
    <s v=""/>
    <s v=""/>
    <m/>
    <m/>
    <s v=""/>
    <s v=""/>
    <s v=""/>
    <s v=""/>
    <s v=""/>
    <s v=""/>
    <s v=""/>
    <s v=""/>
    <s v=""/>
    <s v=""/>
    <s v="0e4165f6-fdf8-4b62-84c5-290ea2ec864e.01"/>
    <s v=""/>
    <s v=""/>
    <s v=""/>
    <s v=""/>
    <s v="RSA"/>
    <x v="0"/>
    <n v="1"/>
    <x v="1"/>
    <x v="1"/>
  </r>
  <r>
    <s v="AP-Historical-Report---Call-by-Call 2026-09-03 0000 - 2026-09-03 1500.csv"/>
    <s v="F"/>
    <x v="0"/>
    <x v="262"/>
    <s v="+31626888010"/>
    <s v="AP_NL_RSA_PROVIDERS"/>
    <s v="RSA_SubLOB"/>
    <s v="+31205929107"/>
    <s v="APBN_AMS_MOBILITY_PROVIDER_Local"/>
    <n v="2.7421294120986911E+18"/>
    <s v="44.4919226"/>
    <s v="Route_Queue"/>
    <d v="1899-12-30T00:10:09"/>
    <n v="19770"/>
    <x v="3"/>
    <n v="21209"/>
    <s v="APBN_AMS_MOBILITY_PROVIDER_Local_NL"/>
    <n v="99920"/>
    <s v="APBN_AMS_MOBILITY_PROVIDER_Local_NL_1"/>
    <s v="APBN_CMN_RSA_FRONT-VL_1"/>
    <n v="266361"/>
    <x v="21"/>
    <s v="R"/>
    <d v="1899-12-30T00:01:24"/>
    <d v="1899-12-30T00:00:00"/>
    <d v="1899-12-30T00:00:03"/>
    <s v=""/>
    <n v="0"/>
    <d v="2026-09-03T09:47:35"/>
    <s v=""/>
    <d v="1899-12-30T00:00:00"/>
    <s v="20260903093601738199443"/>
    <d v="1899-12-30T00:00:02"/>
    <n v="0"/>
    <n v="0"/>
    <s v="m319107:2:1|"/>
    <n v="2"/>
    <n v="0"/>
    <n v="0"/>
    <s v="NL"/>
    <s v=""/>
    <m/>
    <m/>
    <s v=""/>
    <m/>
    <s v=""/>
    <s v=""/>
    <s v=""/>
    <n v="0"/>
    <n v="0"/>
    <s v=""/>
    <s v=""/>
    <s v=""/>
    <s v=""/>
    <s v=""/>
    <s v=""/>
    <s v=""/>
    <s v=""/>
    <s v=""/>
    <s v=""/>
    <s v=""/>
    <s v=""/>
    <s v=""/>
    <s v=""/>
    <s v=""/>
    <s v="RSA Provider"/>
    <x v="0"/>
    <n v="1"/>
    <x v="0"/>
    <x v="2"/>
  </r>
  <r>
    <s v="AP-Historical-Report---Call-by-Call 2026-09-03 0000 - 2026-09-03 1500.csv"/>
    <s v="F"/>
    <x v="0"/>
    <x v="263"/>
    <s v="+31619105311"/>
    <s v="AGA"/>
    <s v="Travel_Front"/>
    <s v="+31205929890"/>
    <s v="APBN_AMS_TRAVEL_SERVICE_Front"/>
    <n v="2.742129403508073E+18"/>
    <s v="42.4235730"/>
    <s v="Route_Queue"/>
    <d v="1899-12-30T00:00:13"/>
    <n v="19755"/>
    <x v="6"/>
    <n v="21176"/>
    <s v="APBN_AMS_TRAVEL_SERVICE_Front_NL"/>
    <n v="99755"/>
    <s v="APBN_AMS_MOBILITY_OEM-CONS_Front_NL_1"/>
    <s v="APBN_CMN_TRAVEL_FRONT-NL_1"/>
    <n v="96523"/>
    <x v="10"/>
    <s v="R"/>
    <d v="1899-12-30T00:04:15"/>
    <d v="1899-12-30T00:00:04"/>
    <d v="1899-12-30T00:01:45"/>
    <s v=""/>
    <n v="1"/>
    <d v="2026-09-03T09:43:09"/>
    <s v=""/>
    <d v="1899-12-30T00:00:00"/>
    <s v="20260903093836704644224"/>
    <d v="1899-12-30T00:00:12"/>
    <n v="0"/>
    <n v="0"/>
    <s v=""/>
    <n v="2"/>
    <n v="0"/>
    <n v="0"/>
    <s v="NL"/>
    <s v="vb3151"/>
    <n v="77020001"/>
    <n v="10"/>
    <s v="Maud"/>
    <n v="3190060"/>
    <s v="Geen Intent"/>
    <s v=""/>
    <s v="+31619105311"/>
    <n v="2"/>
    <n v="1"/>
    <s v=""/>
    <s v=""/>
    <s v=""/>
    <s v=""/>
    <s v=""/>
    <s v=""/>
    <s v=""/>
    <s v=""/>
    <s v=""/>
    <s v=""/>
    <s v=""/>
    <s v=""/>
    <s v=""/>
    <s v=""/>
    <s v=""/>
    <s v="RSA"/>
    <x v="0"/>
    <n v="1"/>
    <x v="0"/>
    <x v="1"/>
  </r>
  <r>
    <s v="AP-Historical-Report---Call-by-Call 2026-09-03 0000 - 2026-09-03 1500.csv"/>
    <s v="F"/>
    <x v="1"/>
    <x v="264"/>
    <s v="+31652314183"/>
    <s v=""/>
    <s v=""/>
    <s v="WebiPath_180_177843"/>
    <s v=""/>
    <n v="2.7421292403560648E+18"/>
    <s v="4.60984910"/>
    <s v=""/>
    <d v="1899-12-30T00:00:00"/>
    <n v="27173"/>
    <x v="7"/>
    <n v="28184"/>
    <s v="APBN_AMS_RSA_INSURAN_AzN_NL"/>
    <n v="208567"/>
    <s v="APBN_AMS_RSA_INSURAN_AzN_NL_1"/>
    <s v="APBN_CMN_RSA_FRONT-NL_1"/>
    <n v="224093"/>
    <x v="20"/>
    <s v="L"/>
    <d v="1899-12-30T00:01:31"/>
    <d v="1899-12-30T00:00:00"/>
    <d v="1899-12-30T00:00:00"/>
    <s v=""/>
    <n v="0"/>
    <d v="2026-09-03T09:38:46"/>
    <s v=""/>
    <d v="1899-12-30T00:00:00"/>
    <s v="2026090309370767110652"/>
    <d v="1899-12-30T00:00:01"/>
    <m/>
    <m/>
    <s v=""/>
    <m/>
    <m/>
    <m/>
    <s v=""/>
    <s v=""/>
    <m/>
    <m/>
    <s v=""/>
    <m/>
    <s v=""/>
    <s v=""/>
    <s v=""/>
    <m/>
    <m/>
    <s v=""/>
    <s v=""/>
    <s v=""/>
    <s v=""/>
    <s v=""/>
    <s v=""/>
    <s v=""/>
    <s v=""/>
    <s v=""/>
    <s v=""/>
    <s v=""/>
    <s v=""/>
    <s v=""/>
    <s v=""/>
    <s v=""/>
    <s v="Alliannz Contract"/>
    <x v="0"/>
    <n v="1"/>
    <x v="1"/>
    <x v="0"/>
  </r>
  <r>
    <s v="AP-Historical-Report---Call-by-Call 2026-09-03 0000 - 2026-09-03 1500.csv"/>
    <s v="F"/>
    <x v="0"/>
    <x v="265"/>
    <s v="+31573288362"/>
    <s v="Toyota"/>
    <s v="RSA_SubLOB"/>
    <s v="+31205929836"/>
    <s v="APBN_AMS_MOBILITY_OEM-CONS_Front"/>
    <n v="2.7421294335735368E+18"/>
    <s v="49.4928510"/>
    <s v="Route_Queue"/>
    <d v="1899-12-30T00:00:07"/>
    <n v="19755"/>
    <x v="6"/>
    <n v="21194"/>
    <s v="APBN_AMS_MOBILITY_OEM-CONS_Front_NL"/>
    <n v="99755"/>
    <s v="APBN_AMS_MOBILITY_OEM-CONS_Front_NL_1"/>
    <s v="APBN_CMN_RSA_FRONT-NL_1"/>
    <n v="96462"/>
    <x v="26"/>
    <s v="R"/>
    <d v="1899-12-30T00:04:06"/>
    <d v="1899-12-30T00:00:00"/>
    <d v="1899-12-30T00:00:31"/>
    <s v=""/>
    <n v="0"/>
    <d v="2026-09-03T09:43:32"/>
    <s v=""/>
    <d v="1899-12-30T00:00:00"/>
    <s v="20260903093918822084117"/>
    <d v="1899-12-30T00:00:10"/>
    <n v="0"/>
    <n v="0"/>
    <s v=""/>
    <n v="2"/>
    <n v="0"/>
    <n v="0"/>
    <s v="NL"/>
    <s v="vb3151"/>
    <n v="77020001"/>
    <n v="10"/>
    <s v="Maud"/>
    <n v="3190052"/>
    <s v="Pech (niet gespecificeerd) in Nederland"/>
    <s v=""/>
    <s v="+31573288362"/>
    <n v="2"/>
    <n v="1"/>
    <s v=""/>
    <s v=""/>
    <s v=""/>
    <s v=""/>
    <s v=""/>
    <s v=""/>
    <s v=""/>
    <s v=""/>
    <s v=""/>
    <s v=""/>
    <s v=""/>
    <s v=""/>
    <s v=""/>
    <s v=""/>
    <s v=""/>
    <s v="RSA"/>
    <x v="0"/>
    <n v="1"/>
    <x v="1"/>
    <x v="1"/>
  </r>
  <r>
    <s v="AP-Historical-Report---Call-by-Call 2026-09-03 0000 - 2026-09-03 1500.csv"/>
    <s v="F"/>
    <x v="1"/>
    <x v="266"/>
    <s v="+31613068358"/>
    <s v=""/>
    <s v=""/>
    <s v="WebiPath_180_185932"/>
    <s v=""/>
    <n v="2.742129420688641E+18"/>
    <s v="46.4934472"/>
    <s v=""/>
    <d v="1899-12-30T00:00:00"/>
    <n v="19755"/>
    <x v="6"/>
    <n v="21194"/>
    <s v="APBN_AMS_MOBILITY_OEM-CONS_Front_NL"/>
    <n v="99755"/>
    <s v="APBN_AMS_MOBILITY_OEM-CONS_Front_NL_1"/>
    <s v="APBN_CMN_RSA_FRONT-NL_1"/>
    <n v="247912"/>
    <x v="23"/>
    <s v="R"/>
    <d v="1899-12-30T00:04:09"/>
    <d v="1899-12-30T00:00:00"/>
    <d v="1899-12-30T00:00:00"/>
    <s v=""/>
    <n v="0"/>
    <d v="2026-09-03T09:42:29"/>
    <s v=""/>
    <d v="1899-12-30T00:00:00"/>
    <s v="20260903093813771752343"/>
    <d v="1899-12-30T00:00:00"/>
    <m/>
    <m/>
    <s v=""/>
    <m/>
    <m/>
    <m/>
    <s v=""/>
    <s v=""/>
    <m/>
    <m/>
    <s v=""/>
    <m/>
    <s v=""/>
    <s v=""/>
    <s v=""/>
    <m/>
    <m/>
    <s v=""/>
    <s v=""/>
    <s v=""/>
    <s v=""/>
    <s v=""/>
    <s v=""/>
    <s v=""/>
    <s v=""/>
    <s v=""/>
    <s v=""/>
    <s v=""/>
    <s v=""/>
    <s v=""/>
    <s v=""/>
    <s v=""/>
    <s v="RSA"/>
    <x v="0"/>
    <n v="1"/>
    <x v="1"/>
    <x v="1"/>
  </r>
  <r>
    <s v="AP-Historical-Report---Call-by-Call 2026-09-03 0000 - 2026-09-03 1500.csv"/>
    <s v="F"/>
    <x v="0"/>
    <x v="267"/>
    <s v="+31681820662"/>
    <s v="AP_NL_RSA"/>
    <s v="RSA_SubLOB"/>
    <s v="+31208512294"/>
    <s v="APBN_AMS_MOBILITY_INSURAN_Front"/>
    <n v="2.7421294378684549E+18"/>
    <s v="50.4879157"/>
    <s v="Route_Queue"/>
    <d v="1899-12-30T00:00:08"/>
    <n v="19760"/>
    <x v="0"/>
    <n v="21199"/>
    <s v="APBN_AMS_MOBILITY_INSURAN_Front_NL"/>
    <n v="99810"/>
    <s v="APBN_AMS_MOBILITY_INSURAN_Front_NL_1"/>
    <s v="APBN_CMN_RSA_FRONT-NL_1"/>
    <n v="224093"/>
    <x v="20"/>
    <s v="R"/>
    <d v="1899-12-30T00:04:30"/>
    <d v="1899-12-30T00:00:00"/>
    <d v="1899-12-30T00:00:32"/>
    <s v=""/>
    <n v="0"/>
    <d v="2026-09-03T09:45:03"/>
    <s v=""/>
    <d v="1899-12-30T00:00:00"/>
    <s v="20260903094024838860914"/>
    <d v="1899-12-30T00:00:10"/>
    <n v="0"/>
    <n v="0"/>
    <s v=""/>
    <n v="2"/>
    <n v="0"/>
    <n v="0"/>
    <s v="NL"/>
    <s v="vb3151"/>
    <n v="77020001"/>
    <n v="10"/>
    <s v="Maud"/>
    <n v="3190096"/>
    <s v="Diefstal voertuig"/>
    <s v=""/>
    <s v="+31681820662"/>
    <n v="2"/>
    <n v="1"/>
    <s v=""/>
    <s v=""/>
    <s v=""/>
    <s v=""/>
    <s v=""/>
    <s v=""/>
    <s v=""/>
    <s v=""/>
    <s v=""/>
    <s v=""/>
    <s v=""/>
    <s v=""/>
    <s v=""/>
    <s v=""/>
    <s v=""/>
    <s v="Alliannz Contract"/>
    <x v="0"/>
    <n v="1"/>
    <x v="1"/>
    <x v="0"/>
  </r>
  <r>
    <s v="AP-Historical-Report---Call-by-Call 2026-09-03 0000 - 2026-09-03 1500.csv"/>
    <s v="F"/>
    <x v="0"/>
    <x v="268"/>
    <s v="+31619034519"/>
    <s v="Ominimo"/>
    <s v="RSA_SubLOB"/>
    <s v="+31205929015"/>
    <s v="APBN_AMS_MOBILITY_INSURAN_Front"/>
    <n v="2.742129236074709E+18"/>
    <s v="3.74596198"/>
    <s v="Route_Queue"/>
    <d v="1899-12-30T00:00:06"/>
    <n v="19760"/>
    <x v="0"/>
    <n v="21199"/>
    <s v="APBN_AMS_MOBILITY_INSURAN_Front_NL"/>
    <n v="99810"/>
    <s v="APBN_AMS_MOBILITY_INSURAN_Front_NL_1"/>
    <s v="APBN_CMN_RSA_FRONT-NL_1"/>
    <n v="224096"/>
    <x v="6"/>
    <s v="R"/>
    <d v="1899-12-30T00:00:08"/>
    <d v="1899-12-30T00:00:00"/>
    <d v="1899-12-30T00:03:59"/>
    <s v=""/>
    <n v="0"/>
    <d v="2026-09-03T09:39:29"/>
    <s v=""/>
    <d v="1899-12-30T00:00:00"/>
    <s v="2026090309391450332227"/>
    <d v="1899-12-30T00:00:05"/>
    <n v="0"/>
    <n v="0"/>
    <s v=""/>
    <n v="2"/>
    <n v="0"/>
    <n v="0"/>
    <s v="NL"/>
    <s v=""/>
    <m/>
    <m/>
    <s v=""/>
    <m/>
    <s v=""/>
    <s v=""/>
    <s v=""/>
    <n v="0"/>
    <n v="0"/>
    <s v=""/>
    <s v=""/>
    <s v=""/>
    <s v=""/>
    <s v=""/>
    <s v=""/>
    <s v=""/>
    <s v=""/>
    <s v=""/>
    <s v=""/>
    <s v=""/>
    <s v=""/>
    <s v=""/>
    <s v=""/>
    <s v=""/>
    <s v="Alliannz Contract"/>
    <x v="0"/>
    <n v="1"/>
    <x v="1"/>
    <x v="0"/>
  </r>
  <r>
    <s v="AP-Historical-Report---Call-by-Call 2026-09-03 0000 - 2026-09-03 1500.csv"/>
    <s v="F"/>
    <x v="1"/>
    <x v="269"/>
    <s v="+31619105311"/>
    <s v=""/>
    <s v=""/>
    <s v="WebiPath_180_102658"/>
    <s v=""/>
    <n v="2.742129403508073E+18"/>
    <s v="42.4235814"/>
    <s v=""/>
    <d v="1899-12-30T00:00:00"/>
    <n v="19755"/>
    <x v="6"/>
    <n v="21194"/>
    <s v="APBN_AMS_MOBILITY_OEM-CONS_Front_NL"/>
    <n v="99755"/>
    <s v="APBN_AMS_MOBILITY_OEM-CONS_Front_NL_1"/>
    <s v="APBN_CMN_RSA_FRONT-NL_1"/>
    <n v="96523"/>
    <x v="10"/>
    <s v="L"/>
    <d v="1899-12-30T00:03:54"/>
    <d v="1899-12-30T00:00:00"/>
    <d v="1899-12-30T00:00:00"/>
    <s v=""/>
    <n v="0"/>
    <d v="2026-09-03T09:43:09"/>
    <s v=""/>
    <d v="1899-12-30T00:00:00"/>
    <s v="20260903093836704644224"/>
    <d v="1899-12-30T00:00:01"/>
    <m/>
    <m/>
    <s v=""/>
    <m/>
    <m/>
    <m/>
    <s v=""/>
    <s v=""/>
    <m/>
    <m/>
    <s v=""/>
    <m/>
    <s v=""/>
    <s v=""/>
    <s v=""/>
    <m/>
    <m/>
    <s v=""/>
    <s v=""/>
    <s v=""/>
    <s v=""/>
    <s v=""/>
    <s v=""/>
    <s v=""/>
    <s v=""/>
    <s v=""/>
    <s v=""/>
    <s v=""/>
    <s v=""/>
    <s v=""/>
    <s v=""/>
    <s v=""/>
    <s v="RSA"/>
    <x v="0"/>
    <n v="1"/>
    <x v="1"/>
    <x v="1"/>
  </r>
  <r>
    <s v="AP-Historical-Report---Call-by-Call 2026-09-03 0000 - 2026-09-03 1500.csv"/>
    <s v="F"/>
    <x v="1"/>
    <x v="270"/>
    <s v="+31619034519"/>
    <s v=""/>
    <s v=""/>
    <s v="WebiPath_180_177847"/>
    <s v=""/>
    <n v="2.742129236074709E+18"/>
    <s v="3.74596217"/>
    <s v=""/>
    <d v="1899-12-30T00:00:00"/>
    <n v="19760"/>
    <x v="0"/>
    <n v="21199"/>
    <s v="APBN_AMS_MOBILITY_INSURAN_Front_NL"/>
    <n v="99810"/>
    <s v="APBN_AMS_MOBILITY_INSURAN_Front_NL_1"/>
    <s v="APBN_CMN_RSA_FRONT-NL_1"/>
    <n v="224096"/>
    <x v="6"/>
    <s v="L"/>
    <d v="1899-12-30T00:00:08"/>
    <d v="1899-12-30T00:00:00"/>
    <d v="1899-12-30T00:00:00"/>
    <s v=""/>
    <n v="0"/>
    <d v="2026-09-03T09:39:29"/>
    <s v=""/>
    <d v="1899-12-30T00:00:00"/>
    <s v="2026090309391450332227"/>
    <d v="1899-12-30T00:00:01"/>
    <m/>
    <m/>
    <s v=""/>
    <m/>
    <m/>
    <m/>
    <s v=""/>
    <s v=""/>
    <m/>
    <m/>
    <s v=""/>
    <m/>
    <s v=""/>
    <s v=""/>
    <s v=""/>
    <m/>
    <m/>
    <s v=""/>
    <s v=""/>
    <s v=""/>
    <s v=""/>
    <s v=""/>
    <s v=""/>
    <s v=""/>
    <s v=""/>
    <s v=""/>
    <s v=""/>
    <s v=""/>
    <s v=""/>
    <s v=""/>
    <s v=""/>
    <s v=""/>
    <s v="Alliannz Contract"/>
    <x v="0"/>
    <n v="1"/>
    <x v="1"/>
    <x v="0"/>
  </r>
  <r>
    <s v="AP-Historical-Report---Call-by-Call 2026-09-03 0000 - 2026-09-03 1500.csv"/>
    <s v="F"/>
    <x v="1"/>
    <x v="271"/>
    <s v="+31573288362"/>
    <s v=""/>
    <s v=""/>
    <s v="WebiPath_180_102597"/>
    <s v=""/>
    <n v="2.7421294335735368E+18"/>
    <s v="49.4928569"/>
    <s v=""/>
    <d v="1899-12-30T00:00:00"/>
    <n v="19755"/>
    <x v="6"/>
    <n v="21194"/>
    <s v="APBN_AMS_MOBILITY_OEM-CONS_Front_NL"/>
    <n v="99755"/>
    <s v="APBN_AMS_MOBILITY_OEM-CONS_Front_NL_1"/>
    <s v="APBN_CMN_RSA_FRONT-NL_1"/>
    <n v="96462"/>
    <x v="26"/>
    <s v="L"/>
    <d v="1899-12-30T00:04:06"/>
    <d v="1899-12-30T00:00:00"/>
    <d v="1899-12-30T00:00:00"/>
    <s v=""/>
    <n v="0"/>
    <d v="2026-09-03T09:43:33"/>
    <s v=""/>
    <d v="1899-12-30T00:00:00"/>
    <s v="20260903093918822084117"/>
    <d v="1899-12-30T00:00:01"/>
    <m/>
    <m/>
    <s v=""/>
    <m/>
    <m/>
    <m/>
    <s v=""/>
    <s v=""/>
    <m/>
    <m/>
    <s v=""/>
    <m/>
    <s v=""/>
    <s v=""/>
    <s v=""/>
    <m/>
    <m/>
    <s v=""/>
    <s v=""/>
    <s v=""/>
    <s v=""/>
    <s v=""/>
    <s v=""/>
    <s v=""/>
    <s v=""/>
    <s v=""/>
    <s v=""/>
    <s v=""/>
    <s v=""/>
    <s v=""/>
    <s v=""/>
    <s v=""/>
    <s v="RSA"/>
    <x v="0"/>
    <n v="1"/>
    <x v="1"/>
    <x v="1"/>
  </r>
  <r>
    <s v="AP-Historical-Report---Call-by-Call 2026-09-03 0000 - 2026-09-03 1500.csv"/>
    <s v="F"/>
    <x v="0"/>
    <x v="272"/>
    <s v="+31641760786"/>
    <s v="KIA"/>
    <s v="RSA_SubLOB"/>
    <s v="+31208512235"/>
    <s v="APBN_AMS_MOBILITY_OEM-CONS_Front"/>
    <n v="2.7421293433819008E+18"/>
    <s v="28.7605717"/>
    <s v="Route_Queue"/>
    <d v="1899-12-30T00:00:05"/>
    <n v="19755"/>
    <x v="6"/>
    <n v="21194"/>
    <s v="APBN_AMS_MOBILITY_OEM-CONS_Front_NL"/>
    <n v="99757"/>
    <s v="APBN_AMS_MOBILITY_OEM-CONS_Front_NL_3"/>
    <s v="APBN_CMN_RSA_FRONT-NL_1"/>
    <n v="244548"/>
    <x v="29"/>
    <s v="R"/>
    <d v="1899-12-30T00:06:43"/>
    <d v="1899-12-30T00:00:00"/>
    <d v="1899-12-30T00:00:31"/>
    <s v=""/>
    <n v="0"/>
    <d v="2026-09-03T09:48:51"/>
    <s v=""/>
    <d v="1899-12-30T00:00:00"/>
    <s v="20260903094201469763732"/>
    <d v="1899-12-30T00:00:06"/>
    <n v="0"/>
    <n v="0"/>
    <s v=""/>
    <n v="2"/>
    <n v="0"/>
    <n v="0"/>
    <s v="NL"/>
    <s v="vb3151"/>
    <n v="77020001"/>
    <n v="10"/>
    <s v="Maud"/>
    <n v="3190031"/>
    <s v="Lekke band / bandenprobleem in Nederland"/>
    <s v=""/>
    <s v="+31641760786"/>
    <n v="2"/>
    <n v="1"/>
    <s v=""/>
    <s v=""/>
    <s v=""/>
    <s v=""/>
    <s v=""/>
    <s v=""/>
    <s v=""/>
    <s v=""/>
    <s v=""/>
    <s v=""/>
    <s v=""/>
    <s v=""/>
    <s v=""/>
    <s v=""/>
    <s v=""/>
    <s v="RSA"/>
    <x v="0"/>
    <n v="1"/>
    <x v="1"/>
    <x v="1"/>
  </r>
  <r>
    <s v="AP-Historical-Report---Call-by-Call 2026-09-03 0000 - 2026-09-03 1500.csv"/>
    <s v="F"/>
    <x v="0"/>
    <x v="273"/>
    <s v="+32460975728"/>
    <s v="AGA"/>
    <s v="RSA_Front"/>
    <s v="+3222906100"/>
    <s v="APBN_BRU_MOBILITY_INSURAN_Front"/>
    <n v="2.742129347679361E+18"/>
    <s v="29.10098805"/>
    <s v="Route_Success"/>
    <d v="1899-12-30T00:00:15"/>
    <n v="19782"/>
    <x v="8"/>
    <n v="21222"/>
    <s v="APBN_BRU_MOBILITY_INSURAN_Front_FR"/>
    <n v="100052"/>
    <s v="APBN_BRU_MOBILITY_INSURAN_Front_FR_1"/>
    <s v="APEU_TNG_RSA_FRENCH_1"/>
    <n v="230748"/>
    <x v="30"/>
    <s v="R"/>
    <d v="1899-12-30T00:02:00"/>
    <d v="1899-12-30T00:02:58"/>
    <d v="1899-12-30T00:00:10"/>
    <s v=""/>
    <n v="0"/>
    <d v="2026-09-03T09:46:08"/>
    <s v=""/>
    <d v="1899-12-30T00:00:00"/>
    <s v="20260903094050486540214"/>
    <d v="1899-12-30T00:00:02"/>
    <n v="0"/>
    <n v="0"/>
    <s v="m3229916100:1:1|"/>
    <n v="2"/>
    <n v="0"/>
    <n v="1"/>
    <s v="FR"/>
    <s v=""/>
    <m/>
    <m/>
    <s v=""/>
    <m/>
    <s v=""/>
    <s v=""/>
    <s v=""/>
    <n v="2"/>
    <n v="1"/>
    <s v=""/>
    <s v=""/>
    <s v=""/>
    <s v=""/>
    <s v=""/>
    <s v=""/>
    <s v=""/>
    <s v=""/>
    <s v=""/>
    <s v=""/>
    <s v=""/>
    <s v=""/>
    <s v=""/>
    <s v=""/>
    <s v=""/>
    <s v="RSA BE"/>
    <x v="0"/>
    <n v="1"/>
    <x v="1"/>
    <x v="3"/>
  </r>
  <r>
    <s v="AP-Historical-Report---Call-by-Call 2026-09-03 0000 - 2026-09-03 1500.csv"/>
    <s v="F"/>
    <x v="0"/>
    <x v="274"/>
    <s v="+31634339125"/>
    <s v="Ominimo"/>
    <s v="RSA_SubLOB"/>
    <s v="+31205929015"/>
    <s v="APBN_AMS_MOBILITY_INSURAN_Front"/>
    <n v="2.7421294120986911E+18"/>
    <s v="44.4919411"/>
    <s v="Route_Success"/>
    <d v="1899-12-30T00:00:07"/>
    <n v="19760"/>
    <x v="0"/>
    <n v="21199"/>
    <s v="APBN_AMS_MOBILITY_INSURAN_Front_NL"/>
    <n v="99810"/>
    <s v="APBN_AMS_MOBILITY_INSURAN_Front_NL_1"/>
    <s v="APBN_CMN_RSA_FRONT-NL_1"/>
    <n v="244550"/>
    <x v="27"/>
    <s v="L"/>
    <d v="1899-12-30T00:01:52"/>
    <d v="1899-12-30T00:00:00"/>
    <d v="1899-12-30T00:01:53"/>
    <s v=""/>
    <n v="0"/>
    <d v="2026-09-03T09:42:50"/>
    <s v=""/>
    <d v="1899-12-30T00:00:00"/>
    <s v="20260903094047738199013"/>
    <d v="1899-12-30T00:00:07"/>
    <n v="0"/>
    <n v="0"/>
    <s v=""/>
    <n v="2"/>
    <n v="0"/>
    <n v="0"/>
    <s v="NL"/>
    <s v=""/>
    <m/>
    <m/>
    <s v=""/>
    <m/>
    <s v=""/>
    <s v=""/>
    <s v=""/>
    <n v="0"/>
    <n v="0"/>
    <s v=""/>
    <s v=""/>
    <s v=""/>
    <s v=""/>
    <s v=""/>
    <s v=""/>
    <s v=""/>
    <s v=""/>
    <s v=""/>
    <s v=""/>
    <s v=""/>
    <s v=""/>
    <s v=""/>
    <s v=""/>
    <s v=""/>
    <s v="Alliannz Contract"/>
    <x v="0"/>
    <n v="1"/>
    <x v="1"/>
    <x v="0"/>
  </r>
  <r>
    <s v="AP-Historical-Report---Call-by-Call 2026-09-03 0000 - 2026-09-03 1500.csv"/>
    <s v="F"/>
    <x v="1"/>
    <x v="275"/>
    <s v="+31681820662"/>
    <s v=""/>
    <s v=""/>
    <s v="WebiPath_180_177843"/>
    <s v=""/>
    <n v="2.7421294378684549E+18"/>
    <s v="50.4879243"/>
    <s v=""/>
    <d v="1899-12-30T00:00:00"/>
    <n v="19760"/>
    <x v="0"/>
    <n v="21199"/>
    <s v="APBN_AMS_MOBILITY_INSURAN_Front_NL"/>
    <n v="99810"/>
    <s v="APBN_AMS_MOBILITY_INSURAN_Front_NL_1"/>
    <s v="APBN_CMN_RSA_FRONT-NL_1"/>
    <n v="224093"/>
    <x v="20"/>
    <s v="R"/>
    <d v="1899-12-30T00:04:30"/>
    <d v="1899-12-30T00:00:00"/>
    <d v="1899-12-30T00:00:00"/>
    <s v=""/>
    <n v="0"/>
    <d v="2026-09-03T09:45:03"/>
    <s v=""/>
    <d v="1899-12-30T00:00:00"/>
    <s v="20260903094024838860914"/>
    <d v="1899-12-30T00:00:01"/>
    <m/>
    <m/>
    <s v=""/>
    <m/>
    <m/>
    <m/>
    <s v=""/>
    <s v=""/>
    <m/>
    <m/>
    <s v=""/>
    <m/>
    <s v=""/>
    <s v=""/>
    <s v=""/>
    <m/>
    <m/>
    <s v=""/>
    <s v=""/>
    <s v=""/>
    <s v=""/>
    <s v=""/>
    <s v=""/>
    <s v=""/>
    <s v=""/>
    <s v=""/>
    <s v=""/>
    <s v=""/>
    <s v=""/>
    <s v=""/>
    <s v=""/>
    <s v=""/>
    <s v="Alliannz Contract"/>
    <x v="0"/>
    <n v="1"/>
    <x v="1"/>
    <x v="0"/>
  </r>
  <r>
    <s v="AP-Historical-Report---Call-by-Call 2026-09-03 0000 - 2026-09-03 1500.csv"/>
    <s v="F"/>
    <x v="1"/>
    <x v="276"/>
    <s v="+31634339125"/>
    <s v=""/>
    <s v=""/>
    <s v="WebiPath_180_183323"/>
    <s v=""/>
    <n v="2.7421294120986911E+18"/>
    <s v="44.4919430"/>
    <s v=""/>
    <d v="1899-12-30T00:00:00"/>
    <n v="19760"/>
    <x v="0"/>
    <n v="21199"/>
    <s v="APBN_AMS_MOBILITY_INSURAN_Front_NL"/>
    <n v="99810"/>
    <s v="APBN_AMS_MOBILITY_INSURAN_Front_NL_1"/>
    <s v="APBN_CMN_RSA_FRONT-NL_1"/>
    <n v="244550"/>
    <x v="27"/>
    <s v="R"/>
    <d v="1899-12-30T00:01:52"/>
    <d v="1899-12-30T00:00:00"/>
    <d v="1899-12-30T00:00:00"/>
    <s v=""/>
    <n v="0"/>
    <d v="2026-09-03T09:42:49"/>
    <s v=""/>
    <d v="1899-12-30T00:00:00"/>
    <s v="20260903094047738199013"/>
    <d v="1899-12-30T00:00:01"/>
    <m/>
    <m/>
    <s v=""/>
    <m/>
    <m/>
    <m/>
    <s v=""/>
    <s v=""/>
    <m/>
    <m/>
    <s v=""/>
    <m/>
    <s v=""/>
    <s v=""/>
    <s v=""/>
    <m/>
    <m/>
    <s v=""/>
    <s v=""/>
    <s v=""/>
    <s v=""/>
    <s v=""/>
    <s v=""/>
    <s v=""/>
    <s v=""/>
    <s v=""/>
    <s v=""/>
    <s v=""/>
    <s v=""/>
    <s v=""/>
    <s v=""/>
    <s v=""/>
    <s v="Alliannz Contract"/>
    <x v="0"/>
    <n v="1"/>
    <x v="1"/>
    <x v="0"/>
  </r>
  <r>
    <s v="AP-Historical-Report---Call-by-Call 2026-09-03 0000 - 2026-09-03 1500.csv"/>
    <s v="F"/>
    <x v="1"/>
    <x v="277"/>
    <s v="+32460975728"/>
    <s v=""/>
    <s v=""/>
    <s v="WebiPath_180_180919"/>
    <s v=""/>
    <n v="2.742129347679361E+18"/>
    <s v="29.10098857"/>
    <s v=""/>
    <d v="1899-12-30T00:00:00"/>
    <n v="19782"/>
    <x v="8"/>
    <n v="21222"/>
    <s v="APBN_BRU_MOBILITY_INSURAN_Front_FR"/>
    <n v="100052"/>
    <s v="APBN_BRU_MOBILITY_INSURAN_Front_FR_1"/>
    <s v="APEU_TNG_RSA_FRENCH_1"/>
    <n v="230748"/>
    <x v="30"/>
    <s v="R"/>
    <d v="1899-12-30T00:01:59"/>
    <d v="1899-12-30T00:02:58"/>
    <d v="1899-12-30T00:00:00"/>
    <s v=""/>
    <n v="0"/>
    <d v="2026-09-03T09:46:03"/>
    <s v=""/>
    <d v="1899-12-30T00:00:00"/>
    <s v="20260903094050486540214"/>
    <d v="1899-12-30T00:00:09"/>
    <m/>
    <m/>
    <s v=""/>
    <m/>
    <m/>
    <m/>
    <s v=""/>
    <s v=""/>
    <m/>
    <m/>
    <s v=""/>
    <m/>
    <s v=""/>
    <s v=""/>
    <s v=""/>
    <m/>
    <m/>
    <s v=""/>
    <s v=""/>
    <s v=""/>
    <s v=""/>
    <s v=""/>
    <s v=""/>
    <s v=""/>
    <s v=""/>
    <s v=""/>
    <s v=""/>
    <s v=""/>
    <s v=""/>
    <s v=""/>
    <s v=""/>
    <s v=""/>
    <s v="RSA BE"/>
    <x v="0"/>
    <n v="1"/>
    <x v="1"/>
    <x v="3"/>
  </r>
  <r>
    <s v="AP-Historical-Report---Call-by-Call 2026-09-03 0000 - 2026-09-03 1500.csv"/>
    <s v="F"/>
    <x v="0"/>
    <x v="278"/>
    <s v="+31653921549"/>
    <s v="KIA"/>
    <s v="RSA_SubLOB"/>
    <s v="+31208512235"/>
    <s v="APBN_AMS_MOBILITY_INSURAN_FollowUp"/>
    <n v="2.7421293820333373E+18"/>
    <s v="37.4336454"/>
    <s v="Route_Queue"/>
    <d v="1899-12-30T00:00:46"/>
    <n v="19761"/>
    <x v="1"/>
    <n v="21200"/>
    <s v="APBN_AMS_MOBILITY_INSURAN_FollowUp_NL"/>
    <n v="99822"/>
    <s v="APBN_AMS_MOBILITY_INSURAN_FollowUp_NL_2"/>
    <s v="APBN_CMN_RSA_FRONT-NL_1"/>
    <n v="244557"/>
    <x v="15"/>
    <s v="R"/>
    <d v="1899-12-30T00:07:44"/>
    <d v="1899-12-30T00:00:00"/>
    <d v="1899-12-30T00:00:02"/>
    <s v=""/>
    <n v="0"/>
    <d v="2026-09-03T09:50:26"/>
    <s v=""/>
    <d v="1899-12-30T00:00:00"/>
    <s v="20260903094155620758241"/>
    <d v="1899-12-30T00:00:03"/>
    <n v="0"/>
    <n v="0"/>
    <s v=""/>
    <n v="2"/>
    <n v="0"/>
    <n v="0"/>
    <s v="NL"/>
    <s v="vb3151"/>
    <n v="77020001"/>
    <n v="10"/>
    <s v="Maud"/>
    <n v="3190032"/>
    <s v="Geen Intent"/>
    <s v=""/>
    <s v="+31653921549"/>
    <n v="2"/>
    <n v="1"/>
    <s v=""/>
    <s v=""/>
    <s v=""/>
    <s v=""/>
    <s v=""/>
    <s v=""/>
    <s v=""/>
    <s v=""/>
    <s v=""/>
    <s v=""/>
    <s v=""/>
    <s v=""/>
    <s v=""/>
    <s v=""/>
    <s v=""/>
    <s v="Alliannz Contract"/>
    <x v="0"/>
    <n v="1"/>
    <x v="0"/>
    <x v="0"/>
  </r>
  <r>
    <s v="AP-Historical-Report---Call-by-Call 2026-09-03 0000 - 2026-09-03 1500.csv"/>
    <s v="F"/>
    <x v="0"/>
    <x v="279"/>
    <s v="+3226783900"/>
    <s v="BEOBANK"/>
    <s v="RSA_Front"/>
    <s v="+3227736105"/>
    <s v="APBN_BRU_MOBILITY_INSURAN_Front"/>
    <n v="2.7421293176177894E+18"/>
    <s v="22.13298340"/>
    <s v="Route_Success"/>
    <d v="1899-12-30T00:00:06"/>
    <n v="19782"/>
    <x v="8"/>
    <n v="21222"/>
    <s v="APBN_BRU_MOBILITY_INSURAN_Front_FR"/>
    <n v="100052"/>
    <s v="APBN_BRU_MOBILITY_INSURAN_Front_FR_1"/>
    <s v="APBN_CMN_RSA_FRONT-FR_1"/>
    <n v="144565"/>
    <x v="13"/>
    <s v="R"/>
    <d v="1899-12-30T00:01:20"/>
    <d v="1899-12-30T00:00:00"/>
    <d v="1899-12-30T00:00:09"/>
    <s v=""/>
    <n v="0"/>
    <d v="2026-09-03T09:44:26"/>
    <s v=""/>
    <d v="1899-12-30T00:00:00"/>
    <s v="20260903094207369100651"/>
    <d v="1899-12-30T00:00:01"/>
    <n v="0"/>
    <n v="0"/>
    <s v="m3229916105:1:1|"/>
    <n v="2"/>
    <n v="0"/>
    <n v="1"/>
    <s v="FR"/>
    <s v=""/>
    <m/>
    <m/>
    <s v=""/>
    <m/>
    <s v=""/>
    <s v=""/>
    <s v=""/>
    <n v="2"/>
    <n v="1"/>
    <s v="1"/>
    <s v="1"/>
    <s v="ben si je pouvais mettre 0 je mettrais 0 puisque je n'ai eu aucune information et qu'on m'a raccroché je simplement donner la plaque on m'a dit qu'on chercher le dossier et puis ça arrache toucher voilà merci au revoir"/>
    <s v=""/>
    <s v=""/>
    <s v=""/>
    <s v=""/>
    <s v=""/>
    <s v=""/>
    <s v=""/>
    <s v=""/>
    <s v=""/>
    <s v=""/>
    <s v=""/>
    <s v=""/>
    <s v="RSA BE"/>
    <x v="0"/>
    <n v="1"/>
    <x v="1"/>
    <x v="3"/>
  </r>
  <r>
    <s v="AP-Historical-Report---Call-by-Call 2026-09-03 0000 - 2026-09-03 1500.csv"/>
    <s v="F"/>
    <x v="0"/>
    <x v="280"/>
    <s v="+31619034519"/>
    <s v="Ominimo"/>
    <s v="RSA_SubLOB"/>
    <s v="+31205929015"/>
    <s v="APBN_AMS_MOBILITY_INSURAN_Front"/>
    <n v="2.7421292918848855E+18"/>
    <s v="16.50197878"/>
    <s v="Route_Success"/>
    <d v="1899-12-30T00:00:58"/>
    <n v="19760"/>
    <x v="0"/>
    <n v="21199"/>
    <s v="APBN_AMS_MOBILITY_INSURAN_Front_NL"/>
    <n v="99810"/>
    <s v="APBN_AMS_MOBILITY_INSURAN_Front_NL_1"/>
    <s v="APBN_CMN_RSA_FRONT-NL_1"/>
    <n v="247912"/>
    <x v="23"/>
    <s v="L"/>
    <d v="1899-12-30T00:03:29"/>
    <d v="1899-12-30T00:00:00"/>
    <d v="1899-12-30T00:00:34"/>
    <s v=""/>
    <n v="0"/>
    <d v="2026-09-03T09:46:40"/>
    <s v=""/>
    <d v="1899-12-30T00:00:00"/>
    <s v="20260903094211268437290"/>
    <d v="1899-12-30T00:00:01"/>
    <n v="0"/>
    <n v="0"/>
    <s v=""/>
    <n v="2"/>
    <n v="0"/>
    <n v="0"/>
    <s v="NL"/>
    <s v=""/>
    <m/>
    <m/>
    <s v=""/>
    <m/>
    <s v=""/>
    <s v=""/>
    <s v=""/>
    <n v="0"/>
    <n v="0"/>
    <s v=""/>
    <s v=""/>
    <s v=""/>
    <s v=""/>
    <s v=""/>
    <s v=""/>
    <s v=""/>
    <s v=""/>
    <s v=""/>
    <s v=""/>
    <s v=""/>
    <s v=""/>
    <s v=""/>
    <s v=""/>
    <s v=""/>
    <s v="Alliannz Contract"/>
    <x v="0"/>
    <n v="1"/>
    <x v="0"/>
    <x v="0"/>
  </r>
  <r>
    <s v="AP-Historical-Report---Call-by-Call 2026-09-03 0000 - 2026-09-03 1500.csv"/>
    <s v="F"/>
    <x v="1"/>
    <x v="281"/>
    <s v="+31641760786"/>
    <s v=""/>
    <s v=""/>
    <s v="WebiPath_180_183321"/>
    <s v=""/>
    <n v="2.7421293433819008E+18"/>
    <s v="28.7605800"/>
    <s v=""/>
    <d v="1899-12-30T00:00:00"/>
    <n v="19755"/>
    <x v="6"/>
    <n v="21194"/>
    <s v="APBN_AMS_MOBILITY_OEM-CONS_Front_NL"/>
    <n v="99757"/>
    <s v="APBN_AMS_MOBILITY_OEM-CONS_Front_NL_3"/>
    <s v="APBN_CMN_RSA_FRONT-NL_1"/>
    <n v="244548"/>
    <x v="29"/>
    <s v="R"/>
    <d v="1899-12-30T00:06:43"/>
    <d v="1899-12-30T00:00:00"/>
    <d v="1899-12-30T00:00:00"/>
    <s v=""/>
    <n v="0"/>
    <d v="2026-09-03T09:48:51"/>
    <s v=""/>
    <d v="1899-12-30T00:00:00"/>
    <s v="20260903094201469763732"/>
    <d v="1899-12-30T00:00:01"/>
    <m/>
    <m/>
    <s v=""/>
    <m/>
    <m/>
    <m/>
    <s v=""/>
    <s v=""/>
    <m/>
    <m/>
    <s v=""/>
    <m/>
    <s v=""/>
    <s v=""/>
    <s v=""/>
    <m/>
    <m/>
    <s v=""/>
    <s v=""/>
    <s v=""/>
    <s v=""/>
    <s v=""/>
    <s v=""/>
    <s v=""/>
    <s v=""/>
    <s v=""/>
    <s v=""/>
    <s v="b93ea5d3-3d43-46ea-b017-8d6a423c0e49.01"/>
    <s v=""/>
    <s v=""/>
    <s v=""/>
    <s v=""/>
    <s v="RSA"/>
    <x v="0"/>
    <n v="1"/>
    <x v="1"/>
    <x v="1"/>
  </r>
  <r>
    <s v="AP-Historical-Report---Call-by-Call 2026-09-03 0000 - 2026-09-03 1500.csv"/>
    <s v="F"/>
    <x v="1"/>
    <x v="282"/>
    <s v="+3226783900"/>
    <s v=""/>
    <s v=""/>
    <s v="WebiPath_180_126394"/>
    <s v=""/>
    <n v="2.7421293176177894E+18"/>
    <s v="22.13298378"/>
    <s v=""/>
    <d v="1899-12-30T00:00:00"/>
    <n v="19782"/>
    <x v="8"/>
    <n v="21222"/>
    <s v="APBN_BRU_MOBILITY_INSURAN_Front_FR"/>
    <n v="100052"/>
    <s v="APBN_BRU_MOBILITY_INSURAN_Front_FR_1"/>
    <s v="APBN_CMN_RSA_FRONT-FR_1"/>
    <n v="144565"/>
    <x v="13"/>
    <s v="R"/>
    <d v="1899-12-30T00:01:20"/>
    <d v="1899-12-30T00:00:00"/>
    <d v="1899-12-30T00:00:00"/>
    <s v=""/>
    <n v="0"/>
    <d v="2026-09-03T09:43:32"/>
    <s v=""/>
    <d v="1899-12-30T00:00:00"/>
    <s v="20260903094207369100651"/>
    <d v="1899-12-30T00:00:01"/>
    <m/>
    <m/>
    <s v=""/>
    <m/>
    <m/>
    <m/>
    <s v=""/>
    <s v=""/>
    <m/>
    <m/>
    <s v=""/>
    <m/>
    <s v=""/>
    <s v=""/>
    <s v=""/>
    <m/>
    <m/>
    <s v=""/>
    <s v=""/>
    <s v=""/>
    <s v=""/>
    <s v=""/>
    <s v=""/>
    <s v=""/>
    <s v=""/>
    <s v=""/>
    <s v=""/>
    <s v=""/>
    <s v=""/>
    <s v=""/>
    <s v=""/>
    <s v=""/>
    <s v="RSA BE"/>
    <x v="0"/>
    <n v="1"/>
    <x v="1"/>
    <x v="3"/>
  </r>
  <r>
    <s v="AP-Historical-Report---Call-by-Call 2026-09-03 0000 - 2026-09-03 1500.csv"/>
    <s v="F"/>
    <x v="0"/>
    <x v="283"/>
    <s v="+31592390474"/>
    <s v="KIA"/>
    <s v="RSA_SubLOB"/>
    <s v="+31208512235"/>
    <s v="APBN_AMS_MOBILITY_OEM-CONS_Front"/>
    <n v="2.742129334791936E+18"/>
    <s v="26.7575380"/>
    <s v="Route_Queue"/>
    <d v="1899-12-30T00:00:06"/>
    <n v="19755"/>
    <x v="6"/>
    <n v="21194"/>
    <s v="APBN_AMS_MOBILITY_OEM-CONS_Front_NL"/>
    <n v="99757"/>
    <s v="APBN_AMS_MOBILITY_OEM-CONS_Front_NL_3"/>
    <s v="APBN_CMN_RSA_FRONT-NL_1"/>
    <n v="224096"/>
    <x v="6"/>
    <s v="R"/>
    <d v="1899-12-30T00:01:45"/>
    <d v="1899-12-30T00:00:00"/>
    <d v="1899-12-30T00:03:16"/>
    <s v=""/>
    <n v="0"/>
    <d v="2026-09-03T09:45:28"/>
    <s v=""/>
    <d v="1899-12-30T00:00:00"/>
    <s v="20260903094337436209267"/>
    <d v="1899-12-30T00:00:02"/>
    <n v="0"/>
    <n v="0"/>
    <s v=""/>
    <n v="2"/>
    <n v="0"/>
    <n v="0"/>
    <s v="NL"/>
    <s v="vb3151"/>
    <n v="77020001"/>
    <n v="10"/>
    <s v="Maud"/>
    <n v="3190031"/>
    <s v="Motorproblemen in Nederland"/>
    <s v=""/>
    <s v="+31592390474"/>
    <n v="2"/>
    <n v="1"/>
    <s v=""/>
    <s v=""/>
    <s v=""/>
    <s v=""/>
    <s v=""/>
    <s v=""/>
    <s v=""/>
    <s v=""/>
    <s v=""/>
    <s v=""/>
    <s v=""/>
    <s v=""/>
    <s v=""/>
    <s v=""/>
    <s v=""/>
    <s v="RSA"/>
    <x v="0"/>
    <n v="1"/>
    <x v="1"/>
    <x v="1"/>
  </r>
  <r>
    <s v="AP-Historical-Report---Call-by-Call 2026-09-03 0000 - 2026-09-03 1500.csv"/>
    <s v="F"/>
    <x v="0"/>
    <x v="284"/>
    <s v="+31629066090"/>
    <s v="AzNetherlands"/>
    <s v="RSA_INSUR"/>
    <s v="+31205929118"/>
    <s v="APBN_AMS_RSA_INSURAN_AzN"/>
    <n v="2.7421293820333373E+18"/>
    <s v="37.4336507"/>
    <s v="Route_Queue"/>
    <d v="1899-12-30T00:00:17"/>
    <n v="27173"/>
    <x v="7"/>
    <n v="28184"/>
    <s v="APBN_AMS_RSA_INSURAN_AzN_NL"/>
    <n v="208567"/>
    <s v="APBN_AMS_RSA_INSURAN_AzN_NL_1"/>
    <s v="APBN_CMN_RSA_MGNT_1"/>
    <n v="96495"/>
    <x v="11"/>
    <s v="R"/>
    <d v="1899-12-30T00:10:16"/>
    <d v="1899-12-30T00:00:00"/>
    <d v="1899-12-30T00:00:33"/>
    <s v=""/>
    <n v="0"/>
    <d v="2026-09-03T09:54:49"/>
    <s v=""/>
    <d v="1899-12-30T00:00:00"/>
    <s v="20260903094415620758556"/>
    <d v="1899-12-30T00:00:03"/>
    <n v="0"/>
    <n v="0"/>
    <s v=""/>
    <n v="2"/>
    <n v="0"/>
    <n v="0"/>
    <s v="NL"/>
    <s v="vb3177108"/>
    <n v="77020108"/>
    <n v="10"/>
    <s v="vb3177108"/>
    <n v="3190911811"/>
    <s v="default_agentIntent"/>
    <s v="Unknown"/>
    <s v="+31629066090"/>
    <n v="2"/>
    <n v="1"/>
    <s v=""/>
    <s v=""/>
    <s v=""/>
    <s v=""/>
    <s v=""/>
    <s v=""/>
    <s v=""/>
    <s v=""/>
    <s v=""/>
    <s v=""/>
    <s v=""/>
    <s v=""/>
    <s v=""/>
    <s v=""/>
    <s v=""/>
    <s v="Alliannz Contract"/>
    <x v="0"/>
    <n v="1"/>
    <x v="0"/>
    <x v="0"/>
  </r>
  <r>
    <s v="AP-Historical-Report---Call-by-Call 2026-09-03 0000 - 2026-09-03 1500.csv"/>
    <s v="F"/>
    <x v="1"/>
    <x v="285"/>
    <s v="+31653921549"/>
    <s v=""/>
    <s v=""/>
    <s v="WebiPath_180_183330"/>
    <s v=""/>
    <n v="2.7421293820333373E+18"/>
    <s v="37.4336508"/>
    <s v=""/>
    <d v="1899-12-30T00:00:00"/>
    <n v="19761"/>
    <x v="1"/>
    <n v="21200"/>
    <s v="APBN_AMS_MOBILITY_INSURAN_FollowUp_NL"/>
    <n v="99822"/>
    <s v="APBN_AMS_MOBILITY_INSURAN_FollowUp_NL_2"/>
    <s v="APBN_CMN_RSA_FRONT-NL_1"/>
    <n v="244557"/>
    <x v="15"/>
    <s v="R"/>
    <d v="1899-12-30T00:07:44"/>
    <d v="1899-12-30T00:00:00"/>
    <d v="1899-12-30T00:00:00"/>
    <s v=""/>
    <n v="0"/>
    <d v="2026-09-03T09:50:26"/>
    <s v=""/>
    <d v="1899-12-30T00:00:00"/>
    <s v="20260903094155620758241"/>
    <d v="1899-12-30T00:00:00"/>
    <m/>
    <m/>
    <s v=""/>
    <m/>
    <m/>
    <m/>
    <s v=""/>
    <s v=""/>
    <m/>
    <m/>
    <s v=""/>
    <m/>
    <s v=""/>
    <s v=""/>
    <s v=""/>
    <m/>
    <m/>
    <s v=""/>
    <s v=""/>
    <s v=""/>
    <s v=""/>
    <s v=""/>
    <s v=""/>
    <s v=""/>
    <s v=""/>
    <s v=""/>
    <s v=""/>
    <s v=""/>
    <s v=""/>
    <s v=""/>
    <s v=""/>
    <s v=""/>
    <s v="Alliannz Contract"/>
    <x v="0"/>
    <n v="1"/>
    <x v="1"/>
    <x v="0"/>
  </r>
  <r>
    <s v="AP-Historical-Report---Call-by-Call 2026-09-03 0000 - 2026-09-03 1500.csv"/>
    <s v="F"/>
    <x v="1"/>
    <x v="286"/>
    <s v="+31619034519"/>
    <s v=""/>
    <s v=""/>
    <s v="WebiPath_180_185932"/>
    <s v=""/>
    <n v="2.7421292918848855E+18"/>
    <s v="16.50197926"/>
    <s v=""/>
    <d v="1899-12-30T00:00:00"/>
    <n v="19760"/>
    <x v="0"/>
    <n v="21199"/>
    <s v="APBN_AMS_MOBILITY_INSURAN_Front_NL"/>
    <n v="99810"/>
    <s v="APBN_AMS_MOBILITY_INSURAN_Front_NL_1"/>
    <s v="APBN_CMN_RSA_FRONT-NL_1"/>
    <n v="247912"/>
    <x v="23"/>
    <s v="R"/>
    <d v="1899-12-30T00:03:28"/>
    <d v="1899-12-30T00:00:00"/>
    <d v="1899-12-30T00:00:00"/>
    <s v=""/>
    <n v="0"/>
    <d v="2026-09-03T09:46:38"/>
    <s v=""/>
    <d v="1899-12-30T00:00:00"/>
    <s v="20260903094211268437290"/>
    <d v="1899-12-30T00:00:00"/>
    <m/>
    <m/>
    <s v=""/>
    <m/>
    <m/>
    <m/>
    <s v=""/>
    <s v=""/>
    <m/>
    <m/>
    <s v=""/>
    <m/>
    <s v=""/>
    <s v=""/>
    <s v=""/>
    <m/>
    <m/>
    <s v=""/>
    <s v=""/>
    <s v=""/>
    <s v=""/>
    <s v=""/>
    <s v=""/>
    <s v=""/>
    <s v=""/>
    <s v=""/>
    <s v=""/>
    <s v=""/>
    <s v=""/>
    <s v=""/>
    <s v=""/>
    <s v=""/>
    <s v="Alliannz Contract"/>
    <x v="0"/>
    <n v="1"/>
    <x v="1"/>
    <x v="0"/>
  </r>
  <r>
    <s v="AP-Historical-Report---Call-by-Call 2026-09-03 0000 - 2026-09-03 1500.csv"/>
    <s v="F"/>
    <x v="0"/>
    <x v="287"/>
    <s v="+3252303762"/>
    <s v="AGA"/>
    <s v="MedicalAssistance_BE"/>
    <s v="+3222906100"/>
    <s v="APBN_BRU_MGCC_BE_Complex"/>
    <n v="2.7421293176177894E+18"/>
    <s v="22.13298423"/>
    <s v="Route_Queue"/>
    <d v="1899-12-30T00:00:07"/>
    <n v="19779"/>
    <x v="12"/>
    <n v="21123"/>
    <s v="APBN_BRU_MGCC_BE_Complex_VL"/>
    <n v="100019"/>
    <s v="APBN_BRU_MOBILITY_OEM-CONS_Front_VL_1"/>
    <s v="APBN_BRU_MGCC_FRONT_1"/>
    <n v="223882"/>
    <x v="24"/>
    <s v="R"/>
    <d v="1899-12-30T00:08:23"/>
    <d v="1899-12-30T00:00:07"/>
    <d v="1899-12-30T00:00:54"/>
    <s v=""/>
    <n v="1"/>
    <d v="2026-09-03T09:52:28"/>
    <s v=""/>
    <d v="1899-12-30T00:00:00"/>
    <s v="20260903094349369098991"/>
    <d v="1899-12-30T00:00:01"/>
    <n v="0"/>
    <n v="0"/>
    <s v="m3219916100:2:1|"/>
    <n v="2"/>
    <n v="0"/>
    <n v="1"/>
    <s v="VL"/>
    <s v=""/>
    <m/>
    <m/>
    <s v=""/>
    <m/>
    <s v=""/>
    <s v=""/>
    <s v=""/>
    <n v="0"/>
    <n v="0"/>
    <s v=""/>
    <s v=""/>
    <s v=""/>
    <s v=""/>
    <s v=""/>
    <s v=""/>
    <s v=""/>
    <s v=""/>
    <s v=""/>
    <s v=""/>
    <s v=""/>
    <s v=""/>
    <s v=""/>
    <s v=""/>
    <s v=""/>
    <s v="RSA BE"/>
    <x v="0"/>
    <n v="1"/>
    <x v="1"/>
    <x v="3"/>
  </r>
  <r>
    <s v="AP-Historical-Report---Call-by-Call 2026-09-03 0000 - 2026-09-03 1500.csv"/>
    <s v="F"/>
    <x v="1"/>
    <x v="288"/>
    <s v="+31592390474"/>
    <s v=""/>
    <s v=""/>
    <s v="WebiPath_180_177847"/>
    <s v=""/>
    <n v="2.742129334791936E+18"/>
    <s v="26.7575433"/>
    <s v=""/>
    <d v="1899-12-30T00:00:00"/>
    <n v="19755"/>
    <x v="6"/>
    <n v="21194"/>
    <s v="APBN_AMS_MOBILITY_OEM-CONS_Front_NL"/>
    <n v="99757"/>
    <s v="APBN_AMS_MOBILITY_OEM-CONS_Front_NL_3"/>
    <s v="APBN_CMN_RSA_FRONT-NL_1"/>
    <n v="224096"/>
    <x v="6"/>
    <s v="L"/>
    <d v="1899-12-30T00:01:45"/>
    <d v="1899-12-30T00:00:00"/>
    <d v="1899-12-30T00:00:00"/>
    <s v=""/>
    <n v="0"/>
    <d v="2026-09-03T09:45:28"/>
    <s v=""/>
    <d v="1899-12-30T00:00:00"/>
    <s v="20260903094337436209267"/>
    <d v="1899-12-30T00:00:01"/>
    <m/>
    <m/>
    <s v=""/>
    <m/>
    <m/>
    <m/>
    <s v=""/>
    <s v=""/>
    <m/>
    <m/>
    <s v=""/>
    <m/>
    <s v=""/>
    <s v=""/>
    <s v=""/>
    <m/>
    <m/>
    <s v=""/>
    <s v=""/>
    <s v=""/>
    <s v=""/>
    <s v=""/>
    <s v=""/>
    <s v=""/>
    <s v=""/>
    <s v=""/>
    <s v=""/>
    <s v=""/>
    <s v=""/>
    <s v=""/>
    <s v=""/>
    <s v=""/>
    <s v="RSA"/>
    <x v="0"/>
    <n v="1"/>
    <x v="1"/>
    <x v="1"/>
  </r>
  <r>
    <s v="AP-Historical-Report---Call-by-Call 2026-09-03 0000 - 2026-09-03 1500.csv"/>
    <s v="F"/>
    <x v="0"/>
    <x v="289"/>
    <s v="+32475340979"/>
    <s v="AGA"/>
    <s v="RSA_Front"/>
    <s v="+3222906100"/>
    <s v="APBN_BRU_MOBILITY_INSURAN_Front"/>
    <n v="2.7421294163936891E+18"/>
    <s v="45.4950015"/>
    <s v="Route_Success"/>
    <d v="1899-12-30T00:00:06"/>
    <n v="19782"/>
    <x v="8"/>
    <n v="21222"/>
    <s v="APBN_BRU_MOBILITY_INSURAN_Front_FR"/>
    <n v="100052"/>
    <s v="APBN_BRU_MOBILITY_INSURAN_Front_FR_1"/>
    <s v="APBN_CMN_RSA_FRONT-FR_1"/>
    <n v="249776"/>
    <x v="31"/>
    <s v="R"/>
    <d v="1899-12-30T00:05:45"/>
    <d v="1899-12-30T00:07:23"/>
    <d v="1899-12-30T00:00:01"/>
    <s v=""/>
    <n v="0"/>
    <d v="2026-09-03T09:57:58"/>
    <s v=""/>
    <d v="1899-12-30T00:00:00"/>
    <s v="20260903094441754975082"/>
    <d v="1899-12-30T00:00:03"/>
    <n v="0"/>
    <n v="0"/>
    <s v="m3229916100:1:1|"/>
    <n v="2"/>
    <n v="0"/>
    <n v="1"/>
    <s v="FR"/>
    <s v=""/>
    <m/>
    <m/>
    <s v=""/>
    <m/>
    <s v=""/>
    <s v=""/>
    <s v=""/>
    <n v="2"/>
    <n v="1"/>
    <s v=""/>
    <s v=""/>
    <s v=""/>
    <s v=""/>
    <s v=""/>
    <s v=""/>
    <s v=""/>
    <s v=""/>
    <s v=""/>
    <s v=""/>
    <s v=""/>
    <s v=""/>
    <s v=""/>
    <s v=""/>
    <s v=""/>
    <s v="RSA BE"/>
    <x v="0"/>
    <n v="1"/>
    <x v="1"/>
    <x v="3"/>
  </r>
  <r>
    <s v="AP-Historical-Report---Call-by-Call 2026-09-03 0000 - 2026-09-03 1500.csv"/>
    <s v="F"/>
    <x v="0"/>
    <x v="290"/>
    <s v="+31655088046"/>
    <s v="AzNetherlands"/>
    <s v="RSA_INSUR"/>
    <s v="+31205929118"/>
    <s v="APBN_AMS_RSA_INSURAN_AzN"/>
    <n v="2.742129321911061E+18"/>
    <s v="23.11602497"/>
    <s v="Route_Queue"/>
    <d v="1899-12-30T00:00:06"/>
    <n v="27173"/>
    <x v="7"/>
    <n v="28184"/>
    <s v="APBN_AMS_RSA_INSURAN_AzN_NL"/>
    <n v="208567"/>
    <s v="APBN_AMS_RSA_INSURAN_AzN_NL_1"/>
    <s v="APBN_CMN_RSA_FRONT-NL_1"/>
    <n v="96523"/>
    <x v="10"/>
    <s v="R"/>
    <d v="1899-12-30T00:01:42"/>
    <d v="1899-12-30T00:01:30"/>
    <d v="1899-12-30T00:00:50"/>
    <s v=""/>
    <n v="0"/>
    <d v="2026-09-03T09:49:37"/>
    <s v=""/>
    <d v="1899-12-30T00:00:00"/>
    <s v="20260903094619385876648"/>
    <d v="1899-12-30T00:00:05"/>
    <n v="0"/>
    <n v="0"/>
    <s v=""/>
    <n v="2"/>
    <n v="0"/>
    <n v="0"/>
    <s v="NL"/>
    <s v="vb3177108"/>
    <n v="77020108"/>
    <n v="10"/>
    <s v="vb3177108"/>
    <n v="3190911811"/>
    <s v="ReimbursementService"/>
    <s v="ZJ101G"/>
    <s v="+31655088046"/>
    <n v="2"/>
    <n v="1"/>
    <s v=""/>
    <s v=""/>
    <s v=""/>
    <s v=""/>
    <s v=""/>
    <s v=""/>
    <s v=""/>
    <s v=""/>
    <s v=""/>
    <s v=""/>
    <s v=""/>
    <s v=""/>
    <s v=""/>
    <s v=""/>
    <s v=""/>
    <s v="Alliannz Contract"/>
    <x v="0"/>
    <n v="1"/>
    <x v="1"/>
    <x v="0"/>
  </r>
  <r>
    <s v="AP-Historical-Report---Call-by-Call 2026-09-03 0000 - 2026-09-03 1500.csv"/>
    <s v="F"/>
    <x v="1"/>
    <x v="291"/>
    <s v="+31623433518"/>
    <s v=""/>
    <s v=""/>
    <s v="WebiPath_180_190135"/>
    <s v=""/>
    <n v="2.7421293090954214E+18"/>
    <s v="20.80864515"/>
    <s v=""/>
    <d v="1899-12-30T00:00:00"/>
    <n v="19770"/>
    <x v="3"/>
    <n v="21209"/>
    <s v="APBN_AMS_MOBILITY_PROVIDER_Local_NL"/>
    <n v="99920"/>
    <s v="APBN_AMS_MOBILITY_PROVIDER_Local_NL_1"/>
    <s v="APBN_CMN_RSA_FRONT-VL_1"/>
    <n v="266361"/>
    <x v="21"/>
    <s v="R"/>
    <d v="1899-12-30T00:01:25"/>
    <d v="1899-12-30T00:00:00"/>
    <d v="1899-12-30T00:00:00"/>
    <s v=""/>
    <n v="0"/>
    <d v="2026-09-03T09:45:38"/>
    <s v=""/>
    <d v="1899-12-30T00:00:00"/>
    <s v="20260903093447335545651"/>
    <d v="1899-12-30T00:00:00"/>
    <m/>
    <m/>
    <s v=""/>
    <m/>
    <m/>
    <m/>
    <s v=""/>
    <s v=""/>
    <m/>
    <m/>
    <s v=""/>
    <m/>
    <s v=""/>
    <s v=""/>
    <s v=""/>
    <m/>
    <m/>
    <s v=""/>
    <s v=""/>
    <s v=""/>
    <s v=""/>
    <s v=""/>
    <s v=""/>
    <s v=""/>
    <s v=""/>
    <s v=""/>
    <s v=""/>
    <s v=""/>
    <s v=""/>
    <s v=""/>
    <s v=""/>
    <s v=""/>
    <s v="RSA Provider"/>
    <x v="0"/>
    <n v="1"/>
    <x v="1"/>
    <x v="2"/>
  </r>
  <r>
    <s v="AP-Historical-Report---Call-by-Call 2026-09-03 0000 - 2026-09-03 1500.csv"/>
    <s v="F"/>
    <x v="1"/>
    <x v="292"/>
    <s v="+31629066090"/>
    <s v=""/>
    <s v=""/>
    <s v="WebiPath_180_102630"/>
    <s v=""/>
    <n v="2.7421293820333373E+18"/>
    <s v="37.4336569"/>
    <s v=""/>
    <d v="1899-12-30T00:00:00"/>
    <n v="27173"/>
    <x v="7"/>
    <n v="28184"/>
    <s v="APBN_AMS_RSA_INSURAN_AzN_NL"/>
    <n v="208567"/>
    <s v="APBN_AMS_RSA_INSURAN_AzN_NL_1"/>
    <s v="APBN_CMN_RSA_MGNT_1"/>
    <n v="96495"/>
    <x v="11"/>
    <s v="L"/>
    <d v="1899-12-30T00:10:16"/>
    <d v="1899-12-30T00:00:00"/>
    <d v="1899-12-30T00:00:00"/>
    <s v=""/>
    <n v="0"/>
    <d v="2026-09-03T09:54:50"/>
    <s v=""/>
    <d v="1899-12-30T00:00:00"/>
    <s v="20260903094415620758556"/>
    <d v="1899-12-30T00:00:12"/>
    <m/>
    <m/>
    <s v=""/>
    <m/>
    <m/>
    <m/>
    <s v=""/>
    <s v=""/>
    <m/>
    <m/>
    <s v=""/>
    <m/>
    <s v=""/>
    <s v=""/>
    <s v=""/>
    <m/>
    <m/>
    <s v=""/>
    <s v=""/>
    <s v=""/>
    <s v=""/>
    <s v=""/>
    <s v=""/>
    <s v=""/>
    <s v=""/>
    <s v=""/>
    <s v=""/>
    <s v="c410e93b-73a3-4607-9552-6da45b57fac1.01"/>
    <s v=""/>
    <s v=""/>
    <s v=""/>
    <s v=""/>
    <s v="Alliannz Contract"/>
    <x v="0"/>
    <n v="1"/>
    <x v="1"/>
    <x v="0"/>
  </r>
  <r>
    <s v="AP-Historical-Report---Call-by-Call 2026-09-03 0000 - 2026-09-03 1500.csv"/>
    <s v="F"/>
    <x v="1"/>
    <x v="293"/>
    <s v="+3252303762"/>
    <s v=""/>
    <s v=""/>
    <s v="WebiPath_180_177744"/>
    <s v=""/>
    <n v="2.74212931761779E+18"/>
    <s v="22.13298482"/>
    <s v=""/>
    <d v="1899-12-30T00:00:00"/>
    <n v="19779"/>
    <x v="12"/>
    <n v="21219"/>
    <s v="APBN_BRU_MOBILITY_OEM-CONS_Front_VL"/>
    <n v="100019"/>
    <s v="APBN_BRU_MOBILITY_OEM-CONS_Front_VL_1"/>
    <s v="APBN_CMN_RSA_FRONT-VL_1"/>
    <n v="223882"/>
    <x v="24"/>
    <s v="R"/>
    <d v="1899-12-30T00:07:48"/>
    <d v="1899-12-30T00:00:00"/>
    <d v="1899-12-30T00:00:00"/>
    <s v=""/>
    <n v="0"/>
    <d v="2026-09-03T09:52:27"/>
    <s v=""/>
    <d v="1899-12-30T00:00:00"/>
    <s v="20260903094349369098991"/>
    <d v="1899-12-30T00:00:01"/>
    <m/>
    <m/>
    <s v=""/>
    <m/>
    <m/>
    <m/>
    <s v=""/>
    <s v=""/>
    <m/>
    <m/>
    <s v=""/>
    <m/>
    <s v=""/>
    <s v=""/>
    <s v=""/>
    <m/>
    <m/>
    <s v=""/>
    <s v=""/>
    <s v=""/>
    <s v=""/>
    <s v=""/>
    <s v=""/>
    <s v=""/>
    <s v=""/>
    <s v=""/>
    <s v=""/>
    <s v=""/>
    <s v=""/>
    <s v=""/>
    <s v=""/>
    <s v=""/>
    <s v="RSA BE"/>
    <x v="0"/>
    <n v="1"/>
    <x v="1"/>
    <x v="3"/>
  </r>
  <r>
    <s v="AP-Historical-Report---Call-by-Call 2026-09-03 0000 - 2026-09-03 1500.csv"/>
    <s v="F"/>
    <x v="0"/>
    <x v="294"/>
    <s v="+3226783900"/>
    <s v="BEOBANK"/>
    <s v="RSA_Front"/>
    <s v="+3227736105"/>
    <s v="APBN_BRU_MOBILITY_INSURAN_Front"/>
    <n v="2.7421293476793615E+18"/>
    <s v="29.10099057"/>
    <s v="Route_Queue"/>
    <d v="1899-12-30T00:00:06"/>
    <n v="19782"/>
    <x v="8"/>
    <n v="21222"/>
    <s v="APBN_BRU_MOBILITY_INSURAN_Front_FR"/>
    <n v="100052"/>
    <s v="APBN_BRU_MOBILITY_INSURAN_Front_FR_1"/>
    <s v="APBN_CMN_RSA_FRONT-FR_1"/>
    <n v="249777"/>
    <x v="22"/>
    <s v="R"/>
    <d v="1899-12-30T00:06:09"/>
    <d v="1899-12-30T00:05:26"/>
    <d v="1899-12-30T00:00:03"/>
    <s v=""/>
    <n v="0"/>
    <d v="2026-09-03T09:57:15"/>
    <s v=""/>
    <d v="1899-12-30T00:00:00"/>
    <s v="20260903094533486540412"/>
    <d v="1899-12-30T00:00:01"/>
    <n v="0"/>
    <n v="0"/>
    <s v="m3229916105:1:1|"/>
    <n v="2"/>
    <n v="0"/>
    <n v="1"/>
    <s v="FR"/>
    <s v=""/>
    <m/>
    <m/>
    <s v=""/>
    <m/>
    <s v=""/>
    <s v=""/>
    <s v=""/>
    <n v="2"/>
    <n v="1"/>
    <s v=""/>
    <s v=""/>
    <s v=""/>
    <s v=""/>
    <s v=""/>
    <s v=""/>
    <s v=""/>
    <s v=""/>
    <s v=""/>
    <s v=""/>
    <s v=""/>
    <s v=""/>
    <s v=""/>
    <s v=""/>
    <s v=""/>
    <s v="RSA BE"/>
    <x v="0"/>
    <n v="1"/>
    <x v="1"/>
    <x v="3"/>
  </r>
  <r>
    <s v="AP-Historical-Report---Call-by-Call 2026-09-03 0000 - 2026-09-03 1500.csv"/>
    <s v="F"/>
    <x v="1"/>
    <x v="295"/>
    <s v="+32475340979"/>
    <s v=""/>
    <s v=""/>
    <s v="WebiPath_180_186501"/>
    <s v=""/>
    <n v="2.7421294163936891E+18"/>
    <s v="45.4950062"/>
    <s v=""/>
    <d v="1899-12-30T00:00:00"/>
    <n v="19782"/>
    <x v="8"/>
    <n v="21222"/>
    <s v="APBN_BRU_MOBILITY_INSURAN_Front_FR"/>
    <n v="100052"/>
    <s v="APBN_BRU_MOBILITY_INSURAN_Front_FR_1"/>
    <s v="APBN_CMN_RSA_FRONT-FR_1"/>
    <n v="249776"/>
    <x v="31"/>
    <s v="R"/>
    <d v="1899-12-30T00:05:45"/>
    <d v="1899-12-30T00:07:23"/>
    <d v="1899-12-30T00:00:00"/>
    <s v=""/>
    <n v="0"/>
    <d v="2026-09-03T09:57:57"/>
    <s v=""/>
    <d v="1899-12-30T00:00:00"/>
    <s v="20260903094441754975082"/>
    <d v="1899-12-30T00:00:01"/>
    <m/>
    <m/>
    <s v=""/>
    <m/>
    <m/>
    <m/>
    <s v=""/>
    <s v=""/>
    <m/>
    <m/>
    <s v=""/>
    <m/>
    <s v=""/>
    <s v=""/>
    <s v=""/>
    <m/>
    <m/>
    <s v=""/>
    <s v=""/>
    <s v=""/>
    <s v=""/>
    <s v=""/>
    <s v=""/>
    <s v=""/>
    <s v=""/>
    <s v=""/>
    <s v=""/>
    <s v="ecc5caa9-574b-449b-b55c-547217fcb56a.01"/>
    <s v=""/>
    <s v=""/>
    <s v=""/>
    <s v=""/>
    <s v="RSA BE"/>
    <x v="0"/>
    <n v="1"/>
    <x v="1"/>
    <x v="3"/>
  </r>
  <r>
    <s v="AP-Historical-Report---Call-by-Call 2026-09-03 0000 - 2026-09-03 1500.csv"/>
    <s v="F"/>
    <x v="0"/>
    <x v="296"/>
    <s v="+31634608843"/>
    <s v="AP_NL_RSA"/>
    <s v="RSA_SubLOB"/>
    <s v="+31208512294"/>
    <s v="APBN_AMS_MOBILITY_INSURAN_FollowUp"/>
    <n v="2.7421293262060396E+18"/>
    <s v="24.11613643"/>
    <s v="Route_Queue"/>
    <d v="1899-12-30T00:00:05"/>
    <n v="19761"/>
    <x v="1"/>
    <n v="21200"/>
    <s v="APBN_AMS_MOBILITY_INSURAN_FollowUp_NL"/>
    <n v="99821"/>
    <s v="APBN_AMS_MOBILITY_INSURAN_FollowUp_NL_1"/>
    <s v="APBN_CMN_RSA_FRONT-NL_1"/>
    <n v="221519"/>
    <x v="7"/>
    <s v="R"/>
    <d v="1899-12-30T00:02:17"/>
    <d v="1899-12-30T00:00:00"/>
    <d v="1899-12-30T00:02:58"/>
    <s v=""/>
    <n v="0"/>
    <d v="2026-09-03T09:48:24"/>
    <s v=""/>
    <d v="1899-12-30T00:00:00"/>
    <s v="20260903094601402654670"/>
    <d v="1899-12-30T00:00:05"/>
    <n v="0"/>
    <n v="0"/>
    <s v=""/>
    <n v="2"/>
    <n v="0"/>
    <n v="0"/>
    <s v="NL"/>
    <s v="vb3151"/>
    <n v="77020001"/>
    <n v="10"/>
    <s v="Maud"/>
    <n v="3190093"/>
    <s v="Geen Intent"/>
    <s v=""/>
    <s v="+31634608843"/>
    <n v="2"/>
    <n v="1"/>
    <s v=""/>
    <s v=""/>
    <s v=""/>
    <s v=""/>
    <s v=""/>
    <s v=""/>
    <s v=""/>
    <s v=""/>
    <s v=""/>
    <s v=""/>
    <s v=""/>
    <s v=""/>
    <s v=""/>
    <s v=""/>
    <s v=""/>
    <s v="Alliannz Contract"/>
    <x v="0"/>
    <n v="1"/>
    <x v="1"/>
    <x v="0"/>
  </r>
  <r>
    <s v="AP-Historical-Report---Call-by-Call 2026-09-03 0000 - 2026-09-03 1500.csv"/>
    <s v="F"/>
    <x v="0"/>
    <x v="297"/>
    <s v="+31653665297"/>
    <s v="AP_NL_RSA"/>
    <s v="RSA_SubLOB"/>
    <s v="+31208512294"/>
    <s v="APBN_AMS_MOBILITY_INTERNAT_FollowUp"/>
    <n v="2.7421294163936891E+18"/>
    <s v="45.4950089"/>
    <s v="Route_Queue"/>
    <d v="1899-12-30T00:00:06"/>
    <n v="19764"/>
    <x v="11"/>
    <n v="21203"/>
    <s v="APBN_AMS_MOBILITY_INTERNAT_FollowUp_NL"/>
    <n v="99854"/>
    <s v="APBN_AMS_MOBILITY_INTERNAT_FollowUp_NL_1"/>
    <s v="APBN_CMN_RSA_FRONT-NL_1"/>
    <n v="96526"/>
    <x v="4"/>
    <s v="R"/>
    <d v="1899-12-30T00:05:24"/>
    <d v="1899-12-30T00:00:00"/>
    <d v="1899-12-30T00:01:32"/>
    <s v=""/>
    <n v="0"/>
    <d v="2026-09-03T09:51:48"/>
    <s v=""/>
    <d v="1899-12-30T00:00:00"/>
    <s v="20260903094617754975614"/>
    <d v="1899-12-30T00:00:03"/>
    <n v="0"/>
    <n v="0"/>
    <s v=""/>
    <n v="2"/>
    <n v="0"/>
    <n v="0"/>
    <s v="NL"/>
    <s v="vb3151"/>
    <n v="77020001"/>
    <n v="10"/>
    <s v="Maud"/>
    <n v="3190092"/>
    <s v="Pech (niet gespecificeerd) in Italië"/>
    <s v=""/>
    <s v="+31653665297"/>
    <n v="2"/>
    <n v="1"/>
    <s v=""/>
    <s v=""/>
    <s v=""/>
    <s v=""/>
    <s v=""/>
    <s v=""/>
    <s v=""/>
    <s v=""/>
    <s v=""/>
    <s v=""/>
    <s v=""/>
    <s v=""/>
    <s v=""/>
    <s v=""/>
    <s v=""/>
    <s v="Alliannz Contract"/>
    <x v="0"/>
    <n v="1"/>
    <x v="1"/>
    <x v="0"/>
  </r>
  <r>
    <s v="AP-Historical-Report---Call-by-Call 2026-09-03 0000 - 2026-09-03 1500.csv"/>
    <s v="F"/>
    <x v="1"/>
    <x v="298"/>
    <s v="+3226783900"/>
    <s v=""/>
    <s v=""/>
    <s v="WebiPath_180_186502"/>
    <s v=""/>
    <n v="2.7421293476793615E+18"/>
    <s v="29.10099097"/>
    <s v=""/>
    <d v="1899-12-30T00:00:00"/>
    <n v="19782"/>
    <x v="8"/>
    <n v="21222"/>
    <s v="APBN_BRU_MOBILITY_INSURAN_Front_FR"/>
    <n v="100052"/>
    <s v="APBN_BRU_MOBILITY_INSURAN_Front_FR_1"/>
    <s v="APBN_CMN_RSA_FRONT-FR_1"/>
    <n v="249777"/>
    <x v="22"/>
    <s v="L"/>
    <d v="1899-12-30T00:06:09"/>
    <d v="1899-12-30T00:05:26"/>
    <d v="1899-12-30T00:00:00"/>
    <s v=""/>
    <n v="0"/>
    <d v="2026-09-03T09:57:16"/>
    <s v=""/>
    <d v="1899-12-30T00:00:00"/>
    <s v="20260903094533486540412"/>
    <d v="1899-12-30T00:00:01"/>
    <m/>
    <m/>
    <s v=""/>
    <m/>
    <m/>
    <m/>
    <s v=""/>
    <s v=""/>
    <m/>
    <m/>
    <s v=""/>
    <m/>
    <s v=""/>
    <s v=""/>
    <s v=""/>
    <m/>
    <m/>
    <s v=""/>
    <s v=""/>
    <s v=""/>
    <s v=""/>
    <s v=""/>
    <s v=""/>
    <s v=""/>
    <s v=""/>
    <s v=""/>
    <s v=""/>
    <s v=""/>
    <s v=""/>
    <s v=""/>
    <s v=""/>
    <s v=""/>
    <s v="RSA BE"/>
    <x v="0"/>
    <n v="1"/>
    <x v="1"/>
    <x v="3"/>
  </r>
  <r>
    <s v="AP-Historical-Report---Call-by-Call 2026-09-03 0000 - 2026-09-03 1500.csv"/>
    <s v="F"/>
    <x v="1"/>
    <x v="299"/>
    <s v="+31634608843"/>
    <s v=""/>
    <s v=""/>
    <s v="WebiPath_180_176330"/>
    <s v=""/>
    <n v="2.7421293262060396E+18"/>
    <s v="24.11613685"/>
    <s v=""/>
    <d v="1899-12-30T00:00:00"/>
    <n v="19761"/>
    <x v="1"/>
    <n v="21200"/>
    <s v="APBN_AMS_MOBILITY_INSURAN_FollowUp_NL"/>
    <n v="99821"/>
    <s v="APBN_AMS_MOBILITY_INSURAN_FollowUp_NL_1"/>
    <s v="APBN_CMN_RSA_FRONT-NL_1"/>
    <n v="221519"/>
    <x v="7"/>
    <s v="R"/>
    <d v="1899-12-30T00:02:17"/>
    <d v="1899-12-30T00:00:00"/>
    <d v="1899-12-30T00:00:00"/>
    <s v=""/>
    <n v="0"/>
    <d v="2026-09-03T09:48:23"/>
    <s v=""/>
    <d v="1899-12-30T00:00:00"/>
    <s v="20260903094601402654670"/>
    <d v="1899-12-30T00:00:01"/>
    <m/>
    <m/>
    <s v=""/>
    <m/>
    <m/>
    <m/>
    <s v=""/>
    <s v=""/>
    <m/>
    <m/>
    <s v=""/>
    <m/>
    <s v=""/>
    <s v=""/>
    <s v=""/>
    <m/>
    <m/>
    <s v=""/>
    <s v=""/>
    <s v=""/>
    <s v=""/>
    <s v=""/>
    <s v=""/>
    <s v=""/>
    <s v=""/>
    <s v=""/>
    <s v=""/>
    <s v=""/>
    <s v=""/>
    <s v=""/>
    <s v=""/>
    <s v=""/>
    <s v="Alliannz Contract"/>
    <x v="0"/>
    <n v="1"/>
    <x v="1"/>
    <x v="0"/>
  </r>
  <r>
    <s v="AP-Historical-Report---Call-by-Call 2026-09-03 0000 - 2026-09-03 1500.csv"/>
    <s v="F"/>
    <x v="1"/>
    <x v="300"/>
    <s v="+31626888010"/>
    <s v=""/>
    <s v=""/>
    <s v="WebiPath_180_190135"/>
    <s v=""/>
    <n v="2.7421294120986916E+18"/>
    <s v="44.4919652"/>
    <s v=""/>
    <d v="1899-12-30T00:00:00"/>
    <n v="19770"/>
    <x v="3"/>
    <n v="21209"/>
    <s v="APBN_AMS_MOBILITY_PROVIDER_Local_NL"/>
    <n v="99920"/>
    <s v="APBN_AMS_MOBILITY_PROVIDER_Local_NL_1"/>
    <s v="APBN_CMN_RSA_FRONT-VL_1"/>
    <n v="266361"/>
    <x v="21"/>
    <s v="R"/>
    <d v="1899-12-30T00:01:23"/>
    <d v="1899-12-30T00:00:00"/>
    <d v="1899-12-30T00:00:00"/>
    <s v=""/>
    <n v="0"/>
    <d v="2026-09-03T09:47:35"/>
    <s v=""/>
    <d v="1899-12-30T00:00:00"/>
    <s v="20260903093601738199443"/>
    <d v="1899-12-30T00:00:01"/>
    <m/>
    <m/>
    <s v=""/>
    <m/>
    <m/>
    <m/>
    <s v=""/>
    <s v=""/>
    <m/>
    <m/>
    <s v=""/>
    <m/>
    <s v=""/>
    <s v=""/>
    <s v=""/>
    <m/>
    <m/>
    <s v=""/>
    <s v=""/>
    <s v=""/>
    <s v=""/>
    <s v=""/>
    <s v=""/>
    <s v=""/>
    <s v=""/>
    <s v=""/>
    <s v=""/>
    <s v=""/>
    <s v=""/>
    <s v=""/>
    <s v=""/>
    <s v=""/>
    <s v="RSA Provider"/>
    <x v="0"/>
    <n v="1"/>
    <x v="1"/>
    <x v="2"/>
  </r>
  <r>
    <s v="AP-Historical-Report---Call-by-Call 2026-09-03 0000 - 2026-09-03 1500.csv"/>
    <s v="F"/>
    <x v="1"/>
    <x v="301"/>
    <s v="+31653665297"/>
    <s v=""/>
    <s v=""/>
    <s v="WebiPath_180_102661"/>
    <s v=""/>
    <n v="2.7421294163936891E+18"/>
    <s v="45.4950140"/>
    <s v=""/>
    <d v="1899-12-30T00:00:00"/>
    <n v="19764"/>
    <x v="11"/>
    <n v="21203"/>
    <s v="APBN_AMS_MOBILITY_INTERNAT_FollowUp_NL"/>
    <n v="99854"/>
    <s v="APBN_AMS_MOBILITY_INTERNAT_FollowUp_NL_1"/>
    <s v="APBN_CMN_RSA_FRONT-NL_1"/>
    <n v="96526"/>
    <x v="4"/>
    <s v="L"/>
    <d v="1899-12-30T00:05:24"/>
    <d v="1899-12-30T00:00:00"/>
    <d v="1899-12-30T00:00:00"/>
    <s v=""/>
    <n v="0"/>
    <d v="2026-09-03T09:51:49"/>
    <s v=""/>
    <d v="1899-12-30T00:00:00"/>
    <s v="20260903094617754975614"/>
    <d v="1899-12-30T00:00:00"/>
    <m/>
    <m/>
    <s v=""/>
    <m/>
    <m/>
    <m/>
    <s v=""/>
    <s v=""/>
    <m/>
    <m/>
    <s v=""/>
    <m/>
    <s v=""/>
    <s v=""/>
    <s v=""/>
    <m/>
    <m/>
    <s v=""/>
    <s v=""/>
    <s v=""/>
    <s v=""/>
    <s v=""/>
    <s v=""/>
    <s v=""/>
    <s v=""/>
    <s v=""/>
    <s v=""/>
    <s v=""/>
    <s v=""/>
    <s v=""/>
    <s v=""/>
    <s v=""/>
    <s v="Alliannz Contract"/>
    <x v="0"/>
    <n v="1"/>
    <x v="1"/>
    <x v="0"/>
  </r>
  <r>
    <s v="AP-Historical-Report---Call-by-Call 2026-09-03 0000 - 2026-09-03 1500.csv"/>
    <s v="F"/>
    <x v="1"/>
    <x v="302"/>
    <s v="+31655088046"/>
    <s v=""/>
    <s v=""/>
    <s v="WebiPath_180_102658"/>
    <s v=""/>
    <n v="2.742129321911061E+18"/>
    <s v="23.11602581"/>
    <s v=""/>
    <d v="1899-12-30T00:00:00"/>
    <n v="27173"/>
    <x v="7"/>
    <n v="28184"/>
    <s v="APBN_AMS_RSA_INSURAN_AzN_NL"/>
    <n v="208567"/>
    <s v="APBN_AMS_RSA_INSURAN_AzN_NL_1"/>
    <s v="APBN_CMN_RSA_FRONT-NL_1"/>
    <n v="96523"/>
    <x v="10"/>
    <s v="L"/>
    <d v="1899-12-30T00:01:42"/>
    <d v="1899-12-30T00:01:30"/>
    <d v="1899-12-30T00:00:00"/>
    <s v=""/>
    <n v="0"/>
    <d v="2026-09-03T09:49:38"/>
    <s v=""/>
    <d v="1899-12-30T00:00:00"/>
    <s v="20260903094619385876648"/>
    <d v="1899-12-30T00:00:01"/>
    <m/>
    <m/>
    <s v=""/>
    <m/>
    <m/>
    <m/>
    <s v=""/>
    <s v=""/>
    <m/>
    <m/>
    <s v=""/>
    <m/>
    <s v=""/>
    <s v=""/>
    <s v=""/>
    <m/>
    <m/>
    <s v=""/>
    <s v=""/>
    <s v=""/>
    <s v=""/>
    <s v=""/>
    <s v=""/>
    <s v=""/>
    <s v=""/>
    <s v=""/>
    <s v=""/>
    <s v=""/>
    <s v=""/>
    <s v=""/>
    <s v=""/>
    <s v=""/>
    <s v="Alliannz Contract"/>
    <x v="0"/>
    <n v="1"/>
    <x v="1"/>
    <x v="0"/>
  </r>
  <r>
    <s v="AP-Historical-Report---Call-by-Call 2026-09-03 0000 - 2026-09-03 1500.csv"/>
    <s v="F"/>
    <x v="0"/>
    <x v="303"/>
    <s v="+31633105715"/>
    <s v="Toyota"/>
    <s v="RSA_SubLOB"/>
    <s v="+31205929836"/>
    <s v="APBN_AMS_MOBILITY_OEM-CONS_Front"/>
    <n v="2.7421294078030479E+18"/>
    <s v="43.4243256"/>
    <s v="Route_Success"/>
    <d v="1899-12-30T00:00:05"/>
    <n v="19755"/>
    <x v="6"/>
    <n v="21194"/>
    <s v="APBN_AMS_MOBILITY_OEM-CONS_Front_NL"/>
    <n v="99755"/>
    <s v="APBN_AMS_MOBILITY_OEM-CONS_Front_NL_1"/>
    <s v="APBN_CMN_RSA_FRONT-NL_1"/>
    <n v="224093"/>
    <x v="20"/>
    <s v="R"/>
    <d v="1899-12-30T00:03:44"/>
    <d v="1899-12-30T00:00:00"/>
    <d v="1899-12-30T00:00:34"/>
    <s v=""/>
    <n v="0"/>
    <d v="2026-09-03T09:52:30"/>
    <s v=""/>
    <d v="1899-12-30T00:00:00"/>
    <s v="20260903094838721421293"/>
    <d v="1899-12-30T00:00:03"/>
    <n v="0"/>
    <n v="0"/>
    <s v=""/>
    <n v="2"/>
    <n v="0"/>
    <n v="0"/>
    <s v="NL"/>
    <s v="vb3151"/>
    <n v="77020001"/>
    <n v="10"/>
    <s v="Maud"/>
    <n v="3190052"/>
    <s v=""/>
    <s v=""/>
    <s v="+31633105715"/>
    <n v="2"/>
    <n v="1"/>
    <s v=""/>
    <s v=""/>
    <s v=""/>
    <s v=""/>
    <s v=""/>
    <s v=""/>
    <s v=""/>
    <s v=""/>
    <s v=""/>
    <s v=""/>
    <s v=""/>
    <s v=""/>
    <s v=""/>
    <s v=""/>
    <s v=""/>
    <s v="RSA"/>
    <x v="0"/>
    <n v="1"/>
    <x v="1"/>
    <x v="1"/>
  </r>
  <r>
    <s v="AP-Historical-Report---Call-by-Call 2026-09-03 0000 - 2026-09-03 1500.csv"/>
    <s v="F"/>
    <x v="0"/>
    <x v="304"/>
    <s v="Masqué"/>
    <s v="KIA"/>
    <s v="RSA_SubLOB"/>
    <s v="+31208512235"/>
    <s v="APBN_AMS_MOBILITY_OEM-CONS_Front"/>
    <n v="2.7421293476793615E+18"/>
    <s v="29.10099139"/>
    <s v="Route_Queue"/>
    <d v="1899-12-30T00:00:07"/>
    <n v="19755"/>
    <x v="6"/>
    <n v="21194"/>
    <s v="APBN_AMS_MOBILITY_OEM-CONS_Front_NL"/>
    <n v="99755"/>
    <s v="APBN_AMS_MOBILITY_OEM-CONS_Front_NL_1"/>
    <s v="APBN_CMN_RSA_FRONT-NL_1"/>
    <n v="96462"/>
    <x v="26"/>
    <s v="R"/>
    <d v="1899-12-30T00:05:56"/>
    <d v="1899-12-30T00:00:00"/>
    <d v="1899-12-30T00:00:32"/>
    <s v=""/>
    <n v="0"/>
    <d v="2026-09-03T09:54:30"/>
    <s v=""/>
    <d v="1899-12-30T00:00:00"/>
    <s v="20260903094826486540607"/>
    <d v="1899-12-30T00:00:03"/>
    <n v="0"/>
    <n v="0"/>
    <s v=""/>
    <n v="2"/>
    <n v="0"/>
    <n v="0"/>
    <s v="NL"/>
    <s v="vb3151"/>
    <n v="77020001"/>
    <n v="10"/>
    <s v="Maud"/>
    <n v="3190031"/>
    <s v="Pech (niet gespecificeerd) in Nederland"/>
    <s v=""/>
    <s v="anonymous"/>
    <n v="2"/>
    <n v="1"/>
    <s v=""/>
    <s v=""/>
    <s v=""/>
    <s v=""/>
    <s v=""/>
    <s v=""/>
    <s v=""/>
    <s v=""/>
    <s v=""/>
    <s v=""/>
    <s v=""/>
    <s v=""/>
    <s v=""/>
    <s v=""/>
    <s v=""/>
    <s v="RSA"/>
    <x v="0"/>
    <n v="1"/>
    <x v="1"/>
    <x v="1"/>
  </r>
  <r>
    <s v="AP-Historical-Report---Call-by-Call 2026-09-03 0000 - 2026-09-03 1500.csv"/>
    <s v="F"/>
    <x v="0"/>
    <x v="305"/>
    <s v="+31630940386"/>
    <s v="AON"/>
    <s v="XLOB_SubLOB"/>
    <s v="+3227736270"/>
    <s v="APBN_BRU_MOBILITY_INSURAN_Front"/>
    <n v="2.7421293605626788E+18"/>
    <s v="32.8514759"/>
    <s v="Route_Queue"/>
    <d v="1899-12-30T00:00:04"/>
    <n v="19781"/>
    <x v="5"/>
    <n v="21221"/>
    <s v="APBN_BRU_MOBILITY_INSURAN_Front_VL"/>
    <n v="100041"/>
    <s v="APBN_BRU_MOBILITY_INSURAN_Front_VL_1"/>
    <s v="APBN_CMN_RSA_FRONT-VL_1"/>
    <n v="96164"/>
    <x v="28"/>
    <s v="R"/>
    <d v="1899-12-30T00:07:19"/>
    <d v="1899-12-30T00:00:00"/>
    <d v="1899-12-30T00:00:43"/>
    <s v=""/>
    <n v="0"/>
    <d v="2026-09-03T09:55:15"/>
    <s v=""/>
    <d v="1899-12-30T00:00:00"/>
    <s v="20260903094751536871442"/>
    <d v="1899-12-30T00:00:04"/>
    <n v="0"/>
    <n v="0"/>
    <s v="m3272:Default:2|m322991:1:1|"/>
    <n v="2"/>
    <n v="0"/>
    <n v="1"/>
    <s v="VL"/>
    <s v=""/>
    <m/>
    <m/>
    <s v=""/>
    <m/>
    <s v=""/>
    <s v=""/>
    <s v=""/>
    <n v="0"/>
    <n v="0"/>
    <s v=""/>
    <s v=""/>
    <s v=""/>
    <s v=""/>
    <s v=""/>
    <s v=""/>
    <s v=""/>
    <s v=""/>
    <s v=""/>
    <s v=""/>
    <s v=""/>
    <s v=""/>
    <s v=""/>
    <s v=""/>
    <s v=""/>
    <s v="RSA BE"/>
    <x v="0"/>
    <n v="1"/>
    <x v="1"/>
    <x v="3"/>
  </r>
  <r>
    <s v="AP-Historical-Report---Call-by-Call 2026-09-03 0000 - 2026-09-03 1500.csv"/>
    <s v="F"/>
    <x v="1"/>
    <x v="306"/>
    <s v="+31630940386"/>
    <s v=""/>
    <s v=""/>
    <s v="WebiPath_180_102299"/>
    <s v=""/>
    <n v="2.7421293605626788E+18"/>
    <s v="32.8514815"/>
    <s v=""/>
    <d v="1899-12-30T00:00:00"/>
    <n v="19781"/>
    <x v="5"/>
    <n v="21221"/>
    <s v="APBN_BRU_MOBILITY_INSURAN_Front_VL"/>
    <n v="100041"/>
    <s v="APBN_BRU_MOBILITY_INSURAN_Front_VL_1"/>
    <s v="APBN_CMN_RSA_FRONT-VL_1"/>
    <n v="96164"/>
    <x v="28"/>
    <s v="L"/>
    <d v="1899-12-30T00:07:19"/>
    <d v="1899-12-30T00:00:00"/>
    <d v="1899-12-30T00:00:00"/>
    <s v=""/>
    <n v="0"/>
    <d v="2026-09-03T09:55:16"/>
    <s v=""/>
    <d v="1899-12-30T00:00:00"/>
    <s v="20260903094751536871442"/>
    <d v="1899-12-30T00:00:01"/>
    <m/>
    <m/>
    <s v=""/>
    <m/>
    <m/>
    <m/>
    <s v=""/>
    <s v=""/>
    <m/>
    <m/>
    <s v=""/>
    <m/>
    <s v=""/>
    <s v=""/>
    <s v=""/>
    <m/>
    <m/>
    <s v=""/>
    <s v=""/>
    <s v=""/>
    <s v=""/>
    <s v=""/>
    <s v=""/>
    <s v=""/>
    <s v=""/>
    <s v=""/>
    <s v=""/>
    <s v=""/>
    <s v=""/>
    <s v=""/>
    <s v=""/>
    <s v=""/>
    <s v="RSA BE"/>
    <x v="0"/>
    <n v="1"/>
    <x v="1"/>
    <x v="3"/>
  </r>
  <r>
    <s v="AP-Historical-Report---Call-by-Call 2026-09-03 0000 - 2026-09-03 1500.csv"/>
    <s v="F"/>
    <x v="1"/>
    <x v="307"/>
    <s v="anonymous"/>
    <s v=""/>
    <s v=""/>
    <s v="WebiPath_180_102597"/>
    <s v=""/>
    <n v="2.7421293476793615E+18"/>
    <s v="29.10099218"/>
    <s v=""/>
    <d v="1899-12-30T00:00:00"/>
    <n v="19755"/>
    <x v="6"/>
    <n v="21194"/>
    <s v="APBN_AMS_MOBILITY_OEM-CONS_Front_NL"/>
    <n v="99755"/>
    <s v="APBN_AMS_MOBILITY_OEM-CONS_Front_NL_1"/>
    <s v="APBN_CMN_RSA_FRONT-NL_1"/>
    <n v="96462"/>
    <x v="26"/>
    <s v="R"/>
    <d v="1899-12-30T00:05:56"/>
    <d v="1899-12-30T00:00:00"/>
    <d v="1899-12-30T00:00:00"/>
    <s v=""/>
    <n v="0"/>
    <d v="2026-09-03T09:54:30"/>
    <s v=""/>
    <d v="1899-12-30T00:00:00"/>
    <s v="20260903094826486540607"/>
    <d v="1899-12-30T00:00:01"/>
    <m/>
    <m/>
    <s v=""/>
    <m/>
    <m/>
    <m/>
    <s v=""/>
    <s v=""/>
    <m/>
    <m/>
    <s v=""/>
    <m/>
    <s v=""/>
    <s v=""/>
    <s v=""/>
    <m/>
    <m/>
    <s v=""/>
    <s v=""/>
    <s v=""/>
    <s v=""/>
    <s v=""/>
    <s v=""/>
    <s v=""/>
    <s v=""/>
    <s v=""/>
    <s v=""/>
    <s v=""/>
    <s v=""/>
    <s v=""/>
    <s v=""/>
    <s v=""/>
    <s v="RSA"/>
    <x v="0"/>
    <n v="1"/>
    <x v="1"/>
    <x v="1"/>
  </r>
  <r>
    <s v="AP-Historical-Report---Call-by-Call 2026-09-03 0000 - 2026-09-03 1500.csv"/>
    <s v="F"/>
    <x v="0"/>
    <x v="308"/>
    <s v="+31619222356"/>
    <s v="AGA"/>
    <s v="Travel_Front"/>
    <s v="+31205929890"/>
    <s v="APBN_AMS_TRAVEL_SERVICE_Front"/>
    <n v="2.7421293863283062E+18"/>
    <s v="38.4338210"/>
    <s v="Route_Queue"/>
    <d v="1899-12-30T00:00:11"/>
    <n v="19755"/>
    <x v="6"/>
    <n v="21176"/>
    <s v="APBN_AMS_TRAVEL_SERVICE_Front_NL"/>
    <n v="99755"/>
    <s v="APBN_AMS_MOBILITY_OEM-CONS_Front_NL_1"/>
    <s v="APBN_CMN_TRAVEL_FRONT-NL_1"/>
    <n v="96523"/>
    <x v="10"/>
    <s v="R"/>
    <d v="1899-12-30T00:03:16"/>
    <d v="1899-12-30T00:00:21"/>
    <d v="1899-12-30T00:00:49"/>
    <s v=""/>
    <n v="1"/>
    <d v="2026-09-03T09:53:37"/>
    <s v=""/>
    <d v="1899-12-30T00:00:00"/>
    <s v="20260903094947637535051"/>
    <d v="1899-12-30T00:00:01"/>
    <n v="0"/>
    <n v="0"/>
    <s v=""/>
    <n v="2"/>
    <n v="0"/>
    <n v="0"/>
    <s v="NL"/>
    <s v="vb3151"/>
    <n v="77020001"/>
    <n v="10"/>
    <s v="Maud"/>
    <n v="3190060"/>
    <s v="Geen Intent"/>
    <s v=""/>
    <s v="+31619222356"/>
    <n v="2"/>
    <n v="1"/>
    <s v=""/>
    <s v=""/>
    <s v=""/>
    <s v=""/>
    <s v=""/>
    <s v=""/>
    <s v=""/>
    <s v=""/>
    <s v=""/>
    <s v=""/>
    <s v=""/>
    <s v=""/>
    <s v=""/>
    <s v=""/>
    <s v=""/>
    <s v="RSA"/>
    <x v="0"/>
    <n v="1"/>
    <x v="1"/>
    <x v="1"/>
  </r>
  <r>
    <s v="AP-Historical-Report---Call-by-Call 2026-09-03 0000 - 2026-09-03 1500.csv"/>
    <s v="F"/>
    <x v="0"/>
    <x v="309"/>
    <s v="+31623213939"/>
    <s v="Ominimo"/>
    <s v="RSA_SubLOB"/>
    <s v="+31205929015"/>
    <s v="APBN_AMS_MOBILITY_INSURAN_Front"/>
    <n v="2.7421293777426345E+18"/>
    <s v="36.8601169"/>
    <s v="Route_Success"/>
    <d v="1899-12-30T00:00:07"/>
    <n v="19760"/>
    <x v="0"/>
    <n v="21199"/>
    <s v="APBN_AMS_MOBILITY_INSURAN_Front_NL"/>
    <n v="99810"/>
    <s v="APBN_AMS_MOBILITY_INSURAN_Front_NL_1"/>
    <s v="APBN_CMN_RSA_FRONT-NL_1"/>
    <n v="244550"/>
    <x v="27"/>
    <s v="R"/>
    <d v="1899-12-30T00:17:37"/>
    <d v="1899-12-30T00:03:41"/>
    <d v="1899-12-30T00:00:06"/>
    <s v=""/>
    <n v="0"/>
    <d v="2026-09-03T10:10:37"/>
    <s v=""/>
    <d v="1899-12-30T00:00:00"/>
    <s v="20260903094907603980691"/>
    <d v="1899-12-30T00:00:08"/>
    <n v="0"/>
    <n v="0"/>
    <s v=""/>
    <n v="2"/>
    <n v="0"/>
    <n v="0"/>
    <s v="NL"/>
    <s v=""/>
    <m/>
    <m/>
    <s v=""/>
    <m/>
    <s v=""/>
    <s v=""/>
    <s v=""/>
    <n v="0"/>
    <n v="0"/>
    <s v=""/>
    <s v=""/>
    <s v=""/>
    <s v=""/>
    <s v=""/>
    <s v=""/>
    <s v=""/>
    <s v=""/>
    <s v=""/>
    <s v=""/>
    <s v=""/>
    <s v=""/>
    <s v=""/>
    <s v=""/>
    <s v=""/>
    <s v="Alliannz Contract"/>
    <x v="0"/>
    <n v="1"/>
    <x v="1"/>
    <x v="0"/>
  </r>
  <r>
    <s v="AP-Historical-Report---Call-by-Call 2026-09-03 0000 - 2026-09-03 1500.csv"/>
    <s v="F"/>
    <x v="1"/>
    <x v="310"/>
    <s v="+31633105715"/>
    <s v=""/>
    <s v=""/>
    <s v="WebiPath_180_177843"/>
    <s v=""/>
    <n v="2.7421294078030479E+18"/>
    <s v="43.4243339"/>
    <s v=""/>
    <d v="1899-12-30T00:00:00"/>
    <n v="19755"/>
    <x v="6"/>
    <n v="21194"/>
    <s v="APBN_AMS_MOBILITY_OEM-CONS_Front_NL"/>
    <n v="99755"/>
    <s v="APBN_AMS_MOBILITY_OEM-CONS_Front_NL_1"/>
    <s v="APBN_CMN_RSA_FRONT-NL_1"/>
    <n v="224093"/>
    <x v="20"/>
    <s v="R"/>
    <d v="1899-12-30T00:03:44"/>
    <d v="1899-12-30T00:00:00"/>
    <d v="1899-12-30T00:00:00"/>
    <s v=""/>
    <n v="0"/>
    <d v="2026-09-03T09:52:28"/>
    <s v=""/>
    <d v="1899-12-30T00:00:00"/>
    <s v="20260903094838721421293"/>
    <d v="1899-12-30T00:00:01"/>
    <m/>
    <m/>
    <s v=""/>
    <m/>
    <m/>
    <m/>
    <s v=""/>
    <s v=""/>
    <m/>
    <m/>
    <s v=""/>
    <m/>
    <s v=""/>
    <s v=""/>
    <s v=""/>
    <m/>
    <m/>
    <s v=""/>
    <s v=""/>
    <s v=""/>
    <s v=""/>
    <s v=""/>
    <s v=""/>
    <s v=""/>
    <s v=""/>
    <s v=""/>
    <s v=""/>
    <s v=""/>
    <s v=""/>
    <s v=""/>
    <s v=""/>
    <s v=""/>
    <s v="RSA"/>
    <x v="0"/>
    <n v="1"/>
    <x v="1"/>
    <x v="1"/>
  </r>
  <r>
    <s v="AP-Historical-Report---Call-by-Call 2026-09-03 0000 - 2026-09-03 1500.csv"/>
    <s v="F"/>
    <x v="1"/>
    <x v="311"/>
    <s v="+31623213939"/>
    <s v=""/>
    <s v=""/>
    <s v="WebiPath_180_183323"/>
    <s v=""/>
    <n v="2.7421293777426345E+18"/>
    <s v="36.8601193"/>
    <s v=""/>
    <d v="1899-12-30T00:00:00"/>
    <n v="19760"/>
    <x v="0"/>
    <n v="21199"/>
    <s v="APBN_AMS_MOBILITY_INSURAN_Front_NL"/>
    <n v="99810"/>
    <s v="APBN_AMS_MOBILITY_INSURAN_Front_NL_1"/>
    <s v="APBN_CMN_RSA_FRONT-NL_1"/>
    <n v="244550"/>
    <x v="27"/>
    <s v="R"/>
    <d v="1899-12-30T00:17:37"/>
    <d v="1899-12-30T00:03:41"/>
    <d v="1899-12-30T00:00:00"/>
    <s v=""/>
    <n v="0"/>
    <d v="2026-09-03T10:10:35"/>
    <s v=""/>
    <d v="1899-12-30T00:00:00"/>
    <s v="20260903094907603980691"/>
    <d v="1899-12-30T00:00:01"/>
    <m/>
    <m/>
    <s v=""/>
    <m/>
    <m/>
    <m/>
    <s v=""/>
    <s v=""/>
    <m/>
    <m/>
    <s v=""/>
    <m/>
    <s v=""/>
    <s v=""/>
    <s v=""/>
    <m/>
    <m/>
    <s v=""/>
    <s v=""/>
    <s v=""/>
    <s v=""/>
    <s v=""/>
    <s v=""/>
    <s v=""/>
    <s v=""/>
    <s v=""/>
    <s v=""/>
    <s v=""/>
    <s v=""/>
    <s v=""/>
    <s v=""/>
    <s v=""/>
    <s v="Alliannz Contract"/>
    <x v="0"/>
    <n v="1"/>
    <x v="1"/>
    <x v="0"/>
  </r>
  <r>
    <s v="AP-Historical-Report---Call-by-Call 2026-09-03 0000 - 2026-09-03 1500.csv"/>
    <s v="F"/>
    <x v="0"/>
    <x v="312"/>
    <s v="+31625530841"/>
    <s v="Mazda"/>
    <s v="RSA_SubLOB"/>
    <s v="+31205929714"/>
    <s v="APBN_AMS_MOBILITY_OEM-CONS_Front"/>
    <n v="2.7421293090954225E+18"/>
    <s v="20.80865950"/>
    <s v="Route_Queue"/>
    <d v="1899-12-30T00:00:05"/>
    <n v="19755"/>
    <x v="6"/>
    <n v="21194"/>
    <s v="APBN_AMS_MOBILITY_OEM-CONS_Front_NL"/>
    <n v="99755"/>
    <s v="APBN_AMS_MOBILITY_OEM-CONS_Front_NL_1"/>
    <s v="APBN_CMN_RSA_FRONT-NL_1"/>
    <n v="247912"/>
    <x v="23"/>
    <s v="R"/>
    <d v="1899-12-30T00:02:53"/>
    <d v="1899-12-30T00:00:00"/>
    <d v="1899-12-30T00:00:33"/>
    <s v=""/>
    <n v="0"/>
    <d v="2026-09-03T09:53:07"/>
    <s v=""/>
    <d v="1899-12-30T00:00:00"/>
    <s v="20260903095008335545618"/>
    <d v="1899-12-30T00:00:04"/>
    <n v="0"/>
    <n v="0"/>
    <s v=""/>
    <n v="2"/>
    <n v="0"/>
    <n v="0"/>
    <s v="NL"/>
    <s v="vb3151"/>
    <n v="77020001"/>
    <n v="10"/>
    <s v="Maud"/>
    <n v="3190034"/>
    <s v="Geen Intent"/>
    <s v=""/>
    <s v="+31625530841"/>
    <n v="2"/>
    <n v="1"/>
    <s v=""/>
    <s v=""/>
    <s v=""/>
    <s v=""/>
    <s v=""/>
    <s v=""/>
    <s v=""/>
    <s v=""/>
    <s v=""/>
    <s v=""/>
    <s v=""/>
    <s v=""/>
    <s v=""/>
    <s v=""/>
    <s v=""/>
    <s v="RSA"/>
    <x v="0"/>
    <n v="1"/>
    <x v="1"/>
    <x v="1"/>
  </r>
  <r>
    <s v="AP-Historical-Report---Call-by-Call 2026-09-03 0000 - 2026-09-03 1500.csv"/>
    <s v="F"/>
    <x v="0"/>
    <x v="313"/>
    <s v="+31620295103"/>
    <s v="AzNetherlands"/>
    <s v="RSA_INSUR"/>
    <s v="+31205929118"/>
    <s v="APBN_AMS_RSA_INSURAN_AzN"/>
    <n v="2.7421293691525156E+18"/>
    <s v="34.8416708"/>
    <s v="Route_Queue"/>
    <d v="1899-12-30T00:00:08"/>
    <n v="27173"/>
    <x v="7"/>
    <n v="28184"/>
    <s v="APBN_AMS_RSA_INSURAN_AzN_NL"/>
    <n v="208567"/>
    <s v="APBN_AMS_RSA_INSURAN_AzN_NL_1"/>
    <s v="APBN_CMN_RSA_FRONT-NL_1"/>
    <n v="224096"/>
    <x v="6"/>
    <s v="R"/>
    <d v="1899-12-30T00:02:25"/>
    <d v="1899-12-30T00:00:00"/>
    <d v="1899-12-30T00:03:29"/>
    <s v=""/>
    <n v="0"/>
    <d v="2026-09-03T09:55:04"/>
    <s v=""/>
    <d v="1899-12-30T00:00:00"/>
    <s v="20260903095230570427235"/>
    <d v="1899-12-30T00:00:11"/>
    <n v="0"/>
    <n v="0"/>
    <s v=""/>
    <n v="2"/>
    <n v="0"/>
    <n v="0"/>
    <s v="NL"/>
    <s v="vb3177108"/>
    <n v="77020108"/>
    <n v="10"/>
    <s v="vb3177108"/>
    <n v="3190911811"/>
    <s v="VehicleRecoveryService"/>
    <s v="PT444F"/>
    <s v="+31620295103"/>
    <n v="2"/>
    <n v="1"/>
    <s v=""/>
    <s v=""/>
    <s v=""/>
    <s v=""/>
    <s v=""/>
    <s v=""/>
    <s v=""/>
    <s v=""/>
    <s v=""/>
    <s v=""/>
    <s v=""/>
    <s v=""/>
    <s v=""/>
    <s v=""/>
    <s v=""/>
    <s v="Alliannz Contract"/>
    <x v="0"/>
    <n v="1"/>
    <x v="1"/>
    <x v="0"/>
  </r>
  <r>
    <s v="AP-Historical-Report---Call-by-Call 2026-09-03 0000 - 2026-09-03 1500.csv"/>
    <s v="F"/>
    <x v="0"/>
    <x v="314"/>
    <s v="+31657678253"/>
    <s v="AP_NL_RSA_PROVIDERS"/>
    <s v="RSA_SubLOB"/>
    <s v="+31205929107"/>
    <s v="APBN_AMS_MOBILITY_PROVIDER_Local"/>
    <n v="2.7421293992131118E+18"/>
    <s v="41.4242055"/>
    <s v="Route_Success"/>
    <d v="1899-12-30T00:00:44"/>
    <n v="19770"/>
    <x v="3"/>
    <n v="21209"/>
    <s v="APBN_AMS_MOBILITY_PROVIDER_Local_NL"/>
    <n v="99920"/>
    <s v="APBN_AMS_MOBILITY_PROVIDER_Local_NL_1"/>
    <s v="APBN_CMN_RSA_FRONT-VL_1"/>
    <n v="266361"/>
    <x v="21"/>
    <s v="L"/>
    <d v="1899-12-30T00:01:56"/>
    <d v="1899-12-30T00:00:00"/>
    <d v="1899-12-30T00:00:14"/>
    <s v=""/>
    <n v="0"/>
    <d v="2026-09-03T09:52:50"/>
    <s v=""/>
    <d v="1899-12-30T00:00:00"/>
    <s v="20260903095009687867061"/>
    <d v="1899-12-30T00:00:05"/>
    <n v="0"/>
    <n v="0"/>
    <s v="m319107:2:1|"/>
    <n v="2"/>
    <n v="0"/>
    <n v="0"/>
    <s v="NL"/>
    <s v=""/>
    <m/>
    <m/>
    <s v=""/>
    <m/>
    <s v=""/>
    <s v=""/>
    <s v=""/>
    <n v="0"/>
    <n v="0"/>
    <s v=""/>
    <s v=""/>
    <s v=""/>
    <s v=""/>
    <s v=""/>
    <s v=""/>
    <s v=""/>
    <s v=""/>
    <s v=""/>
    <s v=""/>
    <s v=""/>
    <s v=""/>
    <s v=""/>
    <s v=""/>
    <s v=""/>
    <s v="RSA Provider"/>
    <x v="0"/>
    <n v="1"/>
    <x v="0"/>
    <x v="2"/>
  </r>
  <r>
    <s v="AP-Historical-Report---Call-by-Call 2026-09-03 0000 - 2026-09-03 1500.csv"/>
    <s v="F"/>
    <x v="1"/>
    <x v="315"/>
    <s v="+31625530841"/>
    <s v=""/>
    <s v=""/>
    <s v="WebiPath_180_185932"/>
    <s v=""/>
    <n v="2.742129309095423E+18"/>
    <s v="20.80866161"/>
    <s v=""/>
    <d v="1899-12-30T00:00:00"/>
    <n v="19755"/>
    <x v="6"/>
    <n v="21194"/>
    <s v="APBN_AMS_MOBILITY_OEM-CONS_Front_NL"/>
    <n v="99755"/>
    <s v="APBN_AMS_MOBILITY_OEM-CONS_Front_NL_1"/>
    <s v="APBN_CMN_RSA_FRONT-NL_1"/>
    <n v="247912"/>
    <x v="23"/>
    <s v="L"/>
    <d v="1899-12-30T00:02:53"/>
    <d v="1899-12-30T00:00:00"/>
    <d v="1899-12-30T00:00:00"/>
    <s v=""/>
    <n v="0"/>
    <d v="2026-09-03T09:53:07"/>
    <s v=""/>
    <d v="1899-12-30T00:00:00"/>
    <s v="20260903095008335545618"/>
    <d v="1899-12-30T00:00:00"/>
    <m/>
    <m/>
    <s v=""/>
    <m/>
    <m/>
    <m/>
    <s v=""/>
    <s v=""/>
    <m/>
    <m/>
    <s v=""/>
    <m/>
    <s v=""/>
    <s v=""/>
    <s v=""/>
    <m/>
    <m/>
    <s v=""/>
    <s v=""/>
    <s v=""/>
    <s v=""/>
    <s v=""/>
    <s v=""/>
    <s v=""/>
    <s v=""/>
    <s v=""/>
    <s v=""/>
    <s v=""/>
    <s v=""/>
    <s v=""/>
    <s v=""/>
    <s v=""/>
    <s v="RSA"/>
    <x v="0"/>
    <n v="1"/>
    <x v="1"/>
    <x v="1"/>
  </r>
  <r>
    <s v="AP-Historical-Report---Call-by-Call 2026-09-03 0000 - 2026-09-03 1500.csv"/>
    <s v="F"/>
    <x v="1"/>
    <x v="316"/>
    <s v="+31619222356"/>
    <s v=""/>
    <s v=""/>
    <s v="WebiPath_180_102658"/>
    <s v=""/>
    <n v="2.7421293863283062E+18"/>
    <s v="38.4338289"/>
    <s v=""/>
    <d v="1899-12-30T00:00:00"/>
    <n v="19755"/>
    <x v="6"/>
    <n v="21194"/>
    <s v="APBN_AMS_MOBILITY_OEM-CONS_Front_NL"/>
    <n v="99755"/>
    <s v="APBN_AMS_MOBILITY_OEM-CONS_Front_NL_1"/>
    <s v="APBN_CMN_RSA_FRONT-NL_1"/>
    <n v="96523"/>
    <x v="10"/>
    <s v="L"/>
    <d v="1899-12-30T00:02:46"/>
    <d v="1899-12-30T00:00:18"/>
    <d v="1899-12-30T00:00:00"/>
    <s v=""/>
    <n v="0"/>
    <d v="2026-09-03T09:53:38"/>
    <s v=""/>
    <d v="1899-12-30T00:00:00"/>
    <s v="20260903094947637535051"/>
    <d v="1899-12-30T00:00:00"/>
    <m/>
    <m/>
    <s v=""/>
    <m/>
    <m/>
    <m/>
    <s v=""/>
    <s v=""/>
    <m/>
    <m/>
    <s v=""/>
    <m/>
    <s v=""/>
    <s v=""/>
    <s v=""/>
    <m/>
    <m/>
    <s v=""/>
    <s v=""/>
    <s v=""/>
    <s v=""/>
    <s v=""/>
    <s v=""/>
    <s v=""/>
    <s v=""/>
    <s v=""/>
    <s v=""/>
    <s v=""/>
    <s v=""/>
    <s v=""/>
    <s v=""/>
    <s v=""/>
    <s v="RSA"/>
    <x v="0"/>
    <n v="1"/>
    <x v="1"/>
    <x v="1"/>
  </r>
  <r>
    <s v="AP-Historical-Report---Call-by-Call 2026-09-03 0000 - 2026-09-03 1500.csv"/>
    <s v="F"/>
    <x v="1"/>
    <x v="317"/>
    <s v="+31657678253"/>
    <s v=""/>
    <s v=""/>
    <s v="WebiPath_180_190135"/>
    <s v=""/>
    <n v="2.7421293992131118E+18"/>
    <s v="41.4242088"/>
    <s v=""/>
    <d v="1899-12-30T00:00:00"/>
    <n v="19770"/>
    <x v="3"/>
    <n v="21209"/>
    <s v="APBN_AMS_MOBILITY_PROVIDER_Local_NL"/>
    <n v="99920"/>
    <s v="APBN_AMS_MOBILITY_PROVIDER_Local_NL_1"/>
    <s v="APBN_CMN_RSA_FRONT-VL_1"/>
    <n v="266361"/>
    <x v="21"/>
    <s v="R"/>
    <d v="1899-12-30T00:01:56"/>
    <d v="1899-12-30T00:00:00"/>
    <d v="1899-12-30T00:00:00"/>
    <s v=""/>
    <n v="0"/>
    <d v="2026-09-03T09:52:49"/>
    <s v=""/>
    <d v="1899-12-30T00:00:00"/>
    <s v="20260903095009687867061"/>
    <d v="1899-12-30T00:00:00"/>
    <m/>
    <m/>
    <s v=""/>
    <m/>
    <m/>
    <m/>
    <s v=""/>
    <s v=""/>
    <m/>
    <m/>
    <s v=""/>
    <m/>
    <s v=""/>
    <s v=""/>
    <s v=""/>
    <m/>
    <m/>
    <s v=""/>
    <s v=""/>
    <s v=""/>
    <s v=""/>
    <s v=""/>
    <s v=""/>
    <s v=""/>
    <s v=""/>
    <s v=""/>
    <s v=""/>
    <s v=""/>
    <s v=""/>
    <s v=""/>
    <s v=""/>
    <s v=""/>
    <s v="RSA Provider"/>
    <x v="0"/>
    <n v="1"/>
    <x v="1"/>
    <x v="2"/>
  </r>
  <r>
    <s v="AP-Historical-Report---Call-by-Call 2026-09-03 0000 - 2026-09-03 1500.csv"/>
    <s v="F"/>
    <x v="0"/>
    <x v="318"/>
    <s v="+31882692888"/>
    <s v="KIA"/>
    <s v="RSA_SubLOB"/>
    <s v="+31208512235"/>
    <s v="APBN_AMS_MOBILITY_INSURAN_FollowUp"/>
    <n v="2.7421292962130022E+18"/>
    <s v="17.83347508"/>
    <s v="Route_Queue"/>
    <d v="1899-12-30T00:00:07"/>
    <n v="19761"/>
    <x v="1"/>
    <n v="21200"/>
    <s v="APBN_AMS_MOBILITY_INSURAN_FollowUp_NL"/>
    <n v="99821"/>
    <s v="APBN_AMS_MOBILITY_INSURAN_FollowUp_NL_1"/>
    <s v="APBN_CMN_RSA_FRONT-NL_1"/>
    <n v="221519"/>
    <x v="7"/>
    <s v="R"/>
    <d v="1899-12-30T00:00:46"/>
    <d v="1899-12-30T00:00:00"/>
    <d v="1899-12-30T00:00:32"/>
    <s v=""/>
    <n v="0"/>
    <d v="2026-09-03T09:53:51"/>
    <s v=""/>
    <d v="1899-12-30T00:00:00"/>
    <s v="20260903095257285212884"/>
    <d v="1899-12-30T00:00:09"/>
    <n v="0"/>
    <n v="0"/>
    <s v=""/>
    <n v="2"/>
    <n v="0"/>
    <n v="0"/>
    <s v="NL"/>
    <s v="vb3151"/>
    <n v="77020001"/>
    <n v="10"/>
    <s v="Maud"/>
    <n v="3190032"/>
    <s v="Lekke band / bandenprobleem in Nederland"/>
    <s v=""/>
    <s v="+31882692888"/>
    <n v="2"/>
    <n v="1"/>
    <s v=""/>
    <s v=""/>
    <s v=""/>
    <s v=""/>
    <s v=""/>
    <s v=""/>
    <s v=""/>
    <s v=""/>
    <s v=""/>
    <s v=""/>
    <s v=""/>
    <s v=""/>
    <s v=""/>
    <s v=""/>
    <s v=""/>
    <s v="Alliannz Contract"/>
    <x v="0"/>
    <n v="1"/>
    <x v="1"/>
    <x v="0"/>
  </r>
  <r>
    <s v="AP-Historical-Report---Call-by-Call 2026-09-03 0000 - 2026-09-03 1500.csv"/>
    <s v="F"/>
    <x v="0"/>
    <x v="319"/>
    <s v="+31683016943"/>
    <s v="Toyota"/>
    <s v="RSA_SubLOB"/>
    <s v="+31205929836"/>
    <s v="APBN_AMS_MOBILITY_INSURAN_FollowUp"/>
    <n v="2.7421293605626793E+18"/>
    <s v="32.8515016"/>
    <s v="Route_Queue"/>
    <d v="1899-12-30T00:00:07"/>
    <n v="19761"/>
    <x v="1"/>
    <n v="21200"/>
    <s v="APBN_AMS_MOBILITY_INSURAN_FollowUp_NL"/>
    <n v="99821"/>
    <s v="APBN_AMS_MOBILITY_INSURAN_FollowUp_NL_1"/>
    <s v="APBN_CMN_RSA_FRONT-NL_1"/>
    <n v="96526"/>
    <x v="4"/>
    <s v="R"/>
    <d v="1899-12-30T00:01:42"/>
    <d v="1899-12-30T00:00:00"/>
    <d v="1899-12-30T00:00:47"/>
    <s v=""/>
    <n v="0"/>
    <d v="2026-09-03T09:55:33"/>
    <s v=""/>
    <d v="1899-12-30T00:00:00"/>
    <s v="20260903095343536871819"/>
    <d v="1899-12-30T00:00:10"/>
    <n v="0"/>
    <n v="0"/>
    <s v=""/>
    <n v="2"/>
    <n v="0"/>
    <n v="0"/>
    <s v="NL"/>
    <s v="vb3151"/>
    <n v="77020001"/>
    <n v="10"/>
    <s v="Maud"/>
    <n v="3190051"/>
    <s v="Geen Intent"/>
    <s v=""/>
    <s v="+31683016943"/>
    <n v="2"/>
    <n v="1"/>
    <s v=""/>
    <s v=""/>
    <s v=""/>
    <s v=""/>
    <s v=""/>
    <s v=""/>
    <s v=""/>
    <s v=""/>
    <s v=""/>
    <s v=""/>
    <s v=""/>
    <s v=""/>
    <s v=""/>
    <s v=""/>
    <s v=""/>
    <s v="Alliannz Contract"/>
    <x v="0"/>
    <n v="1"/>
    <x v="1"/>
    <x v="0"/>
  </r>
  <r>
    <s v="AP-Historical-Report---Call-by-Call 2026-09-03 0000 - 2026-09-03 1500.csv"/>
    <s v="F"/>
    <x v="0"/>
    <x v="319"/>
    <s v="+32470538861"/>
    <s v="AP_MULTI_LOB"/>
    <s v="XLOB_SubLOB"/>
    <s v="+3222906500"/>
    <s v="APBN_BRU_MOBILITY_INSURAN_Front"/>
    <n v="2.7421292661256868E+18"/>
    <s v="10.60803179"/>
    <s v="Route_Queue"/>
    <d v="1899-12-30T00:00:02"/>
    <n v="19781"/>
    <x v="5"/>
    <n v="21221"/>
    <s v="APBN_BRU_MOBILITY_INSURAN_Front_VL"/>
    <n v="100041"/>
    <s v="APBN_BRU_MOBILITY_INSURAN_Front_VL_1"/>
    <s v="APBN_CMN_RSA_FRONT-VL_1"/>
    <n v="199550"/>
    <x v="9"/>
    <s v="R"/>
    <d v="1899-12-30T00:06:27"/>
    <d v="1899-12-30T00:00:00"/>
    <d v="1899-12-30T00:00:48"/>
    <s v=""/>
    <n v="0"/>
    <d v="2026-09-03T09:59:47"/>
    <s v=""/>
    <d v="1899-12-30T00:00:00"/>
    <s v="20260903095317167773982"/>
    <d v="1899-12-30T00:00:02"/>
    <n v="0"/>
    <n v="0"/>
    <s v="m3272:2:1|m322991:1:1|"/>
    <n v="2"/>
    <n v="0"/>
    <n v="1"/>
    <s v="VL"/>
    <s v=""/>
    <m/>
    <m/>
    <s v=""/>
    <m/>
    <s v=""/>
    <s v=""/>
    <s v=""/>
    <n v="0"/>
    <n v="0"/>
    <s v=""/>
    <s v=""/>
    <s v=""/>
    <s v=""/>
    <s v=""/>
    <s v=""/>
    <s v=""/>
    <s v=""/>
    <s v=""/>
    <s v=""/>
    <s v=""/>
    <s v=""/>
    <s v=""/>
    <s v=""/>
    <s v=""/>
    <s v="RSA BE"/>
    <x v="0"/>
    <n v="1"/>
    <x v="1"/>
    <x v="3"/>
  </r>
  <r>
    <s v="AP-Historical-Report---Call-by-Call 2026-09-03 0000 - 2026-09-03 1500.csv"/>
    <s v="F"/>
    <x v="1"/>
    <x v="320"/>
    <s v="+31620295103"/>
    <s v=""/>
    <s v=""/>
    <s v="WebiPath_180_177847"/>
    <s v=""/>
    <n v="2.7421293691525156E+18"/>
    <s v="34.8416829"/>
    <s v=""/>
    <d v="1899-12-30T00:00:00"/>
    <n v="27173"/>
    <x v="7"/>
    <n v="28184"/>
    <s v="APBN_AMS_RSA_INSURAN_AzN_NL"/>
    <n v="208567"/>
    <s v="APBN_AMS_RSA_INSURAN_AzN_NL_1"/>
    <s v="APBN_CMN_RSA_FRONT-NL_1"/>
    <n v="224096"/>
    <x v="6"/>
    <s v="L"/>
    <d v="1899-12-30T00:02:25"/>
    <d v="1899-12-30T00:00:00"/>
    <d v="1899-12-30T00:00:00"/>
    <s v=""/>
    <n v="0"/>
    <d v="2026-09-03T09:55:05"/>
    <s v=""/>
    <d v="1899-12-30T00:00:00"/>
    <s v="20260903095230570427235"/>
    <d v="1899-12-30T00:00:00"/>
    <m/>
    <m/>
    <s v=""/>
    <m/>
    <m/>
    <m/>
    <s v=""/>
    <s v=""/>
    <m/>
    <m/>
    <s v=""/>
    <m/>
    <s v=""/>
    <s v=""/>
    <s v=""/>
    <m/>
    <m/>
    <s v=""/>
    <s v=""/>
    <s v=""/>
    <s v=""/>
    <s v=""/>
    <s v=""/>
    <s v=""/>
    <s v=""/>
    <s v=""/>
    <s v=""/>
    <s v=""/>
    <s v=""/>
    <s v=""/>
    <s v=""/>
    <s v=""/>
    <s v="Alliannz Contract"/>
    <x v="0"/>
    <n v="1"/>
    <x v="1"/>
    <x v="0"/>
  </r>
  <r>
    <s v="AP-Historical-Report---Call-by-Call 2026-09-03 0000 - 2026-09-03 1500.csv"/>
    <s v="F"/>
    <x v="0"/>
    <x v="321"/>
    <s v="+31640056667"/>
    <s v="PSA"/>
    <s v="RSA_SubLOB"/>
    <s v="+31208512219"/>
    <s v="APBN_AMS_MOBILITY_LEASE-RE_Front"/>
    <n v="2.7421293090954235E+18"/>
    <s v="20.80866769"/>
    <s v="Route_Queue"/>
    <d v="1899-12-30T00:00:04"/>
    <n v="19767"/>
    <x v="4"/>
    <n v="21206"/>
    <s v="APBN_AMS_MOBILITY_LEASE-RE_Front_NL"/>
    <n v="99887"/>
    <s v="APBN_AMS_MOBILITY_LEASE-RE_Front_NL_1"/>
    <s v="APBN_CMN_RSA_FRONT-NL_1"/>
    <n v="96523"/>
    <x v="10"/>
    <s v="R"/>
    <d v="1899-12-30T00:04:19"/>
    <d v="1899-12-30T00:00:00"/>
    <d v="1899-12-30T00:02:15"/>
    <s v=""/>
    <n v="0"/>
    <d v="2026-09-03T09:59:22"/>
    <s v=""/>
    <d v="1899-12-30T00:00:00"/>
    <s v="20260903095458335544447"/>
    <d v="1899-12-30T00:00:04"/>
    <n v="0"/>
    <n v="0"/>
    <s v=""/>
    <n v="0"/>
    <n v="0"/>
    <n v="0"/>
    <s v="NL"/>
    <s v="vb3151"/>
    <n v="77020001"/>
    <n v="10"/>
    <s v="Maud"/>
    <m/>
    <s v="Pech (niet gespecificeerd) in Nederland"/>
    <s v="N244SX"/>
    <s v="+31640056667"/>
    <n v="0"/>
    <n v="0"/>
    <s v=""/>
    <s v=""/>
    <s v=""/>
    <s v=""/>
    <s v=""/>
    <s v=""/>
    <s v=""/>
    <s v=""/>
    <s v=""/>
    <s v=""/>
    <s v=""/>
    <s v=""/>
    <s v=""/>
    <s v=""/>
    <s v=""/>
    <s v="RSA"/>
    <x v="0"/>
    <n v="1"/>
    <x v="1"/>
    <x v="1"/>
  </r>
  <r>
    <s v="AP-Historical-Report---Call-by-Call 2026-09-03 0000 - 2026-09-03 1500.csv"/>
    <s v="F"/>
    <x v="1"/>
    <x v="322"/>
    <s v="+31882692888"/>
    <s v=""/>
    <s v=""/>
    <s v="WebiPath_180_176330"/>
    <s v=""/>
    <n v="2.7421292962130028E+18"/>
    <s v="17.83347748"/>
    <s v=""/>
    <d v="1899-12-30T00:00:00"/>
    <n v="19761"/>
    <x v="1"/>
    <n v="21200"/>
    <s v="APBN_AMS_MOBILITY_INSURAN_FollowUp_NL"/>
    <n v="99821"/>
    <s v="APBN_AMS_MOBILITY_INSURAN_FollowUp_NL_1"/>
    <s v="APBN_CMN_RSA_FRONT-NL_1"/>
    <n v="221519"/>
    <x v="7"/>
    <s v="R"/>
    <d v="1899-12-30T00:00:45"/>
    <d v="1899-12-30T00:00:00"/>
    <d v="1899-12-30T00:00:00"/>
    <s v=""/>
    <n v="0"/>
    <d v="2026-09-03T09:53:50"/>
    <s v=""/>
    <d v="1899-12-30T00:00:00"/>
    <s v="20260903095257285212884"/>
    <d v="1899-12-30T00:00:01"/>
    <m/>
    <m/>
    <s v=""/>
    <m/>
    <m/>
    <m/>
    <s v=""/>
    <s v=""/>
    <m/>
    <m/>
    <s v=""/>
    <m/>
    <s v=""/>
    <s v=""/>
    <s v=""/>
    <m/>
    <m/>
    <s v=""/>
    <s v=""/>
    <s v=""/>
    <s v=""/>
    <s v=""/>
    <s v=""/>
    <s v=""/>
    <s v=""/>
    <s v=""/>
    <s v=""/>
    <s v=""/>
    <s v=""/>
    <s v=""/>
    <s v=""/>
    <s v=""/>
    <s v="Alliannz Contract"/>
    <x v="0"/>
    <n v="1"/>
    <x v="1"/>
    <x v="0"/>
  </r>
  <r>
    <s v="AP-Historical-Report---Call-by-Call 2026-09-03 0000 - 2026-09-03 1500.csv"/>
    <s v="F"/>
    <x v="1"/>
    <x v="323"/>
    <s v="+32470538861"/>
    <s v=""/>
    <s v=""/>
    <s v="WebiPath_180_160017"/>
    <s v=""/>
    <n v="2.7421292661256868E+18"/>
    <s v="10.60803213"/>
    <s v=""/>
    <d v="1899-12-30T00:00:00"/>
    <n v="19781"/>
    <x v="5"/>
    <n v="21221"/>
    <s v="APBN_BRU_MOBILITY_INSURAN_Front_VL"/>
    <n v="100041"/>
    <s v="APBN_BRU_MOBILITY_INSURAN_Front_VL_1"/>
    <s v="APBN_CMN_RSA_FRONT-VL_1"/>
    <n v="199550"/>
    <x v="9"/>
    <s v="L"/>
    <d v="1899-12-30T00:06:27"/>
    <d v="1899-12-30T00:00:00"/>
    <d v="1899-12-30T00:00:00"/>
    <s v=""/>
    <n v="0"/>
    <d v="2026-09-03T09:59:47"/>
    <s v=""/>
    <d v="1899-12-30T00:00:00"/>
    <s v="20260903095317167773982"/>
    <d v="1899-12-30T00:00:01"/>
    <m/>
    <m/>
    <s v=""/>
    <m/>
    <m/>
    <m/>
    <s v=""/>
    <s v=""/>
    <m/>
    <m/>
    <s v=""/>
    <m/>
    <s v=""/>
    <s v=""/>
    <s v=""/>
    <m/>
    <m/>
    <s v=""/>
    <s v=""/>
    <s v=""/>
    <s v=""/>
    <s v=""/>
    <s v=""/>
    <s v=""/>
    <s v=""/>
    <s v=""/>
    <s v=""/>
    <s v=""/>
    <s v=""/>
    <s v=""/>
    <s v=""/>
    <s v=""/>
    <s v="RSA BE"/>
    <x v="0"/>
    <n v="1"/>
    <x v="1"/>
    <x v="3"/>
  </r>
  <r>
    <s v="AP-Historical-Report---Call-by-Call 2026-09-03 0000 - 2026-09-03 1500.csv"/>
    <s v="F"/>
    <x v="1"/>
    <x v="324"/>
    <s v="+31683016943"/>
    <s v=""/>
    <s v=""/>
    <s v="WebiPath_180_102661"/>
    <s v=""/>
    <n v="2.7421293605626793E+18"/>
    <s v="32.8515067"/>
    <s v=""/>
    <d v="1899-12-30T00:00:00"/>
    <n v="19761"/>
    <x v="1"/>
    <n v="21200"/>
    <s v="APBN_AMS_MOBILITY_INSURAN_FollowUp_NL"/>
    <n v="99821"/>
    <s v="APBN_AMS_MOBILITY_INSURAN_FollowUp_NL_1"/>
    <s v="APBN_CMN_RSA_FRONT-NL_1"/>
    <n v="96526"/>
    <x v="4"/>
    <s v="L"/>
    <d v="1899-12-30T00:01:42"/>
    <d v="1899-12-30T00:00:00"/>
    <d v="1899-12-30T00:00:00"/>
    <s v=""/>
    <n v="0"/>
    <d v="2026-09-03T09:55:34"/>
    <s v=""/>
    <d v="1899-12-30T00:00:00"/>
    <s v="20260903095343536871819"/>
    <d v="1899-12-30T00:00:00"/>
    <m/>
    <m/>
    <s v=""/>
    <m/>
    <m/>
    <m/>
    <s v=""/>
    <s v=""/>
    <m/>
    <m/>
    <s v=""/>
    <m/>
    <s v=""/>
    <s v=""/>
    <s v=""/>
    <m/>
    <m/>
    <s v=""/>
    <s v=""/>
    <s v=""/>
    <s v=""/>
    <s v=""/>
    <s v=""/>
    <s v=""/>
    <s v=""/>
    <s v=""/>
    <s v=""/>
    <s v=""/>
    <s v=""/>
    <s v=""/>
    <s v=""/>
    <s v=""/>
    <s v="Alliannz Contract"/>
    <x v="0"/>
    <n v="1"/>
    <x v="1"/>
    <x v="0"/>
  </r>
  <r>
    <s v="AP-Historical-Report---Call-by-Call 2026-09-03 0000 - 2026-09-03 1500.csv"/>
    <s v="F"/>
    <x v="0"/>
    <x v="325"/>
    <s v="+3228840650"/>
    <s v="AP_NL_RSA"/>
    <s v="RSA_SubLOB"/>
    <s v="+31208512294"/>
    <s v="APBN_AMS_MOBILITY_INSURAN_FollowUp"/>
    <n v="2.7421293304970435E+18"/>
    <s v="25.7650269"/>
    <s v="Route_Queue"/>
    <d v="1899-12-30T00:00:06"/>
    <n v="19761"/>
    <x v="1"/>
    <n v="21200"/>
    <s v="APBN_AMS_MOBILITY_INSURAN_FollowUp_NL"/>
    <n v="99821"/>
    <s v="APBN_AMS_MOBILITY_INSURAN_FollowUp_NL_1"/>
    <s v="APBN_CMN_RSA_FRONT-NL_1"/>
    <n v="224299"/>
    <x v="5"/>
    <s v="R"/>
    <d v="1899-12-30T00:03:41"/>
    <d v="1899-12-30T00:00:00"/>
    <d v="1899-12-30T00:00:32"/>
    <s v=""/>
    <n v="0"/>
    <d v="2026-09-03T09:59:06"/>
    <s v=""/>
    <d v="1899-12-30T00:00:00"/>
    <s v="20260903095519419432194"/>
    <d v="1899-12-30T00:00:04"/>
    <n v="0"/>
    <n v="0"/>
    <s v=""/>
    <n v="2"/>
    <n v="0"/>
    <n v="0"/>
    <s v="NL"/>
    <s v="vb3151"/>
    <n v="77020001"/>
    <n v="10"/>
    <s v="Maud"/>
    <n v="3190093"/>
    <s v="Pech (niet gespecificeerd) in Nederland"/>
    <s v=""/>
    <s v="+3228840650"/>
    <n v="2"/>
    <n v="1"/>
    <s v=""/>
    <s v=""/>
    <s v=""/>
    <s v=""/>
    <s v=""/>
    <s v=""/>
    <s v=""/>
    <s v=""/>
    <s v=""/>
    <s v=""/>
    <s v=""/>
    <s v=""/>
    <s v=""/>
    <s v=""/>
    <s v=""/>
    <s v="Alliannz Contract"/>
    <x v="0"/>
    <n v="1"/>
    <x v="1"/>
    <x v="0"/>
  </r>
  <r>
    <s v="AP-Historical-Report---Call-by-Call 2026-09-03 0000 - 2026-09-03 1500.csv"/>
    <s v="F"/>
    <x v="0"/>
    <x v="326"/>
    <s v="+3243369400"/>
    <s v="AzBelgium"/>
    <s v="RSA_INSUR"/>
    <s v="+3227736104"/>
    <s v="APBN_BRU_RSA_INSURAN_AB"/>
    <n v="2.7421293519744517E+18"/>
    <s v="30.10221986"/>
    <s v="Route_Queue"/>
    <d v="1899-12-30T00:00:03"/>
    <n v="27186"/>
    <x v="10"/>
    <n v="28197"/>
    <s v="APBN_BRU_RSA_INSURAN_AB_FR"/>
    <n v="208713"/>
    <s v="APBN_BRU_RSA_INSURAN_AB_FR_1"/>
    <s v="APBN_CMN_RSA_FRONT-FR_1"/>
    <n v="232191"/>
    <x v="16"/>
    <s v="R"/>
    <d v="1899-12-30T00:06:13"/>
    <d v="1899-12-30T00:00:00"/>
    <d v="1899-12-30T00:00:00"/>
    <s v=""/>
    <n v="0"/>
    <d v="2026-09-03T10:03:18"/>
    <s v=""/>
    <d v="1899-12-30T00:00:00"/>
    <s v="20260903095702503318000"/>
    <d v="1899-12-30T00:00:10"/>
    <n v="0"/>
    <n v="0"/>
    <s v=""/>
    <n v="2"/>
    <n v="0"/>
    <n v="0"/>
    <s v="FR"/>
    <s v="vb3277108"/>
    <n v="77030108"/>
    <n v="10"/>
    <s v="vb3277108"/>
    <n v="32906113112"/>
    <s v="default_agentIntent"/>
    <s v="Unknown"/>
    <s v="+3243369400"/>
    <n v="2"/>
    <n v="1"/>
    <s v=""/>
    <s v=""/>
    <s v=""/>
    <s v=""/>
    <s v=""/>
    <s v=""/>
    <s v=""/>
    <s v=""/>
    <s v=""/>
    <s v=""/>
    <s v=""/>
    <s v=""/>
    <s v=""/>
    <s v=""/>
    <s v=""/>
    <s v="Alliannz Contract BE"/>
    <x v="0"/>
    <n v="1"/>
    <x v="1"/>
    <x v="4"/>
  </r>
  <r>
    <s v="AP-Historical-Report---Call-by-Call 2026-09-03 0000 - 2026-09-03 1500.csv"/>
    <s v="F"/>
    <x v="1"/>
    <x v="327"/>
    <s v="+31640056667"/>
    <s v=""/>
    <s v=""/>
    <s v="WebiPath_180_102658"/>
    <s v=""/>
    <n v="2.742129309095424E+18"/>
    <s v="20.80867318"/>
    <s v=""/>
    <d v="1899-12-30T00:00:00"/>
    <n v="19767"/>
    <x v="4"/>
    <n v="21206"/>
    <s v="APBN_AMS_MOBILITY_LEASE-RE_Front_NL"/>
    <n v="99887"/>
    <s v="APBN_AMS_MOBILITY_LEASE-RE_Front_NL_1"/>
    <s v="APBN_CMN_RSA_FRONT-NL_1"/>
    <n v="96523"/>
    <x v="10"/>
    <s v="L"/>
    <d v="1899-12-30T00:04:19"/>
    <d v="1899-12-30T00:00:00"/>
    <d v="1899-12-30T00:00:00"/>
    <s v=""/>
    <n v="0"/>
    <d v="2026-09-03T09:59:22"/>
    <s v=""/>
    <d v="1899-12-30T00:00:00"/>
    <s v="20260903095458335544447"/>
    <d v="1899-12-30T00:00:01"/>
    <m/>
    <m/>
    <s v=""/>
    <m/>
    <m/>
    <m/>
    <s v=""/>
    <s v=""/>
    <m/>
    <m/>
    <s v=""/>
    <m/>
    <s v=""/>
    <s v=""/>
    <s v=""/>
    <m/>
    <m/>
    <s v=""/>
    <s v=""/>
    <s v=""/>
    <s v=""/>
    <s v=""/>
    <s v=""/>
    <s v=""/>
    <s v=""/>
    <s v=""/>
    <s v=""/>
    <s v=""/>
    <s v=""/>
    <s v=""/>
    <s v=""/>
    <s v=""/>
    <s v="RSA"/>
    <x v="0"/>
    <n v="1"/>
    <x v="1"/>
    <x v="1"/>
  </r>
  <r>
    <s v="AP-Historical-Report---Call-by-Call 2026-09-03 0000 - 2026-09-03 1500.csv"/>
    <s v="F"/>
    <x v="1"/>
    <x v="328"/>
    <s v="+3228840650"/>
    <s v=""/>
    <s v=""/>
    <s v="WebiPath_180_177942"/>
    <s v=""/>
    <n v="2.7421293304970435E+18"/>
    <s v="25.7650319"/>
    <s v=""/>
    <d v="1899-12-30T00:00:00"/>
    <n v="19761"/>
    <x v="1"/>
    <n v="21200"/>
    <s v="APBN_AMS_MOBILITY_INSURAN_FollowUp_NL"/>
    <n v="99821"/>
    <s v="APBN_AMS_MOBILITY_INSURAN_FollowUp_NL_1"/>
    <s v="APBN_CMN_RSA_FRONT-NL_1"/>
    <n v="224299"/>
    <x v="5"/>
    <s v="L"/>
    <d v="1899-12-30T00:03:41"/>
    <d v="1899-12-30T00:00:00"/>
    <d v="1899-12-30T00:00:00"/>
    <s v=""/>
    <n v="0"/>
    <d v="2026-09-03T09:59:07"/>
    <s v=""/>
    <d v="1899-12-30T00:00:00"/>
    <s v="20260903095519419432194"/>
    <d v="1899-12-30T00:00:01"/>
    <m/>
    <m/>
    <s v=""/>
    <m/>
    <m/>
    <m/>
    <s v=""/>
    <s v=""/>
    <m/>
    <m/>
    <s v=""/>
    <m/>
    <s v=""/>
    <s v=""/>
    <s v=""/>
    <m/>
    <m/>
    <s v=""/>
    <s v=""/>
    <s v=""/>
    <s v=""/>
    <s v=""/>
    <s v=""/>
    <s v=""/>
    <s v=""/>
    <s v=""/>
    <s v=""/>
    <s v=""/>
    <s v=""/>
    <s v=""/>
    <s v=""/>
    <s v=""/>
    <s v="Alliannz Contract"/>
    <x v="0"/>
    <n v="1"/>
    <x v="1"/>
    <x v="0"/>
  </r>
  <r>
    <s v="AP-Historical-Report---Call-by-Call 2026-09-03 0000 - 2026-09-03 1500.csv"/>
    <s v="F"/>
    <x v="0"/>
    <x v="329"/>
    <s v="+31683016943"/>
    <s v="Toyota"/>
    <s v="RSA_SubLOB"/>
    <s v="+31205929836"/>
    <s v="APBN_AMS_MOBILITY_INSURAN_FollowUp"/>
    <n v="2.7421293304970435E+18"/>
    <s v="25.7650326"/>
    <s v="Route_Queue"/>
    <d v="1899-12-30T00:00:13"/>
    <n v="19761"/>
    <x v="1"/>
    <n v="21200"/>
    <s v="APBN_AMS_MOBILITY_INSURAN_FollowUp_NL"/>
    <n v="99821"/>
    <s v="APBN_AMS_MOBILITY_INSURAN_FollowUp_NL_1"/>
    <s v="APBN_CMN_RSA_MGNT_1"/>
    <n v="96495"/>
    <x v="11"/>
    <s v="R"/>
    <d v="1899-12-30T00:03:18"/>
    <d v="1899-12-30T00:00:00"/>
    <d v="1899-12-30T00:00:04"/>
    <s v=""/>
    <n v="0"/>
    <d v="2026-09-03T09:59:59"/>
    <s v=""/>
    <d v="1899-12-30T00:00:00"/>
    <s v="20260903095627419431067"/>
    <d v="1899-12-30T00:00:03"/>
    <n v="0"/>
    <n v="0"/>
    <s v=""/>
    <n v="2"/>
    <n v="0"/>
    <n v="0"/>
    <s v="NL"/>
    <s v="vb3151"/>
    <n v="77020001"/>
    <n v="10"/>
    <s v="Maud"/>
    <n v="3190051"/>
    <s v="Geen Intent"/>
    <s v=""/>
    <s v="+31683016943"/>
    <n v="2"/>
    <n v="1"/>
    <s v=""/>
    <s v=""/>
    <s v=""/>
    <s v=""/>
    <s v=""/>
    <s v=""/>
    <s v=""/>
    <s v=""/>
    <s v=""/>
    <s v=""/>
    <s v=""/>
    <s v=""/>
    <s v=""/>
    <s v=""/>
    <s v=""/>
    <s v="Alliannz Contract"/>
    <x v="0"/>
    <n v="1"/>
    <x v="1"/>
    <x v="0"/>
  </r>
  <r>
    <s v="AP-Historical-Report---Call-by-Call 2026-09-03 0000 - 2026-09-03 1500.csv"/>
    <s v="F"/>
    <x v="0"/>
    <x v="330"/>
    <s v="+31620712668"/>
    <s v="AD"/>
    <s v="RSA_SubLOB"/>
    <s v="+31208512216"/>
    <s v="APBN_AMS_MOBILITY_INSURAN_Front"/>
    <n v="2.7421293734476508E+18"/>
    <s v="35.8584584"/>
    <s v="Route_Queue"/>
    <d v="1899-12-30T00:00:09"/>
    <n v="19760"/>
    <x v="0"/>
    <n v="21199"/>
    <s v="APBN_AMS_MOBILITY_INSURAN_Front_NL"/>
    <n v="99810"/>
    <s v="APBN_AMS_MOBILITY_INSURAN_Front_NL_1"/>
    <s v="APBN_CMN_RSA_FRONT-NL_1"/>
    <n v="224093"/>
    <x v="20"/>
    <s v="R"/>
    <d v="1899-12-30T00:03:50"/>
    <d v="1899-12-30T00:00:02"/>
    <d v="1899-12-30T00:00:32"/>
    <s v=""/>
    <n v="1"/>
    <d v="2026-09-03T10:02:14"/>
    <s v=""/>
    <d v="1899-12-30T00:00:00"/>
    <s v="20260903095806587203934"/>
    <d v="1899-12-30T00:00:09"/>
    <n v="0"/>
    <n v="0"/>
    <s v=""/>
    <n v="2"/>
    <n v="0"/>
    <n v="0"/>
    <s v="NL"/>
    <s v="vb3151"/>
    <n v="77020001"/>
    <n v="10"/>
    <s v="Maud"/>
    <n v="3190099"/>
    <s v="Buitengesloten / Sleutel kapot in Nederland"/>
    <s v=""/>
    <s v="+31620712668"/>
    <n v="2"/>
    <n v="1"/>
    <s v=""/>
    <s v=""/>
    <s v=""/>
    <s v=""/>
    <s v=""/>
    <s v=""/>
    <s v=""/>
    <s v=""/>
    <s v=""/>
    <s v=""/>
    <s v=""/>
    <s v=""/>
    <s v=""/>
    <s v=""/>
    <s v=""/>
    <s v="Alliannz Contract"/>
    <x v="0"/>
    <n v="1"/>
    <x v="1"/>
    <x v="0"/>
  </r>
  <r>
    <s v="AP-Historical-Report---Call-by-Call 2026-09-03 0000 - 2026-09-03 1500.csv"/>
    <s v="F"/>
    <x v="0"/>
    <x v="331"/>
    <s v="+31650266634"/>
    <s v="AVECO"/>
    <s v="RSA_SubLOB"/>
    <s v="+31205929197"/>
    <s v="APBN_AMS_MOBILITY_VIP_Front"/>
    <n v="2.7421293519744517E+18"/>
    <s v="30.10222068"/>
    <s v="Route_Queue"/>
    <d v="1899-12-30T00:00:08"/>
    <n v="19765"/>
    <x v="2"/>
    <n v="21204"/>
    <s v="APBN_AMS_MOBILITY_VIP_Front_NL"/>
    <n v="99865"/>
    <s v="APBN_AMS_MOBILITY_VIP_Front_NL_1"/>
    <s v="APBN_CMN_RSA_FRONT-NL_1"/>
    <n v="96462"/>
    <x v="26"/>
    <s v="R"/>
    <d v="1899-12-30T00:04:41"/>
    <d v="1899-12-30T00:00:00"/>
    <d v="1899-12-30T00:00:32"/>
    <s v=""/>
    <n v="0"/>
    <d v="2026-09-03T10:02:40"/>
    <s v=""/>
    <d v="1899-12-30T00:00:00"/>
    <s v="20260903095749503316808"/>
    <d v="1899-12-30T00:00:02"/>
    <n v="0"/>
    <n v="0"/>
    <s v=""/>
    <n v="2"/>
    <n v="0"/>
    <n v="0"/>
    <s v="NL"/>
    <s v="vb3151"/>
    <n v="77020001"/>
    <n v="10"/>
    <s v="Maud"/>
    <n v="3190148"/>
    <s v="Accu / Startprobleem in Nederland"/>
    <s v="L894JS"/>
    <s v="+31650266634"/>
    <n v="2"/>
    <n v="1"/>
    <s v=""/>
    <s v=""/>
    <s v=""/>
    <s v=""/>
    <s v=""/>
    <s v=""/>
    <s v=""/>
    <s v=""/>
    <s v=""/>
    <s v=""/>
    <s v=""/>
    <s v=""/>
    <s v=""/>
    <s v=""/>
    <s v=""/>
    <s v="RSA"/>
    <x v="0"/>
    <n v="1"/>
    <x v="1"/>
    <x v="1"/>
  </r>
  <r>
    <s v="AP-Historical-Report---Call-by-Call 2026-09-03 0000 - 2026-09-03 1500.csv"/>
    <s v="F"/>
    <x v="1"/>
    <x v="332"/>
    <s v="+31683016943"/>
    <s v=""/>
    <s v=""/>
    <s v="WebiPath_180_102630"/>
    <s v=""/>
    <n v="2.7421293304970435E+18"/>
    <s v="25.7650363"/>
    <s v=""/>
    <d v="1899-12-30T00:00:00"/>
    <n v="19761"/>
    <x v="1"/>
    <n v="21200"/>
    <s v="APBN_AMS_MOBILITY_INSURAN_FollowUp_NL"/>
    <n v="99821"/>
    <s v="APBN_AMS_MOBILITY_INSURAN_FollowUp_NL_1"/>
    <s v="APBN_CMN_RSA_MGNT_1"/>
    <n v="96495"/>
    <x v="11"/>
    <s v="L"/>
    <d v="1899-12-30T00:03:19"/>
    <d v="1899-12-30T00:00:00"/>
    <d v="1899-12-30T00:00:00"/>
    <s v=""/>
    <n v="0"/>
    <d v="2026-09-03T09:59:59"/>
    <s v=""/>
    <d v="1899-12-30T00:00:00"/>
    <s v="20260903095627419431067"/>
    <d v="1899-12-30T00:00:08"/>
    <m/>
    <m/>
    <s v=""/>
    <m/>
    <m/>
    <m/>
    <s v=""/>
    <s v=""/>
    <m/>
    <m/>
    <s v=""/>
    <m/>
    <s v=""/>
    <s v=""/>
    <s v=""/>
    <m/>
    <m/>
    <s v=""/>
    <s v=""/>
    <s v=""/>
    <s v=""/>
    <s v=""/>
    <s v=""/>
    <s v=""/>
    <s v=""/>
    <s v=""/>
    <s v=""/>
    <s v="0d9fc721-ad8b-40f9-bd97-153dbbd983f9.01"/>
    <s v=""/>
    <s v=""/>
    <s v=""/>
    <s v=""/>
    <s v="Alliannz Contract"/>
    <x v="0"/>
    <n v="1"/>
    <x v="1"/>
    <x v="0"/>
  </r>
  <r>
    <s v="AP-Historical-Report---Call-by-Call 2026-09-03 0000 - 2026-09-03 1500.csv"/>
    <s v="F"/>
    <x v="0"/>
    <x v="333"/>
    <s v="+31657990440"/>
    <s v="Suzuki"/>
    <s v="RSA_SubLOB"/>
    <s v="+31208512272"/>
    <s v="APBN_AMS_MOBILITY_OEM-CONS_Front"/>
    <n v="2.7421293262060401E+18"/>
    <s v="24.11614084"/>
    <s v="Route_Success"/>
    <d v="1899-12-30T00:00:04"/>
    <n v="19755"/>
    <x v="6"/>
    <n v="21194"/>
    <s v="APBN_AMS_MOBILITY_OEM-CONS_Front_NL"/>
    <n v="99755"/>
    <s v="APBN_AMS_MOBILITY_OEM-CONS_Front_NL_1"/>
    <s v="APBN_CMN_RSA_FRONT-NL_1"/>
    <n v="247912"/>
    <x v="23"/>
    <s v="R"/>
    <d v="1899-12-30T00:03:54"/>
    <d v="1899-12-30T00:00:00"/>
    <d v="1899-12-30T00:00:33"/>
    <s v=""/>
    <n v="0"/>
    <d v="2026-09-03T10:02:59"/>
    <s v=""/>
    <d v="1899-12-30T00:00:00"/>
    <s v="20260903095858402653980"/>
    <d v="1899-12-30T00:00:06"/>
    <n v="0"/>
    <n v="0"/>
    <s v=""/>
    <n v="2"/>
    <n v="0"/>
    <n v="0"/>
    <s v="NL"/>
    <s v="vb3151"/>
    <n v="77020001"/>
    <n v="10"/>
    <s v="Maud"/>
    <n v="3190049"/>
    <s v="Accu / Startprobleem in Nederland"/>
    <s v=""/>
    <s v="+31657990440"/>
    <n v="2"/>
    <n v="1"/>
    <s v=""/>
    <s v=""/>
    <s v=""/>
    <s v=""/>
    <s v=""/>
    <s v=""/>
    <s v=""/>
    <s v=""/>
    <s v=""/>
    <s v=""/>
    <s v=""/>
    <s v=""/>
    <s v=""/>
    <s v=""/>
    <s v=""/>
    <s v="RSA"/>
    <x v="0"/>
    <n v="1"/>
    <x v="1"/>
    <x v="1"/>
  </r>
  <r>
    <s v="AP-Historical-Report---Call-by-Call 2026-09-03 0000 - 2026-09-03 1500.csv"/>
    <s v="F"/>
    <x v="1"/>
    <x v="334"/>
    <s v="+3243369400"/>
    <s v=""/>
    <s v=""/>
    <s v="WebiPath_180_181753"/>
    <s v=""/>
    <n v="2.7421293519744517E+18"/>
    <s v="30.10222116"/>
    <s v=""/>
    <d v="1899-12-30T00:00:00"/>
    <n v="27186"/>
    <x v="10"/>
    <n v="28197"/>
    <s v="APBN_BRU_RSA_INSURAN_AB_FR"/>
    <n v="208713"/>
    <s v="APBN_BRU_RSA_INSURAN_AB_FR_1"/>
    <s v="APBN_CMN_RSA_FRONT-FR_1"/>
    <n v="232191"/>
    <x v="16"/>
    <s v="L"/>
    <d v="1899-12-30T00:06:13"/>
    <d v="1899-12-30T00:00:00"/>
    <d v="1899-12-30T00:00:00"/>
    <s v=""/>
    <n v="0"/>
    <d v="2026-09-03T10:03:19"/>
    <s v=""/>
    <d v="1899-12-30T00:00:00"/>
    <s v="20260903095702503318000"/>
    <d v="1899-12-30T00:00:01"/>
    <m/>
    <m/>
    <s v=""/>
    <m/>
    <m/>
    <m/>
    <s v=""/>
    <s v=""/>
    <m/>
    <m/>
    <s v=""/>
    <m/>
    <s v=""/>
    <s v=""/>
    <s v=""/>
    <m/>
    <m/>
    <s v=""/>
    <s v=""/>
    <s v=""/>
    <s v=""/>
    <s v=""/>
    <s v=""/>
    <s v=""/>
    <s v=""/>
    <s v=""/>
    <s v=""/>
    <s v=""/>
    <s v=""/>
    <s v=""/>
    <s v=""/>
    <s v=""/>
    <s v="Alliannz Contract BE"/>
    <x v="0"/>
    <n v="1"/>
    <x v="1"/>
    <x v="4"/>
  </r>
  <r>
    <s v="AP-Historical-Report---Call-by-Call 2026-09-03 0000 - 2026-09-03 1500.csv"/>
    <s v="F"/>
    <x v="1"/>
    <x v="335"/>
    <s v="+31650266634"/>
    <s v=""/>
    <s v=""/>
    <s v="WebiPath_180_102597"/>
    <s v=""/>
    <n v="2.7421293519744517E+18"/>
    <s v="30.10222148"/>
    <s v=""/>
    <d v="1899-12-30T00:00:00"/>
    <n v="19765"/>
    <x v="2"/>
    <n v="21204"/>
    <s v="APBN_AMS_MOBILITY_VIP_Front_NL"/>
    <n v="99865"/>
    <s v="APBN_AMS_MOBILITY_VIP_Front_NL_1"/>
    <s v="APBN_CMN_RSA_FRONT-NL_1"/>
    <n v="96462"/>
    <x v="26"/>
    <s v="L"/>
    <d v="1899-12-30T00:04:41"/>
    <d v="1899-12-30T00:00:00"/>
    <d v="1899-12-30T00:00:00"/>
    <s v=""/>
    <n v="0"/>
    <d v="2026-09-03T10:02:41"/>
    <s v=""/>
    <d v="1899-12-30T00:00:00"/>
    <s v="20260903095749503316808"/>
    <d v="1899-12-30T00:00:01"/>
    <m/>
    <m/>
    <s v=""/>
    <m/>
    <m/>
    <m/>
    <s v=""/>
    <s v=""/>
    <m/>
    <m/>
    <s v=""/>
    <m/>
    <s v=""/>
    <s v=""/>
    <s v=""/>
    <m/>
    <m/>
    <s v=""/>
    <s v=""/>
    <s v=""/>
    <s v=""/>
    <s v=""/>
    <s v=""/>
    <s v=""/>
    <s v=""/>
    <s v=""/>
    <s v=""/>
    <s v=""/>
    <s v=""/>
    <s v=""/>
    <s v=""/>
    <s v=""/>
    <s v="RSA"/>
    <x v="0"/>
    <n v="1"/>
    <x v="1"/>
    <x v="1"/>
  </r>
  <r>
    <s v="AP-Historical-Report---Call-by-Call 2026-09-03 0000 - 2026-09-03 1500.csv"/>
    <s v="F"/>
    <x v="1"/>
    <x v="336"/>
    <s v="+31620712668"/>
    <s v=""/>
    <s v=""/>
    <s v="WebiPath_180_177843"/>
    <s v=""/>
    <n v="2.7421293734476508E+18"/>
    <s v="35.8584678"/>
    <s v=""/>
    <d v="1899-12-30T00:00:00"/>
    <n v="19760"/>
    <x v="0"/>
    <n v="21199"/>
    <s v="APBN_AMS_MOBILITY_INSURAN_Front_NL"/>
    <n v="99810"/>
    <s v="APBN_AMS_MOBILITY_INSURAN_Front_NL_1"/>
    <s v="APBN_CMN_RSA_FRONT-NL_1"/>
    <n v="224093"/>
    <x v="20"/>
    <s v="L"/>
    <d v="1899-12-30T00:01:01"/>
    <d v="1899-12-30T00:00:03"/>
    <d v="1899-12-30T00:00:00"/>
    <s v=""/>
    <n v="0"/>
    <d v="2026-09-03T09:59:21"/>
    <s v=""/>
    <d v="1899-12-30T00:00:00"/>
    <s v="20260903095806587203934"/>
    <d v="1899-12-30T00:00:02"/>
    <m/>
    <m/>
    <s v=""/>
    <m/>
    <m/>
    <m/>
    <s v=""/>
    <s v=""/>
    <m/>
    <m/>
    <s v=""/>
    <m/>
    <s v=""/>
    <s v=""/>
    <s v=""/>
    <m/>
    <m/>
    <s v=""/>
    <s v=""/>
    <s v=""/>
    <s v=""/>
    <s v=""/>
    <s v=""/>
    <s v=""/>
    <s v=""/>
    <s v=""/>
    <s v=""/>
    <s v=""/>
    <s v=""/>
    <s v=""/>
    <s v=""/>
    <s v=""/>
    <s v="Alliannz Contract"/>
    <x v="0"/>
    <n v="1"/>
    <x v="1"/>
    <x v="0"/>
  </r>
  <r>
    <s v="AP-Historical-Report---Call-by-Call 2026-09-03 0000 - 2026-09-03 1500.csv"/>
    <s v="F"/>
    <x v="0"/>
    <x v="337"/>
    <s v="+31651956311"/>
    <s v="AP_NL_RSA_PROVIDERS"/>
    <s v="RSA_SubLOB"/>
    <s v="+31205929107"/>
    <s v="APBN_AMS_MOBILITY_PROVIDER_Local"/>
    <n v="2.7421292661256873E+18"/>
    <s v="10.60803412"/>
    <s v="Route_Queue"/>
    <d v="1899-12-30T00:00:18"/>
    <n v="19770"/>
    <x v="3"/>
    <n v="21209"/>
    <s v="APBN_AMS_MOBILITY_PROVIDER_Local_NL"/>
    <n v="99920"/>
    <s v="APBN_AMS_MOBILITY_PROVIDER_Local_NL_1"/>
    <s v="APBN_CMN_RSA_FRONT-VL_1"/>
    <n v="266361"/>
    <x v="21"/>
    <s v="R"/>
    <d v="1899-12-30T00:01:31"/>
    <d v="1899-12-30T00:00:00"/>
    <d v="1899-12-30T00:00:30"/>
    <s v=""/>
    <n v="0"/>
    <d v="2026-09-03T10:00:47"/>
    <s v=""/>
    <d v="1899-12-30T00:00:00"/>
    <s v="20260903095857167773439"/>
    <d v="1899-12-30T00:00:04"/>
    <n v="0"/>
    <n v="0"/>
    <s v="m319107:2:1|"/>
    <n v="2"/>
    <n v="0"/>
    <n v="0"/>
    <s v="NL"/>
    <s v=""/>
    <m/>
    <m/>
    <s v=""/>
    <m/>
    <s v=""/>
    <s v=""/>
    <s v=""/>
    <n v="0"/>
    <n v="0"/>
    <s v=""/>
    <s v=""/>
    <s v=""/>
    <s v=""/>
    <s v=""/>
    <s v=""/>
    <s v=""/>
    <s v=""/>
    <s v=""/>
    <s v=""/>
    <s v=""/>
    <s v=""/>
    <s v=""/>
    <s v=""/>
    <s v=""/>
    <s v="RSA Provider"/>
    <x v="0"/>
    <n v="1"/>
    <x v="0"/>
    <x v="2"/>
  </r>
  <r>
    <s v="AP-Historical-Report---Call-by-Call 2026-09-03 0000 - 2026-09-03 1500.csv"/>
    <s v="F"/>
    <x v="0"/>
    <x v="338"/>
    <s v="+31628253942"/>
    <s v="OpGroen"/>
    <s v="RSA_SubLOB"/>
    <s v="+31205929791"/>
    <s v="APBN_AMS_MOBILITY_INSURAN_FollowUp"/>
    <n v="2.7421293047722117E+18"/>
    <s v="19.52622379"/>
    <s v="Route_Queue"/>
    <d v="1899-12-30T00:00:07"/>
    <n v="19761"/>
    <x v="1"/>
    <n v="21200"/>
    <s v="APBN_AMS_MOBILITY_INSURAN_FollowUp_NL"/>
    <n v="99821"/>
    <s v="APBN_AMS_MOBILITY_INSURAN_FollowUp_NL_1"/>
    <s v="APBN_CMN_RSA_FRONT-NL_1"/>
    <n v="224096"/>
    <x v="6"/>
    <s v="R"/>
    <d v="1899-12-30T00:00:50"/>
    <d v="1899-12-30T00:00:00"/>
    <d v="1899-12-30T00:03:56"/>
    <s v=""/>
    <n v="0"/>
    <d v="2026-09-03T10:00:18"/>
    <s v=""/>
    <d v="1899-12-30T00:00:00"/>
    <s v="20260903095921318768303"/>
    <d v="1899-12-30T00:00:02"/>
    <n v="0"/>
    <n v="0"/>
    <s v="m3125:2:1|m312997:1:1|"/>
    <n v="2"/>
    <n v="0"/>
    <n v="0"/>
    <s v="NL"/>
    <s v=""/>
    <m/>
    <m/>
    <s v=""/>
    <m/>
    <s v=""/>
    <s v=""/>
    <s v=""/>
    <n v="2"/>
    <n v="1"/>
    <s v=""/>
    <s v=""/>
    <s v=""/>
    <s v=""/>
    <s v=""/>
    <s v=""/>
    <s v=""/>
    <s v=""/>
    <s v=""/>
    <s v=""/>
    <s v=""/>
    <s v=""/>
    <s v=""/>
    <s v=""/>
    <s v=""/>
    <s v="Alliannz Contract"/>
    <x v="0"/>
    <n v="1"/>
    <x v="1"/>
    <x v="0"/>
  </r>
  <r>
    <s v="AP-Historical-Report---Call-by-Call 2026-09-03 0000 - 2026-09-03 1500.csv"/>
    <s v="F"/>
    <x v="0"/>
    <x v="339"/>
    <s v="+31334756708"/>
    <s v="Toyota"/>
    <s v="RSA_SubLOB"/>
    <s v="+31205929836"/>
    <s v="APBN_AMS_MOBILITY_OEM-CONS_Front"/>
    <n v="2.7421292618320988E+18"/>
    <s v="9.62182163"/>
    <s v="Route_Success"/>
    <d v="1899-12-30T00:00:06"/>
    <n v="19755"/>
    <x v="6"/>
    <n v="21194"/>
    <s v="APBN_AMS_MOBILITY_OEM-CONS_Front_NL"/>
    <n v="99755"/>
    <s v="APBN_AMS_MOBILITY_OEM-CONS_Front_NL_1"/>
    <s v="APBN_CMN_RSA_FRONT-NL_1"/>
    <n v="224093"/>
    <x v="20"/>
    <s v="R"/>
    <d v="1899-12-30T00:03:08"/>
    <d v="1899-12-30T00:00:00"/>
    <d v="1899-12-30T00:00:32"/>
    <s v=""/>
    <n v="0"/>
    <d v="2026-09-03T10:03:37"/>
    <s v=""/>
    <d v="1899-12-30T00:00:00"/>
    <s v="20260903100019150996350"/>
    <d v="1899-12-30T00:00:06"/>
    <n v="0"/>
    <n v="0"/>
    <s v=""/>
    <n v="2"/>
    <n v="0"/>
    <n v="0"/>
    <s v="NL"/>
    <s v="vb3151"/>
    <n v="77020001"/>
    <n v="10"/>
    <s v="Maud"/>
    <n v="3190052"/>
    <s v="Accu / Startprobleem in Nederland"/>
    <s v=""/>
    <s v="+31334756708"/>
    <n v="2"/>
    <n v="1"/>
    <s v=""/>
    <s v=""/>
    <s v=""/>
    <s v=""/>
    <s v=""/>
    <s v=""/>
    <s v=""/>
    <s v=""/>
    <s v=""/>
    <s v=""/>
    <s v=""/>
    <s v=""/>
    <s v=""/>
    <s v=""/>
    <s v=""/>
    <s v="RSA"/>
    <x v="0"/>
    <n v="1"/>
    <x v="1"/>
    <x v="1"/>
  </r>
  <r>
    <s v="AP-Historical-Report---Call-by-Call 2026-09-03 0000 - 2026-09-03 1500.csv"/>
    <s v="F"/>
    <x v="0"/>
    <x v="340"/>
    <s v="+31614577224"/>
    <s v="ALLIANZ_DIRECT"/>
    <s v="Travel_SubLOB"/>
    <s v="+31208512217"/>
    <s v="APBN_AMS_TRAVEL_CLAIMS_Front"/>
    <n v="2.742129291884886E+18"/>
    <s v="16.50198609"/>
    <s v="Route_Queue"/>
    <d v="1899-12-30T00:00:14"/>
    <n v="19755"/>
    <x v="6"/>
    <n v="21177"/>
    <s v="APBN_AMS_TRAVEL_CLAIMS_Front_NL"/>
    <n v="99757"/>
    <s v="APBN_AMS_MOBILITY_OEM-CONS_Front_NL_3"/>
    <s v="APBN_CMN_TRAVEL_FRONT-NL_1"/>
    <n v="96526"/>
    <x v="4"/>
    <s v="R"/>
    <d v="1899-12-30T00:03:20"/>
    <d v="1899-12-30T00:00:23"/>
    <d v="1899-12-30T00:01:10"/>
    <s v=""/>
    <n v="1"/>
    <d v="2026-09-03T10:03:49"/>
    <s v=""/>
    <d v="1899-12-30T00:00:00"/>
    <s v="20260903095921268435896"/>
    <d v="1899-12-30T00:00:07"/>
    <n v="0"/>
    <n v="0"/>
    <s v=""/>
    <n v="2"/>
    <n v="0"/>
    <n v="0"/>
    <s v="NL"/>
    <s v=""/>
    <m/>
    <m/>
    <s v=""/>
    <m/>
    <s v=""/>
    <s v=""/>
    <s v=""/>
    <n v="0"/>
    <n v="0"/>
    <s v=""/>
    <s v=""/>
    <s v=""/>
    <s v=""/>
    <s v=""/>
    <s v=""/>
    <s v=""/>
    <s v=""/>
    <s v=""/>
    <s v=""/>
    <s v=""/>
    <s v=""/>
    <s v=""/>
    <s v=""/>
    <s v=""/>
    <s v="RSA"/>
    <x v="0"/>
    <n v="1"/>
    <x v="0"/>
    <x v="1"/>
  </r>
  <r>
    <s v="AP-Historical-Report---Call-by-Call 2026-09-03 0000 - 2026-09-03 1500.csv"/>
    <s v="F"/>
    <x v="1"/>
    <x v="341"/>
    <s v="+31657990440"/>
    <s v=""/>
    <s v=""/>
    <s v="WebiPath_180_185932"/>
    <s v=""/>
    <n v="2.7421293262060401E+18"/>
    <s v="24.11614177"/>
    <s v=""/>
    <d v="1899-12-30T00:00:00"/>
    <n v="19755"/>
    <x v="6"/>
    <n v="21194"/>
    <s v="APBN_AMS_MOBILITY_OEM-CONS_Front_NL"/>
    <n v="99755"/>
    <s v="APBN_AMS_MOBILITY_OEM-CONS_Front_NL_1"/>
    <s v="APBN_CMN_RSA_FRONT-NL_1"/>
    <n v="247912"/>
    <x v="23"/>
    <s v="R"/>
    <d v="1899-12-30T00:03:54"/>
    <d v="1899-12-30T00:00:00"/>
    <d v="1899-12-30T00:00:00"/>
    <s v=""/>
    <n v="0"/>
    <d v="2026-09-03T10:02:58"/>
    <s v=""/>
    <d v="1899-12-30T00:00:00"/>
    <s v="20260903095858402653980"/>
    <d v="1899-12-30T00:00:00"/>
    <m/>
    <m/>
    <s v=""/>
    <m/>
    <m/>
    <m/>
    <s v=""/>
    <s v=""/>
    <m/>
    <m/>
    <s v=""/>
    <m/>
    <s v=""/>
    <s v=""/>
    <s v=""/>
    <m/>
    <m/>
    <s v=""/>
    <s v=""/>
    <s v=""/>
    <s v=""/>
    <s v=""/>
    <s v=""/>
    <s v=""/>
    <s v=""/>
    <s v=""/>
    <s v=""/>
    <s v=""/>
    <s v=""/>
    <s v=""/>
    <s v=""/>
    <s v=""/>
    <s v="RSA"/>
    <x v="0"/>
    <n v="1"/>
    <x v="1"/>
    <x v="1"/>
  </r>
  <r>
    <s v="AP-Historical-Report---Call-by-Call 2026-09-03 0000 - 2026-09-03 1500.csv"/>
    <s v="F"/>
    <x v="1"/>
    <x v="342"/>
    <s v="+31651956311"/>
    <s v=""/>
    <s v=""/>
    <s v="WebiPath_180_190135"/>
    <s v=""/>
    <n v="2.7421292661256873E+18"/>
    <s v="10.60803443"/>
    <s v=""/>
    <d v="1899-12-30T00:00:00"/>
    <n v="19770"/>
    <x v="3"/>
    <n v="21209"/>
    <s v="APBN_AMS_MOBILITY_PROVIDER_Local_NL"/>
    <n v="99920"/>
    <s v="APBN_AMS_MOBILITY_PROVIDER_Local_NL_1"/>
    <s v="APBN_CMN_RSA_FRONT-VL_1"/>
    <n v="266361"/>
    <x v="21"/>
    <s v="R"/>
    <d v="1899-12-30T00:01:31"/>
    <d v="1899-12-30T00:00:00"/>
    <d v="1899-12-30T00:00:00"/>
    <s v=""/>
    <n v="0"/>
    <d v="2026-09-03T10:00:47"/>
    <s v=""/>
    <d v="1899-12-30T00:00:00"/>
    <s v="20260903095857167773439"/>
    <d v="1899-12-30T00:00:00"/>
    <m/>
    <m/>
    <s v=""/>
    <m/>
    <m/>
    <m/>
    <s v=""/>
    <s v=""/>
    <m/>
    <m/>
    <s v=""/>
    <m/>
    <s v=""/>
    <s v=""/>
    <s v=""/>
    <m/>
    <m/>
    <s v=""/>
    <s v=""/>
    <s v=""/>
    <s v=""/>
    <s v=""/>
    <s v=""/>
    <s v=""/>
    <s v=""/>
    <s v=""/>
    <s v=""/>
    <s v=""/>
    <s v=""/>
    <s v=""/>
    <s v=""/>
    <s v=""/>
    <s v="RSA Provider"/>
    <x v="0"/>
    <n v="1"/>
    <x v="1"/>
    <x v="2"/>
  </r>
  <r>
    <s v="AP-Historical-Report---Call-by-Call 2026-09-03 0000 - 2026-09-03 1500.csv"/>
    <s v="F"/>
    <x v="1"/>
    <x v="343"/>
    <s v="+31628253942"/>
    <s v=""/>
    <s v=""/>
    <s v="WebiPath_180_177847"/>
    <s v=""/>
    <n v="2.7421293047722117E+18"/>
    <s v="19.52622401"/>
    <s v=""/>
    <d v="1899-12-30T00:00:00"/>
    <n v="19761"/>
    <x v="1"/>
    <n v="21200"/>
    <s v="APBN_AMS_MOBILITY_INSURAN_FollowUp_NL"/>
    <n v="99821"/>
    <s v="APBN_AMS_MOBILITY_INSURAN_FollowUp_NL_1"/>
    <s v="APBN_CMN_RSA_FRONT-NL_1"/>
    <n v="224096"/>
    <x v="6"/>
    <s v="L"/>
    <d v="1899-12-30T00:00:50"/>
    <d v="1899-12-30T00:00:00"/>
    <d v="1899-12-30T00:00:00"/>
    <s v=""/>
    <n v="0"/>
    <d v="2026-09-03T10:00:19"/>
    <s v=""/>
    <d v="1899-12-30T00:00:00"/>
    <s v="20260903095921318768303"/>
    <d v="1899-12-30T00:00:00"/>
    <m/>
    <m/>
    <s v=""/>
    <m/>
    <m/>
    <m/>
    <s v=""/>
    <s v=""/>
    <m/>
    <m/>
    <s v=""/>
    <m/>
    <s v=""/>
    <s v=""/>
    <s v=""/>
    <m/>
    <m/>
    <s v=""/>
    <s v=""/>
    <s v=""/>
    <s v=""/>
    <s v=""/>
    <s v=""/>
    <s v=""/>
    <s v=""/>
    <s v=""/>
    <s v=""/>
    <s v=""/>
    <s v=""/>
    <s v=""/>
    <s v=""/>
    <s v=""/>
    <s v="Alliannz Contract"/>
    <x v="0"/>
    <n v="1"/>
    <x v="1"/>
    <x v="0"/>
  </r>
  <r>
    <s v="AP-Historical-Report---Call-by-Call 2026-09-03 0000 - 2026-09-03 1500.csv"/>
    <s v="F"/>
    <x v="0"/>
    <x v="344"/>
    <s v="+31648133339"/>
    <s v="Suzuki"/>
    <s v="RSA_SubLOB"/>
    <s v="+31208512272"/>
    <s v="APBN_AMS_MOBILITY_OEM-CONS_Front"/>
    <n v="2.7421294035080735E+18"/>
    <s v="42.4236541"/>
    <s v="Route_Queue"/>
    <d v="1899-12-30T00:00:05"/>
    <n v="19755"/>
    <x v="6"/>
    <n v="21194"/>
    <s v="APBN_AMS_MOBILITY_OEM-CONS_Front_NL"/>
    <n v="99755"/>
    <s v="APBN_AMS_MOBILITY_OEM-CONS_Front_NL_1"/>
    <s v="APBN_CMN_RSA_FRONT-NL_1"/>
    <n v="96523"/>
    <x v="10"/>
    <s v="R"/>
    <d v="1899-12-30T00:01:29"/>
    <d v="1899-12-30T00:00:00"/>
    <d v="1899-12-30T00:00:31"/>
    <s v=""/>
    <n v="0"/>
    <d v="2026-09-03T10:03:39"/>
    <s v=""/>
    <d v="1899-12-30T00:00:00"/>
    <s v="20260903100205704644121"/>
    <d v="1899-12-30T00:00:05"/>
    <n v="0"/>
    <n v="0"/>
    <s v=""/>
    <n v="2"/>
    <n v="0"/>
    <n v="0"/>
    <s v="NL"/>
    <s v="vb3151"/>
    <n v="77020001"/>
    <n v="10"/>
    <s v="Maud"/>
    <n v="3190049"/>
    <s v="Accu / Startprobleem in Nederland"/>
    <s v="202604053357"/>
    <s v="+31648133339"/>
    <n v="2"/>
    <n v="1"/>
    <s v=""/>
    <s v=""/>
    <s v=""/>
    <s v=""/>
    <s v=""/>
    <s v=""/>
    <s v=""/>
    <s v=""/>
    <s v=""/>
    <s v=""/>
    <s v=""/>
    <s v=""/>
    <s v=""/>
    <s v=""/>
    <s v=""/>
    <s v="RSA"/>
    <x v="0"/>
    <n v="1"/>
    <x v="1"/>
    <x v="1"/>
  </r>
  <r>
    <s v="AP-Historical-Report---Call-by-Call 2026-09-03 0000 - 2026-09-03 1500.csv"/>
    <s v="F"/>
    <x v="0"/>
    <x v="345"/>
    <s v="+31650452903"/>
    <s v="AP_NL_RSA"/>
    <s v="RSA_SubLOB"/>
    <s v="+31208512294"/>
    <s v="APBN_AMS_MOBILITY_INTERNAT_FollowUp"/>
    <n v="2.7421293734476508E+18"/>
    <s v="35.8584757"/>
    <s v="Route_Success"/>
    <d v="1899-12-30T00:00:07"/>
    <n v="19764"/>
    <x v="11"/>
    <n v="21203"/>
    <s v="APBN_AMS_MOBILITY_INTERNAT_FollowUp_NL"/>
    <n v="99856"/>
    <s v="APBN_AMS_MOBILITY_INTERNAT_FollowUp_NL_3"/>
    <s v="APBN_CMN_RSA_FRONT-NL_1"/>
    <n v="224299"/>
    <x v="5"/>
    <s v="R"/>
    <d v="1899-12-30T00:09:02"/>
    <d v="1899-12-30T00:00:00"/>
    <d v="1899-12-30T00:00:44"/>
    <s v=""/>
    <n v="0"/>
    <d v="2026-09-03T10:10:28"/>
    <s v=""/>
    <d v="1899-12-30T00:00:00"/>
    <s v="20260903100111587203378"/>
    <d v="1899-12-30T00:00:03"/>
    <n v="0"/>
    <n v="0"/>
    <s v=""/>
    <n v="2"/>
    <n v="0"/>
    <n v="0"/>
    <s v="NL"/>
    <s v="vb3151"/>
    <n v="77020001"/>
    <n v="10"/>
    <s v="Maud"/>
    <n v="3190092"/>
    <s v="Buitengesloten / Sleutel kapot in Italië"/>
    <s v=""/>
    <s v="+31650452903"/>
    <n v="2"/>
    <n v="1"/>
    <s v=""/>
    <s v=""/>
    <s v=""/>
    <s v=""/>
    <s v=""/>
    <s v=""/>
    <s v=""/>
    <s v=""/>
    <s v=""/>
    <s v=""/>
    <s v=""/>
    <s v=""/>
    <s v=""/>
    <s v=""/>
    <s v=""/>
    <s v="Alliannz Contract"/>
    <x v="0"/>
    <n v="1"/>
    <x v="1"/>
    <x v="0"/>
  </r>
  <r>
    <s v="AP-Historical-Report---Call-by-Call 2026-09-03 0000 - 2026-09-03 1500.csv"/>
    <s v="F"/>
    <x v="1"/>
    <x v="346"/>
    <s v="+31334756708"/>
    <s v=""/>
    <s v=""/>
    <s v="WebiPath_180_177843"/>
    <s v=""/>
    <n v="2.7421292618320988E+18"/>
    <s v="9.62182248"/>
    <s v=""/>
    <d v="1899-12-30T00:00:00"/>
    <n v="19755"/>
    <x v="6"/>
    <n v="21194"/>
    <s v="APBN_AMS_MOBILITY_OEM-CONS_Front_NL"/>
    <n v="99755"/>
    <s v="APBN_AMS_MOBILITY_OEM-CONS_Front_NL_1"/>
    <s v="APBN_CMN_RSA_FRONT-NL_1"/>
    <n v="224093"/>
    <x v="20"/>
    <s v="R"/>
    <d v="1899-12-30T00:03:08"/>
    <d v="1899-12-30T00:00:00"/>
    <d v="1899-12-30T00:00:00"/>
    <s v=""/>
    <n v="0"/>
    <d v="2026-09-03T10:03:34"/>
    <s v=""/>
    <d v="1899-12-30T00:00:00"/>
    <s v="20260903100019150996350"/>
    <d v="1899-12-30T00:00:01"/>
    <m/>
    <m/>
    <s v=""/>
    <m/>
    <m/>
    <m/>
    <s v=""/>
    <s v=""/>
    <m/>
    <m/>
    <s v=""/>
    <m/>
    <s v=""/>
    <s v=""/>
    <s v=""/>
    <m/>
    <m/>
    <s v=""/>
    <s v=""/>
    <s v=""/>
    <s v=""/>
    <s v=""/>
    <s v=""/>
    <s v=""/>
    <s v=""/>
    <s v=""/>
    <s v=""/>
    <s v=""/>
    <s v=""/>
    <s v=""/>
    <s v=""/>
    <s v=""/>
    <s v="RSA"/>
    <x v="0"/>
    <n v="1"/>
    <x v="1"/>
    <x v="1"/>
  </r>
  <r>
    <s v="AP-Historical-Report---Call-by-Call 2026-09-03 0000 - 2026-09-03 1500.csv"/>
    <s v="F"/>
    <x v="1"/>
    <x v="347"/>
    <s v="+31614577224"/>
    <s v=""/>
    <s v=""/>
    <s v="WebiPath_180_102661"/>
    <s v=""/>
    <n v="2.742129291884886E+18"/>
    <s v="16.50198701"/>
    <s v=""/>
    <d v="1899-12-30T00:00:00"/>
    <n v="19755"/>
    <x v="6"/>
    <n v="21194"/>
    <s v="APBN_AMS_MOBILITY_OEM-CONS_Front_NL"/>
    <n v="99757"/>
    <s v="APBN_AMS_MOBILITY_OEM-CONS_Front_NL_3"/>
    <s v="APBN_CMN_RSA_FRONT-NL_1"/>
    <n v="96526"/>
    <x v="4"/>
    <s v="L"/>
    <d v="1899-12-30T00:01:20"/>
    <d v="1899-12-30T00:00:16"/>
    <d v="1899-12-30T00:00:00"/>
    <s v=""/>
    <n v="0"/>
    <d v="2026-09-03T10:02:28"/>
    <s v=""/>
    <d v="1899-12-30T00:00:00"/>
    <s v="20260903095921268435896"/>
    <d v="1899-12-30T00:00:00"/>
    <m/>
    <m/>
    <s v=""/>
    <m/>
    <m/>
    <m/>
    <s v=""/>
    <s v=""/>
    <m/>
    <m/>
    <s v=""/>
    <m/>
    <s v=""/>
    <s v=""/>
    <s v=""/>
    <m/>
    <m/>
    <s v=""/>
    <s v=""/>
    <s v=""/>
    <s v=""/>
    <s v=""/>
    <s v=""/>
    <s v=""/>
    <s v=""/>
    <s v=""/>
    <s v=""/>
    <s v="f1658201-59af-4591-bd56-4fdbaae43177.01"/>
    <s v=""/>
    <s v=""/>
    <s v=""/>
    <s v=""/>
    <s v="RSA"/>
    <x v="0"/>
    <n v="1"/>
    <x v="1"/>
    <x v="1"/>
  </r>
  <r>
    <s v="AP-Historical-Report---Call-by-Call 2026-09-03 0000 - 2026-09-03 1500.csv"/>
    <s v="F"/>
    <x v="0"/>
    <x v="348"/>
    <s v="+32472645605"/>
    <s v="AGA"/>
    <s v="RSA_Front"/>
    <s v="+3222906100"/>
    <s v="APBN_BRU_MOBILITY_INSURAN_Front"/>
    <n v="2.7421293863283067E+18"/>
    <s v="38.4338694"/>
    <s v="Route_Success"/>
    <d v="1899-12-30T00:00:05"/>
    <n v="19782"/>
    <x v="8"/>
    <n v="21222"/>
    <s v="APBN_BRU_MOBILITY_INSURAN_Front_FR"/>
    <n v="100052"/>
    <s v="APBN_BRU_MOBILITY_INSURAN_Front_FR_1"/>
    <s v="APBN_CMN_RSA_FRONT-FR_1"/>
    <n v="249779"/>
    <x v="32"/>
    <s v="R"/>
    <d v="1899-12-30T00:06:12"/>
    <d v="1899-12-30T00:00:00"/>
    <d v="1899-12-30T00:00:02"/>
    <s v=""/>
    <n v="0"/>
    <d v="2026-09-03T10:08:08"/>
    <s v=""/>
    <d v="1899-12-30T00:00:00"/>
    <s v="20260903100149637535006"/>
    <d v="1899-12-30T00:00:01"/>
    <n v="0"/>
    <n v="0"/>
    <s v="m3229916100:1:1|"/>
    <n v="2"/>
    <n v="0"/>
    <n v="1"/>
    <s v="FR"/>
    <s v=""/>
    <m/>
    <m/>
    <s v=""/>
    <m/>
    <s v=""/>
    <s v=""/>
    <s v=""/>
    <n v="2"/>
    <n v="1"/>
    <s v=""/>
    <s v=""/>
    <s v=""/>
    <s v=""/>
    <s v=""/>
    <s v=""/>
    <s v=""/>
    <s v=""/>
    <s v=""/>
    <s v=""/>
    <s v=""/>
    <s v=""/>
    <s v=""/>
    <s v=""/>
    <s v=""/>
    <s v="RSA BE"/>
    <x v="0"/>
    <n v="1"/>
    <x v="1"/>
    <x v="3"/>
  </r>
  <r>
    <s v="AP-Historical-Report---Call-by-Call 2026-09-03 0000 - 2026-09-03 1500.csv"/>
    <s v="F"/>
    <x v="1"/>
    <x v="349"/>
    <s v="+31650452903"/>
    <s v=""/>
    <s v=""/>
    <s v="WebiPath_180_177942"/>
    <s v=""/>
    <n v="2.7421293734476508E+18"/>
    <s v="35.8584809"/>
    <s v=""/>
    <d v="1899-12-30T00:00:00"/>
    <n v="19764"/>
    <x v="11"/>
    <n v="21203"/>
    <s v="APBN_AMS_MOBILITY_INTERNAT_FollowUp_NL"/>
    <n v="99856"/>
    <s v="APBN_AMS_MOBILITY_INTERNAT_FollowUp_NL_3"/>
    <s v="APBN_CMN_RSA_FRONT-NL_1"/>
    <n v="224299"/>
    <x v="5"/>
    <s v="R"/>
    <d v="1899-12-30T00:09:01"/>
    <d v="1899-12-30T00:00:00"/>
    <d v="1899-12-30T00:00:00"/>
    <s v=""/>
    <n v="0"/>
    <d v="2026-09-03T10:10:22"/>
    <s v=""/>
    <d v="1899-12-30T00:00:00"/>
    <s v="20260903100111587203378"/>
    <d v="1899-12-30T00:00:01"/>
    <m/>
    <m/>
    <s v=""/>
    <m/>
    <m/>
    <m/>
    <s v=""/>
    <s v=""/>
    <m/>
    <m/>
    <s v=""/>
    <m/>
    <s v=""/>
    <s v=""/>
    <s v=""/>
    <m/>
    <m/>
    <s v=""/>
    <s v=""/>
    <s v=""/>
    <s v=""/>
    <s v=""/>
    <s v=""/>
    <s v=""/>
    <s v=""/>
    <s v=""/>
    <s v=""/>
    <s v=""/>
    <s v=""/>
    <s v=""/>
    <s v=""/>
    <s v=""/>
    <s v="Alliannz Contract"/>
    <x v="0"/>
    <n v="1"/>
    <x v="1"/>
    <x v="0"/>
  </r>
  <r>
    <s v="AP-Historical-Report---Call-by-Call 2026-09-03 0000 - 2026-09-03 1500.csv"/>
    <s v="F"/>
    <x v="1"/>
    <x v="350"/>
    <s v="+32472645605"/>
    <s v=""/>
    <s v=""/>
    <s v="WebiPath_180_186504"/>
    <s v=""/>
    <n v="2.7421293863283067E+18"/>
    <s v="38.4338719"/>
    <s v=""/>
    <d v="1899-12-30T00:00:00"/>
    <n v="19782"/>
    <x v="8"/>
    <n v="21222"/>
    <s v="APBN_BRU_MOBILITY_INSURAN_Front_FR"/>
    <n v="100052"/>
    <s v="APBN_BRU_MOBILITY_INSURAN_Front_FR_1"/>
    <s v="APBN_CMN_RSA_FRONT-FR_1"/>
    <n v="249779"/>
    <x v="32"/>
    <s v="R"/>
    <d v="1899-12-30T00:06:12"/>
    <d v="1899-12-30T00:00:00"/>
    <d v="1899-12-30T00:00:00"/>
    <s v=""/>
    <n v="0"/>
    <d v="2026-09-03T10:08:07"/>
    <s v=""/>
    <d v="1899-12-30T00:00:00"/>
    <s v="20260903100149637535006"/>
    <d v="1899-12-30T00:00:00"/>
    <m/>
    <m/>
    <s v=""/>
    <m/>
    <m/>
    <m/>
    <s v=""/>
    <s v=""/>
    <m/>
    <m/>
    <s v=""/>
    <m/>
    <s v=""/>
    <s v=""/>
    <s v=""/>
    <m/>
    <m/>
    <s v=""/>
    <s v=""/>
    <s v=""/>
    <s v=""/>
    <s v=""/>
    <s v=""/>
    <s v=""/>
    <s v=""/>
    <s v=""/>
    <s v=""/>
    <s v=""/>
    <s v=""/>
    <s v=""/>
    <s v=""/>
    <s v=""/>
    <s v="RSA BE"/>
    <x v="0"/>
    <n v="1"/>
    <x v="1"/>
    <x v="3"/>
  </r>
  <r>
    <s v="AP-Historical-Report---Call-by-Call 2026-09-03 0000 - 2026-09-03 1500.csv"/>
    <s v="F"/>
    <x v="1"/>
    <x v="351"/>
    <s v="+31648133339"/>
    <s v=""/>
    <s v=""/>
    <s v="WebiPath_180_102658"/>
    <s v=""/>
    <n v="2.742129403508074E+18"/>
    <s v="42.4236634"/>
    <s v=""/>
    <d v="1899-12-30T00:00:00"/>
    <n v="19755"/>
    <x v="6"/>
    <n v="21194"/>
    <s v="APBN_AMS_MOBILITY_OEM-CONS_Front_NL"/>
    <n v="99755"/>
    <s v="APBN_AMS_MOBILITY_OEM-CONS_Front_NL_1"/>
    <s v="APBN_CMN_RSA_FRONT-NL_1"/>
    <n v="96523"/>
    <x v="10"/>
    <s v="L"/>
    <d v="1899-12-30T00:01:29"/>
    <d v="1899-12-30T00:00:00"/>
    <d v="1899-12-30T00:00:00"/>
    <s v=""/>
    <n v="0"/>
    <d v="2026-09-03T10:03:40"/>
    <s v=""/>
    <d v="1899-12-30T00:00:00"/>
    <s v="20260903100205704644121"/>
    <d v="1899-12-30T00:00:01"/>
    <m/>
    <m/>
    <s v=""/>
    <m/>
    <m/>
    <m/>
    <s v=""/>
    <s v=""/>
    <m/>
    <m/>
    <s v=""/>
    <m/>
    <s v=""/>
    <s v=""/>
    <s v=""/>
    <m/>
    <m/>
    <s v=""/>
    <s v=""/>
    <s v=""/>
    <s v=""/>
    <s v=""/>
    <s v=""/>
    <s v=""/>
    <s v=""/>
    <s v=""/>
    <s v=""/>
    <s v=""/>
    <s v=""/>
    <s v=""/>
    <s v=""/>
    <s v=""/>
    <s v="RSA"/>
    <x v="0"/>
    <n v="1"/>
    <x v="1"/>
    <x v="1"/>
  </r>
  <r>
    <s v="AP-Historical-Report---Call-by-Call 2026-09-03 0000 - 2026-09-03 1500.csv"/>
    <s v="F"/>
    <x v="0"/>
    <x v="352"/>
    <s v="+32477915831"/>
    <s v="AGA"/>
    <s v="RSA_Front"/>
    <s v="+3222906100"/>
    <s v="APBN_BRU_MOBILITY_INSURAN_Front"/>
    <n v="2.7421293949181281E+18"/>
    <s v="40.4225574"/>
    <s v="Route_Queue"/>
    <d v="1899-12-30T00:00:06"/>
    <n v="19782"/>
    <x v="8"/>
    <n v="21222"/>
    <s v="APBN_BRU_MOBILITY_INSURAN_Front_FR"/>
    <n v="100052"/>
    <s v="APBN_BRU_MOBILITY_INSURAN_Front_FR_1"/>
    <s v="APBN_CMN_RSA_FRONT-FR_1"/>
    <n v="249780"/>
    <x v="33"/>
    <s v="R"/>
    <d v="1899-12-30T00:07:41"/>
    <d v="1899-12-30T00:03:34"/>
    <d v="1899-12-30T00:00:02"/>
    <s v=""/>
    <n v="0"/>
    <d v="2026-09-03T10:14:26"/>
    <s v=""/>
    <d v="1899-12-30T00:00:00"/>
    <s v="20260903100304671090119"/>
    <d v="1899-12-30T00:00:01"/>
    <n v="0"/>
    <n v="0"/>
    <s v="m3229916100:1:1|"/>
    <n v="2"/>
    <n v="0"/>
    <n v="1"/>
    <s v="FR"/>
    <s v=""/>
    <m/>
    <m/>
    <s v=""/>
    <m/>
    <s v=""/>
    <s v=""/>
    <s v=""/>
    <n v="2"/>
    <n v="1"/>
    <s v=""/>
    <s v=""/>
    <s v=""/>
    <s v=""/>
    <s v=""/>
    <s v=""/>
    <s v=""/>
    <s v=""/>
    <s v=""/>
    <s v=""/>
    <s v=""/>
    <s v=""/>
    <s v=""/>
    <s v=""/>
    <s v=""/>
    <s v="RSA BE"/>
    <x v="0"/>
    <n v="1"/>
    <x v="1"/>
    <x v="3"/>
  </r>
  <r>
    <s v="AP-Historical-Report---Call-by-Call 2026-09-03 0000 - 2026-09-03 1500.csv"/>
    <s v="F"/>
    <x v="0"/>
    <x v="353"/>
    <s v="+32486755569"/>
    <s v="AON"/>
    <s v="XLOB_SubLOB"/>
    <s v="+3227736270"/>
    <s v="APBN_BRU_MOBILITY_INTERNAT_Front"/>
    <n v="2.742129377742635E+18"/>
    <s v="36.8601749"/>
    <s v="Route_Queue"/>
    <d v="1899-12-30T00:00:16"/>
    <n v="19784"/>
    <x v="13"/>
    <n v="21224"/>
    <s v="APBN_BRU_MOBILITY_INTERNAT_Front_FR"/>
    <n v="100074"/>
    <s v="APBN_BRU_MOBILITY_INTERNAT_Front_FR_1"/>
    <s v="APEU_TNG_RSA_FRENCH_1"/>
    <n v="230748"/>
    <x v="30"/>
    <s v="R"/>
    <d v="1899-12-30T00:05:45"/>
    <d v="1899-12-30T00:05:33"/>
    <d v="1899-12-30T00:00:05"/>
    <s v=""/>
    <n v="0"/>
    <d v="2026-09-03T10:15:08"/>
    <s v=""/>
    <d v="1899-12-30T00:00:00"/>
    <s v="20260903100333603980643"/>
    <d v="1899-12-30T00:00:01"/>
    <n v="0"/>
    <n v="0"/>
    <s v="m3272:2:1|m322991:2:1|"/>
    <n v="2"/>
    <n v="0"/>
    <n v="1"/>
    <s v="FR"/>
    <s v=""/>
    <m/>
    <m/>
    <s v=""/>
    <m/>
    <s v=""/>
    <s v=""/>
    <s v=""/>
    <n v="0"/>
    <n v="0"/>
    <s v=""/>
    <s v=""/>
    <s v=""/>
    <s v=""/>
    <s v=""/>
    <s v=""/>
    <s v=""/>
    <s v=""/>
    <s v=""/>
    <s v=""/>
    <s v=""/>
    <s v=""/>
    <s v=""/>
    <s v=""/>
    <s v=""/>
    <s v="RSA BE"/>
    <x v="0"/>
    <n v="1"/>
    <x v="1"/>
    <x v="3"/>
  </r>
  <r>
    <s v="AP-Historical-Report---Call-by-Call 2026-09-03 0000 - 2026-09-03 1500.csv"/>
    <s v="F"/>
    <x v="0"/>
    <x v="354"/>
    <s v="+32493477175"/>
    <s v="BEOBANK"/>
    <s v="RSA_Front"/>
    <s v="+3227736105"/>
    <s v="APBN_BRU_MOBILITY_INSURAN_Front"/>
    <n v="2.7421293433819018E+18"/>
    <s v="28.7606551"/>
    <s v="Route_Queue"/>
    <d v="1899-12-30T00:00:12"/>
    <n v="19782"/>
    <x v="8"/>
    <n v="21222"/>
    <s v="APBN_BRU_MOBILITY_INSURAN_Front_FR"/>
    <n v="100052"/>
    <s v="APBN_BRU_MOBILITY_INSURAN_Front_FR_1"/>
    <s v="APEU_TNG_RSA_FRENCH_1"/>
    <n v="228210"/>
    <x v="34"/>
    <s v="R"/>
    <d v="1899-12-30T00:03:48"/>
    <d v="1899-12-30T00:00:00"/>
    <d v="1899-12-30T00:00:02"/>
    <s v=""/>
    <n v="0"/>
    <d v="2026-09-03T10:07:46"/>
    <s v=""/>
    <d v="1899-12-30T00:00:00"/>
    <s v="20260903100346469762838"/>
    <d v="1899-12-30T00:00:03"/>
    <n v="0"/>
    <n v="0"/>
    <s v="m3229916105:1:1|"/>
    <n v="2"/>
    <n v="0"/>
    <n v="1"/>
    <s v="FR"/>
    <s v=""/>
    <m/>
    <m/>
    <s v=""/>
    <m/>
    <s v=""/>
    <s v=""/>
    <s v=""/>
    <n v="2"/>
    <n v="1"/>
    <s v=""/>
    <s v=""/>
    <s v=""/>
    <s v=""/>
    <s v=""/>
    <s v=""/>
    <s v=""/>
    <s v=""/>
    <s v=""/>
    <s v=""/>
    <s v=""/>
    <s v=""/>
    <s v=""/>
    <s v=""/>
    <s v=""/>
    <s v="RSA BE"/>
    <x v="0"/>
    <n v="1"/>
    <x v="1"/>
    <x v="3"/>
  </r>
  <r>
    <s v="AP-Historical-Report---Call-by-Call 2026-09-03 0000 - 2026-09-03 1500.csv"/>
    <s v="F"/>
    <x v="1"/>
    <x v="355"/>
    <s v="Recall (xfer +31885485000 failed)"/>
    <s v=""/>
    <s v=""/>
    <s v="WebiPath_180_102661"/>
    <s v=""/>
    <n v="2.7421292918848865E+18"/>
    <s v="16.50198792"/>
    <s v=""/>
    <d v="1899-12-30T00:00:00"/>
    <n v="19755"/>
    <x v="6"/>
    <n v="21194"/>
    <s v="APBN_AMS_MOBILITY_OEM-CONS_Front_NL"/>
    <n v="99757"/>
    <s v="APBN_AMS_MOBILITY_OEM-CONS_Front_NL_3"/>
    <s v="APBN_CMN_RSA_FRONT-NL_1"/>
    <n v="96526"/>
    <x v="4"/>
    <s v="L"/>
    <d v="1899-12-30T00:00:54"/>
    <d v="1899-12-30T00:00:00"/>
    <d v="1899-12-30T00:00:00"/>
    <s v=""/>
    <n v="0"/>
    <d v="2026-09-03T10:03:50"/>
    <s v=""/>
    <d v="1899-12-30T00:00:00"/>
    <s v="20260903095921268435896"/>
    <d v="1899-12-30T00:00:00"/>
    <m/>
    <m/>
    <s v=""/>
    <m/>
    <m/>
    <m/>
    <s v=""/>
    <s v=""/>
    <m/>
    <m/>
    <s v=""/>
    <m/>
    <s v=""/>
    <s v=""/>
    <s v=""/>
    <m/>
    <m/>
    <s v=""/>
    <s v=""/>
    <s v=""/>
    <s v=""/>
    <s v=""/>
    <s v=""/>
    <s v=""/>
    <s v=""/>
    <s v=""/>
    <s v=""/>
    <s v="f1658201-59af-4591-bd56-4fdbaae43177.02"/>
    <s v=""/>
    <s v=""/>
    <s v=""/>
    <s v=""/>
    <s v="RSA"/>
    <x v="0"/>
    <n v="1"/>
    <x v="1"/>
    <x v="1"/>
  </r>
  <r>
    <s v="AP-Historical-Report---Call-by-Call 2026-09-03 0000 - 2026-09-03 1500.csv"/>
    <s v="F"/>
    <x v="0"/>
    <x v="356"/>
    <s v="+32495909669"/>
    <s v="AGA"/>
    <s v="RSA_Front"/>
    <s v="+3222906100"/>
    <s v="APBN_BRU_MOBILITY_INSURAN_Front"/>
    <n v="2.7421293133299446E+18"/>
    <s v="21.20420559"/>
    <s v="Route_Queue"/>
    <d v="1899-12-30T00:00:01"/>
    <n v="19781"/>
    <x v="5"/>
    <n v="21221"/>
    <s v="APBN_BRU_MOBILITY_INSURAN_Front_VL"/>
    <n v="100041"/>
    <s v="APBN_BRU_MOBILITY_INSURAN_Front_VL_1"/>
    <s v="APBN_CMN_RSA_FRONT-VL_1"/>
    <n v="232188"/>
    <x v="35"/>
    <s v="R"/>
    <d v="1899-12-30T00:02:11"/>
    <d v="1899-12-30T00:00:00"/>
    <d v="1899-12-30T00:01:25"/>
    <s v=""/>
    <n v="0"/>
    <d v="2026-09-03T10:06:04"/>
    <s v=""/>
    <d v="1899-12-30T00:00:00"/>
    <s v="20260903100351352321857"/>
    <d v="1899-12-30T00:00:02"/>
    <n v="0"/>
    <n v="0"/>
    <s v="m3229916100:1:1|"/>
    <n v="2"/>
    <n v="0"/>
    <n v="1"/>
    <s v="VL"/>
    <s v=""/>
    <m/>
    <m/>
    <s v=""/>
    <m/>
    <s v=""/>
    <s v=""/>
    <s v=""/>
    <n v="2"/>
    <n v="1"/>
    <s v=""/>
    <s v=""/>
    <s v=""/>
    <s v=""/>
    <s v=""/>
    <s v=""/>
    <s v=""/>
    <s v=""/>
    <s v=""/>
    <s v=""/>
    <s v=""/>
    <s v=""/>
    <s v=""/>
    <s v=""/>
    <s v=""/>
    <s v="RSA BE"/>
    <x v="0"/>
    <n v="1"/>
    <x v="1"/>
    <x v="3"/>
  </r>
  <r>
    <s v="AP-Historical-Report---Call-by-Call 2026-09-03 0000 - 2026-09-03 1500.csv"/>
    <s v="F"/>
    <x v="1"/>
    <x v="357"/>
    <s v="+32477915831"/>
    <s v=""/>
    <s v=""/>
    <s v="WebiPath_180_186505"/>
    <s v=""/>
    <n v="2.7421293949181281E+18"/>
    <s v="40.4225598"/>
    <s v=""/>
    <d v="1899-12-30T00:00:00"/>
    <n v="19782"/>
    <x v="8"/>
    <n v="21222"/>
    <s v="APBN_BRU_MOBILITY_INSURAN_Front_FR"/>
    <n v="100052"/>
    <s v="APBN_BRU_MOBILITY_INSURAN_Front_FR_1"/>
    <s v="APBN_CMN_RSA_FRONT-FR_1"/>
    <n v="249780"/>
    <x v="33"/>
    <s v="L"/>
    <d v="1899-12-30T00:07:41"/>
    <d v="1899-12-30T00:03:34"/>
    <d v="1899-12-30T00:00:00"/>
    <s v=""/>
    <n v="0"/>
    <d v="2026-09-03T10:14:26"/>
    <s v=""/>
    <d v="1899-12-30T00:00:00"/>
    <s v="20260903100304671090119"/>
    <d v="1899-12-30T00:00:01"/>
    <m/>
    <m/>
    <s v=""/>
    <m/>
    <m/>
    <m/>
    <s v=""/>
    <s v=""/>
    <m/>
    <m/>
    <s v=""/>
    <m/>
    <s v=""/>
    <s v=""/>
    <s v=""/>
    <m/>
    <m/>
    <s v=""/>
    <s v=""/>
    <s v=""/>
    <s v=""/>
    <s v=""/>
    <s v=""/>
    <s v=""/>
    <s v=""/>
    <s v=""/>
    <s v=""/>
    <s v=""/>
    <s v=""/>
    <s v=""/>
    <s v=""/>
    <s v=""/>
    <s v="RSA BE"/>
    <x v="0"/>
    <n v="1"/>
    <x v="1"/>
    <x v="3"/>
  </r>
  <r>
    <s v="AP-Historical-Report---Call-by-Call 2026-09-03 0000 - 2026-09-03 1500.csv"/>
    <s v="F"/>
    <x v="1"/>
    <x v="358"/>
    <s v="+32486755569"/>
    <s v=""/>
    <s v=""/>
    <s v="WebiPath_180_180919"/>
    <s v=""/>
    <n v="2.742129377742635E+18"/>
    <s v="36.8601791"/>
    <s v=""/>
    <d v="1899-12-30T00:00:00"/>
    <n v="19784"/>
    <x v="13"/>
    <n v="21224"/>
    <s v="APBN_BRU_MOBILITY_INTERNAT_Front_FR"/>
    <n v="100074"/>
    <s v="APBN_BRU_MOBILITY_INTERNAT_Front_FR_1"/>
    <s v="APEU_TNG_RSA_FRENCH_1"/>
    <n v="230748"/>
    <x v="30"/>
    <s v="L"/>
    <d v="1899-12-30T00:05:45"/>
    <d v="1899-12-30T00:05:33"/>
    <d v="1899-12-30T00:00:00"/>
    <s v=""/>
    <n v="0"/>
    <d v="2026-09-03T10:15:09"/>
    <s v=""/>
    <d v="1899-12-30T00:00:00"/>
    <s v="20260903100333603980643"/>
    <d v="1899-12-30T00:00:10"/>
    <m/>
    <m/>
    <s v=""/>
    <m/>
    <m/>
    <m/>
    <s v=""/>
    <s v=""/>
    <m/>
    <m/>
    <s v=""/>
    <m/>
    <s v=""/>
    <s v=""/>
    <s v=""/>
    <m/>
    <m/>
    <s v=""/>
    <s v=""/>
    <s v=""/>
    <s v=""/>
    <s v=""/>
    <s v=""/>
    <s v=""/>
    <s v=""/>
    <s v=""/>
    <s v=""/>
    <s v=""/>
    <s v=""/>
    <s v=""/>
    <s v=""/>
    <s v=""/>
    <s v="RSA BE"/>
    <x v="0"/>
    <n v="1"/>
    <x v="1"/>
    <x v="3"/>
  </r>
  <r>
    <s v="AP-Historical-Report---Call-by-Call 2026-09-03 0000 - 2026-09-03 1500.csv"/>
    <s v="F"/>
    <x v="1"/>
    <x v="359"/>
    <s v="+32493477175"/>
    <s v=""/>
    <s v=""/>
    <s v="WebiPath_180_179972"/>
    <s v=""/>
    <n v="2.7421293433819018E+18"/>
    <s v="28.7606591"/>
    <s v=""/>
    <d v="1899-12-30T00:00:00"/>
    <n v="19782"/>
    <x v="8"/>
    <n v="21222"/>
    <s v="APBN_BRU_MOBILITY_INSURAN_Front_FR"/>
    <n v="100052"/>
    <s v="APBN_BRU_MOBILITY_INSURAN_Front_FR_1"/>
    <s v="APEU_TNG_RSA_FRENCH_1"/>
    <n v="228210"/>
    <x v="34"/>
    <s v="L"/>
    <d v="1899-12-30T00:03:48"/>
    <d v="1899-12-30T00:00:00"/>
    <d v="1899-12-30T00:00:00"/>
    <s v=""/>
    <n v="0"/>
    <d v="2026-09-03T10:07:46"/>
    <s v=""/>
    <d v="1899-12-30T00:00:00"/>
    <s v="20260903100346469762838"/>
    <d v="1899-12-30T00:00:07"/>
    <m/>
    <m/>
    <s v=""/>
    <m/>
    <m/>
    <m/>
    <s v=""/>
    <s v=""/>
    <m/>
    <m/>
    <s v=""/>
    <m/>
    <s v=""/>
    <s v=""/>
    <s v=""/>
    <m/>
    <m/>
    <s v=""/>
    <s v=""/>
    <s v=""/>
    <s v=""/>
    <s v=""/>
    <s v=""/>
    <s v=""/>
    <s v=""/>
    <s v=""/>
    <s v=""/>
    <s v=""/>
    <s v=""/>
    <s v=""/>
    <s v=""/>
    <s v=""/>
    <s v="RSA BE"/>
    <x v="0"/>
    <n v="1"/>
    <x v="1"/>
    <x v="3"/>
  </r>
  <r>
    <s v="AP-Historical-Report---Call-by-Call 2026-09-03 0000 - 2026-09-03 1500.csv"/>
    <s v="F"/>
    <x v="1"/>
    <x v="360"/>
    <s v="+32495909669"/>
    <s v=""/>
    <s v=""/>
    <s v="WebiPath_180_181750"/>
    <s v=""/>
    <n v="2.7421293133299446E+18"/>
    <s v="21.20420612"/>
    <s v=""/>
    <d v="1899-12-30T00:00:00"/>
    <n v="19781"/>
    <x v="5"/>
    <n v="21221"/>
    <s v="APBN_BRU_MOBILITY_INSURAN_Front_VL"/>
    <n v="100041"/>
    <s v="APBN_BRU_MOBILITY_INSURAN_Front_VL_1"/>
    <s v="APBN_CMN_RSA_FRONT-VL_1"/>
    <n v="232188"/>
    <x v="35"/>
    <s v="R"/>
    <d v="1899-12-30T00:02:11"/>
    <d v="1899-12-30T00:00:00"/>
    <d v="1899-12-30T00:00:00"/>
    <s v=""/>
    <n v="0"/>
    <d v="2026-09-03T10:06:04"/>
    <s v=""/>
    <d v="1899-12-30T00:00:00"/>
    <s v="20260903100351352321857"/>
    <d v="1899-12-30T00:00:00"/>
    <m/>
    <m/>
    <s v=""/>
    <m/>
    <m/>
    <m/>
    <s v=""/>
    <s v=""/>
    <m/>
    <m/>
    <s v=""/>
    <m/>
    <s v=""/>
    <s v=""/>
    <s v=""/>
    <m/>
    <m/>
    <s v=""/>
    <s v=""/>
    <s v=""/>
    <s v=""/>
    <s v=""/>
    <s v=""/>
    <s v=""/>
    <s v=""/>
    <s v=""/>
    <s v=""/>
    <s v=""/>
    <s v=""/>
    <s v=""/>
    <s v=""/>
    <s v=""/>
    <s v="RSA BE"/>
    <x v="0"/>
    <n v="1"/>
    <x v="1"/>
    <x v="3"/>
  </r>
  <r>
    <s v="AP-Historical-Report---Call-by-Call 2026-09-03 0000 - 2026-09-03 1500.csv"/>
    <s v="F"/>
    <x v="0"/>
    <x v="361"/>
    <s v="+31617358235"/>
    <s v="AP_NL_RSA"/>
    <s v="RSA_SubLOB"/>
    <s v="+31208512294"/>
    <s v="APBN_AMS_MOBILITY_INSURAN_Front"/>
    <n v="2.7421293262060401E+18"/>
    <s v="24.11614381"/>
    <s v="Route_Queue"/>
    <d v="1899-12-30T00:00:08"/>
    <n v="19760"/>
    <x v="0"/>
    <n v="21199"/>
    <s v="APBN_AMS_MOBILITY_INSURAN_Front_NL"/>
    <n v="99810"/>
    <s v="APBN_AMS_MOBILITY_INSURAN_Front_NL_1"/>
    <s v="APBN_CMN_RSA_FRONT-NL_1"/>
    <n v="221519"/>
    <x v="7"/>
    <s v="R"/>
    <d v="1899-12-30T00:03:30"/>
    <d v="1899-12-30T00:00:00"/>
    <d v="1899-12-30T00:03:47"/>
    <s v=""/>
    <n v="0"/>
    <d v="2026-09-03T10:08:37"/>
    <s v=""/>
    <d v="1899-12-30T00:00:00"/>
    <s v="20260903100458402653650"/>
    <d v="1899-12-30T00:00:03"/>
    <n v="0"/>
    <n v="0"/>
    <s v=""/>
    <n v="2"/>
    <n v="0"/>
    <n v="0"/>
    <s v="NL"/>
    <s v="vb3151"/>
    <n v="77020001"/>
    <n v="10"/>
    <s v="Maud"/>
    <n v="3190096"/>
    <s v="Geen Intent"/>
    <s v=""/>
    <s v="+31617358235"/>
    <n v="2"/>
    <n v="1"/>
    <s v=""/>
    <s v=""/>
    <s v=""/>
    <s v=""/>
    <s v=""/>
    <s v=""/>
    <s v=""/>
    <s v=""/>
    <s v=""/>
    <s v=""/>
    <s v=""/>
    <s v=""/>
    <s v=""/>
    <s v=""/>
    <s v=""/>
    <s v="Alliannz Contract"/>
    <x v="0"/>
    <n v="1"/>
    <x v="1"/>
    <x v="0"/>
  </r>
  <r>
    <s v="AP-Historical-Report---Call-by-Call 2026-09-03 0000 - 2026-09-03 1500.csv"/>
    <s v="F"/>
    <x v="1"/>
    <x v="362"/>
    <s v="+31617358235"/>
    <s v=""/>
    <s v=""/>
    <s v="WebiPath_180_176330"/>
    <s v=""/>
    <n v="2.7421293262060401E+18"/>
    <s v="24.11614447"/>
    <s v=""/>
    <d v="1899-12-30T00:00:00"/>
    <n v="19760"/>
    <x v="0"/>
    <n v="21199"/>
    <s v="APBN_AMS_MOBILITY_INSURAN_Front_NL"/>
    <n v="99810"/>
    <s v="APBN_AMS_MOBILITY_INSURAN_Front_NL_1"/>
    <s v="APBN_CMN_RSA_FRONT-NL_1"/>
    <n v="221519"/>
    <x v="7"/>
    <s v="R"/>
    <d v="1899-12-30T00:03:29"/>
    <d v="1899-12-30T00:00:00"/>
    <d v="1899-12-30T00:00:00"/>
    <s v=""/>
    <n v="0"/>
    <d v="2026-09-03T10:08:36"/>
    <s v=""/>
    <d v="1899-12-30T00:00:00"/>
    <s v="20260903100458402653650"/>
    <d v="1899-12-30T00:00:01"/>
    <m/>
    <m/>
    <s v=""/>
    <m/>
    <m/>
    <m/>
    <s v=""/>
    <s v=""/>
    <m/>
    <m/>
    <s v=""/>
    <m/>
    <s v=""/>
    <s v=""/>
    <s v=""/>
    <m/>
    <m/>
    <s v=""/>
    <s v=""/>
    <s v=""/>
    <s v=""/>
    <s v=""/>
    <s v=""/>
    <s v=""/>
    <s v=""/>
    <s v=""/>
    <s v=""/>
    <s v=""/>
    <s v=""/>
    <s v=""/>
    <s v=""/>
    <s v=""/>
    <s v="Alliannz Contract"/>
    <x v="0"/>
    <n v="1"/>
    <x v="1"/>
    <x v="0"/>
  </r>
  <r>
    <s v="AP-Historical-Report---Call-by-Call 2026-09-03 0000 - 2026-09-03 1500.csv"/>
    <s v="F"/>
    <x v="0"/>
    <x v="363"/>
    <s v="+3261511069"/>
    <s v="AGA"/>
    <s v="RSA_Front"/>
    <s v="+3222906100"/>
    <s v="APBN_BRU_MOBILITY_INSURAN_Front"/>
    <n v="2.7421292489468493E+18"/>
    <s v="6.61834970"/>
    <s v="Route_Queue"/>
    <d v="1899-12-30T00:00:05"/>
    <n v="19782"/>
    <x v="8"/>
    <n v="21222"/>
    <s v="APBN_BRU_MOBILITY_INSURAN_Front_FR"/>
    <n v="100052"/>
    <s v="APBN_BRU_MOBILITY_INSURAN_Front_FR_1"/>
    <s v="APBN_CMN_RSA_FRONT-FR_1"/>
    <n v="249777"/>
    <x v="22"/>
    <s v="R"/>
    <d v="1899-12-30T00:06:06"/>
    <d v="1899-12-30T00:04:18"/>
    <d v="1899-12-30T00:00:03"/>
    <s v=""/>
    <n v="0"/>
    <d v="2026-09-03T10:16:53"/>
    <s v=""/>
    <d v="1899-12-30T00:00:00"/>
    <s v="20260903100623100664900"/>
    <d v="1899-12-30T00:00:02"/>
    <n v="0"/>
    <n v="0"/>
    <s v="m3229916100:1:1|"/>
    <n v="2"/>
    <n v="0"/>
    <n v="1"/>
    <s v="FR"/>
    <s v=""/>
    <m/>
    <m/>
    <s v=""/>
    <m/>
    <s v=""/>
    <s v=""/>
    <s v=""/>
    <n v="2"/>
    <n v="1"/>
    <s v=""/>
    <s v=""/>
    <s v=""/>
    <s v=""/>
    <s v=""/>
    <s v=""/>
    <s v=""/>
    <s v=""/>
    <s v=""/>
    <s v=""/>
    <s v=""/>
    <s v=""/>
    <s v=""/>
    <s v=""/>
    <s v=""/>
    <s v="RSA BE"/>
    <x v="0"/>
    <n v="1"/>
    <x v="1"/>
    <x v="3"/>
  </r>
  <r>
    <s v="AP-Historical-Report---Call-by-Call 2026-09-03 0000 - 2026-09-03 1500.csv"/>
    <s v="F"/>
    <x v="1"/>
    <x v="364"/>
    <s v="+3261511069"/>
    <s v=""/>
    <s v=""/>
    <s v="WebiPath_180_186502"/>
    <s v=""/>
    <n v="2.7421292489468493E+18"/>
    <s v="6.61835002"/>
    <s v=""/>
    <d v="1899-12-30T00:00:00"/>
    <n v="19782"/>
    <x v="8"/>
    <n v="21222"/>
    <s v="APBN_BRU_MOBILITY_INSURAN_Front_FR"/>
    <n v="100052"/>
    <s v="APBN_BRU_MOBILITY_INSURAN_Front_FR_1"/>
    <s v="APBN_CMN_RSA_FRONT-FR_1"/>
    <n v="249777"/>
    <x v="22"/>
    <s v="L"/>
    <d v="1899-12-30T00:06:06"/>
    <d v="1899-12-30T00:04:18"/>
    <d v="1899-12-30T00:00:00"/>
    <s v=""/>
    <n v="0"/>
    <d v="2026-09-03T10:16:53"/>
    <s v=""/>
    <d v="1899-12-30T00:00:00"/>
    <s v="20260903100623100664900"/>
    <d v="1899-12-30T00:00:01"/>
    <m/>
    <m/>
    <s v=""/>
    <m/>
    <m/>
    <m/>
    <s v=""/>
    <s v=""/>
    <m/>
    <m/>
    <s v=""/>
    <m/>
    <s v=""/>
    <s v=""/>
    <s v=""/>
    <m/>
    <m/>
    <s v=""/>
    <s v=""/>
    <s v=""/>
    <s v=""/>
    <s v=""/>
    <s v=""/>
    <s v=""/>
    <s v=""/>
    <s v=""/>
    <s v=""/>
    <s v=""/>
    <s v=""/>
    <s v=""/>
    <s v=""/>
    <s v=""/>
    <s v="RSA BE"/>
    <x v="0"/>
    <n v="1"/>
    <x v="1"/>
    <x v="3"/>
  </r>
  <r>
    <s v="AP-Historical-Report---Call-by-Call 2026-09-03 0000 - 2026-09-03 1500.csv"/>
    <s v="F"/>
    <x v="0"/>
    <x v="365"/>
    <s v="+3255455474"/>
    <s v="AGA"/>
    <s v="Travel_Front"/>
    <s v="+3222906468"/>
    <s v="APBN_BRU_TRAVEL_PRODUCT_Production"/>
    <n v="2.7421293863283067E+18"/>
    <s v="38.4338910"/>
    <s v="Route_Queue"/>
    <d v="1899-12-30T00:01:05"/>
    <n v="19779"/>
    <x v="12"/>
    <n v="21184"/>
    <s v="APBN_BRU_TRAVEL_PRODUCT_Production_VL"/>
    <n v="100019"/>
    <s v="APBN_BRU_MOBILITY_OEM-CONS_Front_VL_1"/>
    <s v="APBN_CMN_TRAVEL_FRONT-BE_1"/>
    <n v="96164"/>
    <x v="28"/>
    <s v="R"/>
    <d v="1899-12-30T00:09:40"/>
    <d v="1899-12-30T00:00:07"/>
    <d v="1899-12-30T00:01:27"/>
    <s v=""/>
    <n v="1"/>
    <d v="2026-09-03T10:18:00"/>
    <s v=""/>
    <d v="1899-12-30T00:00:00"/>
    <s v="20260903100708637535757"/>
    <d v="1899-12-30T00:00:01"/>
    <n v="0"/>
    <n v="0"/>
    <s v="m3241:1:1|"/>
    <n v="2"/>
    <n v="0"/>
    <n v="1"/>
    <s v="VL"/>
    <s v=""/>
    <m/>
    <m/>
    <s v=""/>
    <m/>
    <s v=""/>
    <s v=""/>
    <s v=""/>
    <n v="2"/>
    <n v="1"/>
    <s v=""/>
    <s v=""/>
    <s v=""/>
    <s v=""/>
    <s v=""/>
    <s v=""/>
    <s v=""/>
    <s v=""/>
    <s v=""/>
    <s v=""/>
    <s v=""/>
    <s v=""/>
    <s v=""/>
    <s v=""/>
    <s v=""/>
    <s v="RSA BE"/>
    <x v="0"/>
    <n v="1"/>
    <x v="0"/>
    <x v="3"/>
  </r>
  <r>
    <s v="AP-Historical-Report---Call-by-Call 2026-09-03 0000 - 2026-09-03 1500.csv"/>
    <s v="F"/>
    <x v="0"/>
    <x v="366"/>
    <s v="+31642974141"/>
    <s v="AP_NL_RSA"/>
    <s v="RSA_SubLOB"/>
    <s v="+31208512294"/>
    <s v="APBN_AMS_MOBILITY_INSURAN_FollowUp"/>
    <n v="2.7421293047722122E+18"/>
    <s v="19.52622732"/>
    <s v="Route_Success"/>
    <d v="1899-12-30T00:00:07"/>
    <n v="19761"/>
    <x v="1"/>
    <n v="21200"/>
    <s v="APBN_AMS_MOBILITY_INSURAN_FollowUp_NL"/>
    <n v="99821"/>
    <s v="APBN_AMS_MOBILITY_INSURAN_FollowUp_NL_1"/>
    <s v="APBN_CMN_RSA_FRONT-NL_1"/>
    <n v="232194"/>
    <x v="36"/>
    <s v="R"/>
    <d v="1899-12-30T00:05:58"/>
    <d v="1899-12-30T00:00:00"/>
    <d v="1899-12-30T00:00:31"/>
    <s v=""/>
    <n v="0"/>
    <d v="2026-09-03T10:14:05"/>
    <s v=""/>
    <d v="1899-12-30T00:00:00"/>
    <s v="20260903100755318768111"/>
    <d v="1899-12-30T00:00:03"/>
    <n v="0"/>
    <n v="0"/>
    <s v=""/>
    <n v="2"/>
    <n v="0"/>
    <n v="0"/>
    <s v="NL"/>
    <s v="vb3151"/>
    <n v="77020001"/>
    <n v="10"/>
    <s v="Maud"/>
    <n v="3190093"/>
    <s v="Geen Intent"/>
    <s v=""/>
    <s v="+31642974141"/>
    <n v="2"/>
    <n v="1"/>
    <s v=""/>
    <s v=""/>
    <s v=""/>
    <s v=""/>
    <s v=""/>
    <s v=""/>
    <s v=""/>
    <s v=""/>
    <s v=""/>
    <s v=""/>
    <s v=""/>
    <s v=""/>
    <s v=""/>
    <s v=""/>
    <s v=""/>
    <s v="Alliannz Contract"/>
    <x v="0"/>
    <n v="1"/>
    <x v="1"/>
    <x v="0"/>
  </r>
  <r>
    <s v="AP-Historical-Report---Call-by-Call 2026-09-03 0000 - 2026-09-03 1500.csv"/>
    <s v="F"/>
    <x v="1"/>
    <x v="367"/>
    <s v="+31642974141"/>
    <s v=""/>
    <s v=""/>
    <s v="WebiPath_180_181756"/>
    <s v=""/>
    <n v="2.7421293047722122E+18"/>
    <s v="19.52622774"/>
    <s v=""/>
    <d v="1899-12-30T00:00:00"/>
    <n v="19761"/>
    <x v="1"/>
    <n v="21200"/>
    <s v="APBN_AMS_MOBILITY_INSURAN_FollowUp_NL"/>
    <n v="99821"/>
    <s v="APBN_AMS_MOBILITY_INSURAN_FollowUp_NL_1"/>
    <s v="APBN_CMN_RSA_FRONT-NL_1"/>
    <n v="232194"/>
    <x v="36"/>
    <s v="R"/>
    <d v="1899-12-30T00:05:58"/>
    <d v="1899-12-30T00:00:00"/>
    <d v="1899-12-30T00:00:00"/>
    <s v=""/>
    <n v="0"/>
    <d v="2026-09-03T10:14:00"/>
    <s v=""/>
    <d v="1899-12-30T00:00:00"/>
    <s v="20260903100755318768111"/>
    <d v="1899-12-30T00:00:01"/>
    <m/>
    <m/>
    <s v=""/>
    <m/>
    <m/>
    <m/>
    <s v=""/>
    <s v=""/>
    <m/>
    <m/>
    <s v=""/>
    <m/>
    <s v=""/>
    <s v=""/>
    <s v=""/>
    <m/>
    <m/>
    <s v=""/>
    <s v=""/>
    <s v=""/>
    <s v=""/>
    <s v=""/>
    <s v=""/>
    <s v=""/>
    <s v=""/>
    <s v=""/>
    <s v=""/>
    <s v=""/>
    <s v=""/>
    <s v=""/>
    <s v=""/>
    <s v=""/>
    <s v="Alliannz Contract"/>
    <x v="0"/>
    <n v="1"/>
    <x v="1"/>
    <x v="0"/>
  </r>
  <r>
    <s v="AP-Historical-Report---Call-by-Call 2026-09-03 0000 - 2026-09-03 1500.csv"/>
    <s v="F"/>
    <x v="0"/>
    <x v="368"/>
    <s v="+32476622000"/>
    <s v="AGA"/>
    <s v="RSA_Front"/>
    <s v="+3222906100"/>
    <s v="APBN_BRU_MOBILITY_INSURAN_Front"/>
    <n v="2.7421293519744522E+18"/>
    <s v="30.10222837"/>
    <s v="Route_Success"/>
    <d v="1899-12-30T00:00:03"/>
    <n v="19781"/>
    <x v="5"/>
    <n v="21221"/>
    <s v="APBN_BRU_MOBILITY_INSURAN_Front_VL"/>
    <n v="100041"/>
    <s v="APBN_BRU_MOBILITY_INSURAN_Front_VL_1"/>
    <s v="APBN_CMN_RSA_FRONT-VL_1"/>
    <n v="223882"/>
    <x v="24"/>
    <s v="R"/>
    <d v="1899-12-30T00:04:11"/>
    <d v="1899-12-30T00:00:00"/>
    <d v="1899-12-30T00:00:32"/>
    <s v=""/>
    <n v="0"/>
    <d v="2026-09-03T10:13:06"/>
    <s v=""/>
    <d v="1899-12-30T00:00:00"/>
    <s v="20260903100847503317903"/>
    <d v="1899-12-30T00:00:01"/>
    <n v="0"/>
    <n v="0"/>
    <s v="m3229916100:1:1|"/>
    <n v="2"/>
    <n v="0"/>
    <n v="1"/>
    <s v="VL"/>
    <s v=""/>
    <m/>
    <m/>
    <s v=""/>
    <m/>
    <s v=""/>
    <s v=""/>
    <s v=""/>
    <n v="2"/>
    <n v="1"/>
    <s v=""/>
    <s v=""/>
    <s v=""/>
    <s v=""/>
    <s v=""/>
    <s v=""/>
    <s v=""/>
    <s v=""/>
    <s v=""/>
    <s v=""/>
    <s v=""/>
    <s v=""/>
    <s v=""/>
    <s v=""/>
    <s v=""/>
    <s v="RSA BE"/>
    <x v="0"/>
    <n v="1"/>
    <x v="1"/>
    <x v="3"/>
  </r>
  <r>
    <s v="AP-Historical-Report---Call-by-Call 2026-09-03 0000 - 2026-09-03 1500.csv"/>
    <s v="F"/>
    <x v="0"/>
    <x v="369"/>
    <s v="+31687977423"/>
    <s v="Ominimo"/>
    <s v="RSA_SubLOB"/>
    <s v="+31205929015"/>
    <s v="APBN_AMS_MOBILITY_INSURAN_Front"/>
    <n v="2.7421292360747105E+18"/>
    <s v="3.74597757"/>
    <s v="Route_Queue"/>
    <d v="1899-12-30T00:00:07"/>
    <n v="19760"/>
    <x v="0"/>
    <n v="21199"/>
    <s v="APBN_AMS_MOBILITY_INSURAN_Front_NL"/>
    <n v="99810"/>
    <s v="APBN_AMS_MOBILITY_INSURAN_Front_NL_1"/>
    <s v="APBN_CMN_RSA_FRONT-NL_1"/>
    <n v="96462"/>
    <x v="26"/>
    <s v="R"/>
    <d v="1899-12-30T00:07:08"/>
    <d v="1899-12-30T00:00:00"/>
    <d v="1899-12-30T00:00:32"/>
    <s v=""/>
    <n v="0"/>
    <d v="2026-09-03T10:15:54"/>
    <s v=""/>
    <d v="1899-12-30T00:00:00"/>
    <s v="2026090310083950331878"/>
    <d v="1899-12-30T00:00:05"/>
    <n v="0"/>
    <n v="0"/>
    <s v=""/>
    <n v="2"/>
    <n v="0"/>
    <n v="0"/>
    <s v="NL"/>
    <s v=""/>
    <m/>
    <m/>
    <s v=""/>
    <m/>
    <s v=""/>
    <s v=""/>
    <s v=""/>
    <n v="0"/>
    <n v="0"/>
    <s v=""/>
    <s v=""/>
    <s v=""/>
    <s v=""/>
    <s v=""/>
    <s v=""/>
    <s v=""/>
    <s v=""/>
    <s v=""/>
    <s v=""/>
    <s v=""/>
    <s v=""/>
    <s v=""/>
    <s v=""/>
    <s v=""/>
    <s v="Alliannz Contract"/>
    <x v="0"/>
    <n v="1"/>
    <x v="1"/>
    <x v="0"/>
  </r>
  <r>
    <s v="AP-Historical-Report---Call-by-Call 2026-09-03 0000 - 2026-09-03 1500.csv"/>
    <s v="F"/>
    <x v="1"/>
    <x v="370"/>
    <s v="+31687977423"/>
    <s v=""/>
    <s v=""/>
    <s v="WebiPath_180_102597"/>
    <s v=""/>
    <n v="2.7421292360747105E+18"/>
    <s v="3.74597776"/>
    <s v=""/>
    <d v="1899-12-30T00:00:00"/>
    <n v="19760"/>
    <x v="0"/>
    <n v="21199"/>
    <s v="APBN_AMS_MOBILITY_INSURAN_Front_NL"/>
    <n v="99810"/>
    <s v="APBN_AMS_MOBILITY_INSURAN_Front_NL_1"/>
    <s v="APBN_CMN_RSA_FRONT-NL_1"/>
    <n v="96462"/>
    <x v="26"/>
    <s v="L"/>
    <d v="1899-12-30T00:07:08"/>
    <d v="1899-12-30T00:00:00"/>
    <d v="1899-12-30T00:00:00"/>
    <s v=""/>
    <n v="0"/>
    <d v="2026-09-03T10:15:55"/>
    <s v=""/>
    <d v="1899-12-30T00:00:00"/>
    <s v="2026090310083950331878"/>
    <d v="1899-12-30T00:00:01"/>
    <m/>
    <m/>
    <s v=""/>
    <m/>
    <m/>
    <m/>
    <s v=""/>
    <s v=""/>
    <m/>
    <m/>
    <s v=""/>
    <m/>
    <s v=""/>
    <s v=""/>
    <s v=""/>
    <m/>
    <m/>
    <s v=""/>
    <s v=""/>
    <s v=""/>
    <s v=""/>
    <s v=""/>
    <s v=""/>
    <s v=""/>
    <s v=""/>
    <s v=""/>
    <s v=""/>
    <s v=""/>
    <s v=""/>
    <s v=""/>
    <s v=""/>
    <s v=""/>
    <s v="Alliannz Contract"/>
    <x v="0"/>
    <n v="1"/>
    <x v="1"/>
    <x v="0"/>
  </r>
  <r>
    <s v="AP-Historical-Report---Call-by-Call 2026-09-03 0000 - 2026-09-03 1500.csv"/>
    <s v="F"/>
    <x v="1"/>
    <x v="371"/>
    <s v="+32476622000"/>
    <s v=""/>
    <s v=""/>
    <s v="WebiPath_180_177744"/>
    <s v=""/>
    <n v="2.7421293519744527E+18"/>
    <s v="30.10222890"/>
    <s v=""/>
    <d v="1899-12-30T00:00:00"/>
    <n v="19781"/>
    <x v="5"/>
    <n v="21221"/>
    <s v="APBN_BRU_MOBILITY_INSURAN_Front_VL"/>
    <n v="100041"/>
    <s v="APBN_BRU_MOBILITY_INSURAN_Front_VL_1"/>
    <s v="APBN_CMN_RSA_FRONT-VL_1"/>
    <n v="223882"/>
    <x v="24"/>
    <s v="R"/>
    <d v="1899-12-30T00:04:11"/>
    <d v="1899-12-30T00:00:00"/>
    <d v="1899-12-30T00:00:00"/>
    <s v=""/>
    <n v="0"/>
    <d v="2026-09-03T10:13:03"/>
    <s v=""/>
    <d v="1899-12-30T00:00:00"/>
    <s v="20260903100847503317903"/>
    <d v="1899-12-30T00:00:01"/>
    <m/>
    <m/>
    <s v=""/>
    <m/>
    <m/>
    <m/>
    <s v=""/>
    <s v=""/>
    <m/>
    <m/>
    <s v=""/>
    <m/>
    <s v=""/>
    <s v=""/>
    <s v=""/>
    <m/>
    <m/>
    <s v=""/>
    <s v=""/>
    <s v=""/>
    <s v=""/>
    <s v=""/>
    <s v=""/>
    <s v=""/>
    <s v=""/>
    <s v=""/>
    <s v=""/>
    <s v=""/>
    <s v=""/>
    <s v=""/>
    <s v=""/>
    <s v=""/>
    <s v="RSA BE"/>
    <x v="0"/>
    <n v="1"/>
    <x v="1"/>
    <x v="3"/>
  </r>
  <r>
    <s v="AP-Historical-Report---Call-by-Call 2026-09-03 0000 - 2026-09-03 1500.csv"/>
    <s v="F"/>
    <x v="0"/>
    <x v="372"/>
    <s v="+31202585000"/>
    <s v="D_RT_GROUP"/>
    <s v="Travel_SubLOB"/>
    <s v="+31205929075"/>
    <s v="APBN_AMS_TRAVEL_CLAIMS_SecondLine"/>
    <n v="2.7421293949181286E+18"/>
    <s v="40.4225933"/>
    <s v="Route_Queue"/>
    <d v="1899-12-30T00:00:09"/>
    <n v="19755"/>
    <x v="6"/>
    <n v="21182"/>
    <s v="APBN_AMS_TRAVEL_CLAIMS_SecondLine_NL"/>
    <n v="99755"/>
    <s v="APBN_AMS_MOBILITY_OEM-CONS_Front_NL_1"/>
    <s v="APBN_CMN_TRAVEL_CLAIM-NL_1"/>
    <n v="224093"/>
    <x v="20"/>
    <s v="R"/>
    <d v="1899-12-30T00:04:31"/>
    <d v="1899-12-30T00:01:19"/>
    <d v="1899-12-30T00:01:03"/>
    <s v=""/>
    <n v="1"/>
    <d v="2026-09-03T10:17:29"/>
    <s v=""/>
    <d v="1899-12-30T00:00:00"/>
    <s v="20260903101130671089476"/>
    <d v="1899-12-30T00:00:02"/>
    <n v="0"/>
    <n v="0"/>
    <s v=""/>
    <n v="2"/>
    <n v="0"/>
    <n v="0"/>
    <s v="NL"/>
    <s v=""/>
    <m/>
    <m/>
    <s v=""/>
    <m/>
    <s v=""/>
    <s v=""/>
    <s v=""/>
    <n v="0"/>
    <n v="0"/>
    <s v=""/>
    <s v=""/>
    <s v=""/>
    <s v=""/>
    <s v=""/>
    <s v=""/>
    <s v=""/>
    <s v=""/>
    <s v=""/>
    <s v=""/>
    <s v=""/>
    <s v=""/>
    <s v=""/>
    <s v=""/>
    <s v=""/>
    <s v="RSA"/>
    <x v="0"/>
    <n v="1"/>
    <x v="1"/>
    <x v="1"/>
  </r>
  <r>
    <s v="AP-Historical-Report---Call-by-Call 2026-09-03 0000 - 2026-09-03 1500.csv"/>
    <s v="F"/>
    <x v="0"/>
    <x v="373"/>
    <s v="+31614782621"/>
    <s v="AP_NL_RSA_PROVIDERS"/>
    <s v="RSA_SubLOB"/>
    <s v="+31205929107"/>
    <s v="APBN_AMS_MOBILITY_PROVIDER_Local"/>
    <n v="2.7421292360747105E+18"/>
    <s v="3.74597928"/>
    <s v="Route_Success"/>
    <d v="1899-12-30T00:00:21"/>
    <n v="19770"/>
    <x v="3"/>
    <n v="21209"/>
    <s v="APBN_AMS_MOBILITY_PROVIDER_Local_NL"/>
    <n v="99920"/>
    <s v="APBN_AMS_MOBILITY_PROVIDER_Local_NL_1"/>
    <s v="APBN_CMN_RSA_FRONT-VL_1"/>
    <n v="266361"/>
    <x v="21"/>
    <s v="L"/>
    <d v="1899-12-30T00:02:17"/>
    <d v="1899-12-30T00:00:00"/>
    <d v="1899-12-30T00:00:02"/>
    <s v=""/>
    <n v="0"/>
    <d v="2026-09-03T10:14:52"/>
    <s v=""/>
    <d v="1899-12-30T00:00:00"/>
    <s v="2026090310121350332063"/>
    <d v="1899-12-30T00:00:03"/>
    <n v="0"/>
    <n v="0"/>
    <s v="m319107:2:1|"/>
    <n v="2"/>
    <n v="0"/>
    <n v="0"/>
    <s v="NL"/>
    <s v=""/>
    <m/>
    <m/>
    <s v=""/>
    <m/>
    <s v=""/>
    <s v=""/>
    <s v=""/>
    <n v="0"/>
    <n v="0"/>
    <s v=""/>
    <s v=""/>
    <s v=""/>
    <s v=""/>
    <s v=""/>
    <s v=""/>
    <s v=""/>
    <s v=""/>
    <s v=""/>
    <s v=""/>
    <s v=""/>
    <s v=""/>
    <s v=""/>
    <s v=""/>
    <s v=""/>
    <s v="RSA Provider"/>
    <x v="0"/>
    <n v="1"/>
    <x v="0"/>
    <x v="2"/>
  </r>
  <r>
    <s v="AP-Historical-Report---Call-by-Call 2026-09-03 0000 - 2026-09-03 1500.csv"/>
    <s v="F"/>
    <x v="1"/>
    <x v="374"/>
    <s v="+3255455474"/>
    <s v=""/>
    <s v=""/>
    <s v="WebiPath_180_102299"/>
    <s v=""/>
    <n v="2.7421293863283072E+18"/>
    <s v="38.4339121"/>
    <s v=""/>
    <d v="1899-12-30T00:00:00"/>
    <n v="19779"/>
    <x v="12"/>
    <n v="21219"/>
    <s v="APBN_BRU_MOBILITY_OEM-CONS_Front_VL"/>
    <n v="100019"/>
    <s v="APBN_BRU_MOBILITY_OEM-CONS_Front_VL_1"/>
    <s v="APBN_CMN_RSA_FRONT-VL_1"/>
    <n v="96164"/>
    <x v="28"/>
    <s v="L"/>
    <d v="1899-12-30T00:06:06"/>
    <d v="1899-12-30T00:00:00"/>
    <d v="1899-12-30T00:00:00"/>
    <s v=""/>
    <n v="0"/>
    <d v="2026-09-03T10:18:01"/>
    <s v=""/>
    <d v="1899-12-30T00:00:00"/>
    <s v="20260903100708637535757"/>
    <d v="1899-12-30T00:00:01"/>
    <m/>
    <m/>
    <s v=""/>
    <m/>
    <m/>
    <m/>
    <s v=""/>
    <s v=""/>
    <m/>
    <m/>
    <s v=""/>
    <m/>
    <s v=""/>
    <s v=""/>
    <s v=""/>
    <m/>
    <m/>
    <s v=""/>
    <s v=""/>
    <s v=""/>
    <s v=""/>
    <s v=""/>
    <s v=""/>
    <s v=""/>
    <s v=""/>
    <s v=""/>
    <s v=""/>
    <s v=""/>
    <s v=""/>
    <s v=""/>
    <s v=""/>
    <s v=""/>
    <s v="RSA BE"/>
    <x v="0"/>
    <n v="1"/>
    <x v="1"/>
    <x v="3"/>
  </r>
  <r>
    <s v="AP-Historical-Report---Call-by-Call 2026-09-03 0000 - 2026-09-03 1500.csv"/>
    <s v="F"/>
    <x v="0"/>
    <x v="375"/>
    <s v="+31683053053"/>
    <s v="AzNetherlands"/>
    <s v="RSA_INSUR"/>
    <s v="+31205929118"/>
    <s v="APBN_AMS_RSA_INSURAN_AzN"/>
    <n v="2.742129429278569E+18"/>
    <s v="48.4928144"/>
    <s v="Route_Queue"/>
    <d v="1899-12-30T00:00:08"/>
    <n v="27173"/>
    <x v="7"/>
    <n v="28184"/>
    <s v="APBN_AMS_RSA_INSURAN_AzN_NL"/>
    <n v="208567"/>
    <s v="APBN_AMS_RSA_INSURAN_AzN_NL_1"/>
    <s v="APBN_CMN_RSA_FRONT-NL_1"/>
    <n v="224299"/>
    <x v="5"/>
    <s v="R"/>
    <d v="1899-12-30T00:09:17"/>
    <d v="1899-12-30T00:00:00"/>
    <d v="1899-12-30T00:00:21"/>
    <s v=""/>
    <n v="0"/>
    <d v="2026-09-03T10:24:25"/>
    <s v=""/>
    <d v="1899-12-30T00:00:00"/>
    <s v="20260903101459805307286"/>
    <d v="1899-12-30T00:00:03"/>
    <n v="0"/>
    <n v="0"/>
    <s v=""/>
    <n v="2"/>
    <n v="0"/>
    <n v="0"/>
    <s v="NL"/>
    <s v="vb3177108"/>
    <n v="77020108"/>
    <n v="10"/>
    <s v="vb3177108"/>
    <n v="3190911811"/>
    <s v="VehicleTowingNoEventRequest"/>
    <s v="J110NJ"/>
    <s v="+31683053053"/>
    <n v="2"/>
    <n v="1"/>
    <s v=""/>
    <s v=""/>
    <s v=""/>
    <s v=""/>
    <s v=""/>
    <s v=""/>
    <s v=""/>
    <s v=""/>
    <s v=""/>
    <s v=""/>
    <s v=""/>
    <s v=""/>
    <s v=""/>
    <s v=""/>
    <s v=""/>
    <s v="Alliannz Contract"/>
    <x v="0"/>
    <n v="1"/>
    <x v="1"/>
    <x v="0"/>
  </r>
  <r>
    <s v="AP-Historical-Report---Call-by-Call 2026-09-03 0000 - 2026-09-03 1500.csv"/>
    <s v="F"/>
    <x v="0"/>
    <x v="376"/>
    <s v="+494619038021"/>
    <s v="Toyota"/>
    <s v="RSA_SubLOB"/>
    <s v="+31205929836"/>
    <s v="APBN_AMS_MOBILITY_OEM-CONS_Front"/>
    <n v="2.7421293691525166E+18"/>
    <s v="34.8417710"/>
    <s v="Route_Success"/>
    <d v="1899-12-30T00:00:06"/>
    <n v="19755"/>
    <x v="6"/>
    <n v="21194"/>
    <s v="APBN_AMS_MOBILITY_OEM-CONS_Front_NL"/>
    <n v="99755"/>
    <s v="APBN_AMS_MOBILITY_OEM-CONS_Front_NL_1"/>
    <s v="APBN_CMN_RSA_FRONT-NL_1"/>
    <n v="247912"/>
    <x v="23"/>
    <s v="R"/>
    <d v="1899-12-30T00:03:25"/>
    <d v="1899-12-30T00:00:00"/>
    <d v="1899-12-30T00:00:32"/>
    <s v=""/>
    <n v="0"/>
    <d v="2026-09-03T10:16:32"/>
    <s v=""/>
    <d v="1899-12-30T00:00:00"/>
    <s v="20260903101257570426404"/>
    <d v="1899-12-30T00:00:03"/>
    <n v="0"/>
    <n v="0"/>
    <s v=""/>
    <n v="2"/>
    <n v="0"/>
    <n v="0"/>
    <s v="NL"/>
    <s v="vb3151"/>
    <n v="77020001"/>
    <n v="10"/>
    <s v="Maud"/>
    <n v="3190052"/>
    <s v="Geen Intent"/>
    <s v=""/>
    <s v="+494619038021"/>
    <n v="2"/>
    <n v="1"/>
    <s v=""/>
    <s v=""/>
    <s v=""/>
    <s v=""/>
    <s v=""/>
    <s v=""/>
    <s v=""/>
    <s v=""/>
    <s v=""/>
    <s v=""/>
    <s v=""/>
    <s v=""/>
    <s v=""/>
    <s v=""/>
    <s v=""/>
    <s v="RSA"/>
    <x v="0"/>
    <n v="1"/>
    <x v="1"/>
    <x v="1"/>
  </r>
  <r>
    <s v="AP-Historical-Report---Call-by-Call 2026-09-03 0000 - 2026-09-03 1500.csv"/>
    <s v="F"/>
    <x v="1"/>
    <x v="377"/>
    <s v="+31614782621"/>
    <s v=""/>
    <s v=""/>
    <s v="WebiPath_180_190135"/>
    <s v=""/>
    <n v="2.7421292360747105E+18"/>
    <s v="3.74597968"/>
    <s v=""/>
    <d v="1899-12-30T00:00:00"/>
    <n v="19770"/>
    <x v="3"/>
    <n v="21209"/>
    <s v="APBN_AMS_MOBILITY_PROVIDER_Local_NL"/>
    <n v="99920"/>
    <s v="APBN_AMS_MOBILITY_PROVIDER_Local_NL_1"/>
    <s v="APBN_CMN_RSA_FRONT-VL_1"/>
    <n v="266361"/>
    <x v="21"/>
    <s v="R"/>
    <d v="1899-12-30T00:02:16"/>
    <d v="1899-12-30T00:00:00"/>
    <d v="1899-12-30T00:00:00"/>
    <s v=""/>
    <n v="0"/>
    <d v="2026-09-03T10:14:51"/>
    <s v=""/>
    <d v="1899-12-30T00:00:00"/>
    <s v="2026090310121350332063"/>
    <d v="1899-12-30T00:00:00"/>
    <m/>
    <m/>
    <s v=""/>
    <m/>
    <m/>
    <m/>
    <s v=""/>
    <s v=""/>
    <m/>
    <m/>
    <s v=""/>
    <m/>
    <s v=""/>
    <s v=""/>
    <s v=""/>
    <m/>
    <m/>
    <s v=""/>
    <s v=""/>
    <s v=""/>
    <s v=""/>
    <s v=""/>
    <s v=""/>
    <s v=""/>
    <s v=""/>
    <s v=""/>
    <s v=""/>
    <s v=""/>
    <s v=""/>
    <s v=""/>
    <s v=""/>
    <s v=""/>
    <s v="RSA Provider"/>
    <x v="0"/>
    <n v="1"/>
    <x v="1"/>
    <x v="2"/>
  </r>
  <r>
    <s v="AP-Historical-Report---Call-by-Call 2026-09-03 0000 - 2026-09-03 1500.csv"/>
    <s v="F"/>
    <x v="1"/>
    <x v="378"/>
    <s v="+494619038021"/>
    <s v=""/>
    <s v=""/>
    <s v="WebiPath_180_185932"/>
    <s v=""/>
    <n v="2.7421293691525166E+18"/>
    <s v="34.8417741"/>
    <s v=""/>
    <d v="1899-12-30T00:00:00"/>
    <n v="19755"/>
    <x v="6"/>
    <n v="21194"/>
    <s v="APBN_AMS_MOBILITY_OEM-CONS_Front_NL"/>
    <n v="99755"/>
    <s v="APBN_AMS_MOBILITY_OEM-CONS_Front_NL_1"/>
    <s v="APBN_CMN_RSA_FRONT-NL_1"/>
    <n v="247912"/>
    <x v="23"/>
    <s v="R"/>
    <d v="1899-12-30T00:03:25"/>
    <d v="1899-12-30T00:00:00"/>
    <d v="1899-12-30T00:00:00"/>
    <s v=""/>
    <n v="0"/>
    <d v="2026-09-03T10:16:29"/>
    <s v=""/>
    <d v="1899-12-30T00:00:00"/>
    <s v="20260903101257570426404"/>
    <d v="1899-12-30T00:00:01"/>
    <m/>
    <m/>
    <s v=""/>
    <m/>
    <m/>
    <m/>
    <s v=""/>
    <s v=""/>
    <m/>
    <m/>
    <s v=""/>
    <m/>
    <s v=""/>
    <s v=""/>
    <s v=""/>
    <m/>
    <m/>
    <s v=""/>
    <s v=""/>
    <s v=""/>
    <s v=""/>
    <s v=""/>
    <s v=""/>
    <s v=""/>
    <s v=""/>
    <s v=""/>
    <s v=""/>
    <s v=""/>
    <s v=""/>
    <s v=""/>
    <s v=""/>
    <s v=""/>
    <s v="RSA"/>
    <x v="0"/>
    <n v="1"/>
    <x v="1"/>
    <x v="1"/>
  </r>
  <r>
    <s v="AP-Historical-Report---Call-by-Call 2026-09-03 0000 - 2026-09-03 1500.csv"/>
    <s v="F"/>
    <x v="0"/>
    <x v="379"/>
    <s v="+31619026405"/>
    <s v="Ominimo"/>
    <s v="RSA_SubLOB"/>
    <s v="+31205929015"/>
    <s v="APBN_AMS_MOBILITY_INSURAN_Front"/>
    <n v="2.742129330497044E+18"/>
    <s v="25.7651040"/>
    <s v="Route_Success"/>
    <d v="1899-12-30T00:00:06"/>
    <n v="19760"/>
    <x v="0"/>
    <n v="21199"/>
    <s v="APBN_AMS_MOBILITY_INSURAN_Front_NL"/>
    <n v="99810"/>
    <s v="APBN_AMS_MOBILITY_INSURAN_Front_NL_1"/>
    <s v="APBN_CMN_RSA_FRONT-NL_1"/>
    <n v="224096"/>
    <x v="6"/>
    <s v="L"/>
    <d v="1899-12-30T00:00:53"/>
    <d v="1899-12-30T00:00:00"/>
    <d v="1899-12-30T00:02:49"/>
    <s v=""/>
    <n v="0"/>
    <d v="2026-09-03T10:15:19"/>
    <s v=""/>
    <d v="1899-12-30T00:00:00"/>
    <s v="20260903101418419432134"/>
    <d v="1899-12-30T00:00:03"/>
    <n v="0"/>
    <n v="0"/>
    <s v=""/>
    <n v="2"/>
    <n v="0"/>
    <n v="0"/>
    <s v="NL"/>
    <s v=""/>
    <m/>
    <m/>
    <s v=""/>
    <m/>
    <s v=""/>
    <s v=""/>
    <s v=""/>
    <n v="0"/>
    <n v="0"/>
    <s v=""/>
    <s v=""/>
    <s v=""/>
    <s v=""/>
    <s v=""/>
    <s v=""/>
    <s v=""/>
    <s v=""/>
    <s v=""/>
    <s v=""/>
    <s v=""/>
    <s v=""/>
    <s v=""/>
    <s v=""/>
    <s v=""/>
    <s v="Alliannz Contract"/>
    <x v="0"/>
    <n v="1"/>
    <x v="1"/>
    <x v="0"/>
  </r>
  <r>
    <s v="AP-Historical-Report---Call-by-Call 2026-09-03 0000 - 2026-09-03 1500.csv"/>
    <s v="F"/>
    <x v="1"/>
    <x v="380"/>
    <s v="+31202585000 (312099996215)"/>
    <s v=""/>
    <s v=""/>
    <s v="WebiPath_180_177843"/>
    <s v=""/>
    <n v="2.7421293949181286E+18"/>
    <s v="40.4226049"/>
    <s v=""/>
    <d v="1899-12-30T00:00:00"/>
    <n v="19755"/>
    <x v="6"/>
    <n v="21194"/>
    <s v="APBN_AMS_MOBILITY_OEM-CONS_Front_NL"/>
    <n v="99755"/>
    <s v="APBN_AMS_MOBILITY_OEM-CONS_Front_NL_1"/>
    <s v="APBN_CMN_RSA_FRONT-NL_1"/>
    <n v="224093"/>
    <x v="20"/>
    <s v="L"/>
    <d v="1899-12-30T00:03:15"/>
    <d v="1899-12-30T00:00:00"/>
    <d v="1899-12-30T00:00:00"/>
    <s v=""/>
    <n v="0"/>
    <d v="2026-09-03T10:17:30"/>
    <s v=""/>
    <d v="1899-12-30T00:00:00"/>
    <s v="20260903101130671089476"/>
    <d v="1899-12-30T00:00:02"/>
    <m/>
    <m/>
    <s v=""/>
    <m/>
    <m/>
    <m/>
    <s v=""/>
    <s v=""/>
    <m/>
    <m/>
    <s v=""/>
    <m/>
    <s v=""/>
    <s v=""/>
    <s v=""/>
    <m/>
    <m/>
    <s v=""/>
    <s v=""/>
    <s v=""/>
    <s v=""/>
    <s v=""/>
    <s v=""/>
    <s v=""/>
    <s v=""/>
    <s v=""/>
    <s v=""/>
    <s v=""/>
    <s v=""/>
    <s v=""/>
    <s v=""/>
    <s v=""/>
    <s v="RSA"/>
    <x v="0"/>
    <n v="1"/>
    <x v="1"/>
    <x v="1"/>
  </r>
  <r>
    <s v="AP-Historical-Report---Call-by-Call 2026-09-03 0000 - 2026-09-03 1500.csv"/>
    <s v="F"/>
    <x v="0"/>
    <x v="381"/>
    <s v="+31658722420"/>
    <s v="AzNetherlands"/>
    <s v="RSA_INSUR"/>
    <s v="+31205929118"/>
    <s v="APBN_AMS_RSA_INSURAN_AzN"/>
    <n v="2.7421293433819018E+18"/>
    <s v="28.7606989"/>
    <s v="Route_Queue"/>
    <d v="1899-12-30T00:00:06"/>
    <n v="27173"/>
    <x v="7"/>
    <n v="28184"/>
    <s v="APBN_AMS_RSA_INSURAN_AzN_NL"/>
    <n v="208567"/>
    <s v="APBN_AMS_RSA_INSURAN_AzN_NL_1"/>
    <s v="APBN_CMN_RSA_FRONT-NL_1"/>
    <n v="96526"/>
    <x v="4"/>
    <s v="R"/>
    <d v="1899-12-30T00:10:28"/>
    <d v="1899-12-30T00:00:00"/>
    <d v="1899-12-30T00:00:33"/>
    <s v=""/>
    <n v="0"/>
    <d v="2026-09-03T10:25:24"/>
    <s v=""/>
    <d v="1899-12-30T00:00:00"/>
    <s v="20260903101450469763162"/>
    <d v="1899-12-30T00:00:03"/>
    <n v="0"/>
    <n v="0"/>
    <s v=""/>
    <n v="2"/>
    <n v="0"/>
    <n v="0"/>
    <s v="NL"/>
    <s v="vb3177108"/>
    <n v="77020108"/>
    <n v="10"/>
    <s v="vb3177108"/>
    <n v="3190911811"/>
    <s v="default_agentIntent"/>
    <s v="Unknown"/>
    <s v="+31658722420"/>
    <n v="2"/>
    <n v="1"/>
    <s v=""/>
    <s v=""/>
    <s v=""/>
    <s v=""/>
    <s v=""/>
    <s v=""/>
    <s v=""/>
    <s v=""/>
    <s v=""/>
    <s v=""/>
    <s v=""/>
    <s v=""/>
    <s v=""/>
    <s v=""/>
    <s v=""/>
    <s v="Alliannz Contract"/>
    <x v="0"/>
    <n v="1"/>
    <x v="1"/>
    <x v="0"/>
  </r>
  <r>
    <s v="AP-Historical-Report---Call-by-Call 2026-09-03 0000 - 2026-09-03 1500.csv"/>
    <s v="F"/>
    <x v="1"/>
    <x v="382"/>
    <s v="+31619026405"/>
    <s v=""/>
    <s v=""/>
    <s v="WebiPath_180_177847"/>
    <s v=""/>
    <n v="2.742129330497044E+18"/>
    <s v="25.7651054"/>
    <s v=""/>
    <d v="1899-12-30T00:00:00"/>
    <n v="19760"/>
    <x v="0"/>
    <n v="21199"/>
    <s v="APBN_AMS_MOBILITY_INSURAN_Front_NL"/>
    <n v="99810"/>
    <s v="APBN_AMS_MOBILITY_INSURAN_Front_NL_1"/>
    <s v="APBN_CMN_RSA_FRONT-NL_1"/>
    <n v="224096"/>
    <x v="6"/>
    <s v="R"/>
    <d v="1899-12-30T00:00:53"/>
    <d v="1899-12-30T00:00:00"/>
    <d v="1899-12-30T00:00:00"/>
    <s v=""/>
    <n v="0"/>
    <d v="2026-09-03T10:15:17"/>
    <s v=""/>
    <d v="1899-12-30T00:00:00"/>
    <s v="20260903101418419432134"/>
    <d v="1899-12-30T00:00:01"/>
    <m/>
    <m/>
    <s v=""/>
    <m/>
    <m/>
    <m/>
    <s v=""/>
    <s v=""/>
    <m/>
    <m/>
    <s v=""/>
    <m/>
    <s v=""/>
    <s v=""/>
    <s v=""/>
    <m/>
    <m/>
    <s v=""/>
    <s v=""/>
    <s v=""/>
    <s v=""/>
    <s v=""/>
    <s v=""/>
    <s v=""/>
    <s v=""/>
    <s v=""/>
    <s v=""/>
    <s v=""/>
    <s v=""/>
    <s v=""/>
    <s v=""/>
    <s v=""/>
    <s v="Alliannz Contract"/>
    <x v="0"/>
    <n v="1"/>
    <x v="1"/>
    <x v="0"/>
  </r>
  <r>
    <s v="AP-Historical-Report---Call-by-Call 2026-09-03 0000 - 2026-09-03 1500.csv"/>
    <s v="F"/>
    <x v="1"/>
    <x v="383"/>
    <s v="+31658722420"/>
    <s v=""/>
    <s v=""/>
    <s v="WebiPath_180_102661"/>
    <s v=""/>
    <n v="2.7421293433819018E+18"/>
    <s v="28.7607019"/>
    <s v=""/>
    <d v="1899-12-30T00:00:00"/>
    <n v="27173"/>
    <x v="7"/>
    <n v="28184"/>
    <s v="APBN_AMS_RSA_INSURAN_AzN_NL"/>
    <n v="208567"/>
    <s v="APBN_AMS_RSA_INSURAN_AzN_NL_1"/>
    <s v="APBN_CMN_RSA_FRONT-NL_1"/>
    <n v="96526"/>
    <x v="4"/>
    <s v="L"/>
    <d v="1899-12-30T00:10:28"/>
    <d v="1899-12-30T00:00:00"/>
    <d v="1899-12-30T00:00:00"/>
    <s v=""/>
    <n v="0"/>
    <d v="2026-09-03T10:25:24"/>
    <s v=""/>
    <d v="1899-12-30T00:00:00"/>
    <s v="20260903101450469763162"/>
    <d v="1899-12-30T00:00:01"/>
    <m/>
    <m/>
    <s v=""/>
    <m/>
    <m/>
    <m/>
    <s v=""/>
    <s v=""/>
    <m/>
    <m/>
    <s v=""/>
    <m/>
    <s v=""/>
    <s v=""/>
    <s v=""/>
    <m/>
    <m/>
    <s v=""/>
    <s v=""/>
    <s v=""/>
    <s v=""/>
    <s v=""/>
    <s v=""/>
    <s v=""/>
    <s v=""/>
    <s v=""/>
    <s v=""/>
    <s v="99d4af8f-c571-4a7d-a981-3ba348a8d872.01"/>
    <s v=""/>
    <s v=""/>
    <s v=""/>
    <s v=""/>
    <s v="Alliannz Contract"/>
    <x v="0"/>
    <n v="1"/>
    <x v="1"/>
    <x v="0"/>
  </r>
  <r>
    <s v="AP-Historical-Report---Call-by-Call 2026-09-03 0000 - 2026-09-03 1500.csv"/>
    <s v="F"/>
    <x v="1"/>
    <x v="384"/>
    <s v="+31683053053"/>
    <s v=""/>
    <s v=""/>
    <s v="WebiPath_180_177942"/>
    <s v=""/>
    <n v="2.7421294292785695E+18"/>
    <s v="48.4928290"/>
    <s v=""/>
    <d v="1899-12-30T00:00:00"/>
    <n v="27173"/>
    <x v="7"/>
    <n v="28184"/>
    <s v="APBN_AMS_RSA_INSURAN_AzN_NL"/>
    <n v="208567"/>
    <s v="APBN_AMS_RSA_INSURAN_AzN_NL_1"/>
    <s v="APBN_CMN_RSA_FRONT-NL_1"/>
    <n v="224299"/>
    <x v="5"/>
    <s v="R"/>
    <d v="1899-12-30T00:09:16"/>
    <d v="1899-12-30T00:00:00"/>
    <d v="1899-12-30T00:00:00"/>
    <s v=""/>
    <n v="0"/>
    <d v="2026-09-03T10:24:24"/>
    <s v=""/>
    <d v="1899-12-30T00:00:00"/>
    <s v="20260903101459805307286"/>
    <d v="1899-12-30T00:00:01"/>
    <m/>
    <m/>
    <s v=""/>
    <m/>
    <m/>
    <m/>
    <s v=""/>
    <s v=""/>
    <m/>
    <m/>
    <s v=""/>
    <m/>
    <s v=""/>
    <s v=""/>
    <s v=""/>
    <m/>
    <m/>
    <s v=""/>
    <s v=""/>
    <s v=""/>
    <s v=""/>
    <s v=""/>
    <s v=""/>
    <s v=""/>
    <s v=""/>
    <s v=""/>
    <s v=""/>
    <s v=""/>
    <s v=""/>
    <s v=""/>
    <s v=""/>
    <s v=""/>
    <s v="Alliannz Contract"/>
    <x v="0"/>
    <n v="1"/>
    <x v="1"/>
    <x v="0"/>
  </r>
  <r>
    <s v="AP-Historical-Report---Call-by-Call 2026-09-03 0000 - 2026-09-03 1500.csv"/>
    <s v="F"/>
    <x v="0"/>
    <x v="385"/>
    <s v="+31627143192"/>
    <s v="Toyota"/>
    <s v="RSA_SubLOB"/>
    <s v="+31205929836"/>
    <s v="APBN_AMS_MOBILITY_OEM-CONS_Front"/>
    <n v="2.7421293734476513E+18"/>
    <s v="35.8585454"/>
    <s v="Route_Queue"/>
    <d v="1899-12-30T00:00:14"/>
    <n v="19755"/>
    <x v="6"/>
    <n v="21194"/>
    <s v="APBN_AMS_MOBILITY_OEM-CONS_Front_NL"/>
    <n v="99755"/>
    <s v="APBN_AMS_MOBILITY_OEM-CONS_Front_NL_1"/>
    <s v="APBN_CMN_RSA_MGNT_1"/>
    <n v="96495"/>
    <x v="11"/>
    <s v="R"/>
    <d v="1899-12-30T00:04:54"/>
    <d v="1899-12-30T00:00:00"/>
    <d v="1899-12-30T00:00:33"/>
    <s v=""/>
    <n v="0"/>
    <d v="2026-09-03T10:21:12"/>
    <s v=""/>
    <d v="1899-12-30T00:00:00"/>
    <s v="20260903101603587203110"/>
    <d v="1899-12-30T00:00:02"/>
    <n v="0"/>
    <n v="0"/>
    <s v=""/>
    <n v="2"/>
    <n v="0"/>
    <n v="0"/>
    <s v="NL"/>
    <s v="vb3151"/>
    <n v="77020001"/>
    <n v="10"/>
    <s v="Maud"/>
    <n v="3190052"/>
    <s v="Geen Intent"/>
    <s v=""/>
    <s v="+31627143192"/>
    <n v="2"/>
    <n v="1"/>
    <s v=""/>
    <s v=""/>
    <s v=""/>
    <s v=""/>
    <s v=""/>
    <s v=""/>
    <s v=""/>
    <s v=""/>
    <s v=""/>
    <s v=""/>
    <s v=""/>
    <s v=""/>
    <s v=""/>
    <s v=""/>
    <s v=""/>
    <s v="RSA"/>
    <x v="0"/>
    <n v="1"/>
    <x v="1"/>
    <x v="1"/>
  </r>
  <r>
    <s v="AP-Historical-Report---Call-by-Call 2026-09-03 0000 - 2026-09-03 1500.csv"/>
    <s v="F"/>
    <x v="1"/>
    <x v="386"/>
    <s v="+31627143192"/>
    <s v=""/>
    <s v=""/>
    <s v="WebiPath_180_102630"/>
    <s v=""/>
    <n v="2.7421293734476518E+18"/>
    <s v="35.8585488"/>
    <s v=""/>
    <d v="1899-12-30T00:00:00"/>
    <n v="19755"/>
    <x v="6"/>
    <n v="21194"/>
    <s v="APBN_AMS_MOBILITY_OEM-CONS_Front_NL"/>
    <n v="99755"/>
    <s v="APBN_AMS_MOBILITY_OEM-CONS_Front_NL_1"/>
    <s v="APBN_CMN_RSA_MGNT_1"/>
    <n v="96495"/>
    <x v="11"/>
    <s v="L"/>
    <d v="1899-12-30T00:04:54"/>
    <d v="1899-12-30T00:00:00"/>
    <d v="1899-12-30T00:00:00"/>
    <s v=""/>
    <n v="0"/>
    <d v="2026-09-03T10:21:13"/>
    <s v=""/>
    <d v="1899-12-30T00:00:00"/>
    <s v="20260903101603587203110"/>
    <d v="1899-12-30T00:00:08"/>
    <m/>
    <m/>
    <s v=""/>
    <m/>
    <m/>
    <m/>
    <s v=""/>
    <s v=""/>
    <m/>
    <m/>
    <s v=""/>
    <m/>
    <s v=""/>
    <s v=""/>
    <s v=""/>
    <m/>
    <m/>
    <s v=""/>
    <s v=""/>
    <s v=""/>
    <s v=""/>
    <s v=""/>
    <s v=""/>
    <s v=""/>
    <s v=""/>
    <s v=""/>
    <s v=""/>
    <s v="b09ffe55-b754-41cc-ba1b-a93b78aa1afe.01"/>
    <s v=""/>
    <s v=""/>
    <s v=""/>
    <s v=""/>
    <s v="RSA"/>
    <x v="0"/>
    <n v="1"/>
    <x v="1"/>
    <x v="1"/>
  </r>
  <r>
    <s v="AP-Historical-Report---Call-by-Call 2026-09-03 0000 - 2026-09-03 1500.csv"/>
    <s v="F"/>
    <x v="0"/>
    <x v="387"/>
    <s v="+31640875555"/>
    <s v="AzNetherlands"/>
    <s v="RSA_INSUR"/>
    <s v="+31205929118"/>
    <s v="APBN_AMS_RSA_INSURAN_AzN"/>
    <n v="2.7421294206886426E+18"/>
    <s v="46.4936133"/>
    <s v="Route_Queue"/>
    <d v="1899-12-30T00:00:08"/>
    <n v="27173"/>
    <x v="7"/>
    <n v="28184"/>
    <s v="APBN_AMS_RSA_INSURAN_AzN_NL"/>
    <n v="208567"/>
    <s v="APBN_AMS_RSA_INSURAN_AzN_NL_1"/>
    <s v="APBN_CMN_RSA_FRONT-NL_1"/>
    <n v="221519"/>
    <x v="7"/>
    <s v="R"/>
    <d v="1899-12-30T00:13:48"/>
    <d v="1899-12-30T00:00:03"/>
    <d v="1899-12-30T00:00:32"/>
    <s v=""/>
    <n v="1"/>
    <d v="2026-09-03T10:32:54"/>
    <s v=""/>
    <d v="1899-12-30T00:00:00"/>
    <s v="20260903101848771752475"/>
    <d v="1899-12-30T00:00:01"/>
    <n v="0"/>
    <n v="0"/>
    <s v=""/>
    <n v="2"/>
    <n v="0"/>
    <n v="0"/>
    <s v="NL"/>
    <s v="vb3177108"/>
    <n v="77020108"/>
    <n v="10"/>
    <s v="vb3177108"/>
    <n v="3190911811"/>
    <s v="default_agentIntent"/>
    <s v="Unknown"/>
    <s v="+31640875555"/>
    <n v="2"/>
    <n v="1"/>
    <s v=""/>
    <s v=""/>
    <s v=""/>
    <s v=""/>
    <s v=""/>
    <s v=""/>
    <s v=""/>
    <s v=""/>
    <s v=""/>
    <s v=""/>
    <s v=""/>
    <s v=""/>
    <s v=""/>
    <s v=""/>
    <s v=""/>
    <s v="Alliannz Contract"/>
    <x v="0"/>
    <n v="1"/>
    <x v="1"/>
    <x v="0"/>
  </r>
  <r>
    <s v="AP-Historical-Report---Call-by-Call 2026-09-03 0000 - 2026-09-03 1500.csv"/>
    <s v="F"/>
    <x v="0"/>
    <x v="388"/>
    <s v="+31619026405"/>
    <s v="Ominimo"/>
    <s v="RSA_SubLOB"/>
    <s v="+31205929015"/>
    <s v="APBN_AMS_MOBILITY_INSURAN_Front"/>
    <n v="2.7421293262060406E+18"/>
    <s v="24.11614936"/>
    <s v="Route_Success"/>
    <d v="1899-12-30T00:00:06"/>
    <n v="19760"/>
    <x v="0"/>
    <n v="21199"/>
    <s v="APBN_AMS_MOBILITY_INSURAN_Front_NL"/>
    <n v="99810"/>
    <s v="APBN_AMS_MOBILITY_INSURAN_Front_NL_1"/>
    <s v="APBN_CMN_RSA_FRONT-NL_1"/>
    <n v="96523"/>
    <x v="10"/>
    <s v="L"/>
    <d v="1899-12-30T00:04:47"/>
    <d v="1899-12-30T00:00:00"/>
    <d v="1899-12-30T00:00:32"/>
    <s v=""/>
    <n v="0"/>
    <d v="2026-09-03T10:22:09"/>
    <s v=""/>
    <d v="1899-12-30T00:00:00"/>
    <s v="20260903101714402654212"/>
    <d v="1899-12-30T00:00:02"/>
    <n v="0"/>
    <n v="0"/>
    <s v=""/>
    <n v="2"/>
    <n v="0"/>
    <n v="0"/>
    <s v="NL"/>
    <s v=""/>
    <m/>
    <m/>
    <s v=""/>
    <m/>
    <s v=""/>
    <s v=""/>
    <s v=""/>
    <n v="0"/>
    <n v="0"/>
    <s v=""/>
    <s v=""/>
    <s v=""/>
    <s v=""/>
    <s v=""/>
    <s v=""/>
    <s v=""/>
    <s v=""/>
    <s v=""/>
    <s v=""/>
    <s v=""/>
    <s v=""/>
    <s v=""/>
    <s v=""/>
    <s v=""/>
    <s v="Alliannz Contract"/>
    <x v="0"/>
    <n v="1"/>
    <x v="1"/>
    <x v="0"/>
  </r>
  <r>
    <s v="AP-Historical-Report---Call-by-Call 2026-09-03 0000 - 2026-09-03 1500.csv"/>
    <s v="F"/>
    <x v="1"/>
    <x v="389"/>
    <s v="+31619026405"/>
    <s v=""/>
    <s v=""/>
    <s v="WebiPath_180_102658"/>
    <s v=""/>
    <n v="2.7421293262060406E+18"/>
    <s v="24.11614952"/>
    <s v=""/>
    <d v="1899-12-30T00:00:00"/>
    <n v="19760"/>
    <x v="0"/>
    <n v="21199"/>
    <s v="APBN_AMS_MOBILITY_INSURAN_Front_NL"/>
    <n v="99810"/>
    <s v="APBN_AMS_MOBILITY_INSURAN_Front_NL_1"/>
    <s v="APBN_CMN_RSA_FRONT-NL_1"/>
    <n v="96523"/>
    <x v="10"/>
    <s v="R"/>
    <d v="1899-12-30T00:04:47"/>
    <d v="1899-12-30T00:00:00"/>
    <d v="1899-12-30T00:00:00"/>
    <s v=""/>
    <n v="0"/>
    <d v="2026-09-03T10:22:07"/>
    <s v=""/>
    <d v="1899-12-30T00:00:00"/>
    <s v="20260903101714402654212"/>
    <d v="1899-12-30T00:00:01"/>
    <m/>
    <m/>
    <s v=""/>
    <m/>
    <m/>
    <m/>
    <s v=""/>
    <s v=""/>
    <m/>
    <m/>
    <s v=""/>
    <m/>
    <s v=""/>
    <s v=""/>
    <s v=""/>
    <m/>
    <m/>
    <s v=""/>
    <s v=""/>
    <s v=""/>
    <s v=""/>
    <s v=""/>
    <s v=""/>
    <s v=""/>
    <s v=""/>
    <s v=""/>
    <s v=""/>
    <s v=""/>
    <s v=""/>
    <s v=""/>
    <s v=""/>
    <s v=""/>
    <s v="Alliannz Contract"/>
    <x v="0"/>
    <n v="1"/>
    <x v="1"/>
    <x v="0"/>
  </r>
  <r>
    <s v="AP-Historical-Report---Call-by-Call 2026-09-03 0000 - 2026-09-03 1500.csv"/>
    <s v="F"/>
    <x v="0"/>
    <x v="390"/>
    <s v="+31628734571"/>
    <s v="AGA"/>
    <s v="Travel_Front"/>
    <s v="+31205929890"/>
    <s v="APBN_AMS_TRAVEL_CLAIMS_Front"/>
    <n v="2.742129291884887E+18"/>
    <s v="16.50199545"/>
    <s v="Route_Queue"/>
    <d v="1899-12-30T00:00:18"/>
    <n v="19755"/>
    <x v="6"/>
    <n v="21177"/>
    <s v="APBN_AMS_TRAVEL_CLAIMS_Front_NL"/>
    <n v="99755"/>
    <s v="APBN_AMS_MOBILITY_OEM-CONS_Front_NL_1"/>
    <s v="APBN_CMN_TRAVEL_FRONT-NL_1"/>
    <n v="96462"/>
    <x v="26"/>
    <s v="R"/>
    <d v="1899-12-30T00:03:04"/>
    <d v="1899-12-30T00:01:10"/>
    <d v="1899-12-30T00:00:47"/>
    <s v=""/>
    <n v="1"/>
    <d v="2026-09-03T10:24:51"/>
    <s v=""/>
    <d v="1899-12-30T00:00:00"/>
    <s v="20260903102017268436354"/>
    <d v="1899-12-30T00:00:02"/>
    <n v="0"/>
    <n v="0"/>
    <s v=""/>
    <n v="2"/>
    <n v="0"/>
    <n v="0"/>
    <s v="NL"/>
    <s v="vb3151"/>
    <n v="77020001"/>
    <n v="10"/>
    <s v="Maud"/>
    <n v="3190059"/>
    <s v=""/>
    <s v=""/>
    <s v="+31628734571"/>
    <n v="0"/>
    <n v="0"/>
    <s v=""/>
    <s v=""/>
    <s v=""/>
    <s v=""/>
    <s v=""/>
    <s v=""/>
    <s v=""/>
    <s v=""/>
    <s v=""/>
    <s v=""/>
    <s v=""/>
    <s v=""/>
    <s v=""/>
    <s v=""/>
    <s v=""/>
    <s v="RSA"/>
    <x v="0"/>
    <n v="1"/>
    <x v="0"/>
    <x v="1"/>
  </r>
  <r>
    <s v="AP-Historical-Report---Call-by-Call 2026-09-03 0000 - 2026-09-03 1500.csv"/>
    <s v="F"/>
    <x v="0"/>
    <x v="391"/>
    <s v="+32486394791"/>
    <s v="BEOBANK"/>
    <s v="RSA_Front"/>
    <s v="+3227736105"/>
    <s v="APBN_BRU_MOBILITY_INSURAN_Front"/>
    <n v="2.742129407803049E+18"/>
    <s v="43.4244499"/>
    <s v="Route_Success"/>
    <d v="1899-12-30T00:00:05"/>
    <n v="19782"/>
    <x v="8"/>
    <n v="21222"/>
    <s v="APBN_BRU_MOBILITY_INSURAN_Front_FR"/>
    <n v="100052"/>
    <s v="APBN_BRU_MOBILITY_INSURAN_Front_FR_1"/>
    <s v="APBN_CMN_RSA_FRONT-FR_1"/>
    <n v="249776"/>
    <x v="31"/>
    <s v="R"/>
    <d v="1899-12-30T00:03:23"/>
    <d v="1899-12-30T00:02:30"/>
    <d v="1899-12-30T00:00:02"/>
    <s v=""/>
    <n v="0"/>
    <d v="2026-09-03T10:25:48"/>
    <s v=""/>
    <d v="1899-12-30T00:00:00"/>
    <s v="20260903101946721421229"/>
    <d v="1899-12-30T00:00:02"/>
    <n v="0"/>
    <n v="0"/>
    <s v="m3229916105:1:1|"/>
    <n v="2"/>
    <n v="0"/>
    <n v="1"/>
    <s v="FR"/>
    <s v=""/>
    <m/>
    <m/>
    <s v=""/>
    <m/>
    <s v=""/>
    <s v=""/>
    <s v=""/>
    <n v="2"/>
    <n v="1"/>
    <s v=""/>
    <s v=""/>
    <s v=""/>
    <s v=""/>
    <s v=""/>
    <s v=""/>
    <s v=""/>
    <s v=""/>
    <s v=""/>
    <s v=""/>
    <s v=""/>
    <s v=""/>
    <s v=""/>
    <s v=""/>
    <s v=""/>
    <s v="RSA BE"/>
    <x v="0"/>
    <n v="1"/>
    <x v="1"/>
    <x v="3"/>
  </r>
  <r>
    <s v="AP-Historical-Report---Call-by-Call 2026-09-03 0000 - 2026-09-03 1500.csv"/>
    <s v="F"/>
    <x v="1"/>
    <x v="392"/>
    <s v="+31640875555"/>
    <s v=""/>
    <s v=""/>
    <s v="WebiPath_180_176330"/>
    <s v=""/>
    <n v="2.7421294206886426E+18"/>
    <s v="46.4936211"/>
    <s v=""/>
    <d v="1899-12-30T00:00:00"/>
    <n v="27173"/>
    <x v="7"/>
    <n v="28184"/>
    <s v="APBN_AMS_RSA_INSURAN_AzN_NL"/>
    <n v="208567"/>
    <s v="APBN_AMS_RSA_INSURAN_AzN_NL_1"/>
    <s v="APBN_CMN_RSA_FRONT-NL_1"/>
    <n v="221519"/>
    <x v="7"/>
    <s v="L"/>
    <d v="1899-12-30T00:00:33"/>
    <d v="1899-12-30T00:00:04"/>
    <d v="1899-12-30T00:00:00"/>
    <s v=""/>
    <n v="0"/>
    <d v="2026-09-03T10:19:34"/>
    <s v=""/>
    <d v="1899-12-30T00:00:00"/>
    <s v="20260903101848771752475"/>
    <d v="1899-12-30T00:00:01"/>
    <m/>
    <m/>
    <s v=""/>
    <m/>
    <m/>
    <m/>
    <s v=""/>
    <s v=""/>
    <m/>
    <m/>
    <s v=""/>
    <m/>
    <s v=""/>
    <s v=""/>
    <s v=""/>
    <m/>
    <m/>
    <s v=""/>
    <s v=""/>
    <s v=""/>
    <s v=""/>
    <s v=""/>
    <s v=""/>
    <s v=""/>
    <s v=""/>
    <s v=""/>
    <s v=""/>
    <s v=""/>
    <s v=""/>
    <s v=""/>
    <s v=""/>
    <s v=""/>
    <s v="Alliannz Contract"/>
    <x v="0"/>
    <n v="1"/>
    <x v="1"/>
    <x v="0"/>
  </r>
  <r>
    <s v="AP-Historical-Report---Call-by-Call 2026-09-03 0000 - 2026-09-03 1500.csv"/>
    <s v="F"/>
    <x v="0"/>
    <x v="393"/>
    <s v="+31628253942"/>
    <s v="OpGroen"/>
    <s v="RSA_SubLOB"/>
    <s v="+31205929791"/>
    <s v="APBN_AMS_MOBILITY_INSURAN_FollowUp"/>
    <n v="2.742129407803049E+18"/>
    <s v="43.4244509"/>
    <s v="Route_Success"/>
    <d v="1899-12-30T00:00:05"/>
    <n v="19761"/>
    <x v="1"/>
    <n v="21200"/>
    <s v="APBN_AMS_MOBILITY_INSURAN_FollowUp_NL"/>
    <n v="99821"/>
    <s v="APBN_AMS_MOBILITY_INSURAN_FollowUp_NL_1"/>
    <s v="APBN_CMN_RSA_FRONT-NL_1"/>
    <n v="232194"/>
    <x v="36"/>
    <s v="R"/>
    <d v="1899-12-30T00:04:29"/>
    <d v="1899-12-30T00:00:00"/>
    <d v="1899-12-30T00:00:32"/>
    <s v=""/>
    <n v="0"/>
    <d v="2026-09-03T10:24:01"/>
    <s v=""/>
    <d v="1899-12-30T00:00:00"/>
    <s v="20260903101925721421172"/>
    <d v="1899-12-30T00:00:03"/>
    <n v="0"/>
    <n v="0"/>
    <s v="m3125:2:1|m312997:1:1|"/>
    <n v="2"/>
    <n v="0"/>
    <n v="0"/>
    <s v="NL"/>
    <s v=""/>
    <m/>
    <m/>
    <s v=""/>
    <m/>
    <s v=""/>
    <s v=""/>
    <s v=""/>
    <n v="2"/>
    <n v="1"/>
    <s v=""/>
    <s v=""/>
    <s v=""/>
    <s v=""/>
    <s v=""/>
    <s v=""/>
    <s v=""/>
    <s v=""/>
    <s v=""/>
    <s v=""/>
    <s v=""/>
    <s v=""/>
    <s v=""/>
    <s v=""/>
    <s v=""/>
    <s v="Alliannz Contract"/>
    <x v="0"/>
    <n v="1"/>
    <x v="1"/>
    <x v="0"/>
  </r>
  <r>
    <s v="AP-Historical-Report---Call-by-Call 2026-09-03 0000 - 2026-09-03 1500.csv"/>
    <s v="F"/>
    <x v="1"/>
    <x v="394"/>
    <s v="+31628253942"/>
    <s v=""/>
    <s v=""/>
    <s v="WebiPath_180_181756"/>
    <s v=""/>
    <n v="2.742129407803049E+18"/>
    <s v="43.4244527"/>
    <s v=""/>
    <d v="1899-12-30T00:00:00"/>
    <n v="19761"/>
    <x v="1"/>
    <n v="21200"/>
    <s v="APBN_AMS_MOBILITY_INSURAN_FollowUp_NL"/>
    <n v="99821"/>
    <s v="APBN_AMS_MOBILITY_INSURAN_FollowUp_NL_1"/>
    <s v="APBN_CMN_RSA_FRONT-NL_1"/>
    <n v="232194"/>
    <x v="36"/>
    <s v="R"/>
    <d v="1899-12-30T00:04:29"/>
    <d v="1899-12-30T00:00:00"/>
    <d v="1899-12-30T00:00:00"/>
    <s v=""/>
    <n v="0"/>
    <d v="2026-09-03T10:23:59"/>
    <s v=""/>
    <d v="1899-12-30T00:00:00"/>
    <s v="20260903101925721421172"/>
    <d v="1899-12-30T00:00:01"/>
    <m/>
    <m/>
    <s v=""/>
    <m/>
    <m/>
    <m/>
    <s v=""/>
    <s v=""/>
    <m/>
    <m/>
    <s v=""/>
    <m/>
    <s v=""/>
    <s v=""/>
    <s v=""/>
    <m/>
    <m/>
    <s v=""/>
    <s v=""/>
    <s v=""/>
    <s v=""/>
    <s v=""/>
    <s v=""/>
    <s v=""/>
    <s v=""/>
    <s v=""/>
    <s v=""/>
    <s v=""/>
    <s v=""/>
    <s v=""/>
    <s v=""/>
    <s v=""/>
    <s v="Alliannz Contract"/>
    <x v="0"/>
    <n v="1"/>
    <x v="1"/>
    <x v="0"/>
  </r>
  <r>
    <s v="AP-Historical-Report---Call-by-Call 2026-09-03 0000 - 2026-09-03 1500.csv"/>
    <s v="F"/>
    <x v="1"/>
    <x v="395"/>
    <s v="+32486394791"/>
    <s v=""/>
    <s v=""/>
    <s v="WebiPath_180_186501"/>
    <s v=""/>
    <n v="2.742129407803049E+18"/>
    <s v="43.4244542"/>
    <s v=""/>
    <d v="1899-12-30T00:00:00"/>
    <n v="19782"/>
    <x v="8"/>
    <n v="21222"/>
    <s v="APBN_BRU_MOBILITY_INSURAN_Front_FR"/>
    <n v="100052"/>
    <s v="APBN_BRU_MOBILITY_INSURAN_Front_FR_1"/>
    <s v="APBN_CMN_RSA_FRONT-FR_1"/>
    <n v="249776"/>
    <x v="31"/>
    <s v="R"/>
    <d v="1899-12-30T00:03:23"/>
    <d v="1899-12-30T00:02:30"/>
    <d v="1899-12-30T00:00:00"/>
    <s v=""/>
    <n v="0"/>
    <d v="2026-09-03T10:25:45"/>
    <s v=""/>
    <d v="1899-12-30T00:00:00"/>
    <s v="20260903101946721421229"/>
    <d v="1899-12-30T00:00:00"/>
    <m/>
    <m/>
    <s v=""/>
    <m/>
    <m/>
    <m/>
    <s v=""/>
    <s v=""/>
    <m/>
    <m/>
    <s v=""/>
    <m/>
    <s v=""/>
    <s v=""/>
    <s v=""/>
    <m/>
    <m/>
    <s v=""/>
    <s v=""/>
    <s v=""/>
    <s v=""/>
    <s v=""/>
    <s v=""/>
    <s v=""/>
    <s v=""/>
    <s v=""/>
    <s v=""/>
    <s v="f37d07a5-8440-4a6c-a903-d2b11a5e9a3b.01"/>
    <s v=""/>
    <s v=""/>
    <s v=""/>
    <s v=""/>
    <s v="RSA BE"/>
    <x v="0"/>
    <n v="1"/>
    <x v="1"/>
    <x v="3"/>
  </r>
  <r>
    <s v="AP-Historical-Report---Call-by-Call 2026-09-03 0000 - 2026-09-03 1500.csv"/>
    <s v="F"/>
    <x v="0"/>
    <x v="396"/>
    <s v="+31850206000"/>
    <s v="AP_NL_RSA_PROVIDERS"/>
    <s v="RSA_SubLOB"/>
    <s v="+31205929107"/>
    <s v="APBN_AMS_MOBILITY_PROVIDER_Local"/>
    <n v="2.7421292618320993E+18"/>
    <s v="9.62183038"/>
    <s v="Route_Queue"/>
    <d v="1899-12-30T00:02:49"/>
    <n v="19770"/>
    <x v="3"/>
    <n v="21209"/>
    <s v="APBN_AMS_MOBILITY_PROVIDER_Local_NL"/>
    <n v="99920"/>
    <s v="APBN_AMS_MOBILITY_PROVIDER_Local_NL_1"/>
    <s v="APBN_CMN_RSA_FRONT-VL_1"/>
    <n v="266361"/>
    <x v="21"/>
    <s v="R"/>
    <d v="1899-12-30T00:01:29"/>
    <d v="1899-12-30T00:00:00"/>
    <d v="1899-12-30T00:00:07"/>
    <s v=""/>
    <n v="0"/>
    <d v="2026-09-03T10:24:49"/>
    <s v=""/>
    <d v="1899-12-30T00:00:00"/>
    <s v="20260903102030150995190"/>
    <d v="1899-12-30T00:00:04"/>
    <n v="0"/>
    <n v="0"/>
    <s v="m319107:2:1|"/>
    <n v="2"/>
    <n v="0"/>
    <n v="0"/>
    <s v="NL"/>
    <s v=""/>
    <m/>
    <m/>
    <s v=""/>
    <m/>
    <s v=""/>
    <s v=""/>
    <s v=""/>
    <n v="0"/>
    <n v="0"/>
    <s v=""/>
    <s v=""/>
    <s v=""/>
    <s v=""/>
    <s v=""/>
    <s v=""/>
    <s v=""/>
    <s v=""/>
    <s v=""/>
    <s v=""/>
    <s v=""/>
    <s v=""/>
    <s v=""/>
    <s v=""/>
    <s v=""/>
    <s v="RSA Provider"/>
    <x v="0"/>
    <n v="1"/>
    <x v="0"/>
    <x v="2"/>
  </r>
  <r>
    <s v="AP-Historical-Report---Call-by-Call 2026-09-03 0000 - 2026-09-03 1500.csv"/>
    <s v="F"/>
    <x v="0"/>
    <x v="397"/>
    <s v="+31172571437"/>
    <s v="Toyota"/>
    <s v="RSA_SubLOB"/>
    <s v="+31205929836"/>
    <s v="APBN_AMS_MOBILITY_INSURAN_FollowUp"/>
    <n v="2.7421294163936906E+18"/>
    <s v="45.4951648"/>
    <s v="Route_Success"/>
    <d v="1899-12-30T00:00:07"/>
    <n v="19761"/>
    <x v="1"/>
    <n v="21200"/>
    <s v="APBN_AMS_MOBILITY_INSURAN_FollowUp_NL"/>
    <n v="99821"/>
    <s v="APBN_AMS_MOBILITY_INSURAN_FollowUp_NL_1"/>
    <s v="APBN_CMN_RSA_FRONT-NL_1"/>
    <n v="247912"/>
    <x v="23"/>
    <s v="R"/>
    <d v="1899-12-30T00:04:39"/>
    <d v="1899-12-30T00:00:00"/>
    <d v="1899-12-30T00:00:32"/>
    <s v=""/>
    <n v="0"/>
    <d v="2026-09-03T10:30:21"/>
    <s v=""/>
    <d v="1899-12-30T00:00:00"/>
    <s v="20260903102159754976319"/>
    <d v="1899-12-30T00:00:02"/>
    <n v="0"/>
    <n v="0"/>
    <s v=""/>
    <n v="2"/>
    <n v="0"/>
    <n v="0"/>
    <s v="NL"/>
    <s v="vb3151"/>
    <n v="77020001"/>
    <n v="10"/>
    <s v="Maud"/>
    <n v="3190051"/>
    <s v="Accu / Startprobleem in Nederland"/>
    <s v=""/>
    <s v="+31172571437"/>
    <n v="2"/>
    <n v="1"/>
    <s v="*"/>
    <s v="*"/>
    <s v="NO AUDIO"/>
    <s v="*"/>
    <s v="*"/>
    <s v="*"/>
    <s v=""/>
    <s v=""/>
    <s v=""/>
    <s v=""/>
    <s v=""/>
    <s v=""/>
    <s v=""/>
    <s v=""/>
    <s v=""/>
    <s v="Alliannz Contract"/>
    <x v="0"/>
    <n v="1"/>
    <x v="1"/>
    <x v="0"/>
  </r>
  <r>
    <s v="AP-Historical-Report---Call-by-Call 2026-09-03 0000 - 2026-09-03 1500.csv"/>
    <s v="F"/>
    <x v="0"/>
    <x v="398"/>
    <s v="+3214672421"/>
    <s v="STELLANTIS"/>
    <s v="RSA_SubLOB"/>
    <s v="+3222906419"/>
    <s v="APBN_BRU_MOBILITY_OEM-CONS_Front"/>
    <n v="2.742129236074711E+18"/>
    <s v="3.74598425"/>
    <s v="Route_Queue"/>
    <d v="1899-12-30T00:00:02"/>
    <n v="19779"/>
    <x v="12"/>
    <n v="21219"/>
    <s v="APBN_BRU_MOBILITY_OEM-CONS_Front_VL"/>
    <n v="100019"/>
    <s v="APBN_BRU_MOBILITY_OEM-CONS_Front_VL_1"/>
    <s v="APBN_CMN_RSA_FRONT-VL_1"/>
    <n v="199550"/>
    <x v="9"/>
    <s v="R"/>
    <d v="1899-12-30T00:05:55"/>
    <d v="1899-12-30T00:00:00"/>
    <d v="1899-12-30T00:00:31"/>
    <s v=""/>
    <n v="0"/>
    <d v="2026-09-03T10:27:20"/>
    <s v=""/>
    <d v="1899-12-30T00:00:00"/>
    <s v="2026090310212250332753"/>
    <d v="1899-12-30T00:00:04"/>
    <n v="0"/>
    <n v="0"/>
    <s v=""/>
    <n v="2"/>
    <n v="0"/>
    <n v="0"/>
    <s v="VL"/>
    <s v=""/>
    <m/>
    <m/>
    <s v=""/>
    <m/>
    <s v=""/>
    <s v=""/>
    <s v=""/>
    <n v="0"/>
    <n v="0"/>
    <s v=""/>
    <s v=""/>
    <s v=""/>
    <s v=""/>
    <s v=""/>
    <s v=""/>
    <s v=""/>
    <s v=""/>
    <s v=""/>
    <s v=""/>
    <s v=""/>
    <s v=""/>
    <s v=""/>
    <s v=""/>
    <s v=""/>
    <s v="RSA BE"/>
    <x v="0"/>
    <n v="1"/>
    <x v="1"/>
    <x v="3"/>
  </r>
  <r>
    <s v="AP-Historical-Report---Call-by-Call 2026-09-03 0000 - 2026-09-03 1500.csv"/>
    <s v="F"/>
    <x v="1"/>
    <x v="399"/>
    <s v="+3214672421"/>
    <s v=""/>
    <s v=""/>
    <s v="WebiPath_180_160017"/>
    <s v=""/>
    <n v="2.742129236074711E+18"/>
    <s v="3.74598441"/>
    <s v=""/>
    <d v="1899-12-30T00:00:00"/>
    <n v="19779"/>
    <x v="12"/>
    <n v="21219"/>
    <s v="APBN_BRU_MOBILITY_OEM-CONS_Front_VL"/>
    <n v="100019"/>
    <s v="APBN_BRU_MOBILITY_OEM-CONS_Front_VL_1"/>
    <s v="APBN_CMN_RSA_FRONT-VL_1"/>
    <n v="199550"/>
    <x v="9"/>
    <s v="R"/>
    <d v="1899-12-30T00:05:55"/>
    <d v="1899-12-30T00:00:00"/>
    <d v="1899-12-30T00:00:00"/>
    <s v=""/>
    <n v="0"/>
    <d v="2026-09-03T10:27:20"/>
    <s v=""/>
    <d v="1899-12-30T00:00:00"/>
    <s v="2026090310212250332753"/>
    <d v="1899-12-30T00:00:01"/>
    <m/>
    <m/>
    <s v=""/>
    <m/>
    <m/>
    <m/>
    <s v=""/>
    <s v=""/>
    <m/>
    <m/>
    <s v=""/>
    <m/>
    <s v=""/>
    <s v=""/>
    <s v=""/>
    <m/>
    <m/>
    <s v=""/>
    <s v=""/>
    <s v=""/>
    <s v=""/>
    <s v=""/>
    <s v=""/>
    <s v=""/>
    <s v=""/>
    <s v=""/>
    <s v=""/>
    <s v=""/>
    <s v=""/>
    <s v=""/>
    <s v=""/>
    <s v=""/>
    <s v="RSA BE"/>
    <x v="0"/>
    <n v="1"/>
    <x v="1"/>
    <x v="3"/>
  </r>
  <r>
    <s v="AP-Historical-Report---Call-by-Call 2026-09-03 0000 - 2026-09-03 1500.csv"/>
    <s v="F"/>
    <x v="1"/>
    <x v="400"/>
    <s v="+31628734571"/>
    <s v=""/>
    <s v=""/>
    <s v="WebiPath_180_102597"/>
    <s v=""/>
    <n v="2.742129291884887E+18"/>
    <s v="16.50199663"/>
    <s v=""/>
    <d v="1899-12-30T00:00:00"/>
    <n v="19755"/>
    <x v="6"/>
    <n v="21194"/>
    <s v="APBN_AMS_MOBILITY_OEM-CONS_Front_NL"/>
    <n v="99755"/>
    <s v="APBN_AMS_MOBILITY_OEM-CONS_Front_NL_1"/>
    <s v="APBN_CMN_RSA_FRONT-NL_1"/>
    <n v="96462"/>
    <x v="26"/>
    <s v="L"/>
    <d v="1899-12-30T00:02:12"/>
    <d v="1899-12-30T00:01:00"/>
    <d v="1899-12-30T00:00:00"/>
    <s v=""/>
    <n v="0"/>
    <d v="2026-09-03T10:24:52"/>
    <s v=""/>
    <d v="1899-12-30T00:00:00"/>
    <s v="20260903102017268436354"/>
    <d v="1899-12-30T00:00:01"/>
    <m/>
    <m/>
    <s v=""/>
    <m/>
    <m/>
    <m/>
    <s v=""/>
    <s v=""/>
    <m/>
    <m/>
    <s v=""/>
    <m/>
    <s v=""/>
    <s v=""/>
    <s v=""/>
    <m/>
    <m/>
    <s v=""/>
    <s v=""/>
    <s v=""/>
    <s v=""/>
    <s v=""/>
    <s v=""/>
    <s v=""/>
    <s v=""/>
    <s v=""/>
    <s v=""/>
    <s v=""/>
    <s v=""/>
    <s v=""/>
    <s v=""/>
    <s v=""/>
    <s v="RSA"/>
    <x v="0"/>
    <n v="1"/>
    <x v="1"/>
    <x v="1"/>
  </r>
  <r>
    <s v="AP-Historical-Report---Call-by-Call 2026-09-03 0000 - 2026-09-03 1500.csv"/>
    <s v="F"/>
    <x v="1"/>
    <x v="401"/>
    <s v="+31172571437"/>
    <s v=""/>
    <s v=""/>
    <s v="WebiPath_180_185932"/>
    <s v=""/>
    <n v="2.7421294163936906E+18"/>
    <s v="45.4951702"/>
    <s v=""/>
    <d v="1899-12-30T00:00:00"/>
    <n v="19761"/>
    <x v="1"/>
    <n v="21200"/>
    <s v="APBN_AMS_MOBILITY_INSURAN_FollowUp_NL"/>
    <n v="99821"/>
    <s v="APBN_AMS_MOBILITY_INSURAN_FollowUp_NL_1"/>
    <s v="APBN_CMN_RSA_FRONT-NL_1"/>
    <n v="247912"/>
    <x v="23"/>
    <s v="R"/>
    <d v="1899-12-30T00:04:38"/>
    <d v="1899-12-30T00:00:00"/>
    <d v="1899-12-30T00:00:00"/>
    <s v=""/>
    <n v="0"/>
    <d v="2026-09-03T10:26:45"/>
    <s v=""/>
    <d v="1899-12-30T00:00:00"/>
    <s v="20260903102159754976319"/>
    <d v="1899-12-30T00:00:01"/>
    <m/>
    <m/>
    <s v=""/>
    <m/>
    <m/>
    <m/>
    <s v=""/>
    <s v=""/>
    <m/>
    <m/>
    <s v=""/>
    <m/>
    <s v=""/>
    <s v=""/>
    <s v=""/>
    <m/>
    <m/>
    <s v=""/>
    <s v=""/>
    <s v=""/>
    <s v=""/>
    <s v=""/>
    <s v=""/>
    <s v=""/>
    <s v=""/>
    <s v=""/>
    <s v=""/>
    <s v=""/>
    <s v=""/>
    <s v=""/>
    <s v=""/>
    <s v=""/>
    <s v="Alliannz Contract"/>
    <x v="0"/>
    <n v="1"/>
    <x v="1"/>
    <x v="0"/>
  </r>
  <r>
    <s v="AP-Historical-Report---Call-by-Call 2026-09-03 0000 - 2026-09-03 1500.csv"/>
    <s v="F"/>
    <x v="0"/>
    <x v="402"/>
    <s v="+31653185361"/>
    <s v="AVECO"/>
    <s v="RSA_SubLOB"/>
    <s v="+31205929197"/>
    <s v="APBN_AMS_MOBILITY_VIP_Front"/>
    <n v="2.7421293433819023E+18"/>
    <s v="28.7607325"/>
    <s v="Route_Success"/>
    <d v="1899-12-30T00:00:07"/>
    <n v="19765"/>
    <x v="2"/>
    <n v="21204"/>
    <s v="APBN_AMS_MOBILITY_VIP_Front_NL"/>
    <n v="99865"/>
    <s v="APBN_AMS_MOBILITY_VIP_Front_NL_1"/>
    <s v="APBN_CMN_RSA_FRONT-NL_1"/>
    <n v="224096"/>
    <x v="6"/>
    <s v="L"/>
    <d v="1899-12-30T00:00:00"/>
    <d v="1899-12-30T00:00:00"/>
    <d v="1899-12-30T00:02:37"/>
    <s v=""/>
    <n v="0"/>
    <d v="2026-09-03T10:23:59"/>
    <s v=""/>
    <d v="1899-12-30T00:00:00"/>
    <s v="20260903102351469763543"/>
    <d v="1899-12-30T00:00:02"/>
    <n v="0"/>
    <n v="0"/>
    <s v=""/>
    <n v="2"/>
    <n v="0"/>
    <n v="0"/>
    <s v="NL"/>
    <s v="vb3151"/>
    <n v="77020001"/>
    <n v="10"/>
    <s v="Maud"/>
    <n v="3190148"/>
    <s v="Geen Intent"/>
    <s v=""/>
    <s v="+31653185361"/>
    <n v="2"/>
    <n v="1"/>
    <s v=""/>
    <s v=""/>
    <s v=""/>
    <s v=""/>
    <s v=""/>
    <s v=""/>
    <s v=""/>
    <s v=""/>
    <s v=""/>
    <s v=""/>
    <s v=""/>
    <s v=""/>
    <s v=""/>
    <s v=""/>
    <s v=""/>
    <s v="RSA"/>
    <x v="0"/>
    <n v="1"/>
    <x v="1"/>
    <x v="1"/>
  </r>
  <r>
    <s v="AP-Historical-Report---Call-by-Call 2026-09-03 0000 - 2026-09-03 1500.csv"/>
    <s v="F"/>
    <x v="1"/>
    <x v="403"/>
    <s v="+31850206000"/>
    <s v=""/>
    <s v=""/>
    <s v="WebiPath_180_190135"/>
    <s v=""/>
    <n v="2.7421292618320998E+18"/>
    <s v="9.62183190"/>
    <s v=""/>
    <d v="1899-12-30T00:00:00"/>
    <n v="19770"/>
    <x v="3"/>
    <n v="21209"/>
    <s v="APBN_AMS_MOBILITY_PROVIDER_Local_NL"/>
    <n v="99920"/>
    <s v="APBN_AMS_MOBILITY_PROVIDER_Local_NL_1"/>
    <s v="APBN_CMN_RSA_FRONT-VL_1"/>
    <n v="266361"/>
    <x v="21"/>
    <s v="L"/>
    <d v="1899-12-30T00:01:29"/>
    <d v="1899-12-30T00:00:00"/>
    <d v="1899-12-30T00:00:00"/>
    <s v=""/>
    <n v="0"/>
    <d v="2026-09-03T10:24:49"/>
    <s v=""/>
    <d v="1899-12-30T00:00:00"/>
    <s v="20260903102030150995190"/>
    <d v="1899-12-30T00:00:00"/>
    <m/>
    <m/>
    <s v=""/>
    <m/>
    <m/>
    <m/>
    <s v=""/>
    <s v=""/>
    <m/>
    <m/>
    <s v=""/>
    <m/>
    <s v=""/>
    <s v=""/>
    <s v=""/>
    <m/>
    <m/>
    <s v=""/>
    <s v=""/>
    <s v=""/>
    <s v=""/>
    <s v=""/>
    <s v=""/>
    <s v=""/>
    <s v=""/>
    <s v=""/>
    <s v=""/>
    <s v=""/>
    <s v=""/>
    <s v=""/>
    <s v=""/>
    <s v=""/>
    <s v="RSA Provider"/>
    <x v="0"/>
    <n v="1"/>
    <x v="1"/>
    <x v="2"/>
  </r>
  <r>
    <s v="AP-Historical-Report---Call-by-Call 2026-09-03 0000 - 2026-09-03 1500.csv"/>
    <s v="F"/>
    <x v="0"/>
    <x v="404"/>
    <s v="+31648162580"/>
    <s v="AzNetherlands"/>
    <s v="RSA_INSUR"/>
    <s v="+31205929118"/>
    <s v="APBN_AMS_RSA_INSURAN_AzN"/>
    <n v="2.7421294378684564E+18"/>
    <s v="50.4881121"/>
    <s v="Route_Success"/>
    <d v="1899-12-30T00:00:08"/>
    <n v="27173"/>
    <x v="7"/>
    <n v="28184"/>
    <s v="APBN_AMS_RSA_INSURAN_AzN_NL"/>
    <n v="208567"/>
    <s v="APBN_AMS_RSA_INSURAN_AzN_NL_1"/>
    <s v="APBN_CMN_RSA_FRONT-NL_1"/>
    <n v="221519"/>
    <x v="7"/>
    <s v="R"/>
    <d v="1899-12-30T00:02:31"/>
    <d v="1899-12-30T00:00:00"/>
    <d v="1899-12-30T00:03:28"/>
    <s v=""/>
    <n v="0"/>
    <d v="2026-09-03T10:30:56"/>
    <s v=""/>
    <d v="1899-12-30T00:00:00"/>
    <s v="20260903102813838862559"/>
    <d v="1899-12-30T00:00:02"/>
    <n v="0"/>
    <n v="0"/>
    <s v=""/>
    <n v="2"/>
    <n v="0"/>
    <n v="0"/>
    <s v="NL"/>
    <s v="vb3177108"/>
    <n v="77020108"/>
    <n v="10"/>
    <s v="vb3177108"/>
    <n v="3190911811"/>
    <s v="VehicleTowingNoEventRequest"/>
    <s v="Unknown"/>
    <s v="+31648162580"/>
    <n v="2"/>
    <n v="1"/>
    <s v=""/>
    <s v=""/>
    <s v=""/>
    <s v=""/>
    <s v=""/>
    <s v=""/>
    <s v=""/>
    <s v=""/>
    <s v=""/>
    <s v=""/>
    <s v=""/>
    <s v=""/>
    <s v=""/>
    <s v=""/>
    <s v=""/>
    <s v="Alliannz Contract"/>
    <x v="0"/>
    <n v="1"/>
    <x v="1"/>
    <x v="0"/>
  </r>
  <r>
    <s v="AP-Historical-Report---Call-by-Call 2026-09-03 0000 - 2026-09-03 1500.csv"/>
    <s v="F"/>
    <x v="1"/>
    <x v="405"/>
    <s v="+31653185361"/>
    <s v=""/>
    <s v=""/>
    <s v="WebiPath_180_177847"/>
    <s v=""/>
    <n v="2.7421293433819023E+18"/>
    <s v="28.7607372"/>
    <s v=""/>
    <d v="1899-12-30T00:00:00"/>
    <n v="19765"/>
    <x v="2"/>
    <n v="21204"/>
    <s v="APBN_AMS_MOBILITY_VIP_Front_NL"/>
    <n v="99865"/>
    <s v="APBN_AMS_MOBILITY_VIP_Front_NL_1"/>
    <s v="APBN_CMN_RSA_FRONT-NL_1"/>
    <n v="224096"/>
    <x v="6"/>
    <s v="R"/>
    <d v="1899-12-30T00:00:00"/>
    <d v="1899-12-30T00:00:00"/>
    <d v="1899-12-30T00:00:00"/>
    <s v=""/>
    <n v="0"/>
    <d v="2026-09-03T10:23:58"/>
    <s v=""/>
    <d v="1899-12-30T00:00:00"/>
    <s v="20260903102351469763543"/>
    <d v="1899-12-30T00:00:01"/>
    <m/>
    <m/>
    <s v=""/>
    <m/>
    <m/>
    <m/>
    <s v=""/>
    <s v=""/>
    <m/>
    <m/>
    <s v=""/>
    <m/>
    <s v=""/>
    <s v=""/>
    <s v=""/>
    <m/>
    <m/>
    <s v=""/>
    <s v=""/>
    <s v=""/>
    <s v=""/>
    <s v=""/>
    <s v=""/>
    <s v=""/>
    <s v=""/>
    <s v=""/>
    <s v=""/>
    <s v=""/>
    <s v=""/>
    <s v=""/>
    <s v=""/>
    <s v=""/>
    <s v="RSA"/>
    <x v="0"/>
    <n v="1"/>
    <x v="1"/>
    <x v="1"/>
  </r>
  <r>
    <s v="AP-Historical-Report---Call-by-Call 2026-09-03 0000 - 2026-09-03 1500.csv"/>
    <s v="F"/>
    <x v="0"/>
    <x v="406"/>
    <s v="+31135052611"/>
    <s v="AzNetherlands"/>
    <s v="RSA_INSUR"/>
    <s v="+31205929118"/>
    <s v="APBN_AMS_RSA_INSURAN_AzN"/>
    <n v="2.7421293047722127E+18"/>
    <s v="19.52623520"/>
    <s v="Route_Queue"/>
    <d v="1899-12-30T00:00:07"/>
    <n v="27173"/>
    <x v="7"/>
    <n v="28184"/>
    <s v="APBN_AMS_RSA_INSURAN_AzN_NL"/>
    <n v="208567"/>
    <s v="APBN_AMS_RSA_INSURAN_AzN_NL_1"/>
    <s v="APBN_CMN_RSA_FRONT-NL_1"/>
    <n v="96526"/>
    <x v="4"/>
    <s v="R"/>
    <d v="1899-12-30T00:02:01"/>
    <d v="1899-12-30T00:00:00"/>
    <d v="1899-12-30T00:00:31"/>
    <s v=""/>
    <n v="0"/>
    <d v="2026-09-03T10:29:14"/>
    <s v=""/>
    <d v="1899-12-30T00:00:00"/>
    <s v="20260903102705318767808"/>
    <d v="1899-12-30T00:00:02"/>
    <n v="0"/>
    <n v="0"/>
    <s v=""/>
    <n v="2"/>
    <n v="0"/>
    <n v="0"/>
    <s v="NL"/>
    <s v="vb3177108"/>
    <n v="77020108"/>
    <n v="10"/>
    <s v="vb3177108"/>
    <n v="3190911811"/>
    <s v="default_agentIntent"/>
    <s v="Unknown"/>
    <s v="+31135052611"/>
    <n v="2"/>
    <n v="1"/>
    <s v=""/>
    <s v=""/>
    <s v=""/>
    <s v=""/>
    <s v=""/>
    <s v=""/>
    <s v=""/>
    <s v=""/>
    <s v=""/>
    <s v=""/>
    <s v=""/>
    <s v=""/>
    <s v=""/>
    <s v=""/>
    <s v=""/>
    <s v="Alliannz Contract"/>
    <x v="0"/>
    <n v="1"/>
    <x v="1"/>
    <x v="0"/>
  </r>
  <r>
    <s v="AP-Historical-Report---Call-by-Call 2026-09-03 0000 - 2026-09-03 1500.csv"/>
    <s v="F"/>
    <x v="0"/>
    <x v="407"/>
    <s v="+31653185361"/>
    <s v="AVECO"/>
    <s v="RSA_SubLOB"/>
    <s v="+31205929197"/>
    <s v="APBN_AMS_MOBILITY_VIP_Front"/>
    <n v="2.7421293820333389E+18"/>
    <s v="37.4338105"/>
    <s v="Route_Success"/>
    <d v="1899-12-30T00:00:06"/>
    <n v="19765"/>
    <x v="2"/>
    <n v="21204"/>
    <s v="APBN_AMS_MOBILITY_VIP_Front_NL"/>
    <n v="99865"/>
    <s v="APBN_AMS_MOBILITY_VIP_Front_NL_1"/>
    <s v="APBN_CMN_RSA_FRONT-NL_1"/>
    <n v="224299"/>
    <x v="5"/>
    <s v="L"/>
    <d v="1899-12-30T00:00:11"/>
    <d v="1899-12-30T00:00:00"/>
    <d v="1899-12-30T00:00:31"/>
    <s v=""/>
    <n v="0"/>
    <d v="2026-09-03T10:25:27"/>
    <s v=""/>
    <d v="1899-12-30T00:00:00"/>
    <s v="20260903102508620758953"/>
    <d v="1899-12-30T00:00:03"/>
    <n v="0"/>
    <n v="0"/>
    <s v=""/>
    <n v="2"/>
    <n v="0"/>
    <n v="0"/>
    <s v="NL"/>
    <s v="vb3151"/>
    <n v="77020001"/>
    <n v="10"/>
    <s v="Maud"/>
    <n v="3190148"/>
    <s v="Geen Intent"/>
    <s v=""/>
    <s v="+31653185361"/>
    <n v="2"/>
    <n v="1"/>
    <s v=""/>
    <s v=""/>
    <s v=""/>
    <s v=""/>
    <s v=""/>
    <s v=""/>
    <s v=""/>
    <s v=""/>
    <s v=""/>
    <s v=""/>
    <s v=""/>
    <s v=""/>
    <s v=""/>
    <s v=""/>
    <s v=""/>
    <s v="RSA"/>
    <x v="0"/>
    <n v="1"/>
    <x v="1"/>
    <x v="1"/>
  </r>
  <r>
    <s v="AP-Historical-Report---Call-by-Call 2026-09-03 0000 - 2026-09-03 1500.csv"/>
    <s v="F"/>
    <x v="1"/>
    <x v="408"/>
    <s v="+31653185361"/>
    <s v=""/>
    <s v=""/>
    <s v="WebiPath_180_177942"/>
    <s v=""/>
    <n v="2.7421293820333389E+18"/>
    <s v="37.4338145"/>
    <s v=""/>
    <d v="1899-12-30T00:00:00"/>
    <n v="19765"/>
    <x v="2"/>
    <n v="21204"/>
    <s v="APBN_AMS_MOBILITY_VIP_Front_NL"/>
    <n v="99865"/>
    <s v="APBN_AMS_MOBILITY_VIP_Front_NL_1"/>
    <s v="APBN_CMN_RSA_FRONT-NL_1"/>
    <n v="224299"/>
    <x v="5"/>
    <s v="R"/>
    <d v="1899-12-30T00:00:11"/>
    <d v="1899-12-30T00:00:00"/>
    <d v="1899-12-30T00:00:00"/>
    <s v=""/>
    <n v="0"/>
    <d v="2026-09-03T10:25:25"/>
    <s v=""/>
    <d v="1899-12-30T00:00:00"/>
    <s v="20260903102508620758953"/>
    <d v="1899-12-30T00:00:01"/>
    <m/>
    <m/>
    <s v=""/>
    <m/>
    <m/>
    <m/>
    <s v=""/>
    <s v=""/>
    <m/>
    <m/>
    <s v=""/>
    <m/>
    <s v=""/>
    <s v=""/>
    <s v=""/>
    <m/>
    <m/>
    <s v=""/>
    <s v=""/>
    <s v=""/>
    <s v=""/>
    <s v=""/>
    <s v=""/>
    <s v=""/>
    <s v=""/>
    <s v=""/>
    <s v=""/>
    <s v=""/>
    <s v=""/>
    <s v=""/>
    <s v=""/>
    <s v=""/>
    <s v="RSA"/>
    <x v="0"/>
    <n v="1"/>
    <x v="1"/>
    <x v="1"/>
  </r>
  <r>
    <s v="AP-Historical-Report---Call-by-Call 2026-09-03 0000 - 2026-09-03 1500.csv"/>
    <s v="F"/>
    <x v="0"/>
    <x v="409"/>
    <s v="+31646615932"/>
    <s v="KIA"/>
    <s v="RSA_SubLOB"/>
    <s v="+31208512235"/>
    <s v="APBN_AMS_MOBILITY_INSURAN_FollowUp"/>
    <n v="2.7421294335735388E+18"/>
    <s v="49.4930581"/>
    <s v="Route_Queue"/>
    <d v="1899-12-30T00:00:07"/>
    <n v="19761"/>
    <x v="1"/>
    <n v="21200"/>
    <s v="APBN_AMS_MOBILITY_INSURAN_FollowUp_NL"/>
    <n v="99821"/>
    <s v="APBN_AMS_MOBILITY_INSURAN_FollowUp_NL_1"/>
    <s v="APBN_CMN_RSA_FRONT-NL_1"/>
    <n v="224093"/>
    <x v="20"/>
    <s v="R"/>
    <d v="1899-12-30T00:03:28"/>
    <d v="1899-12-30T00:00:00"/>
    <d v="1899-12-30T00:00:31"/>
    <s v=""/>
    <n v="0"/>
    <d v="2026-09-03T10:30:20"/>
    <s v=""/>
    <d v="1899-12-30T00:00:00"/>
    <s v="20260903102643822084396"/>
    <d v="1899-12-30T00:00:03"/>
    <n v="0"/>
    <n v="0"/>
    <s v=""/>
    <n v="2"/>
    <n v="0"/>
    <n v="0"/>
    <s v="NL"/>
    <s v="vb3151"/>
    <n v="77020001"/>
    <n v="10"/>
    <s v="Maud"/>
    <n v="3190032"/>
    <s v="Lopende melding annuleren"/>
    <s v=""/>
    <s v="+31646615932"/>
    <n v="2"/>
    <n v="1"/>
    <s v=""/>
    <s v=""/>
    <s v=""/>
    <s v=""/>
    <s v=""/>
    <s v=""/>
    <s v=""/>
    <s v=""/>
    <s v=""/>
    <s v=""/>
    <s v=""/>
    <s v=""/>
    <s v=""/>
    <s v=""/>
    <s v=""/>
    <s v="Alliannz Contract"/>
    <x v="0"/>
    <n v="1"/>
    <x v="1"/>
    <x v="0"/>
  </r>
  <r>
    <s v="AP-Historical-Report---Call-by-Call 2026-09-03 0000 - 2026-09-03 1500.csv"/>
    <s v="F"/>
    <x v="1"/>
    <x v="410"/>
    <s v="+31646615932"/>
    <s v=""/>
    <s v=""/>
    <s v="WebiPath_180_177843"/>
    <s v=""/>
    <n v="2.7421294335735388E+18"/>
    <s v="49.4930640"/>
    <s v=""/>
    <d v="1899-12-30T00:00:00"/>
    <n v="19761"/>
    <x v="1"/>
    <n v="21200"/>
    <s v="APBN_AMS_MOBILITY_INSURAN_FollowUp_NL"/>
    <n v="99821"/>
    <s v="APBN_AMS_MOBILITY_INSURAN_FollowUp_NL_1"/>
    <s v="APBN_CMN_RSA_FRONT-NL_1"/>
    <n v="224093"/>
    <x v="20"/>
    <s v="R"/>
    <d v="1899-12-30T00:03:28"/>
    <d v="1899-12-30T00:00:00"/>
    <d v="1899-12-30T00:00:00"/>
    <s v=""/>
    <n v="0"/>
    <d v="2026-09-03T10:30:19"/>
    <s v=""/>
    <d v="1899-12-30T00:00:00"/>
    <s v="20260903102643822084396"/>
    <d v="1899-12-30T00:00:01"/>
    <m/>
    <m/>
    <s v=""/>
    <m/>
    <m/>
    <m/>
    <s v=""/>
    <s v=""/>
    <m/>
    <m/>
    <s v=""/>
    <m/>
    <s v=""/>
    <s v=""/>
    <s v=""/>
    <m/>
    <m/>
    <s v=""/>
    <s v=""/>
    <s v=""/>
    <s v=""/>
    <s v=""/>
    <s v=""/>
    <s v=""/>
    <s v=""/>
    <s v=""/>
    <s v=""/>
    <s v=""/>
    <s v=""/>
    <s v=""/>
    <s v=""/>
    <s v=""/>
    <s v="Alliannz Contract"/>
    <x v="0"/>
    <n v="1"/>
    <x v="1"/>
    <x v="0"/>
  </r>
  <r>
    <s v="AP-Historical-Report---Call-by-Call 2026-09-03 0000 - 2026-09-03 1500.csv"/>
    <s v="F"/>
    <x v="0"/>
    <x v="411"/>
    <s v="+32475434140"/>
    <s v="HARLEY_DAVIDSON"/>
    <s v="RSA_SubLOB"/>
    <s v="+3227736159"/>
    <s v="APBN_BRU_MOBILITY_OEM-CONS_Front"/>
    <n v="2.7421292918848876E+18"/>
    <s v="16.50199896"/>
    <s v="Route_Queue"/>
    <d v="1899-12-30T00:00:10"/>
    <n v="19780"/>
    <x v="14"/>
    <n v="21220"/>
    <s v="APBN_BRU_MOBILITY_OEM-CONS_Front_FR"/>
    <n v="100030"/>
    <s v="APBN_BRU_MOBILITY_OEM-CONS_Front_FR_1"/>
    <s v="APEU_TNG_RSA_FRENCH_1"/>
    <n v="228209"/>
    <x v="37"/>
    <s v="R"/>
    <d v="1899-12-30T00:05:08"/>
    <d v="1899-12-30T00:01:07"/>
    <d v="1899-12-30T00:00:31"/>
    <s v=""/>
    <n v="0"/>
    <d v="2026-09-03T10:33:41"/>
    <s v=""/>
    <d v="1899-12-30T00:00:00"/>
    <s v="20260903102714268435871"/>
    <d v="1899-12-30T00:00:01"/>
    <n v="0"/>
    <n v="0"/>
    <s v="m3221:1:1|"/>
    <n v="2"/>
    <n v="0"/>
    <n v="1"/>
    <s v="FR"/>
    <s v=""/>
    <m/>
    <m/>
    <s v=""/>
    <m/>
    <s v=""/>
    <s v=""/>
    <s v=""/>
    <n v="0"/>
    <n v="0"/>
    <s v=""/>
    <s v=""/>
    <s v=""/>
    <s v=""/>
    <s v=""/>
    <s v=""/>
    <s v=""/>
    <s v=""/>
    <s v=""/>
    <s v=""/>
    <s v=""/>
    <s v=""/>
    <s v=""/>
    <s v=""/>
    <s v=""/>
    <s v="RSA BE"/>
    <x v="0"/>
    <n v="1"/>
    <x v="1"/>
    <x v="3"/>
  </r>
  <r>
    <s v="AP-Historical-Report---Call-by-Call 2026-09-03 0000 - 2026-09-03 1500.csv"/>
    <s v="F"/>
    <x v="1"/>
    <x v="412"/>
    <s v="+31135052611"/>
    <s v=""/>
    <s v=""/>
    <s v="WebiPath_180_102661"/>
    <s v=""/>
    <n v="2.7421293047722132E+18"/>
    <s v="19.52623671"/>
    <s v=""/>
    <d v="1899-12-30T00:00:00"/>
    <n v="27173"/>
    <x v="7"/>
    <n v="28184"/>
    <s v="APBN_AMS_RSA_INSURAN_AzN_NL"/>
    <n v="208567"/>
    <s v="APBN_AMS_RSA_INSURAN_AzN_NL_1"/>
    <s v="APBN_CMN_RSA_FRONT-NL_1"/>
    <n v="96526"/>
    <x v="4"/>
    <s v="L"/>
    <d v="1899-12-30T00:02:01"/>
    <d v="1899-12-30T00:00:00"/>
    <d v="1899-12-30T00:00:00"/>
    <s v=""/>
    <n v="0"/>
    <d v="2026-09-03T10:29:15"/>
    <s v=""/>
    <d v="1899-12-30T00:00:00"/>
    <s v="20260903102705318767808"/>
    <d v="1899-12-30T00:00:01"/>
    <m/>
    <m/>
    <s v=""/>
    <m/>
    <m/>
    <m/>
    <s v=""/>
    <s v=""/>
    <m/>
    <m/>
    <s v=""/>
    <m/>
    <s v=""/>
    <s v=""/>
    <s v=""/>
    <m/>
    <m/>
    <s v=""/>
    <s v=""/>
    <s v=""/>
    <s v=""/>
    <s v=""/>
    <s v=""/>
    <s v=""/>
    <s v=""/>
    <s v=""/>
    <s v=""/>
    <s v=""/>
    <s v=""/>
    <s v=""/>
    <s v=""/>
    <s v=""/>
    <s v="Alliannz Contract"/>
    <x v="0"/>
    <n v="1"/>
    <x v="1"/>
    <x v="0"/>
  </r>
  <r>
    <s v="AP-Historical-Report---Call-by-Call 2026-09-03 0000 - 2026-09-03 1500.csv"/>
    <s v="F"/>
    <x v="1"/>
    <x v="413"/>
    <s v="+32475434140"/>
    <s v=""/>
    <s v=""/>
    <s v="WebiPath_180_179971"/>
    <s v=""/>
    <n v="2.7421292918848876E+18"/>
    <s v="16.50199918"/>
    <s v=""/>
    <d v="1899-12-30T00:00:00"/>
    <n v="19780"/>
    <x v="14"/>
    <n v="21220"/>
    <s v="APBN_BRU_MOBILITY_OEM-CONS_Front_FR"/>
    <n v="100030"/>
    <s v="APBN_BRU_MOBILITY_OEM-CONS_Front_FR_1"/>
    <s v="APEU_TNG_RSA_FRENCH_1"/>
    <n v="228209"/>
    <x v="37"/>
    <s v="R"/>
    <d v="1899-12-30T00:05:08"/>
    <d v="1899-12-30T00:01:07"/>
    <d v="1899-12-30T00:00:00"/>
    <s v=""/>
    <n v="0"/>
    <d v="2026-09-03T10:33:41"/>
    <s v=""/>
    <d v="1899-12-30T00:00:00"/>
    <s v="20260903102714268435871"/>
    <d v="1899-12-30T00:00:05"/>
    <m/>
    <m/>
    <s v=""/>
    <m/>
    <m/>
    <m/>
    <s v=""/>
    <s v=""/>
    <m/>
    <m/>
    <s v=""/>
    <m/>
    <s v=""/>
    <s v=""/>
    <s v=""/>
    <m/>
    <m/>
    <s v=""/>
    <s v=""/>
    <s v=""/>
    <s v=""/>
    <s v=""/>
    <s v=""/>
    <s v=""/>
    <s v=""/>
    <s v=""/>
    <s v=""/>
    <s v=""/>
    <s v=""/>
    <s v=""/>
    <s v=""/>
    <s v=""/>
    <s v="RSA BE"/>
    <x v="0"/>
    <n v="1"/>
    <x v="1"/>
    <x v="3"/>
  </r>
  <r>
    <s v="AP-Historical-Report---Call-by-Call 2026-09-03 0000 - 2026-09-03 1500.csv"/>
    <s v="F"/>
    <x v="0"/>
    <x v="414"/>
    <s v="+31756127110"/>
    <s v="AP_NL_RSA_PROVIDERS"/>
    <s v="RSA_SubLOB"/>
    <s v="+31205929107"/>
    <s v="APBN_AMS_MOBILITY_PROVIDER_Local"/>
    <n v="2.7421293262060411E+18"/>
    <s v="24.11615407"/>
    <s v="Route_Success"/>
    <d v="1899-12-30T00:00:02"/>
    <n v="19770"/>
    <x v="3"/>
    <n v="21209"/>
    <s v="APBN_AMS_MOBILITY_PROVIDER_Local_NL"/>
    <n v="99922"/>
    <s v="APBN_AMS_MOBILITY_PROVIDER_Local_NL_3"/>
    <s v="APBN_CMN_RSA_FRONT-NL_1"/>
    <n v="244551"/>
    <x v="38"/>
    <s v="L"/>
    <d v="1899-12-30T00:05:24"/>
    <d v="1899-12-30T00:00:00"/>
    <d v="1899-12-30T00:00:30"/>
    <s v=""/>
    <n v="0"/>
    <d v="2026-09-03T10:33:31"/>
    <s v=""/>
    <d v="1899-12-30T00:00:00"/>
    <s v="20260903102804402654352"/>
    <d v="1899-12-30T00:00:03"/>
    <n v="0"/>
    <n v="0"/>
    <s v="m319107:2:1|"/>
    <n v="2"/>
    <n v="0"/>
    <n v="0"/>
    <s v="NL"/>
    <s v=""/>
    <m/>
    <m/>
    <s v=""/>
    <m/>
    <s v=""/>
    <s v=""/>
    <s v=""/>
    <n v="0"/>
    <n v="0"/>
    <s v=""/>
    <s v=""/>
    <s v=""/>
    <s v=""/>
    <s v=""/>
    <s v=""/>
    <s v=""/>
    <s v=""/>
    <s v=""/>
    <s v=""/>
    <s v=""/>
    <s v=""/>
    <s v=""/>
    <s v=""/>
    <s v=""/>
    <s v="RSA Provider"/>
    <x v="0"/>
    <n v="1"/>
    <x v="1"/>
    <x v="2"/>
  </r>
  <r>
    <s v="AP-Historical-Report---Call-by-Call 2026-09-03 0000 - 2026-09-03 1500.csv"/>
    <s v="F"/>
    <x v="0"/>
    <x v="415"/>
    <s v="+31610673065"/>
    <s v="PSA"/>
    <s v="RSA_SubLOB"/>
    <s v="+31208512219"/>
    <s v="APBN_AMS_MOBILITY_LEASE-RE_Front"/>
    <n v="2.742129403508075E+18"/>
    <s v="42.4237671"/>
    <s v="Route_Queue"/>
    <d v="1899-12-30T00:00:05"/>
    <n v="19767"/>
    <x v="4"/>
    <n v="21206"/>
    <s v="APBN_AMS_MOBILITY_LEASE-RE_Front_NL"/>
    <n v="99889"/>
    <s v="APBN_AMS_MOBILITY_LEASE-RE_Front_NL_3"/>
    <s v="APBN_CMN_RSA_FRONT-NL_1"/>
    <n v="96462"/>
    <x v="26"/>
    <s v="R"/>
    <d v="1899-12-30T00:01:06"/>
    <d v="1899-12-30T00:00:00"/>
    <d v="1899-12-30T00:01:39"/>
    <s v=""/>
    <n v="0"/>
    <d v="2026-09-03T10:29:39"/>
    <s v=""/>
    <d v="1899-12-30T00:00:00"/>
    <s v="20260903102827704643899"/>
    <d v="1899-12-30T00:00:02"/>
    <n v="0"/>
    <n v="0"/>
    <s v=""/>
    <n v="0"/>
    <n v="0"/>
    <n v="0"/>
    <s v="NL"/>
    <s v="vb3151"/>
    <n v="77020001"/>
    <n v="10"/>
    <s v="Maud"/>
    <m/>
    <s v="Geen Intent"/>
    <s v=""/>
    <s v="+31610673065"/>
    <n v="0"/>
    <n v="0"/>
    <s v=""/>
    <s v=""/>
    <s v=""/>
    <s v=""/>
    <s v=""/>
    <s v=""/>
    <s v=""/>
    <s v=""/>
    <s v=""/>
    <s v=""/>
    <s v=""/>
    <s v=""/>
    <s v=""/>
    <s v=""/>
    <s v=""/>
    <s v="RSA"/>
    <x v="0"/>
    <n v="1"/>
    <x v="1"/>
    <x v="1"/>
  </r>
  <r>
    <s v="AP-Historical-Report---Call-by-Call 2026-09-03 0000 - 2026-09-03 1500.csv"/>
    <s v="F"/>
    <x v="0"/>
    <x v="416"/>
    <s v="+31619026405"/>
    <s v="Ominimo"/>
    <s v="RSA_SubLOB"/>
    <s v="+31205929015"/>
    <s v="APBN_AMS_MOBILITY_INSURAN_Front"/>
    <n v="2.74212942927857E+18"/>
    <s v="48.4928881"/>
    <s v="Route_Queue"/>
    <d v="1899-12-30T00:00:08"/>
    <n v="19760"/>
    <x v="0"/>
    <n v="21199"/>
    <s v="APBN_AMS_MOBILITY_INSURAN_Front_NL"/>
    <n v="99810"/>
    <s v="APBN_AMS_MOBILITY_INSURAN_Front_NL_1"/>
    <s v="APBN_CMN_RSA_FRONT-NL_1"/>
    <n v="96523"/>
    <x v="10"/>
    <s v="R"/>
    <d v="1899-12-30T00:05:41"/>
    <d v="1899-12-30T00:04:25"/>
    <d v="1899-12-30T00:00:33"/>
    <s v=""/>
    <n v="0"/>
    <d v="2026-09-03T10:38:20"/>
    <s v=""/>
    <d v="1899-12-30T00:00:00"/>
    <s v="20260903102805805306877"/>
    <d v="1899-12-30T00:00:02"/>
    <n v="0"/>
    <n v="0"/>
    <s v=""/>
    <n v="2"/>
    <n v="0"/>
    <n v="0"/>
    <s v="NL"/>
    <s v=""/>
    <m/>
    <m/>
    <s v=""/>
    <m/>
    <s v=""/>
    <s v=""/>
    <s v=""/>
    <n v="0"/>
    <n v="0"/>
    <s v=""/>
    <s v=""/>
    <s v=""/>
    <s v=""/>
    <s v=""/>
    <s v=""/>
    <s v=""/>
    <s v=""/>
    <s v=""/>
    <s v=""/>
    <s v=""/>
    <s v=""/>
    <s v=""/>
    <s v=""/>
    <s v=""/>
    <s v="Alliannz Contract"/>
    <x v="0"/>
    <n v="1"/>
    <x v="1"/>
    <x v="0"/>
  </r>
  <r>
    <s v="AP-Historical-Report---Call-by-Call 2026-09-03 0000 - 2026-09-03 1500.csv"/>
    <s v="F"/>
    <x v="1"/>
    <x v="417"/>
    <s v="+31756127110"/>
    <s v=""/>
    <s v=""/>
    <s v="WebiPath_180_183324"/>
    <s v=""/>
    <n v="2.7421293262060411E+18"/>
    <s v="24.11615423"/>
    <s v=""/>
    <d v="1899-12-30T00:00:00"/>
    <n v="19770"/>
    <x v="3"/>
    <n v="21209"/>
    <s v="APBN_AMS_MOBILITY_PROVIDER_Local_NL"/>
    <n v="99922"/>
    <s v="APBN_AMS_MOBILITY_PROVIDER_Local_NL_3"/>
    <s v="APBN_CMN_RSA_FRONT-NL_1"/>
    <n v="244551"/>
    <x v="38"/>
    <s v="R"/>
    <d v="1899-12-30T00:05:24"/>
    <d v="1899-12-30T00:00:00"/>
    <d v="1899-12-30T00:00:00"/>
    <s v=""/>
    <n v="0"/>
    <d v="2026-09-03T10:33:30"/>
    <s v=""/>
    <d v="1899-12-30T00:00:00"/>
    <s v="20260903102804402654352"/>
    <d v="1899-12-30T00:00:01"/>
    <m/>
    <m/>
    <s v=""/>
    <m/>
    <m/>
    <m/>
    <s v=""/>
    <s v=""/>
    <m/>
    <m/>
    <s v=""/>
    <m/>
    <s v=""/>
    <s v=""/>
    <s v=""/>
    <m/>
    <m/>
    <s v=""/>
    <s v=""/>
    <s v=""/>
    <s v=""/>
    <s v=""/>
    <s v=""/>
    <s v=""/>
    <s v=""/>
    <s v=""/>
    <s v=""/>
    <s v="c6251089-1062-4e12-88da-5db5ff8aa355.01"/>
    <s v=""/>
    <s v=""/>
    <s v=""/>
    <s v=""/>
    <s v="RSA Provider"/>
    <x v="0"/>
    <n v="1"/>
    <x v="1"/>
    <x v="2"/>
  </r>
  <r>
    <s v="AP-Historical-Report---Call-by-Call 2026-09-03 0000 - 2026-09-03 1500.csv"/>
    <s v="F"/>
    <x v="1"/>
    <x v="418"/>
    <s v="+31619026405"/>
    <s v=""/>
    <s v=""/>
    <s v="WebiPath_180_102658"/>
    <s v=""/>
    <n v="2.74212942927857E+18"/>
    <s v="48.4928894"/>
    <s v=""/>
    <d v="1899-12-30T00:00:00"/>
    <n v="19760"/>
    <x v="0"/>
    <n v="21199"/>
    <s v="APBN_AMS_MOBILITY_INSURAN_Front_NL"/>
    <n v="99810"/>
    <s v="APBN_AMS_MOBILITY_INSURAN_Front_NL_1"/>
    <s v="APBN_CMN_RSA_FRONT-NL_1"/>
    <n v="96523"/>
    <x v="10"/>
    <s v="L"/>
    <d v="1899-12-30T00:05:41"/>
    <d v="1899-12-30T00:04:25"/>
    <d v="1899-12-30T00:00:00"/>
    <s v=""/>
    <n v="0"/>
    <d v="2026-09-03T10:38:20"/>
    <s v=""/>
    <d v="1899-12-30T00:00:00"/>
    <s v="20260903102805805306877"/>
    <d v="1899-12-30T00:00:01"/>
    <m/>
    <m/>
    <s v=""/>
    <m/>
    <m/>
    <m/>
    <s v=""/>
    <s v=""/>
    <m/>
    <m/>
    <s v=""/>
    <m/>
    <s v=""/>
    <s v=""/>
    <s v=""/>
    <m/>
    <m/>
    <s v=""/>
    <s v=""/>
    <s v=""/>
    <s v=""/>
    <s v=""/>
    <s v=""/>
    <s v=""/>
    <s v=""/>
    <s v=""/>
    <s v=""/>
    <s v=""/>
    <s v=""/>
    <s v=""/>
    <s v=""/>
    <s v=""/>
    <s v="Alliannz Contract"/>
    <x v="0"/>
    <n v="1"/>
    <x v="1"/>
    <x v="0"/>
  </r>
  <r>
    <s v="AP-Historical-Report---Call-by-Call 2026-09-03 0000 - 2026-09-03 1500.csv"/>
    <s v="F"/>
    <x v="1"/>
    <x v="419"/>
    <s v="+31648162580"/>
    <s v=""/>
    <s v=""/>
    <s v="WebiPath_180_176330"/>
    <s v=""/>
    <n v="2.742129437868457E+18"/>
    <s v="50.4881321"/>
    <s v=""/>
    <d v="1899-12-30T00:00:00"/>
    <n v="27173"/>
    <x v="7"/>
    <n v="28184"/>
    <s v="APBN_AMS_RSA_INSURAN_AzN_NL"/>
    <n v="208567"/>
    <s v="APBN_AMS_RSA_INSURAN_AzN_NL_1"/>
    <s v="APBN_CMN_RSA_FRONT-NL_1"/>
    <n v="221519"/>
    <x v="7"/>
    <s v="R"/>
    <d v="1899-12-30T00:02:31"/>
    <d v="1899-12-30T00:00:00"/>
    <d v="1899-12-30T00:00:00"/>
    <s v=""/>
    <n v="0"/>
    <d v="2026-09-03T10:30:53"/>
    <s v=""/>
    <d v="1899-12-30T00:00:00"/>
    <s v="20260903102813838862559"/>
    <d v="1899-12-30T00:00:01"/>
    <m/>
    <m/>
    <s v=""/>
    <m/>
    <m/>
    <m/>
    <s v=""/>
    <s v=""/>
    <m/>
    <m/>
    <s v=""/>
    <m/>
    <s v=""/>
    <s v=""/>
    <s v=""/>
    <m/>
    <m/>
    <s v=""/>
    <s v=""/>
    <s v=""/>
    <s v=""/>
    <s v=""/>
    <s v=""/>
    <s v=""/>
    <s v=""/>
    <s v=""/>
    <s v=""/>
    <s v=""/>
    <s v=""/>
    <s v=""/>
    <s v=""/>
    <s v=""/>
    <s v="Alliannz Contract"/>
    <x v="0"/>
    <n v="1"/>
    <x v="1"/>
    <x v="0"/>
  </r>
  <r>
    <s v="AP-Historical-Report---Call-by-Call 2026-09-03 0000 - 2026-09-03 1500.csv"/>
    <s v="F"/>
    <x v="0"/>
    <x v="420"/>
    <s v="+31630940386"/>
    <s v="AON"/>
    <s v="XLOB_SubLOB"/>
    <s v="+3227736270"/>
    <s v="APBN_BRU_MOBILITY_INSURAN_Front"/>
    <n v="2.7421293133299461E+18"/>
    <s v="21.20422198"/>
    <s v="Route_Success"/>
    <d v="1899-12-30T00:00:01"/>
    <n v="19781"/>
    <x v="5"/>
    <n v="21221"/>
    <s v="APBN_BRU_MOBILITY_INSURAN_Front_VL"/>
    <n v="100041"/>
    <s v="APBN_BRU_MOBILITY_INSURAN_Front_VL_1"/>
    <s v="APBN_CMN_RSA_FRONT-VL_1"/>
    <n v="232188"/>
    <x v="35"/>
    <s v="R"/>
    <d v="1899-12-30T00:01:38"/>
    <d v="1899-12-30T00:00:00"/>
    <d v="1899-12-30T00:00:05"/>
    <s v=""/>
    <n v="0"/>
    <d v="2026-09-03T10:30:39"/>
    <s v=""/>
    <d v="1899-12-30T00:00:00"/>
    <s v="20260903102857352322953"/>
    <d v="1899-12-30T00:00:01"/>
    <n v="0"/>
    <n v="0"/>
    <s v="m3272:2:1|m322991:1:1|"/>
    <n v="2"/>
    <n v="0"/>
    <n v="1"/>
    <s v="VL"/>
    <s v=""/>
    <m/>
    <m/>
    <s v=""/>
    <m/>
    <s v=""/>
    <s v=""/>
    <s v=""/>
    <n v="0"/>
    <n v="0"/>
    <s v=""/>
    <s v=""/>
    <s v=""/>
    <s v=""/>
    <s v=""/>
    <s v=""/>
    <s v=""/>
    <s v=""/>
    <s v=""/>
    <s v=""/>
    <s v=""/>
    <s v=""/>
    <s v=""/>
    <s v=""/>
    <s v=""/>
    <s v="RSA BE"/>
    <x v="0"/>
    <n v="1"/>
    <x v="1"/>
    <x v="3"/>
  </r>
  <r>
    <s v="AP-Historical-Report---Call-by-Call 2026-09-03 0000 - 2026-09-03 1500.csv"/>
    <s v="F"/>
    <x v="1"/>
    <x v="421"/>
    <s v="+31610673065"/>
    <s v=""/>
    <s v=""/>
    <s v="WebiPath_180_102597"/>
    <s v=""/>
    <n v="2.742129403508075E+18"/>
    <s v="42.4237694"/>
    <s v=""/>
    <d v="1899-12-30T00:00:00"/>
    <n v="19767"/>
    <x v="4"/>
    <n v="21206"/>
    <s v="APBN_AMS_MOBILITY_LEASE-RE_Front_NL"/>
    <n v="99889"/>
    <s v="APBN_AMS_MOBILITY_LEASE-RE_Front_NL_3"/>
    <s v="APBN_CMN_RSA_FRONT-NL_1"/>
    <n v="96462"/>
    <x v="26"/>
    <s v="L"/>
    <d v="1899-12-30T00:01:06"/>
    <d v="1899-12-30T00:00:00"/>
    <d v="1899-12-30T00:00:00"/>
    <s v=""/>
    <n v="0"/>
    <d v="2026-09-03T10:29:39"/>
    <s v=""/>
    <d v="1899-12-30T00:00:00"/>
    <s v="20260903102827704643899"/>
    <d v="1899-12-30T00:00:01"/>
    <m/>
    <m/>
    <s v=""/>
    <m/>
    <m/>
    <m/>
    <s v=""/>
    <s v=""/>
    <m/>
    <m/>
    <s v=""/>
    <m/>
    <s v=""/>
    <s v=""/>
    <s v=""/>
    <m/>
    <m/>
    <s v=""/>
    <s v=""/>
    <s v=""/>
    <s v=""/>
    <s v=""/>
    <s v=""/>
    <s v=""/>
    <s v=""/>
    <s v=""/>
    <s v=""/>
    <s v=""/>
    <s v=""/>
    <s v=""/>
    <s v=""/>
    <s v=""/>
    <s v="RSA"/>
    <x v="0"/>
    <n v="1"/>
    <x v="1"/>
    <x v="1"/>
  </r>
  <r>
    <s v="AP-Historical-Report---Call-by-Call 2026-09-03 0000 - 2026-09-03 1500.csv"/>
    <s v="F"/>
    <x v="0"/>
    <x v="422"/>
    <s v="+31333034839"/>
    <s v="Mazda"/>
    <s v="RSA_SubLOB"/>
    <s v="+31205929714"/>
    <s v="APBN_AMS_MOBILITY_OEM-CONS_Front"/>
    <n v="2.7421294120986931E+18"/>
    <s v="44.4921533"/>
    <s v="Route_Queue"/>
    <d v="1899-12-30T00:00:07"/>
    <n v="19755"/>
    <x v="6"/>
    <n v="21194"/>
    <s v="APBN_AMS_MOBILITY_OEM-CONS_Front_NL"/>
    <n v="99755"/>
    <s v="APBN_AMS_MOBILITY_OEM-CONS_Front_NL_1"/>
    <s v="APBN_CMN_RSA_FRONT-NL_1"/>
    <n v="244552"/>
    <x v="39"/>
    <s v="R"/>
    <d v="1899-12-30T00:06:18"/>
    <d v="1899-12-30T00:01:51"/>
    <d v="1899-12-30T00:00:34"/>
    <s v=""/>
    <n v="0"/>
    <d v="2026-09-03T10:38:17"/>
    <s v=""/>
    <d v="1899-12-30T00:00:00"/>
    <s v="20260903103000738198860"/>
    <d v="1899-12-30T00:00:01"/>
    <n v="0"/>
    <n v="0"/>
    <s v=""/>
    <n v="2"/>
    <n v="0"/>
    <n v="0"/>
    <s v="NL"/>
    <s v="vb3151"/>
    <n v="77020001"/>
    <n v="10"/>
    <s v="Maud"/>
    <n v="3190034"/>
    <s v="Vraag over bestaande melding"/>
    <s v=""/>
    <s v="+31333034839"/>
    <n v="2"/>
    <n v="1"/>
    <s v=""/>
    <s v=""/>
    <s v=""/>
    <s v=""/>
    <s v=""/>
    <s v=""/>
    <s v=""/>
    <s v=""/>
    <s v=""/>
    <s v=""/>
    <s v=""/>
    <s v=""/>
    <s v=""/>
    <s v=""/>
    <s v=""/>
    <s v="RSA"/>
    <x v="0"/>
    <n v="1"/>
    <x v="1"/>
    <x v="1"/>
  </r>
  <r>
    <s v="AP-Historical-Report---Call-by-Call 2026-09-03 0000 - 2026-09-03 1500.csv"/>
    <s v="F"/>
    <x v="1"/>
    <x v="423"/>
    <s v="+31630940386"/>
    <s v=""/>
    <s v=""/>
    <s v="WebiPath_180_181750"/>
    <s v=""/>
    <n v="2.7421293133299461E+18"/>
    <s v="21.20422239"/>
    <s v=""/>
    <d v="1899-12-30T00:00:00"/>
    <n v="19781"/>
    <x v="5"/>
    <n v="21221"/>
    <s v="APBN_BRU_MOBILITY_INSURAN_Front_VL"/>
    <n v="100041"/>
    <s v="APBN_BRU_MOBILITY_INSURAN_Front_VL_1"/>
    <s v="APBN_CMN_RSA_FRONT-VL_1"/>
    <n v="232188"/>
    <x v="35"/>
    <s v="R"/>
    <d v="1899-12-30T00:01:38"/>
    <d v="1899-12-30T00:00:00"/>
    <d v="1899-12-30T00:00:00"/>
    <s v=""/>
    <n v="0"/>
    <d v="2026-09-03T10:30:37"/>
    <s v=""/>
    <d v="1899-12-30T00:00:00"/>
    <s v="20260903102857352322953"/>
    <d v="1899-12-30T00:00:00"/>
    <m/>
    <m/>
    <s v=""/>
    <m/>
    <m/>
    <m/>
    <s v=""/>
    <s v=""/>
    <m/>
    <m/>
    <s v=""/>
    <m/>
    <s v=""/>
    <s v=""/>
    <s v=""/>
    <m/>
    <m/>
    <s v=""/>
    <s v=""/>
    <s v=""/>
    <s v=""/>
    <s v=""/>
    <s v=""/>
    <s v=""/>
    <s v=""/>
    <s v=""/>
    <s v=""/>
    <s v=""/>
    <s v=""/>
    <s v=""/>
    <s v=""/>
    <s v=""/>
    <s v="RSA BE"/>
    <x v="0"/>
    <n v="1"/>
    <x v="1"/>
    <x v="3"/>
  </r>
  <r>
    <s v="AP-Historical-Report---Call-by-Call 2026-09-03 0000 - 2026-09-03 1500.csv"/>
    <s v="F"/>
    <x v="0"/>
    <x v="424"/>
    <s v="+31599618800"/>
    <s v="AP_NL_RSA_PROVIDERS"/>
    <s v="RSA_SubLOB"/>
    <s v="+31205929107"/>
    <s v="APBN_AMS_MOBILITY_PROVIDER_Local"/>
    <n v="2.7421292962130109E+18"/>
    <s v="17.83355981"/>
    <s v="Route_Queue"/>
    <d v="1899-12-30T00:00:59"/>
    <n v="19770"/>
    <x v="3"/>
    <n v="21209"/>
    <s v="APBN_AMS_MOBILITY_PROVIDER_Local_NL"/>
    <n v="99920"/>
    <s v="APBN_AMS_MOBILITY_PROVIDER_Local_NL_1"/>
    <s v="APBN_CMN_RSA_FRONT-VL_1"/>
    <n v="266361"/>
    <x v="21"/>
    <s v="R"/>
    <d v="1899-12-30T00:03:43"/>
    <d v="1899-12-30T00:00:00"/>
    <d v="1899-12-30T00:00:20"/>
    <s v=""/>
    <n v="0"/>
    <d v="2026-09-03T10:34:23"/>
    <s v=""/>
    <d v="1899-12-30T00:00:00"/>
    <s v="20260903102941285214481"/>
    <d v="1899-12-30T00:00:01"/>
    <n v="0"/>
    <n v="0"/>
    <s v="m319107:2:1|"/>
    <n v="2"/>
    <n v="0"/>
    <n v="0"/>
    <s v="NL"/>
    <s v=""/>
    <m/>
    <m/>
    <s v=""/>
    <m/>
    <s v=""/>
    <s v=""/>
    <s v=""/>
    <n v="0"/>
    <n v="0"/>
    <s v=""/>
    <s v=""/>
    <s v=""/>
    <s v=""/>
    <s v=""/>
    <s v=""/>
    <s v=""/>
    <s v=""/>
    <s v=""/>
    <s v=""/>
    <s v=""/>
    <s v=""/>
    <s v=""/>
    <s v=""/>
    <s v=""/>
    <s v="RSA Provider"/>
    <x v="0"/>
    <n v="1"/>
    <x v="0"/>
    <x v="2"/>
  </r>
  <r>
    <s v="AP-Historical-Report---Call-by-Call 2026-09-03 0000 - 2026-09-03 1500.csv"/>
    <s v="F"/>
    <x v="0"/>
    <x v="425"/>
    <s v="+32492565273"/>
    <s v="AP_MULTI_LOB"/>
    <s v="XLOB_SubLOB"/>
    <s v="+3222906411"/>
    <s v="APBN_BRU_MOBILITY_INTERNAT_Front"/>
    <n v="2.7421292747161226E+18"/>
    <s v="12.61304111"/>
    <s v="Route_Queue"/>
    <d v="1899-12-30T00:00:03"/>
    <n v="19783"/>
    <x v="15"/>
    <n v="21223"/>
    <s v="APBN_BRU_MOBILITY_INTERNAT_Front_VL"/>
    <n v="100063"/>
    <s v="APBN_BRU_MOBILITY_INTERNAT_Front_VL_1"/>
    <s v="APBN_CMN_RSA_FRONT-VL_1"/>
    <n v="96164"/>
    <x v="28"/>
    <s v="R"/>
    <d v="1899-12-30T00:02:57"/>
    <d v="1899-12-30T00:00:00"/>
    <d v="1899-12-30T00:01:40"/>
    <s v=""/>
    <n v="0"/>
    <d v="2026-09-03T10:33:18"/>
    <s v=""/>
    <d v="1899-12-30T00:00:00"/>
    <s v="20260903103017201327473"/>
    <d v="1899-12-30T00:00:01"/>
    <n v="0"/>
    <n v="0"/>
    <s v="m3251:Default:2|m325991:2:1|m322991:2:1|"/>
    <n v="2"/>
    <n v="0"/>
    <n v="1"/>
    <s v="VL"/>
    <s v=""/>
    <m/>
    <m/>
    <s v=""/>
    <m/>
    <s v=""/>
    <s v=""/>
    <s v=""/>
    <n v="0"/>
    <n v="0"/>
    <s v=""/>
    <s v=""/>
    <s v=""/>
    <s v=""/>
    <s v=""/>
    <s v=""/>
    <s v=""/>
    <s v=""/>
    <s v=""/>
    <s v=""/>
    <s v=""/>
    <s v=""/>
    <s v=""/>
    <s v=""/>
    <s v=""/>
    <s v="RSA BE"/>
    <x v="0"/>
    <n v="1"/>
    <x v="1"/>
    <x v="3"/>
  </r>
  <r>
    <s v="AP-Historical-Report---Call-by-Call 2026-09-03 0000 - 2026-09-03 1500.csv"/>
    <s v="F"/>
    <x v="0"/>
    <x v="426"/>
    <s v="+31882692888"/>
    <s v="KIA"/>
    <s v="RSA_SubLOB"/>
    <s v="+31208512235"/>
    <s v="APBN_AMS_MOBILITY_INSURAN_FollowUp"/>
    <n v="2.7421293992131133E+18"/>
    <s v="41.4243605"/>
    <s v="Route_Queue"/>
    <d v="1899-12-30T00:00:05"/>
    <n v="19761"/>
    <x v="1"/>
    <n v="21200"/>
    <s v="APBN_AMS_MOBILITY_INSURAN_FollowUp_NL"/>
    <n v="99821"/>
    <s v="APBN_AMS_MOBILITY_INSURAN_FollowUp_NL_1"/>
    <s v="APBN_CMN_RSA_FRONT-NL_1"/>
    <n v="232194"/>
    <x v="36"/>
    <s v="R"/>
    <d v="1899-12-30T00:00:57"/>
    <d v="1899-12-30T00:00:00"/>
    <d v="1899-12-30T00:00:32"/>
    <s v=""/>
    <n v="0"/>
    <d v="2026-09-03T10:31:46"/>
    <s v=""/>
    <d v="1899-12-30T00:00:00"/>
    <s v="20260903103042687866250"/>
    <d v="1899-12-30T00:00:03"/>
    <n v="0"/>
    <n v="0"/>
    <s v=""/>
    <n v="2"/>
    <n v="0"/>
    <n v="0"/>
    <s v="NL"/>
    <s v="vb3151"/>
    <n v="77020001"/>
    <n v="10"/>
    <s v="Maud"/>
    <n v="3190032"/>
    <s v="Lekke band / bandenprobleem in Nederland"/>
    <s v=""/>
    <s v="+31882692888"/>
    <n v="2"/>
    <n v="1"/>
    <s v=""/>
    <s v=""/>
    <s v=""/>
    <s v=""/>
    <s v=""/>
    <s v=""/>
    <s v=""/>
    <s v=""/>
    <s v=""/>
    <s v=""/>
    <s v=""/>
    <s v=""/>
    <s v=""/>
    <s v=""/>
    <s v=""/>
    <s v="Alliannz Contract"/>
    <x v="0"/>
    <n v="1"/>
    <x v="1"/>
    <x v="0"/>
  </r>
  <r>
    <s v="AP-Historical-Report---Call-by-Call 2026-09-03 0000 - 2026-09-03 1500.csv"/>
    <s v="F"/>
    <x v="0"/>
    <x v="427"/>
    <s v="+31625121929"/>
    <s v="AP_TRAVEL_CLAIMS"/>
    <s v="Travel_SubLOB"/>
    <s v="+31205618730"/>
    <s v="APBN_AMS_TRAVEL_CLAIMS_Front"/>
    <n v="2.7421292747161226E+18"/>
    <s v="12.61304119"/>
    <s v="Route_Success"/>
    <d v="1899-12-30T00:00:17"/>
    <n v="19755"/>
    <x v="6"/>
    <n v="21177"/>
    <s v="APBN_AMS_TRAVEL_CLAIMS_Front_NL"/>
    <n v="99755"/>
    <s v="APBN_AMS_MOBILITY_OEM-CONS_Front_NL_1"/>
    <s v="APBN_CMN_TRAVEL_FRONT-NL_1"/>
    <n v="96462"/>
    <x v="26"/>
    <s v="L"/>
    <d v="1899-12-30T00:10:33"/>
    <d v="1899-12-30T00:02:25"/>
    <d v="1899-12-30T00:01:18"/>
    <s v=""/>
    <n v="1"/>
    <d v="2026-09-03T10:43:20"/>
    <s v=""/>
    <d v="1899-12-30T00:00:00"/>
    <s v="20260903102958201328413"/>
    <d v="1899-12-30T00:00:03"/>
    <n v="0"/>
    <n v="0"/>
    <s v=""/>
    <n v="2"/>
    <n v="0"/>
    <n v="0"/>
    <s v="NL"/>
    <s v=""/>
    <m/>
    <m/>
    <s v=""/>
    <m/>
    <s v=""/>
    <s v=""/>
    <s v=""/>
    <n v="0"/>
    <n v="0"/>
    <s v=""/>
    <s v=""/>
    <s v=""/>
    <s v=""/>
    <s v=""/>
    <s v=""/>
    <s v=""/>
    <s v=""/>
    <s v=""/>
    <s v=""/>
    <s v=""/>
    <s v=""/>
    <s v=""/>
    <s v=""/>
    <s v=""/>
    <s v="RSA"/>
    <x v="0"/>
    <n v="1"/>
    <x v="0"/>
    <x v="1"/>
  </r>
  <r>
    <s v="AP-Historical-Report---Call-by-Call 2026-09-03 0000 - 2026-09-03 1500.csv"/>
    <s v="F"/>
    <x v="1"/>
    <x v="428"/>
    <s v="+31333034839"/>
    <s v=""/>
    <s v=""/>
    <s v="WebiPath_180_183325"/>
    <s v=""/>
    <n v="2.7421294120986931E+18"/>
    <s v="44.4921590"/>
    <s v=""/>
    <d v="1899-12-30T00:00:00"/>
    <n v="19755"/>
    <x v="6"/>
    <n v="21194"/>
    <s v="APBN_AMS_MOBILITY_OEM-CONS_Front_NL"/>
    <n v="99755"/>
    <s v="APBN_AMS_MOBILITY_OEM-CONS_Front_NL_1"/>
    <s v="APBN_CMN_RSA_FRONT-NL_1"/>
    <n v="244552"/>
    <x v="39"/>
    <s v="R"/>
    <d v="1899-12-30T00:06:18"/>
    <d v="1899-12-30T00:01:51"/>
    <d v="1899-12-30T00:00:00"/>
    <s v=""/>
    <n v="0"/>
    <d v="2026-09-03T10:38:17"/>
    <s v=""/>
    <d v="1899-12-30T00:00:00"/>
    <s v="20260903103000738198860"/>
    <d v="1899-12-30T00:00:01"/>
    <m/>
    <m/>
    <s v=""/>
    <m/>
    <m/>
    <m/>
    <s v=""/>
    <s v=""/>
    <m/>
    <m/>
    <s v=""/>
    <m/>
    <s v=""/>
    <s v=""/>
    <s v=""/>
    <m/>
    <m/>
    <s v=""/>
    <s v=""/>
    <s v=""/>
    <s v=""/>
    <s v=""/>
    <s v=""/>
    <s v=""/>
    <s v=""/>
    <s v=""/>
    <s v=""/>
    <s v=""/>
    <s v=""/>
    <s v=""/>
    <s v=""/>
    <s v=""/>
    <s v="RSA"/>
    <x v="0"/>
    <n v="1"/>
    <x v="1"/>
    <x v="1"/>
  </r>
  <r>
    <s v="AP-Historical-Report---Call-by-Call 2026-09-03 0000 - 2026-09-03 1500.csv"/>
    <s v="F"/>
    <x v="0"/>
    <x v="429"/>
    <s v="+3265362624"/>
    <s v="AGA"/>
    <s v="RSA_Front"/>
    <s v="+3222906100"/>
    <s v="APBN_BRU_MOBILITY_INTERNAT_Front"/>
    <n v="2.7421293005091354E+18"/>
    <s v="18.84513141"/>
    <s v="Route_Queue"/>
    <d v="1899-12-30T00:00:06"/>
    <n v="19784"/>
    <x v="13"/>
    <n v="21224"/>
    <s v="APBN_BRU_MOBILITY_INTERNAT_Front_FR"/>
    <n v="100074"/>
    <s v="APBN_BRU_MOBILITY_INTERNAT_Front_FR_1"/>
    <s v="APBN_CMN_RSA_FRONT-FR_1"/>
    <n v="249778"/>
    <x v="25"/>
    <s v="R"/>
    <d v="1899-12-30T00:00:26"/>
    <d v="1899-12-30T00:00:00"/>
    <d v="1899-12-30T00:00:31"/>
    <s v=""/>
    <n v="0"/>
    <d v="2026-09-03T10:31:40"/>
    <s v=""/>
    <d v="1899-12-30T00:00:00"/>
    <s v="20260903103107301990244"/>
    <d v="1899-12-30T00:00:01"/>
    <n v="0"/>
    <n v="0"/>
    <s v="m3229916100:2:1|"/>
    <n v="2"/>
    <n v="0"/>
    <n v="1"/>
    <s v="FR"/>
    <s v=""/>
    <m/>
    <m/>
    <s v=""/>
    <m/>
    <s v=""/>
    <s v=""/>
    <s v=""/>
    <n v="2"/>
    <n v="1"/>
    <s v=""/>
    <s v=""/>
    <s v=""/>
    <s v=""/>
    <s v=""/>
    <s v=""/>
    <s v=""/>
    <s v=""/>
    <s v=""/>
    <s v=""/>
    <s v=""/>
    <s v=""/>
    <s v=""/>
    <s v=""/>
    <s v=""/>
    <s v="RSA BE"/>
    <x v="0"/>
    <n v="1"/>
    <x v="1"/>
    <x v="3"/>
  </r>
  <r>
    <s v="AP-Historical-Report---Call-by-Call 2026-09-03 0000 - 2026-09-03 1500.csv"/>
    <s v="F"/>
    <x v="1"/>
    <x v="430"/>
    <s v="+32492565273"/>
    <s v=""/>
    <s v=""/>
    <s v="WebiPath_180_102299"/>
    <s v=""/>
    <n v="2.7421292747161226E+18"/>
    <s v="12.61304144"/>
    <s v=""/>
    <d v="1899-12-30T00:00:00"/>
    <n v="19783"/>
    <x v="15"/>
    <n v="21223"/>
    <s v="APBN_BRU_MOBILITY_INTERNAT_Front_VL"/>
    <n v="100063"/>
    <s v="APBN_BRU_MOBILITY_INTERNAT_Front_VL_1"/>
    <s v="APBN_CMN_RSA_FRONT-VL_1"/>
    <n v="96164"/>
    <x v="28"/>
    <s v="L"/>
    <d v="1899-12-30T00:02:57"/>
    <d v="1899-12-30T00:00:00"/>
    <d v="1899-12-30T00:00:00"/>
    <s v=""/>
    <n v="0"/>
    <d v="2026-09-03T10:33:18"/>
    <s v=""/>
    <d v="1899-12-30T00:00:00"/>
    <s v="20260903103017201327473"/>
    <d v="1899-12-30T00:00:01"/>
    <m/>
    <m/>
    <s v=""/>
    <m/>
    <m/>
    <m/>
    <s v=""/>
    <s v=""/>
    <m/>
    <m/>
    <s v=""/>
    <m/>
    <s v=""/>
    <s v=""/>
    <s v=""/>
    <m/>
    <m/>
    <s v=""/>
    <s v=""/>
    <s v=""/>
    <s v=""/>
    <s v=""/>
    <s v=""/>
    <s v=""/>
    <s v=""/>
    <s v=""/>
    <s v=""/>
    <s v=""/>
    <s v=""/>
    <s v=""/>
    <s v=""/>
    <s v=""/>
    <s v="RSA BE"/>
    <x v="0"/>
    <n v="1"/>
    <x v="1"/>
    <x v="3"/>
  </r>
  <r>
    <s v="AP-Historical-Report---Call-by-Call 2026-09-03 0000 - 2026-09-03 1500.csv"/>
    <s v="F"/>
    <x v="0"/>
    <x v="431"/>
    <s v="+31642806980"/>
    <s v="Toyota"/>
    <s v="RSA_SubLOB"/>
    <s v="+31205929836"/>
    <s v="APBN_AMS_MOBILITY_OEM-CONS_Front"/>
    <n v="2.7421294078030495E+18"/>
    <s v="43.4244961"/>
    <s v="Route_Queue"/>
    <d v="1899-12-30T00:00:11"/>
    <n v="19755"/>
    <x v="6"/>
    <n v="21194"/>
    <s v="APBN_AMS_MOBILITY_OEM-CONS_Front_NL"/>
    <n v="99755"/>
    <s v="APBN_AMS_MOBILITY_OEM-CONS_Front_NL_1"/>
    <s v="APBN_CMN_RSA_MGNT_1"/>
    <n v="96495"/>
    <x v="11"/>
    <s v="R"/>
    <d v="1899-12-30T00:07:02"/>
    <d v="1899-12-30T00:00:00"/>
    <d v="1899-12-30T00:00:06"/>
    <s v=""/>
    <n v="0"/>
    <d v="2026-09-03T10:39:58"/>
    <s v=""/>
    <d v="1899-12-30T00:00:00"/>
    <s v="20260903103245721420616"/>
    <d v="1899-12-30T00:00:03"/>
    <n v="0"/>
    <n v="0"/>
    <s v=""/>
    <n v="2"/>
    <n v="0"/>
    <n v="0"/>
    <s v="NL"/>
    <s v="vb3151"/>
    <n v="77020001"/>
    <n v="10"/>
    <s v="Maud"/>
    <n v="3190052"/>
    <s v="Accu / Startprobleem in Nederland"/>
    <s v="202604054267"/>
    <s v="+31642806980"/>
    <n v="2"/>
    <n v="1"/>
    <s v=""/>
    <s v=""/>
    <s v=""/>
    <s v=""/>
    <s v=""/>
    <s v=""/>
    <s v=""/>
    <s v=""/>
    <s v=""/>
    <s v=""/>
    <s v=""/>
    <s v=""/>
    <s v=""/>
    <s v=""/>
    <s v=""/>
    <s v="RSA"/>
    <x v="0"/>
    <n v="1"/>
    <x v="1"/>
    <x v="1"/>
  </r>
  <r>
    <s v="AP-Historical-Report---Call-by-Call 2026-09-03 0000 - 2026-09-03 1500.csv"/>
    <s v="F"/>
    <x v="0"/>
    <x v="432"/>
    <s v="+3254332121"/>
    <s v="AP_MOBILITY"/>
    <s v="RSA_SubLOB"/>
    <s v="+3227736139"/>
    <s v="APBN_BRU_MOBILITY_INSURAN_Front"/>
    <n v="2.7421292403560668E+18"/>
    <s v="4.60987071"/>
    <s v="Route_Queue"/>
    <d v="1899-12-30T00:00:02"/>
    <n v="19781"/>
    <x v="5"/>
    <n v="21221"/>
    <s v="APBN_BRU_MOBILITY_INSURAN_Front_VL"/>
    <n v="100041"/>
    <s v="APBN_BRU_MOBILITY_INSURAN_Front_VL_1"/>
    <s v="APBN_CMN_RSA_FRONT-VL_1"/>
    <n v="199550"/>
    <x v="9"/>
    <s v="R"/>
    <d v="1899-12-30T00:07:28"/>
    <d v="1899-12-30T00:00:00"/>
    <d v="1899-12-30T00:00:33"/>
    <s v=""/>
    <n v="0"/>
    <d v="2026-09-03T10:38:45"/>
    <s v=""/>
    <d v="1899-12-30T00:00:00"/>
    <s v="2026090310311567110537"/>
    <d v="1899-12-30T00:00:02"/>
    <n v="0"/>
    <n v="0"/>
    <s v="m3222:1:1|"/>
    <n v="2"/>
    <n v="0"/>
    <n v="1"/>
    <s v="VL"/>
    <s v=""/>
    <m/>
    <m/>
    <s v=""/>
    <m/>
    <s v=""/>
    <s v=""/>
    <s v=""/>
    <n v="2"/>
    <n v="1"/>
    <s v=""/>
    <s v=""/>
    <s v=""/>
    <s v=""/>
    <s v=""/>
    <s v=""/>
    <s v=""/>
    <s v=""/>
    <s v=""/>
    <s v=""/>
    <s v=""/>
    <s v=""/>
    <s v=""/>
    <s v=""/>
    <s v=""/>
    <s v="RSA BE"/>
    <x v="0"/>
    <n v="1"/>
    <x v="1"/>
    <x v="3"/>
  </r>
  <r>
    <s v="AP-Historical-Report---Call-by-Call 2026-09-03 0000 - 2026-09-03 1500.csv"/>
    <s v="F"/>
    <x v="1"/>
    <x v="433"/>
    <s v="+31599618800"/>
    <s v=""/>
    <s v=""/>
    <s v="WebiPath_180_190135"/>
    <s v=""/>
    <n v="2.7421292962130109E+18"/>
    <s v="17.83356290"/>
    <s v=""/>
    <d v="1899-12-30T00:00:00"/>
    <n v="19770"/>
    <x v="3"/>
    <n v="21209"/>
    <s v="APBN_AMS_MOBILITY_PROVIDER_Local_NL"/>
    <n v="99920"/>
    <s v="APBN_AMS_MOBILITY_PROVIDER_Local_NL_1"/>
    <s v="APBN_CMN_RSA_FRONT-VL_1"/>
    <n v="266361"/>
    <x v="21"/>
    <s v="L"/>
    <d v="1899-12-30T00:03:42"/>
    <d v="1899-12-30T00:00:00"/>
    <d v="1899-12-30T00:00:00"/>
    <s v=""/>
    <n v="0"/>
    <d v="2026-09-03T10:34:24"/>
    <s v=""/>
    <d v="1899-12-30T00:00:00"/>
    <s v="20260903102941285214481"/>
    <d v="1899-12-30T00:00:01"/>
    <m/>
    <m/>
    <s v=""/>
    <m/>
    <m/>
    <m/>
    <s v=""/>
    <s v=""/>
    <m/>
    <m/>
    <s v=""/>
    <m/>
    <s v=""/>
    <s v=""/>
    <s v=""/>
    <m/>
    <m/>
    <s v=""/>
    <s v=""/>
    <s v=""/>
    <s v=""/>
    <s v=""/>
    <s v=""/>
    <s v=""/>
    <s v=""/>
    <s v=""/>
    <s v=""/>
    <s v=""/>
    <s v=""/>
    <s v=""/>
    <s v=""/>
    <s v=""/>
    <s v="RSA Provider"/>
    <x v="0"/>
    <n v="1"/>
    <x v="1"/>
    <x v="2"/>
  </r>
  <r>
    <s v="AP-Historical-Report---Call-by-Call 2026-09-03 0000 - 2026-09-03 1500.csv"/>
    <s v="F"/>
    <x v="1"/>
    <x v="434"/>
    <s v="+31882692888"/>
    <s v=""/>
    <s v=""/>
    <s v="WebiPath_180_181756"/>
    <s v=""/>
    <n v="2.7421293992131133E+18"/>
    <s v="41.4243651"/>
    <s v=""/>
    <d v="1899-12-30T00:00:00"/>
    <n v="19761"/>
    <x v="1"/>
    <n v="21200"/>
    <s v="APBN_AMS_MOBILITY_INSURAN_FollowUp_NL"/>
    <n v="99821"/>
    <s v="APBN_AMS_MOBILITY_INSURAN_FollowUp_NL_1"/>
    <s v="APBN_CMN_RSA_FRONT-NL_1"/>
    <n v="232194"/>
    <x v="36"/>
    <s v="R"/>
    <d v="1899-12-30T00:00:56"/>
    <d v="1899-12-30T00:00:00"/>
    <d v="1899-12-30T00:00:00"/>
    <s v=""/>
    <n v="0"/>
    <d v="2026-09-03T10:31:45"/>
    <s v=""/>
    <d v="1899-12-30T00:00:00"/>
    <s v="20260903103042687866250"/>
    <d v="1899-12-30T00:00:00"/>
    <m/>
    <m/>
    <s v=""/>
    <m/>
    <m/>
    <m/>
    <s v=""/>
    <s v=""/>
    <m/>
    <m/>
    <s v=""/>
    <m/>
    <s v=""/>
    <s v=""/>
    <s v=""/>
    <m/>
    <m/>
    <s v=""/>
    <s v=""/>
    <s v=""/>
    <s v=""/>
    <s v=""/>
    <s v=""/>
    <s v=""/>
    <s v=""/>
    <s v=""/>
    <s v=""/>
    <s v=""/>
    <s v=""/>
    <s v=""/>
    <s v=""/>
    <s v=""/>
    <s v="Alliannz Contract"/>
    <x v="0"/>
    <n v="1"/>
    <x v="1"/>
    <x v="0"/>
  </r>
  <r>
    <s v="AP-Historical-Report---Call-by-Call 2026-09-03 0000 - 2026-09-03 1500.csv"/>
    <s v="F"/>
    <x v="1"/>
    <x v="435"/>
    <s v="+3265362624"/>
    <s v=""/>
    <s v=""/>
    <s v="WebiPath_180_186503"/>
    <s v=""/>
    <n v="2.7421293005091354E+18"/>
    <s v="18.84513349"/>
    <s v=""/>
    <d v="1899-12-30T00:00:00"/>
    <n v="19784"/>
    <x v="13"/>
    <n v="21224"/>
    <s v="APBN_BRU_MOBILITY_INTERNAT_Front_FR"/>
    <n v="100074"/>
    <s v="APBN_BRU_MOBILITY_INTERNAT_Front_FR_1"/>
    <s v="APBN_CMN_RSA_FRONT-FR_1"/>
    <n v="249778"/>
    <x v="25"/>
    <s v="L"/>
    <d v="1899-12-30T00:00:25"/>
    <d v="1899-12-30T00:00:00"/>
    <d v="1899-12-30T00:00:00"/>
    <s v=""/>
    <n v="0"/>
    <d v="2026-09-03T10:31:41"/>
    <s v=""/>
    <d v="1899-12-30T00:00:00"/>
    <s v="20260903103107301990244"/>
    <d v="1899-12-30T00:00:00"/>
    <m/>
    <m/>
    <s v=""/>
    <m/>
    <m/>
    <m/>
    <s v=""/>
    <s v=""/>
    <m/>
    <m/>
    <s v=""/>
    <m/>
    <s v=""/>
    <s v=""/>
    <s v=""/>
    <m/>
    <m/>
    <s v=""/>
    <s v=""/>
    <s v=""/>
    <s v=""/>
    <s v=""/>
    <s v=""/>
    <s v=""/>
    <s v=""/>
    <s v=""/>
    <s v=""/>
    <s v="e76c70bb-d7d0-4e17-84fb-524c890f9b24.01"/>
    <s v=""/>
    <s v=""/>
    <s v=""/>
    <s v=""/>
    <s v="RSA BE"/>
    <x v="0"/>
    <n v="1"/>
    <x v="1"/>
    <x v="3"/>
  </r>
  <r>
    <s v="AP-Historical-Report---Call-by-Call 2026-09-03 0000 - 2026-09-03 1500.csv"/>
    <s v="F"/>
    <x v="1"/>
    <x v="436"/>
    <s v="+3254332121"/>
    <s v=""/>
    <s v=""/>
    <s v="WebiPath_180_160017"/>
    <s v=""/>
    <n v="2.7421292403560668E+18"/>
    <s v="4.60987102"/>
    <s v=""/>
    <d v="1899-12-30T00:00:00"/>
    <n v="19781"/>
    <x v="5"/>
    <n v="21221"/>
    <s v="APBN_BRU_MOBILITY_INSURAN_Front_VL"/>
    <n v="100041"/>
    <s v="APBN_BRU_MOBILITY_INSURAN_Front_VL_1"/>
    <s v="APBN_CMN_RSA_FRONT-VL_1"/>
    <n v="199550"/>
    <x v="9"/>
    <s v="R"/>
    <d v="1899-12-30T00:07:28"/>
    <d v="1899-12-30T00:00:00"/>
    <d v="1899-12-30T00:00:00"/>
    <s v=""/>
    <n v="0"/>
    <d v="2026-09-03T10:38:45"/>
    <s v=""/>
    <d v="1899-12-30T00:00:00"/>
    <s v="2026090310311567110537"/>
    <d v="1899-12-30T00:00:01"/>
    <m/>
    <m/>
    <s v=""/>
    <m/>
    <m/>
    <m/>
    <s v=""/>
    <s v=""/>
    <m/>
    <m/>
    <s v=""/>
    <m/>
    <s v=""/>
    <s v=""/>
    <s v=""/>
    <m/>
    <m/>
    <s v=""/>
    <s v=""/>
    <s v=""/>
    <s v=""/>
    <s v=""/>
    <s v=""/>
    <s v=""/>
    <s v=""/>
    <s v=""/>
    <s v=""/>
    <s v=""/>
    <s v=""/>
    <s v=""/>
    <s v=""/>
    <s v=""/>
    <s v="RSA BE"/>
    <x v="0"/>
    <n v="1"/>
    <x v="1"/>
    <x v="3"/>
  </r>
  <r>
    <s v="AP-Historical-Report---Call-by-Call 2026-09-03 0000 - 2026-09-03 1500.csv"/>
    <s v="F"/>
    <x v="0"/>
    <x v="437"/>
    <s v="+31707592640"/>
    <s v="KIA"/>
    <s v="RSA_SubLOB"/>
    <s v="+31208512235"/>
    <s v="APBN_AMS_MOBILITY_INSURAN_FollowUp"/>
    <n v="2.7421292747161226E+18"/>
    <s v="12.61304205"/>
    <s v="Route_Success"/>
    <d v="1899-12-30T00:00:06"/>
    <n v="19761"/>
    <x v="1"/>
    <n v="21200"/>
    <s v="APBN_AMS_MOBILITY_INSURAN_FollowUp_NL"/>
    <n v="99821"/>
    <s v="APBN_AMS_MOBILITY_INSURAN_FollowUp_NL_1"/>
    <s v="APBN_CMN_RSA_FRONT-NL_1"/>
    <n v="224096"/>
    <x v="6"/>
    <s v="R"/>
    <d v="1899-12-30T00:04:08"/>
    <d v="1899-12-30T00:00:00"/>
    <d v="1899-12-30T00:05:19"/>
    <s v=""/>
    <n v="0"/>
    <d v="2026-09-03T10:37:22"/>
    <s v=""/>
    <d v="1899-12-30T00:00:00"/>
    <s v="20260903103304201327693"/>
    <d v="1899-12-30T00:00:04"/>
    <n v="0"/>
    <n v="0"/>
    <s v=""/>
    <n v="2"/>
    <n v="0"/>
    <n v="0"/>
    <s v="NL"/>
    <s v="vb3151"/>
    <n v="77020001"/>
    <n v="10"/>
    <s v="Maud"/>
    <n v="3190032"/>
    <s v="Lekke band / bandenprobleem in Nederland"/>
    <s v=""/>
    <s v="+31707592640"/>
    <n v="2"/>
    <n v="1"/>
    <s v=""/>
    <s v=""/>
    <s v=""/>
    <s v=""/>
    <s v=""/>
    <s v=""/>
    <s v=""/>
    <s v=""/>
    <s v=""/>
    <s v=""/>
    <s v=""/>
    <s v=""/>
    <s v=""/>
    <s v=""/>
    <s v=""/>
    <s v="Alliannz Contract"/>
    <x v="0"/>
    <n v="1"/>
    <x v="1"/>
    <x v="0"/>
  </r>
  <r>
    <s v="AP-Historical-Report---Call-by-Call 2026-09-03 0000 - 2026-09-03 1500.csv"/>
    <s v="F"/>
    <x v="1"/>
    <x v="438"/>
    <s v="+31642806980"/>
    <s v=""/>
    <s v=""/>
    <s v="WebiPath_180_102630"/>
    <s v=""/>
    <n v="2.7421294078030495E+18"/>
    <s v="43.4245054"/>
    <s v=""/>
    <d v="1899-12-30T00:00:00"/>
    <n v="19755"/>
    <x v="6"/>
    <n v="21194"/>
    <s v="APBN_AMS_MOBILITY_OEM-CONS_Front_NL"/>
    <n v="99755"/>
    <s v="APBN_AMS_MOBILITY_OEM-CONS_Front_NL_1"/>
    <s v="APBN_CMN_RSA_MGNT_1"/>
    <n v="96495"/>
    <x v="11"/>
    <s v="R"/>
    <d v="1899-12-30T00:07:02"/>
    <d v="1899-12-30T00:00:00"/>
    <d v="1899-12-30T00:00:00"/>
    <s v=""/>
    <n v="0"/>
    <d v="2026-09-03T10:39:58"/>
    <s v=""/>
    <d v="1899-12-30T00:00:00"/>
    <s v="20260903103245721420616"/>
    <d v="1899-12-30T00:00:07"/>
    <m/>
    <m/>
    <s v=""/>
    <m/>
    <m/>
    <m/>
    <s v=""/>
    <s v=""/>
    <m/>
    <m/>
    <s v=""/>
    <m/>
    <s v=""/>
    <s v=""/>
    <s v=""/>
    <m/>
    <m/>
    <s v=""/>
    <s v=""/>
    <s v=""/>
    <s v=""/>
    <s v=""/>
    <s v=""/>
    <s v=""/>
    <s v=""/>
    <s v=""/>
    <s v=""/>
    <s v=""/>
    <s v=""/>
    <s v=""/>
    <s v=""/>
    <s v=""/>
    <s v="RSA"/>
    <x v="0"/>
    <n v="1"/>
    <x v="1"/>
    <x v="1"/>
  </r>
  <r>
    <s v="AP-Historical-Report---Call-by-Call 2026-09-03 0000 - 2026-09-03 1500.csv"/>
    <s v="F"/>
    <x v="1"/>
    <x v="439"/>
    <s v="+31707592640"/>
    <s v=""/>
    <s v=""/>
    <s v="WebiPath_180_177847"/>
    <s v=""/>
    <n v="2.7421292747161226E+18"/>
    <s v="12.61304247"/>
    <s v=""/>
    <d v="1899-12-30T00:00:00"/>
    <n v="19761"/>
    <x v="1"/>
    <n v="21200"/>
    <s v="APBN_AMS_MOBILITY_INSURAN_FollowUp_NL"/>
    <n v="99821"/>
    <s v="APBN_AMS_MOBILITY_INSURAN_FollowUp_NL_1"/>
    <s v="APBN_CMN_RSA_FRONT-NL_1"/>
    <n v="224096"/>
    <x v="6"/>
    <s v="R"/>
    <d v="1899-12-30T00:04:08"/>
    <d v="1899-12-30T00:00:00"/>
    <d v="1899-12-30T00:00:00"/>
    <s v=""/>
    <n v="0"/>
    <d v="2026-09-03T10:37:19"/>
    <s v=""/>
    <d v="1899-12-30T00:00:00"/>
    <s v="20260903103304201327693"/>
    <d v="1899-12-30T00:00:01"/>
    <m/>
    <m/>
    <s v=""/>
    <m/>
    <m/>
    <m/>
    <s v=""/>
    <s v=""/>
    <m/>
    <m/>
    <s v=""/>
    <m/>
    <s v=""/>
    <s v=""/>
    <s v=""/>
    <m/>
    <m/>
    <s v=""/>
    <s v=""/>
    <s v=""/>
    <s v=""/>
    <s v=""/>
    <s v=""/>
    <s v=""/>
    <s v=""/>
    <s v=""/>
    <s v=""/>
    <s v=""/>
    <s v=""/>
    <s v=""/>
    <s v=""/>
    <s v=""/>
    <s v="Alliannz Contract"/>
    <x v="0"/>
    <n v="1"/>
    <x v="1"/>
    <x v="0"/>
  </r>
  <r>
    <s v="AP-Historical-Report---Call-by-Call 2026-09-03 0000 - 2026-09-03 1500.csv"/>
    <s v="F"/>
    <x v="0"/>
    <x v="440"/>
    <s v="+32474732880"/>
    <s v="AGA"/>
    <s v="RSA_Front"/>
    <s v="+3222906100"/>
    <s v="APBN_BRU_MOBILITY_INSURAN_Front"/>
    <n v="2.742129437868457E+18"/>
    <s v="50.4881559"/>
    <s v="Route_Queue"/>
    <d v="1899-12-30T00:00:07"/>
    <n v="19782"/>
    <x v="8"/>
    <n v="21222"/>
    <s v="APBN_BRU_MOBILITY_INSURAN_Front_FR"/>
    <n v="100052"/>
    <s v="APBN_BRU_MOBILITY_INSURAN_Front_FR_1"/>
    <s v="APBN_CMN_RSA_FRONT-FR_1"/>
    <n v="232191"/>
    <x v="16"/>
    <s v="R"/>
    <d v="1899-12-30T00:16:58"/>
    <d v="1899-12-30T00:00:00"/>
    <d v="1899-12-30T00:00:41"/>
    <s v=""/>
    <n v="0"/>
    <d v="2026-09-03T10:51:10"/>
    <s v=""/>
    <d v="1899-12-30T00:00:00"/>
    <s v="20260903103404838862357"/>
    <d v="1899-12-30T00:00:01"/>
    <n v="0"/>
    <n v="0"/>
    <s v="m3229916100:1:1|"/>
    <n v="2"/>
    <n v="0"/>
    <n v="1"/>
    <s v="FR"/>
    <s v=""/>
    <m/>
    <m/>
    <s v=""/>
    <m/>
    <s v=""/>
    <s v=""/>
    <s v=""/>
    <n v="2"/>
    <n v="1"/>
    <s v=""/>
    <s v=""/>
    <s v=""/>
    <s v=""/>
    <s v=""/>
    <s v=""/>
    <s v=""/>
    <s v=""/>
    <s v=""/>
    <s v=""/>
    <s v=""/>
    <s v=""/>
    <s v=""/>
    <s v=""/>
    <s v=""/>
    <s v="RSA BE"/>
    <x v="0"/>
    <n v="1"/>
    <x v="1"/>
    <x v="3"/>
  </r>
  <r>
    <s v="AP-Historical-Report---Call-by-Call 2026-09-03 0000 - 2026-09-03 1500.csv"/>
    <s v="F"/>
    <x v="1"/>
    <x v="440"/>
    <s v="+31625121929"/>
    <s v=""/>
    <s v=""/>
    <s v="WebiPath_180_177843"/>
    <s v=""/>
    <n v="2.7421292747161226E+18"/>
    <s v="12.61304264"/>
    <s v=""/>
    <d v="1899-12-30T00:00:00"/>
    <n v="19755"/>
    <x v="6"/>
    <n v="21194"/>
    <s v="APBN_AMS_MOBILITY_OEM-CONS_Front_NL"/>
    <n v="99755"/>
    <s v="APBN_AMS_MOBILITY_OEM-CONS_Front_NL_1"/>
    <s v="APBN_CMN_RSA_FRONT-NL_1"/>
    <n v="224093"/>
    <x v="20"/>
    <s v="L"/>
    <d v="1899-12-30T00:00:04"/>
    <d v="1899-12-30T00:00:07"/>
    <d v="1899-12-30T00:00:00"/>
    <s v=""/>
    <n v="0"/>
    <d v="2026-09-03T10:33:40"/>
    <s v=""/>
    <d v="1899-12-30T00:00:00"/>
    <s v="20260903102958201328413"/>
    <d v="1899-12-30T00:00:01"/>
    <m/>
    <m/>
    <s v=""/>
    <m/>
    <m/>
    <m/>
    <s v=""/>
    <s v=""/>
    <m/>
    <m/>
    <s v=""/>
    <m/>
    <s v=""/>
    <s v=""/>
    <s v=""/>
    <m/>
    <m/>
    <s v=""/>
    <s v=""/>
    <s v=""/>
    <s v=""/>
    <s v=""/>
    <s v=""/>
    <s v=""/>
    <s v=""/>
    <s v=""/>
    <s v=""/>
    <s v=""/>
    <s v=""/>
    <s v=""/>
    <s v=""/>
    <s v=""/>
    <s v="RSA"/>
    <x v="0"/>
    <n v="1"/>
    <x v="1"/>
    <x v="1"/>
  </r>
  <r>
    <s v="AP-Historical-Report---Call-by-Call 2026-09-03 0000 - 2026-09-03 1500.csv"/>
    <s v="F"/>
    <x v="1"/>
    <x v="441"/>
    <s v="+31625121929"/>
    <s v=""/>
    <s v=""/>
    <s v="WebiPath_180_102597"/>
    <s v=""/>
    <n v="2.7421292747161226E+18"/>
    <s v="12.61304280"/>
    <s v=""/>
    <d v="1899-12-30T00:00:00"/>
    <n v="19755"/>
    <x v="6"/>
    <n v="21194"/>
    <s v="APBN_AMS_MOBILITY_OEM-CONS_Front_NL"/>
    <n v="99755"/>
    <s v="APBN_AMS_MOBILITY_OEM-CONS_Front_NL_1"/>
    <s v="APBN_CMN_RSA_FRONT-NL_1"/>
    <n v="96462"/>
    <x v="26"/>
    <s v="L"/>
    <d v="1899-12-30T00:02:07"/>
    <d v="1899-12-30T00:00:06"/>
    <d v="1899-12-30T00:00:00"/>
    <s v=""/>
    <n v="0"/>
    <d v="2026-09-03T10:35:58"/>
    <s v=""/>
    <d v="1899-12-30T00:00:00"/>
    <s v="20260903102958201328413"/>
    <d v="1899-12-30T00:00:01"/>
    <m/>
    <m/>
    <s v=""/>
    <m/>
    <m/>
    <m/>
    <s v=""/>
    <s v=""/>
    <m/>
    <m/>
    <s v=""/>
    <m/>
    <s v=""/>
    <s v=""/>
    <s v=""/>
    <m/>
    <m/>
    <s v=""/>
    <s v=""/>
    <s v=""/>
    <s v=""/>
    <s v=""/>
    <s v=""/>
    <s v=""/>
    <s v=""/>
    <s v=""/>
    <s v=""/>
    <s v=""/>
    <s v=""/>
    <s v=""/>
    <s v=""/>
    <s v=""/>
    <s v="RSA"/>
    <x v="0"/>
    <n v="1"/>
    <x v="1"/>
    <x v="1"/>
  </r>
  <r>
    <s v="AP-Historical-Report---Call-by-Call 2026-09-03 0000 - 2026-09-03 1500.csv"/>
    <s v="F"/>
    <x v="0"/>
    <x v="442"/>
    <s v="+31683256705"/>
    <s v="PSA"/>
    <s v="RSA_SubLOB"/>
    <s v="+31208512219"/>
    <s v="APBN_AMS_MOBILITY_LEASE-RE_Front"/>
    <n v="2.74212942927857E+18"/>
    <s v="48.4929152"/>
    <s v="Route_Queue"/>
    <d v="1899-12-30T00:00:05"/>
    <n v="19767"/>
    <x v="4"/>
    <n v="21206"/>
    <s v="APBN_AMS_MOBILITY_LEASE-RE_Front_NL"/>
    <n v="99887"/>
    <s v="APBN_AMS_MOBILITY_LEASE-RE_Front_NL_1"/>
    <s v="APBN_CMN_RSA_FRONT-NL_1"/>
    <n v="96526"/>
    <x v="4"/>
    <s v="R"/>
    <d v="1899-12-30T00:16:06"/>
    <d v="1899-12-30T00:00:00"/>
    <d v="1899-12-30T00:01:40"/>
    <s v=""/>
    <n v="0"/>
    <d v="2026-09-03T10:51:41"/>
    <s v=""/>
    <d v="1899-12-30T00:00:00"/>
    <s v="20260903103528805308088"/>
    <d v="1899-12-30T00:00:02"/>
    <n v="0"/>
    <n v="0"/>
    <s v=""/>
    <n v="0"/>
    <n v="0"/>
    <n v="0"/>
    <s v="NL"/>
    <s v="vb3151"/>
    <n v="77020001"/>
    <n v="10"/>
    <s v="Maud"/>
    <m/>
    <s v="Schade door ongeval in Nederland"/>
    <s v="GKD08R"/>
    <s v="+31683256705"/>
    <n v="0"/>
    <n v="0"/>
    <s v=""/>
    <s v=""/>
    <s v=""/>
    <s v=""/>
    <s v=""/>
    <s v=""/>
    <s v=""/>
    <s v=""/>
    <s v=""/>
    <s v=""/>
    <s v=""/>
    <s v=""/>
    <s v=""/>
    <s v=""/>
    <s v=""/>
    <s v="RSA"/>
    <x v="0"/>
    <n v="1"/>
    <x v="1"/>
    <x v="1"/>
  </r>
  <r>
    <s v="AP-Historical-Report---Call-by-Call 2026-09-03 0000 - 2026-09-03 1500.csv"/>
    <s v="F"/>
    <x v="0"/>
    <x v="443"/>
    <s v="+31630346799"/>
    <s v="Toyota"/>
    <s v="RSA_SubLOB"/>
    <s v="+31205929836"/>
    <s v="APBN_AMS_MOBILITY_OEM-CONS_Front"/>
    <n v="2.742129437868457E+18"/>
    <s v="50.4881585"/>
    <s v="Route_Success"/>
    <d v="1899-12-30T00:00:07"/>
    <n v="19755"/>
    <x v="6"/>
    <n v="21194"/>
    <s v="APBN_AMS_MOBILITY_OEM-CONS_Front_NL"/>
    <n v="99755"/>
    <s v="APBN_AMS_MOBILITY_OEM-CONS_Front_NL_1"/>
    <s v="APBN_CMN_RSA_FRONT-NL_1"/>
    <n v="224093"/>
    <x v="20"/>
    <s v="R"/>
    <d v="1899-12-30T00:03:09"/>
    <d v="1899-12-30T00:00:00"/>
    <d v="1899-12-30T00:00:31"/>
    <s v=""/>
    <n v="0"/>
    <d v="2026-09-03T10:42:33"/>
    <s v=""/>
    <d v="1899-12-30T00:00:00"/>
    <s v="20260903103621838861322"/>
    <d v="1899-12-30T00:00:02"/>
    <n v="0"/>
    <n v="0"/>
    <s v=""/>
    <n v="2"/>
    <n v="0"/>
    <n v="0"/>
    <s v="NL"/>
    <s v="vb3151"/>
    <n v="77020001"/>
    <n v="10"/>
    <s v="Maud"/>
    <n v="3190052"/>
    <s v="Accu / Startprobleem in Nederland"/>
    <s v=""/>
    <s v="+31630346799"/>
    <n v="2"/>
    <n v="1"/>
    <s v="2"/>
    <s v="5"/>
    <s v="medewerker was goed de AI was rubbish"/>
    <s v="1"/>
    <s v="4"/>
    <s v="2"/>
    <s v="2"/>
    <s v="5"/>
    <s v="5"/>
    <s v="3"/>
    <s v=""/>
    <s v=""/>
    <s v=""/>
    <s v=""/>
    <s v=""/>
    <s v="RSA"/>
    <x v="0"/>
    <n v="1"/>
    <x v="1"/>
    <x v="1"/>
  </r>
  <r>
    <s v="AP-Historical-Report---Call-by-Call 2026-09-03 0000 - 2026-09-03 1500.csv"/>
    <s v="F"/>
    <x v="1"/>
    <x v="443"/>
    <s v="+32474732880"/>
    <s v=""/>
    <s v=""/>
    <s v="WebiPath_180_181753"/>
    <s v=""/>
    <n v="2.742129437868457E+18"/>
    <s v="50.4881584"/>
    <s v=""/>
    <d v="1899-12-30T00:00:00"/>
    <n v="19782"/>
    <x v="8"/>
    <n v="21222"/>
    <s v="APBN_BRU_MOBILITY_INSURAN_Front_FR"/>
    <n v="100052"/>
    <s v="APBN_BRU_MOBILITY_INSURAN_Front_FR_1"/>
    <s v="APBN_CMN_RSA_FRONT-FR_1"/>
    <n v="232191"/>
    <x v="16"/>
    <s v="L"/>
    <d v="1899-12-30T00:16:58"/>
    <d v="1899-12-30T00:00:00"/>
    <d v="1899-12-30T00:00:00"/>
    <s v=""/>
    <n v="0"/>
    <d v="2026-09-03T10:51:11"/>
    <s v=""/>
    <d v="1899-12-30T00:00:00"/>
    <s v="20260903103404838862357"/>
    <d v="1899-12-30T00:00:01"/>
    <m/>
    <m/>
    <s v=""/>
    <m/>
    <m/>
    <m/>
    <s v=""/>
    <s v=""/>
    <m/>
    <m/>
    <s v=""/>
    <m/>
    <s v=""/>
    <s v=""/>
    <s v=""/>
    <m/>
    <m/>
    <s v=""/>
    <s v=""/>
    <s v=""/>
    <s v=""/>
    <s v=""/>
    <s v=""/>
    <s v=""/>
    <s v=""/>
    <s v=""/>
    <s v=""/>
    <s v=""/>
    <s v=""/>
    <s v=""/>
    <s v=""/>
    <s v=""/>
    <s v="RSA BE"/>
    <x v="0"/>
    <n v="1"/>
    <x v="1"/>
    <x v="3"/>
  </r>
  <r>
    <s v="AP-Historical-Report---Call-by-Call 2026-09-03 0000 - 2026-09-03 1500.csv"/>
    <s v="F"/>
    <x v="1"/>
    <x v="444"/>
    <s v="+31683256705"/>
    <s v=""/>
    <s v=""/>
    <s v="WebiPath_180_102661"/>
    <s v=""/>
    <n v="2.74212942927857E+18"/>
    <s v="48.4929214"/>
    <s v=""/>
    <d v="1899-12-30T00:00:00"/>
    <n v="19767"/>
    <x v="4"/>
    <n v="21206"/>
    <s v="APBN_AMS_MOBILITY_LEASE-RE_Front_NL"/>
    <n v="99887"/>
    <s v="APBN_AMS_MOBILITY_LEASE-RE_Front_NL_1"/>
    <s v="APBN_CMN_RSA_FRONT-NL_1"/>
    <n v="96526"/>
    <x v="4"/>
    <s v="L"/>
    <d v="1899-12-30T00:16:06"/>
    <d v="1899-12-30T00:00:00"/>
    <d v="1899-12-30T00:00:00"/>
    <s v=""/>
    <n v="0"/>
    <d v="2026-09-03T10:51:41"/>
    <s v=""/>
    <d v="1899-12-30T00:00:00"/>
    <s v="20260903103528805308088"/>
    <d v="1899-12-30T00:00:00"/>
    <m/>
    <m/>
    <s v=""/>
    <m/>
    <m/>
    <m/>
    <s v=""/>
    <s v=""/>
    <m/>
    <m/>
    <s v=""/>
    <m/>
    <s v=""/>
    <s v=""/>
    <s v=""/>
    <m/>
    <m/>
    <s v=""/>
    <s v=""/>
    <s v=""/>
    <s v=""/>
    <s v=""/>
    <s v=""/>
    <s v=""/>
    <s v=""/>
    <s v=""/>
    <s v=""/>
    <s v=""/>
    <s v=""/>
    <s v=""/>
    <s v=""/>
    <s v=""/>
    <s v="RSA"/>
    <x v="0"/>
    <n v="1"/>
    <x v="1"/>
    <x v="1"/>
  </r>
  <r>
    <s v="AP-Historical-Report---Call-by-Call 2026-09-03 0000 - 2026-09-03 1500.csv"/>
    <s v="F"/>
    <x v="0"/>
    <x v="445"/>
    <s v="Anonymous"/>
    <s v="AGA"/>
    <s v="RSA_Front"/>
    <s v="+3222906100"/>
    <s v="APBN_BRU_MOBILITY_INSURAN_Front"/>
    <n v="2.7421292618321004E+18"/>
    <s v="9.62183717"/>
    <s v="Route_Success"/>
    <d v="1899-12-30T00:00:06"/>
    <n v="19782"/>
    <x v="8"/>
    <n v="21222"/>
    <s v="APBN_BRU_MOBILITY_INSURAN_Front_FR"/>
    <n v="100052"/>
    <s v="APBN_BRU_MOBILITY_INSURAN_Front_FR_1"/>
    <s v="APBN_CMN_RSA_FRONT-FR_1"/>
    <n v="249779"/>
    <x v="32"/>
    <s v="R"/>
    <d v="1899-12-30T00:07:36"/>
    <d v="1899-12-30T00:04:28"/>
    <d v="1899-12-30T00:01:26"/>
    <s v=""/>
    <n v="0"/>
    <d v="2026-09-03T10:48:44"/>
    <s v=""/>
    <d v="1899-12-30T00:00:00"/>
    <s v="20260903103625150996878"/>
    <d v="1899-12-30T00:00:01"/>
    <n v="0"/>
    <n v="0"/>
    <s v="m3229916100:1:1|"/>
    <n v="2"/>
    <n v="0"/>
    <n v="1"/>
    <s v="FR"/>
    <s v=""/>
    <m/>
    <m/>
    <s v=""/>
    <m/>
    <s v=""/>
    <s v=""/>
    <s v=""/>
    <n v="2"/>
    <n v="1"/>
    <s v=""/>
    <s v=""/>
    <s v=""/>
    <s v=""/>
    <s v=""/>
    <s v=""/>
    <s v=""/>
    <s v=""/>
    <s v=""/>
    <s v=""/>
    <s v=""/>
    <s v=""/>
    <s v=""/>
    <s v=""/>
    <s v=""/>
    <s v="RSA BE"/>
    <x v="0"/>
    <n v="1"/>
    <x v="1"/>
    <x v="3"/>
  </r>
  <r>
    <s v="AP-Historical-Report---Call-by-Call 2026-09-03 0000 - 2026-09-03 1500.csv"/>
    <s v="F"/>
    <x v="0"/>
    <x v="446"/>
    <s v="+32470538861"/>
    <s v="AP_MULTI_LOB"/>
    <s v="XLOB_SubLOB"/>
    <s v="+3222906500"/>
    <s v="APBN_BRU_MOBILITY_INSURAN_Front"/>
    <n v="2.742129334791938E+18"/>
    <s v="26.7577546"/>
    <s v="Route_Queue"/>
    <d v="1899-12-30T00:00:02"/>
    <n v="19781"/>
    <x v="5"/>
    <n v="21221"/>
    <s v="APBN_BRU_MOBILITY_INSURAN_Front_VL"/>
    <n v="100041"/>
    <s v="APBN_BRU_MOBILITY_INSURAN_Front_VL_1"/>
    <s v="APBN_CMN_RSA_FRONT-VL_1"/>
    <n v="223882"/>
    <x v="24"/>
    <s v="R"/>
    <d v="1899-12-30T00:01:48"/>
    <d v="1899-12-30T00:00:09"/>
    <d v="1899-12-30T00:02:15"/>
    <s v=""/>
    <n v="0"/>
    <d v="2026-09-03T10:38:53"/>
    <s v=""/>
    <d v="1899-12-30T00:00:00"/>
    <s v="20260903103654436209562"/>
    <d v="1899-12-30T00:00:01"/>
    <n v="0"/>
    <n v="0"/>
    <s v="m3272:2:1|m322991:1:1|"/>
    <n v="2"/>
    <n v="0"/>
    <n v="1"/>
    <s v="VL"/>
    <s v=""/>
    <m/>
    <m/>
    <s v=""/>
    <m/>
    <s v=""/>
    <s v=""/>
    <s v=""/>
    <n v="0"/>
    <n v="0"/>
    <s v=""/>
    <s v=""/>
    <s v=""/>
    <s v=""/>
    <s v=""/>
    <s v=""/>
    <s v=""/>
    <s v=""/>
    <s v=""/>
    <s v=""/>
    <s v=""/>
    <s v=""/>
    <s v=""/>
    <s v=""/>
    <s v=""/>
    <s v="RSA BE"/>
    <x v="0"/>
    <n v="1"/>
    <x v="1"/>
    <x v="3"/>
  </r>
  <r>
    <s v="AP-Historical-Report---Call-by-Call 2026-09-03 0000 - 2026-09-03 1500.csv"/>
    <s v="F"/>
    <x v="1"/>
    <x v="447"/>
    <s v="+31630346799"/>
    <s v=""/>
    <s v=""/>
    <s v="WebiPath_180_177843"/>
    <s v=""/>
    <n v="2.7421294378684575E+18"/>
    <s v="50.4881692"/>
    <s v=""/>
    <d v="1899-12-30T00:00:00"/>
    <n v="19755"/>
    <x v="6"/>
    <n v="21194"/>
    <s v="APBN_AMS_MOBILITY_OEM-CONS_Front_NL"/>
    <n v="99755"/>
    <s v="APBN_AMS_MOBILITY_OEM-CONS_Front_NL_1"/>
    <s v="APBN_CMN_RSA_FRONT-NL_1"/>
    <n v="224093"/>
    <x v="20"/>
    <s v="R"/>
    <d v="1899-12-30T00:03:09"/>
    <d v="1899-12-30T00:00:00"/>
    <d v="1899-12-30T00:00:00"/>
    <s v=""/>
    <n v="0"/>
    <d v="2026-09-03T10:39:38"/>
    <s v=""/>
    <d v="1899-12-30T00:00:00"/>
    <s v="20260903103621838861322"/>
    <d v="1899-12-30T00:00:01"/>
    <m/>
    <m/>
    <s v=""/>
    <m/>
    <m/>
    <m/>
    <s v=""/>
    <s v=""/>
    <m/>
    <m/>
    <s v=""/>
    <m/>
    <s v=""/>
    <s v=""/>
    <s v=""/>
    <m/>
    <m/>
    <s v=""/>
    <s v=""/>
    <s v=""/>
    <s v=""/>
    <s v=""/>
    <s v=""/>
    <s v=""/>
    <s v=""/>
    <s v=""/>
    <s v=""/>
    <s v=""/>
    <s v=""/>
    <s v=""/>
    <s v=""/>
    <s v=""/>
    <s v="RSA"/>
    <x v="0"/>
    <n v="1"/>
    <x v="1"/>
    <x v="1"/>
  </r>
  <r>
    <s v="AP-Historical-Report---Call-by-Call 2026-09-03 0000 - 2026-09-03 1500.csv"/>
    <s v="F"/>
    <x v="1"/>
    <x v="448"/>
    <s v="Anonymous"/>
    <s v=""/>
    <s v=""/>
    <s v="WebiPath_180_186504"/>
    <s v=""/>
    <n v="2.7421292618321004E+18"/>
    <s v="9.62183750"/>
    <s v=""/>
    <d v="1899-12-30T00:00:00"/>
    <n v="19782"/>
    <x v="8"/>
    <n v="21222"/>
    <s v="APBN_BRU_MOBILITY_INSURAN_Front_FR"/>
    <n v="100052"/>
    <s v="APBN_BRU_MOBILITY_INSURAN_Front_FR_1"/>
    <s v="APBN_CMN_RSA_FRONT-FR_1"/>
    <n v="249779"/>
    <x v="32"/>
    <s v="R"/>
    <d v="1899-12-30T00:07:36"/>
    <d v="1899-12-30T00:04:28"/>
    <d v="1899-12-30T00:00:00"/>
    <s v=""/>
    <n v="0"/>
    <d v="2026-09-03T10:48:36"/>
    <s v=""/>
    <d v="1899-12-30T00:00:00"/>
    <s v="20260903103625150996878"/>
    <d v="1899-12-30T00:00:00"/>
    <m/>
    <m/>
    <s v=""/>
    <m/>
    <m/>
    <m/>
    <s v=""/>
    <s v=""/>
    <m/>
    <m/>
    <s v=""/>
    <m/>
    <s v=""/>
    <s v=""/>
    <s v=""/>
    <m/>
    <m/>
    <s v=""/>
    <s v=""/>
    <s v=""/>
    <s v=""/>
    <s v=""/>
    <s v=""/>
    <s v=""/>
    <s v=""/>
    <s v=""/>
    <s v=""/>
    <s v=""/>
    <s v=""/>
    <s v=""/>
    <s v=""/>
    <s v=""/>
    <s v="RSA BE"/>
    <x v="0"/>
    <n v="1"/>
    <x v="1"/>
    <x v="3"/>
  </r>
  <r>
    <s v="AP-Historical-Report---Call-by-Call 2026-09-03 0000 - 2026-09-03 1500.csv"/>
    <s v="F"/>
    <x v="1"/>
    <x v="449"/>
    <s v="+32470538861"/>
    <s v=""/>
    <s v=""/>
    <s v="WebiPath_180_177744"/>
    <s v=""/>
    <n v="2.742129334791938E+18"/>
    <s v="26.7577572"/>
    <s v=""/>
    <d v="1899-12-30T00:00:00"/>
    <n v="19781"/>
    <x v="5"/>
    <n v="21221"/>
    <s v="APBN_BRU_MOBILITY_INSURAN_Front_VL"/>
    <n v="100041"/>
    <s v="APBN_BRU_MOBILITY_INSURAN_Front_VL_1"/>
    <s v="APBN_CMN_RSA_FRONT-VL_1"/>
    <n v="223882"/>
    <x v="24"/>
    <s v="R"/>
    <d v="1899-12-30T00:01:48"/>
    <d v="1899-12-30T00:00:09"/>
    <d v="1899-12-30T00:00:00"/>
    <s v=""/>
    <n v="0"/>
    <d v="2026-09-03T10:38:53"/>
    <s v=""/>
    <d v="1899-12-30T00:00:00"/>
    <s v="20260903103654436209562"/>
    <d v="1899-12-30T00:00:01"/>
    <m/>
    <m/>
    <s v=""/>
    <m/>
    <m/>
    <m/>
    <s v=""/>
    <s v=""/>
    <m/>
    <m/>
    <s v=""/>
    <m/>
    <s v=""/>
    <s v=""/>
    <s v=""/>
    <m/>
    <m/>
    <s v=""/>
    <s v=""/>
    <s v=""/>
    <s v=""/>
    <s v=""/>
    <s v=""/>
    <s v=""/>
    <s v=""/>
    <s v=""/>
    <s v=""/>
    <s v=""/>
    <s v=""/>
    <s v=""/>
    <s v=""/>
    <s v=""/>
    <s v="RSA BE"/>
    <x v="0"/>
    <n v="1"/>
    <x v="1"/>
    <x v="3"/>
  </r>
  <r>
    <s v="AP-Historical-Report---Call-by-Call 2026-09-03 0000 - 2026-09-03 1500.csv"/>
    <s v="F"/>
    <x v="0"/>
    <x v="450"/>
    <s v="+31647390050"/>
    <s v="AP_NL_RSA"/>
    <s v="RSA_SubLOB"/>
    <s v="+31208512294"/>
    <s v="APBN_AMS_MOBILITY_INSURAN_FollowUp"/>
    <n v="2.7421292360747121E+18"/>
    <s v="3.74599435"/>
    <s v="Route_Success"/>
    <d v="1899-12-30T00:00:06"/>
    <n v="19761"/>
    <x v="1"/>
    <n v="21200"/>
    <s v="APBN_AMS_MOBILITY_INSURAN_FollowUp_NL"/>
    <n v="99821"/>
    <s v="APBN_AMS_MOBILITY_INSURAN_FollowUp_NL_1"/>
    <s v="APBN_CMN_RSA_FRONT-NL_1"/>
    <n v="224299"/>
    <x v="5"/>
    <s v="R"/>
    <d v="1899-12-30T00:04:36"/>
    <d v="1899-12-30T00:00:00"/>
    <d v="1899-12-30T00:00:32"/>
    <s v=""/>
    <n v="0"/>
    <d v="2026-09-03T10:43:08"/>
    <s v=""/>
    <d v="1899-12-30T00:00:00"/>
    <s v="2026090310382450333079"/>
    <d v="1899-12-30T00:00:04"/>
    <n v="0"/>
    <n v="0"/>
    <s v=""/>
    <n v="2"/>
    <n v="0"/>
    <n v="0"/>
    <s v="NL"/>
    <s v="vb3151"/>
    <n v="77020001"/>
    <n v="10"/>
    <s v="Maud"/>
    <n v="3190093"/>
    <s v="Geen Intent"/>
    <s v=""/>
    <s v="+31647390050"/>
    <n v="2"/>
    <n v="1"/>
    <s v=""/>
    <s v=""/>
    <s v=""/>
    <s v=""/>
    <s v=""/>
    <s v=""/>
    <s v=""/>
    <s v=""/>
    <s v=""/>
    <s v=""/>
    <s v=""/>
    <s v=""/>
    <s v=""/>
    <s v=""/>
    <s v=""/>
    <s v="Alliannz Contract"/>
    <x v="0"/>
    <n v="1"/>
    <x v="1"/>
    <x v="0"/>
  </r>
  <r>
    <s v="AP-Historical-Report---Call-by-Call 2026-09-03 0000 - 2026-09-03 1500.csv"/>
    <s v="F"/>
    <x v="1"/>
    <x v="451"/>
    <s v="+31647390050"/>
    <s v=""/>
    <s v=""/>
    <s v="WebiPath_180_177942"/>
    <s v=""/>
    <n v="2.7421292360747121E+18"/>
    <s v="3.74599497"/>
    <s v=""/>
    <d v="1899-12-30T00:00:00"/>
    <n v="19761"/>
    <x v="1"/>
    <n v="21200"/>
    <s v="APBN_AMS_MOBILITY_INSURAN_FollowUp_NL"/>
    <n v="99821"/>
    <s v="APBN_AMS_MOBILITY_INSURAN_FollowUp_NL_1"/>
    <s v="APBN_CMN_RSA_FRONT-NL_1"/>
    <n v="224299"/>
    <x v="5"/>
    <s v="R"/>
    <d v="1899-12-30T00:04:36"/>
    <d v="1899-12-30T00:00:00"/>
    <d v="1899-12-30T00:00:00"/>
    <s v=""/>
    <n v="0"/>
    <d v="2026-09-03T10:43:06"/>
    <s v=""/>
    <d v="1899-12-30T00:00:00"/>
    <s v="2026090310382450333079"/>
    <d v="1899-12-30T00:00:01"/>
    <m/>
    <m/>
    <s v=""/>
    <m/>
    <m/>
    <m/>
    <s v=""/>
    <s v=""/>
    <m/>
    <m/>
    <s v=""/>
    <m/>
    <s v=""/>
    <s v=""/>
    <s v=""/>
    <m/>
    <m/>
    <s v=""/>
    <s v=""/>
    <s v=""/>
    <s v=""/>
    <s v=""/>
    <s v=""/>
    <s v=""/>
    <s v=""/>
    <s v=""/>
    <s v=""/>
    <s v=""/>
    <s v=""/>
    <s v=""/>
    <s v=""/>
    <s v=""/>
    <s v="Alliannz Contract"/>
    <x v="0"/>
    <n v="1"/>
    <x v="1"/>
    <x v="0"/>
  </r>
  <r>
    <s v="AP-Historical-Report---Call-by-Call 2026-09-03 0000 - 2026-09-03 1500.csv"/>
    <s v="F"/>
    <x v="0"/>
    <x v="452"/>
    <s v="+31756127110"/>
    <s v="AP_NL_RSA_PROVIDERS"/>
    <s v="RSA_SubLOB"/>
    <s v="+31205929107"/>
    <s v="APBN_AMS_MOBILITY_PROVIDER_Local"/>
    <n v="2.7421293734476524E+18"/>
    <s v="35.8586492"/>
    <s v="Route_Success"/>
    <d v="1899-12-30T00:00:03"/>
    <n v="19770"/>
    <x v="3"/>
    <n v="21209"/>
    <s v="APBN_AMS_MOBILITY_PROVIDER_Local_NL"/>
    <n v="99922"/>
    <s v="APBN_AMS_MOBILITY_PROVIDER_Local_NL_3"/>
    <s v="APBN_CMN_RSA_FRONT-NL_1"/>
    <n v="244551"/>
    <x v="38"/>
    <s v="L"/>
    <d v="1899-12-30T00:00:36"/>
    <d v="1899-12-30T00:00:00"/>
    <d v="1899-12-30T00:00:30"/>
    <s v=""/>
    <n v="0"/>
    <d v="2026-09-03T10:39:41"/>
    <s v=""/>
    <d v="1899-12-30T00:00:00"/>
    <s v="20260903103900587203485"/>
    <d v="1899-12-30T00:00:01"/>
    <n v="0"/>
    <n v="0"/>
    <s v="m319107:2:1|"/>
    <n v="2"/>
    <n v="0"/>
    <n v="0"/>
    <s v="NL"/>
    <s v=""/>
    <m/>
    <m/>
    <s v=""/>
    <m/>
    <s v=""/>
    <s v=""/>
    <s v=""/>
    <n v="0"/>
    <n v="0"/>
    <s v=""/>
    <s v=""/>
    <s v=""/>
    <s v=""/>
    <s v=""/>
    <s v=""/>
    <s v=""/>
    <s v=""/>
    <s v=""/>
    <s v=""/>
    <s v=""/>
    <s v=""/>
    <s v=""/>
    <s v=""/>
    <s v=""/>
    <s v="RSA Provider"/>
    <x v="0"/>
    <n v="1"/>
    <x v="1"/>
    <x v="2"/>
  </r>
  <r>
    <s v="AP-Historical-Report---Call-by-Call 2026-09-03 0000 - 2026-09-03 1500.csv"/>
    <s v="F"/>
    <x v="0"/>
    <x v="453"/>
    <s v="+32495227886"/>
    <s v="BEOBANK"/>
    <s v="RSA_Front"/>
    <s v="+3227736105"/>
    <s v="APBN_BRU_MOBILITY_INSURAN_Front"/>
    <n v="2.7421293047722138E+18"/>
    <s v="19.52624226"/>
    <s v="Route_Queue"/>
    <d v="1899-12-30T00:00:07"/>
    <n v="19782"/>
    <x v="8"/>
    <n v="21222"/>
    <s v="APBN_BRU_MOBILITY_INSURAN_Front_FR"/>
    <n v="100052"/>
    <s v="APBN_BRU_MOBILITY_INSURAN_Front_FR_1"/>
    <s v="APBN_CMN_RSA_FRONT-FR_1"/>
    <n v="249780"/>
    <x v="33"/>
    <s v="R"/>
    <d v="1899-12-30T00:06:56"/>
    <d v="1899-12-30T00:00:00"/>
    <d v="1899-12-30T00:00:37"/>
    <s v=""/>
    <n v="0"/>
    <d v="2026-09-03T10:46:49"/>
    <s v=""/>
    <d v="1899-12-30T00:00:00"/>
    <s v="20260903103945318767720"/>
    <d v="1899-12-30T00:00:01"/>
    <n v="0"/>
    <n v="0"/>
    <s v="m3229916105:1:1|"/>
    <n v="2"/>
    <n v="0"/>
    <n v="1"/>
    <s v="FR"/>
    <s v=""/>
    <m/>
    <m/>
    <s v=""/>
    <m/>
    <s v=""/>
    <s v=""/>
    <s v=""/>
    <n v="2"/>
    <n v="1"/>
    <s v=""/>
    <s v=""/>
    <s v=""/>
    <s v=""/>
    <s v=""/>
    <s v=""/>
    <s v=""/>
    <s v=""/>
    <s v=""/>
    <s v=""/>
    <s v=""/>
    <s v=""/>
    <s v=""/>
    <s v=""/>
    <s v=""/>
    <s v="RSA BE"/>
    <x v="0"/>
    <n v="1"/>
    <x v="1"/>
    <x v="3"/>
  </r>
  <r>
    <s v="AP-Historical-Report---Call-by-Call 2026-09-03 0000 - 2026-09-03 1500.csv"/>
    <s v="F"/>
    <x v="1"/>
    <x v="454"/>
    <s v="+31756127110"/>
    <s v=""/>
    <s v=""/>
    <s v="WebiPath_180_183324"/>
    <s v=""/>
    <n v="2.7421293734476529E+18"/>
    <s v="35.8586512"/>
    <s v=""/>
    <d v="1899-12-30T00:00:00"/>
    <n v="19770"/>
    <x v="3"/>
    <n v="21209"/>
    <s v="APBN_AMS_MOBILITY_PROVIDER_Local_NL"/>
    <n v="99922"/>
    <s v="APBN_AMS_MOBILITY_PROVIDER_Local_NL_3"/>
    <s v="APBN_CMN_RSA_FRONT-NL_1"/>
    <n v="244551"/>
    <x v="38"/>
    <s v="R"/>
    <d v="1899-12-30T00:00:36"/>
    <d v="1899-12-30T00:00:00"/>
    <d v="1899-12-30T00:00:00"/>
    <s v=""/>
    <n v="0"/>
    <d v="2026-09-03T10:39:40"/>
    <s v=""/>
    <d v="1899-12-30T00:00:00"/>
    <s v="20260903103900587203485"/>
    <d v="1899-12-30T00:00:01"/>
    <m/>
    <m/>
    <s v=""/>
    <m/>
    <m/>
    <m/>
    <s v=""/>
    <s v=""/>
    <m/>
    <m/>
    <s v=""/>
    <m/>
    <s v=""/>
    <s v=""/>
    <s v=""/>
    <m/>
    <m/>
    <s v=""/>
    <s v=""/>
    <s v=""/>
    <s v=""/>
    <s v=""/>
    <s v=""/>
    <s v=""/>
    <s v=""/>
    <s v=""/>
    <s v=""/>
    <s v="87214dc7-7e47-49c9-8cef-4eaa5812de41.01"/>
    <s v=""/>
    <s v=""/>
    <s v=""/>
    <s v=""/>
    <s v="RSA Provider"/>
    <x v="0"/>
    <n v="1"/>
    <x v="1"/>
    <x v="2"/>
  </r>
  <r>
    <s v="AP-Historical-Report---Call-by-Call 2026-09-03 0000 - 2026-09-03 1500.csv"/>
    <s v="F"/>
    <x v="0"/>
    <x v="455"/>
    <s v="+31614393167"/>
    <s v="AP_NL_RSA"/>
    <s v="RSA_SubLOB"/>
    <s v="+31208512294"/>
    <s v="APBN_AMS_MOBILITY_INSURAN_Front"/>
    <n v="2.7421292618321004E+18"/>
    <s v="9.62183861"/>
    <s v="Route_Queue"/>
    <d v="1899-12-30T00:00:06"/>
    <n v="19760"/>
    <x v="0"/>
    <n v="21199"/>
    <s v="APBN_AMS_MOBILITY_INSURAN_Front_NL"/>
    <n v="99810"/>
    <s v="APBN_AMS_MOBILITY_INSURAN_Front_NL_1"/>
    <s v="APBN_CMN_RSA_FRONT-NL_1"/>
    <n v="96523"/>
    <x v="10"/>
    <s v="R"/>
    <d v="1899-12-30T00:02:14"/>
    <d v="1899-12-30T00:00:00"/>
    <d v="1899-12-30T00:02:13"/>
    <s v=""/>
    <n v="0"/>
    <d v="2026-09-03T10:42:24"/>
    <s v=""/>
    <d v="1899-12-30T00:00:00"/>
    <s v="20260903104003150996374"/>
    <d v="1899-12-30T00:00:04"/>
    <n v="0"/>
    <n v="0"/>
    <s v=""/>
    <n v="2"/>
    <n v="0"/>
    <n v="0"/>
    <s v="NL"/>
    <s v="vb3151"/>
    <n v="77020001"/>
    <n v="10"/>
    <s v="Maud"/>
    <n v="3190096"/>
    <s v="Geen Intent"/>
    <s v=""/>
    <s v="+31614393167"/>
    <n v="2"/>
    <n v="1"/>
    <s v=""/>
    <s v=""/>
    <s v=""/>
    <s v=""/>
    <s v=""/>
    <s v=""/>
    <s v=""/>
    <s v=""/>
    <s v=""/>
    <s v=""/>
    <s v=""/>
    <s v=""/>
    <s v=""/>
    <s v=""/>
    <s v=""/>
    <s v="Alliannz Contract"/>
    <x v="0"/>
    <n v="1"/>
    <x v="1"/>
    <x v="0"/>
  </r>
  <r>
    <s v="AP-Historical-Report---Call-by-Call 2026-09-03 0000 - 2026-09-03 1500.csv"/>
    <s v="F"/>
    <x v="0"/>
    <x v="456"/>
    <s v="+31626112567"/>
    <s v="AP_NL_RSA_PROVIDERS"/>
    <s v="RSA_SubLOB"/>
    <s v="+31205929107"/>
    <s v="APBN_AMS_MOBILITY_PROVIDER_Local"/>
    <n v="2.7421293262060416E+18"/>
    <s v="24.11615849"/>
    <s v="Route_Queue"/>
    <d v="1899-12-30T00:00:20"/>
    <n v="19770"/>
    <x v="3"/>
    <n v="21209"/>
    <s v="APBN_AMS_MOBILITY_PROVIDER_Local_NL"/>
    <n v="99922"/>
    <s v="APBN_AMS_MOBILITY_PROVIDER_Local_NL_3"/>
    <s v="APBN_CMN_RSA_FRONT-NL_1"/>
    <n v="244551"/>
    <x v="38"/>
    <s v="R"/>
    <d v="1899-12-30T00:00:47"/>
    <d v="1899-12-30T00:00:00"/>
    <d v="1899-12-30T00:00:31"/>
    <s v=""/>
    <n v="0"/>
    <d v="2026-09-03T10:40:59"/>
    <s v=""/>
    <d v="1899-12-30T00:00:00"/>
    <s v="20260903103952402653306"/>
    <d v="1899-12-30T00:00:03"/>
    <n v="0"/>
    <n v="0"/>
    <s v="m319107:2:1|"/>
    <n v="2"/>
    <n v="0"/>
    <n v="0"/>
    <s v="NL"/>
    <s v=""/>
    <m/>
    <m/>
    <s v=""/>
    <m/>
    <s v=""/>
    <s v=""/>
    <s v=""/>
    <n v="0"/>
    <n v="0"/>
    <s v=""/>
    <s v=""/>
    <s v=""/>
    <s v=""/>
    <s v=""/>
    <s v=""/>
    <s v=""/>
    <s v=""/>
    <s v=""/>
    <s v=""/>
    <s v=""/>
    <s v=""/>
    <s v=""/>
    <s v=""/>
    <s v=""/>
    <s v="RSA Provider"/>
    <x v="0"/>
    <n v="1"/>
    <x v="0"/>
    <x v="2"/>
  </r>
  <r>
    <s v="AP-Historical-Report---Call-by-Call 2026-09-03 0000 - 2026-09-03 1500.csv"/>
    <s v="F"/>
    <x v="0"/>
    <x v="457"/>
    <s v="+3226783900"/>
    <s v="BEOBANK"/>
    <s v="RSA_Front"/>
    <s v="+3227736105"/>
    <s v="APBN_BRU_MOBILITY_INSURAN_Front"/>
    <n v="2.7421293863283082E+18"/>
    <s v="38.4340221"/>
    <s v="Route_Queue"/>
    <d v="1899-12-30T00:00:05"/>
    <n v="19782"/>
    <x v="8"/>
    <n v="21222"/>
    <s v="APBN_BRU_MOBILITY_INSURAN_Front_FR"/>
    <n v="100052"/>
    <s v="APBN_BRU_MOBILITY_INSURAN_Front_FR_1"/>
    <s v="APBN_CMN_RSA_FRONT-FR_1"/>
    <n v="249777"/>
    <x v="22"/>
    <s v="R"/>
    <d v="1899-12-30T00:06:30"/>
    <d v="1899-12-30T00:00:00"/>
    <d v="1899-12-30T00:00:31"/>
    <s v=""/>
    <n v="0"/>
    <d v="2026-09-03T10:46:54"/>
    <s v=""/>
    <d v="1899-12-30T00:00:00"/>
    <s v="20260903104019637535415"/>
    <d v="1899-12-30T00:00:01"/>
    <n v="0"/>
    <n v="0"/>
    <s v="m3229916105:1:1|"/>
    <n v="2"/>
    <n v="0"/>
    <n v="1"/>
    <s v="FR"/>
    <s v=""/>
    <m/>
    <m/>
    <s v=""/>
    <m/>
    <s v=""/>
    <s v=""/>
    <s v=""/>
    <n v="2"/>
    <n v="1"/>
    <s v=""/>
    <s v=""/>
    <s v=""/>
    <s v=""/>
    <s v=""/>
    <s v=""/>
    <s v=""/>
    <s v=""/>
    <s v=""/>
    <s v=""/>
    <s v=""/>
    <s v=""/>
    <s v=""/>
    <s v=""/>
    <s v=""/>
    <s v="RSA BE"/>
    <x v="0"/>
    <n v="1"/>
    <x v="1"/>
    <x v="3"/>
  </r>
  <r>
    <s v="AP-Historical-Report---Call-by-Call 2026-09-03 0000 - 2026-09-03 1500.csv"/>
    <s v="F"/>
    <x v="1"/>
    <x v="458"/>
    <s v="+32495227886"/>
    <s v=""/>
    <s v=""/>
    <s v="WebiPath_180_186505"/>
    <s v=""/>
    <n v="2.7421293047722138E+18"/>
    <s v="19.52624259"/>
    <s v=""/>
    <d v="1899-12-30T00:00:00"/>
    <n v="19782"/>
    <x v="8"/>
    <n v="21222"/>
    <s v="APBN_BRU_MOBILITY_INSURAN_Front_FR"/>
    <n v="100052"/>
    <s v="APBN_BRU_MOBILITY_INSURAN_Front_FR_1"/>
    <s v="APBN_CMN_RSA_FRONT-FR_1"/>
    <n v="249780"/>
    <x v="33"/>
    <s v="L"/>
    <d v="1899-12-30T00:06:56"/>
    <d v="1899-12-30T00:00:00"/>
    <d v="1899-12-30T00:00:00"/>
    <s v=""/>
    <n v="0"/>
    <d v="2026-09-03T10:46:50"/>
    <s v=""/>
    <d v="1899-12-30T00:00:00"/>
    <s v="20260903103945318767720"/>
    <d v="1899-12-30T00:00:01"/>
    <m/>
    <m/>
    <s v=""/>
    <m/>
    <m/>
    <m/>
    <s v=""/>
    <s v=""/>
    <m/>
    <m/>
    <s v=""/>
    <m/>
    <s v=""/>
    <s v=""/>
    <s v=""/>
    <m/>
    <m/>
    <s v=""/>
    <s v=""/>
    <s v=""/>
    <s v=""/>
    <s v=""/>
    <s v=""/>
    <s v=""/>
    <s v=""/>
    <s v=""/>
    <s v=""/>
    <s v=""/>
    <s v=""/>
    <s v=""/>
    <s v=""/>
    <s v=""/>
    <s v="RSA BE"/>
    <x v="0"/>
    <n v="1"/>
    <x v="1"/>
    <x v="3"/>
  </r>
  <r>
    <s v="AP-Historical-Report---Call-by-Call 2026-09-03 0000 - 2026-09-03 1500.csv"/>
    <s v="F"/>
    <x v="1"/>
    <x v="459"/>
    <s v="+31614393167"/>
    <s v=""/>
    <s v=""/>
    <s v="WebiPath_180_102658"/>
    <s v=""/>
    <n v="2.7421292618321004E+18"/>
    <s v="9.62183898"/>
    <s v=""/>
    <d v="1899-12-30T00:00:00"/>
    <n v="19760"/>
    <x v="0"/>
    <n v="21199"/>
    <s v="APBN_AMS_MOBILITY_INSURAN_Front_NL"/>
    <n v="99810"/>
    <s v="APBN_AMS_MOBILITY_INSURAN_Front_NL_1"/>
    <s v="APBN_CMN_RSA_FRONT-NL_1"/>
    <n v="96523"/>
    <x v="10"/>
    <s v="L"/>
    <d v="1899-12-30T00:02:14"/>
    <d v="1899-12-30T00:00:00"/>
    <d v="1899-12-30T00:00:00"/>
    <s v=""/>
    <n v="0"/>
    <d v="2026-09-03T10:42:25"/>
    <s v=""/>
    <d v="1899-12-30T00:00:00"/>
    <s v="20260903104003150996374"/>
    <d v="1899-12-30T00:00:01"/>
    <m/>
    <m/>
    <s v=""/>
    <m/>
    <m/>
    <m/>
    <s v=""/>
    <s v=""/>
    <m/>
    <m/>
    <s v=""/>
    <m/>
    <s v=""/>
    <s v=""/>
    <s v=""/>
    <m/>
    <m/>
    <s v=""/>
    <s v=""/>
    <s v=""/>
    <s v=""/>
    <s v=""/>
    <s v=""/>
    <s v=""/>
    <s v=""/>
    <s v=""/>
    <s v=""/>
    <s v=""/>
    <s v=""/>
    <s v=""/>
    <s v=""/>
    <s v=""/>
    <s v="Alliannz Contract"/>
    <x v="0"/>
    <n v="1"/>
    <x v="1"/>
    <x v="0"/>
  </r>
  <r>
    <s v="AP-Historical-Report---Call-by-Call 2026-09-03 0000 - 2026-09-03 1500.csv"/>
    <s v="F"/>
    <x v="0"/>
    <x v="460"/>
    <s v="+3228840650"/>
    <s v="AP_NL_RSA"/>
    <s v="RSA_SubLOB"/>
    <s v="+31208512294"/>
    <s v="APBN_AMS_MOBILITY_INSURAN_FollowUp"/>
    <n v="2.7421293476793636E+18"/>
    <s v="29.10101468"/>
    <s v="Route_Queue"/>
    <d v="1899-12-30T00:00:08"/>
    <n v="19761"/>
    <x v="1"/>
    <n v="21200"/>
    <s v="APBN_AMS_MOBILITY_INSURAN_FollowUp_NL"/>
    <n v="99821"/>
    <s v="APBN_AMS_MOBILITY_INSURAN_FollowUp_NL_1"/>
    <s v="APBN_CMN_RSA_FRONT-NL_1"/>
    <n v="221519"/>
    <x v="7"/>
    <s v="R"/>
    <d v="1899-12-30T00:48:48"/>
    <d v="1899-12-30T00:00:02"/>
    <d v="1899-12-30T00:00:33"/>
    <s v=""/>
    <n v="1"/>
    <d v="2026-09-03T11:30:49"/>
    <s v=""/>
    <d v="1899-12-30T00:00:00"/>
    <s v="20260903104141486540937"/>
    <d v="1899-12-30T00:00:03"/>
    <n v="0"/>
    <n v="0"/>
    <s v=""/>
    <n v="2"/>
    <n v="0"/>
    <n v="0"/>
    <s v="NL"/>
    <s v="vb3151"/>
    <n v="77020001"/>
    <n v="10"/>
    <s v="Maud"/>
    <n v="3190093"/>
    <s v="Pech (niet gespecificeerd) in Nederland"/>
    <s v=""/>
    <s v="+3228840650"/>
    <n v="2"/>
    <n v="1"/>
    <s v=""/>
    <s v=""/>
    <s v=""/>
    <s v=""/>
    <s v=""/>
    <s v=""/>
    <s v=""/>
    <s v=""/>
    <s v=""/>
    <s v=""/>
    <s v=""/>
    <s v=""/>
    <s v=""/>
    <s v=""/>
    <s v=""/>
    <s v="Alliannz Contract"/>
    <x v="0"/>
    <n v="1"/>
    <x v="1"/>
    <x v="0"/>
  </r>
  <r>
    <s v="AP-Historical-Report---Call-by-Call 2026-09-03 0000 - 2026-09-03 1500.csv"/>
    <s v="F"/>
    <x v="1"/>
    <x v="461"/>
    <s v="+31626112567"/>
    <s v=""/>
    <s v=""/>
    <s v="WebiPath_180_183324"/>
    <s v=""/>
    <n v="2.7421293262060416E+18"/>
    <s v="24.11615887"/>
    <s v=""/>
    <d v="1899-12-30T00:00:00"/>
    <n v="19770"/>
    <x v="3"/>
    <n v="21209"/>
    <s v="APBN_AMS_MOBILITY_PROVIDER_Local_NL"/>
    <n v="99922"/>
    <s v="APBN_AMS_MOBILITY_PROVIDER_Local_NL_3"/>
    <s v="APBN_CMN_RSA_FRONT-NL_1"/>
    <n v="244551"/>
    <x v="38"/>
    <s v="L"/>
    <d v="1899-12-30T00:00:47"/>
    <d v="1899-12-30T00:00:00"/>
    <d v="1899-12-30T00:00:00"/>
    <s v=""/>
    <n v="0"/>
    <d v="2026-09-03T10:40:59"/>
    <s v=""/>
    <d v="1899-12-30T00:00:00"/>
    <s v="20260903103952402653306"/>
    <d v="1899-12-30T00:00:01"/>
    <m/>
    <m/>
    <s v=""/>
    <m/>
    <m/>
    <m/>
    <s v=""/>
    <s v=""/>
    <m/>
    <m/>
    <s v=""/>
    <m/>
    <s v=""/>
    <s v=""/>
    <s v=""/>
    <m/>
    <m/>
    <s v=""/>
    <s v=""/>
    <s v=""/>
    <s v=""/>
    <s v=""/>
    <s v=""/>
    <s v=""/>
    <s v=""/>
    <s v=""/>
    <s v=""/>
    <s v="23633466-461d-4d5e-967f-49b2a0201f38.01"/>
    <s v=""/>
    <s v=""/>
    <s v=""/>
    <s v=""/>
    <s v="RSA Provider"/>
    <x v="0"/>
    <n v="1"/>
    <x v="1"/>
    <x v="2"/>
  </r>
  <r>
    <s v="AP-Historical-Report---Call-by-Call 2026-09-03 0000 - 2026-09-03 1500.csv"/>
    <s v="F"/>
    <x v="1"/>
    <x v="462"/>
    <s v="+3226783900"/>
    <s v=""/>
    <s v=""/>
    <s v="WebiPath_180_186502"/>
    <s v=""/>
    <n v="2.7421293863283082E+18"/>
    <s v="38.4340245"/>
    <s v=""/>
    <d v="1899-12-30T00:00:00"/>
    <n v="19782"/>
    <x v="8"/>
    <n v="21222"/>
    <s v="APBN_BRU_MOBILITY_INSURAN_Front_FR"/>
    <n v="100052"/>
    <s v="APBN_BRU_MOBILITY_INSURAN_Front_FR_1"/>
    <s v="APBN_CMN_RSA_FRONT-FR_1"/>
    <n v="249777"/>
    <x v="22"/>
    <s v="L"/>
    <d v="1899-12-30T00:06:30"/>
    <d v="1899-12-30T00:00:00"/>
    <d v="1899-12-30T00:00:00"/>
    <s v=""/>
    <n v="0"/>
    <d v="2026-09-03T10:46:54"/>
    <s v=""/>
    <d v="1899-12-30T00:00:00"/>
    <s v="20260903104019637535415"/>
    <d v="1899-12-30T00:00:00"/>
    <m/>
    <m/>
    <s v=""/>
    <m/>
    <m/>
    <m/>
    <s v=""/>
    <s v=""/>
    <m/>
    <m/>
    <s v=""/>
    <m/>
    <s v=""/>
    <s v=""/>
    <s v=""/>
    <m/>
    <m/>
    <s v=""/>
    <s v=""/>
    <s v=""/>
    <s v=""/>
    <s v=""/>
    <s v=""/>
    <s v=""/>
    <s v=""/>
    <s v=""/>
    <s v=""/>
    <s v=""/>
    <s v=""/>
    <s v=""/>
    <s v=""/>
    <s v=""/>
    <s v="RSA BE"/>
    <x v="0"/>
    <n v="1"/>
    <x v="1"/>
    <x v="3"/>
  </r>
  <r>
    <s v="AP-Historical-Report---Call-by-Call 2026-09-03 0000 - 2026-09-03 1500.csv"/>
    <s v="F"/>
    <x v="0"/>
    <x v="463"/>
    <s v="+31651830446"/>
    <s v="Toyota"/>
    <s v="RSA_SubLOB"/>
    <s v="+31205929836"/>
    <s v="APBN_AMS_MOBILITY_INSURAN_FollowUp"/>
    <n v="2.7421293734476529E+18"/>
    <s v="35.8586586"/>
    <s v="Route_Success"/>
    <d v="1899-12-30T00:00:07"/>
    <n v="19761"/>
    <x v="1"/>
    <n v="21200"/>
    <s v="APBN_AMS_MOBILITY_INSURAN_FollowUp_NL"/>
    <n v="99821"/>
    <s v="APBN_AMS_MOBILITY_INSURAN_FollowUp_NL_1"/>
    <s v="APBN_CMN_RSA_FRONT-NL_1"/>
    <n v="244552"/>
    <x v="39"/>
    <s v="R"/>
    <d v="1899-12-30T00:00:48"/>
    <d v="1899-12-30T00:00:00"/>
    <d v="1899-12-30T00:00:33"/>
    <s v=""/>
    <n v="0"/>
    <d v="2026-09-03T10:42:53"/>
    <s v=""/>
    <d v="1899-12-30T00:00:00"/>
    <s v="20260903104154587203775"/>
    <d v="1899-12-30T00:00:02"/>
    <n v="0"/>
    <n v="0"/>
    <s v=""/>
    <n v="2"/>
    <n v="0"/>
    <n v="0"/>
    <s v="NL"/>
    <s v="vb3151"/>
    <n v="77020001"/>
    <n v="10"/>
    <s v="Maud"/>
    <n v="3190051"/>
    <s v="Geen Intent"/>
    <s v=""/>
    <s v="+31651830446"/>
    <n v="2"/>
    <n v="1"/>
    <s v=""/>
    <s v=""/>
    <s v=""/>
    <s v=""/>
    <s v=""/>
    <s v=""/>
    <s v=""/>
    <s v=""/>
    <s v=""/>
    <s v=""/>
    <s v=""/>
    <s v=""/>
    <s v=""/>
    <s v=""/>
    <s v=""/>
    <s v="Alliannz Contract"/>
    <x v="0"/>
    <n v="1"/>
    <x v="1"/>
    <x v="0"/>
  </r>
  <r>
    <s v="AP-Historical-Report---Call-by-Call 2026-09-03 0000 - 2026-09-03 1500.csv"/>
    <s v="F"/>
    <x v="0"/>
    <x v="464"/>
    <s v="+31653642928"/>
    <s v="Mitsubishi"/>
    <s v="RSA_SubLOB"/>
    <s v="+31208512277"/>
    <s v="APBN_AMS_MOBILITY_INSURAN_FollowUp"/>
    <n v="2.7421294292785705E+18"/>
    <s v="48.4929471"/>
    <s v="Route_Queue"/>
    <d v="1899-12-30T00:00:07"/>
    <n v="19761"/>
    <x v="1"/>
    <n v="21200"/>
    <s v="APBN_AMS_MOBILITY_INSURAN_FollowUp_NL"/>
    <n v="99821"/>
    <s v="APBN_AMS_MOBILITY_INSURAN_FollowUp_NL_1"/>
    <s v="APBN_CMN_RSA_FRONT-NL_1"/>
    <n v="232194"/>
    <x v="36"/>
    <s v="R"/>
    <d v="1899-12-30T00:04:42"/>
    <d v="1899-12-30T00:00:00"/>
    <d v="1899-12-30T00:00:33"/>
    <s v=""/>
    <n v="0"/>
    <d v="2026-09-03T10:46:58"/>
    <s v=""/>
    <d v="1899-12-30T00:00:00"/>
    <s v="20260903104207805308239"/>
    <d v="1899-12-30T00:00:10"/>
    <n v="0"/>
    <n v="0"/>
    <s v=""/>
    <n v="2"/>
    <n v="0"/>
    <n v="0"/>
    <s v="NL"/>
    <s v="vb3151"/>
    <n v="77020001"/>
    <n v="10"/>
    <s v="Maud"/>
    <n v="3190042"/>
    <s v="Geen Intent"/>
    <s v=""/>
    <s v="+31653642928"/>
    <n v="2"/>
    <n v="1"/>
    <s v=""/>
    <s v=""/>
    <s v=""/>
    <s v=""/>
    <s v=""/>
    <s v=""/>
    <s v=""/>
    <s v=""/>
    <s v=""/>
    <s v=""/>
    <s v=""/>
    <s v=""/>
    <s v=""/>
    <s v=""/>
    <s v=""/>
    <s v="Alliannz Contract"/>
    <x v="0"/>
    <n v="1"/>
    <x v="1"/>
    <x v="0"/>
  </r>
  <r>
    <s v="AP-Historical-Report---Call-by-Call 2026-09-03 0000 - 2026-09-03 1500.csv"/>
    <s v="F"/>
    <x v="0"/>
    <x v="465"/>
    <s v="+31641358591"/>
    <s v="AP_NL_RSA"/>
    <s v="RSA_SubLOB"/>
    <s v="+31205929094"/>
    <s v="APBN_AMS_MOBILITY_INSURAN_FollowUp"/>
    <n v="2.7421293648576261E+18"/>
    <s v="33.8494665"/>
    <s v="Route_Success"/>
    <d v="1899-12-30T00:00:08"/>
    <n v="19761"/>
    <x v="1"/>
    <n v="21200"/>
    <s v="APBN_AMS_MOBILITY_INSURAN_FollowUp_NL"/>
    <n v="99821"/>
    <s v="APBN_AMS_MOBILITY_INSURAN_FollowUp_NL_1"/>
    <s v="APBN_CMN_RSA_FRONT-NL_1"/>
    <n v="224093"/>
    <x v="20"/>
    <s v="R"/>
    <d v="1899-12-30T00:02:24"/>
    <d v="1899-12-30T00:00:52"/>
    <d v="1899-12-30T00:00:32"/>
    <s v=""/>
    <n v="0"/>
    <d v="2026-09-03T10:47:05"/>
    <s v=""/>
    <d v="1899-12-30T00:00:00"/>
    <s v="20260903104337553649606"/>
    <d v="1899-12-30T00:00:02"/>
    <n v="0"/>
    <n v="0"/>
    <s v=""/>
    <n v="2"/>
    <n v="0"/>
    <n v="0"/>
    <s v="NL"/>
    <s v="vb3151"/>
    <n v="77020001"/>
    <n v="10"/>
    <s v="Maud"/>
    <n v="3190093"/>
    <s v="Transport voertuig in Nederland"/>
    <s v="45TGNL"/>
    <s v="+31641358591"/>
    <n v="2"/>
    <n v="1"/>
    <s v=""/>
    <s v=""/>
    <s v=""/>
    <s v=""/>
    <s v=""/>
    <s v=""/>
    <s v=""/>
    <s v=""/>
    <s v=""/>
    <s v=""/>
    <s v=""/>
    <s v=""/>
    <s v=""/>
    <s v=""/>
    <s v=""/>
    <s v="Alliannz Contract"/>
    <x v="0"/>
    <n v="1"/>
    <x v="1"/>
    <x v="0"/>
  </r>
  <r>
    <s v="AP-Historical-Report---Call-by-Call 2026-09-03 0000 - 2026-09-03 1500.csv"/>
    <s v="F"/>
    <x v="0"/>
    <x v="466"/>
    <s v="+31235379706"/>
    <s v="Toyota"/>
    <s v="RSA_SubLOB"/>
    <s v="+31205929836"/>
    <s v="APBN_AMS_MOBILITY_OEM-CONS_Front"/>
    <n v="2.7421293176177935E+18"/>
    <s v="22.13302050"/>
    <s v="Route_Queue"/>
    <d v="1899-12-30T00:00:05"/>
    <n v="19755"/>
    <x v="6"/>
    <n v="21194"/>
    <s v="APBN_AMS_MOBILITY_OEM-CONS_Front_NL"/>
    <n v="99755"/>
    <s v="APBN_AMS_MOBILITY_OEM-CONS_Front_NL_1"/>
    <s v="APBN_CMN_RSA_FRONT-NL_1"/>
    <n v="96462"/>
    <x v="26"/>
    <s v="R"/>
    <d v="1899-12-30T00:04:22"/>
    <d v="1899-12-30T00:00:00"/>
    <d v="1899-12-30T00:00:32"/>
    <s v=""/>
    <n v="0"/>
    <d v="2026-09-03T10:47:12"/>
    <s v=""/>
    <d v="1899-12-30T00:00:00"/>
    <s v="20260903104244369100638"/>
    <d v="1899-12-30T00:00:03"/>
    <n v="0"/>
    <n v="0"/>
    <s v=""/>
    <n v="2"/>
    <n v="0"/>
    <n v="0"/>
    <s v="NL"/>
    <s v="vb3151"/>
    <n v="77020001"/>
    <n v="10"/>
    <s v="Maud"/>
    <n v="3190052"/>
    <s v="Accu / Startprobleem in Nederland"/>
    <s v=""/>
    <s v="+31235379706"/>
    <n v="2"/>
    <n v="1"/>
    <s v=""/>
    <s v=""/>
    <s v=""/>
    <s v=""/>
    <s v=""/>
    <s v=""/>
    <s v=""/>
    <s v=""/>
    <s v=""/>
    <s v=""/>
    <s v=""/>
    <s v=""/>
    <s v=""/>
    <s v=""/>
    <s v=""/>
    <s v="RSA"/>
    <x v="0"/>
    <n v="1"/>
    <x v="1"/>
    <x v="1"/>
  </r>
  <r>
    <s v="AP-Historical-Report---Call-by-Call 2026-09-03 0000 - 2026-09-03 1500.csv"/>
    <s v="F"/>
    <x v="0"/>
    <x v="467"/>
    <s v="+32475343417"/>
    <s v="PROXIMUS"/>
    <s v="MedicalAssistance_BE"/>
    <s v="+3227736262"/>
    <s v="APBN_BRU_MGCC_BE_Front"/>
    <n v="2.7421293562677514E+18"/>
    <s v="31.8554628"/>
    <s v="Route_Success"/>
    <d v="1899-12-30T00:00:13"/>
    <n v="19779"/>
    <x v="12"/>
    <n v="21121"/>
    <s v="APBN_BRU_MGCC_BE_Front_VL"/>
    <n v="100019"/>
    <s v="APBN_BRU_MOBILITY_OEM-CONS_Front_VL_1"/>
    <s v="APBN_BRU_MGCC_FRONT_1"/>
    <n v="232188"/>
    <x v="35"/>
    <s v="L"/>
    <d v="1899-12-30T00:07:29"/>
    <d v="1899-12-30T00:00:05"/>
    <d v="1899-12-30T00:03:31"/>
    <s v=""/>
    <n v="1"/>
    <d v="2026-09-03T10:50:15"/>
    <s v=""/>
    <d v="1899-12-30T00:00:00"/>
    <s v="20260903104224520095635"/>
    <d v="1899-12-30T00:00:04"/>
    <n v="0"/>
    <n v="0"/>
    <s v="m3212:1:1|"/>
    <n v="2"/>
    <n v="0"/>
    <n v="1"/>
    <s v="VL"/>
    <s v=""/>
    <m/>
    <m/>
    <s v=""/>
    <m/>
    <s v=""/>
    <s v=""/>
    <s v=""/>
    <n v="0"/>
    <n v="0"/>
    <s v=""/>
    <s v=""/>
    <s v=""/>
    <s v=""/>
    <s v=""/>
    <s v=""/>
    <s v=""/>
    <s v=""/>
    <s v=""/>
    <s v=""/>
    <s v=""/>
    <s v=""/>
    <s v=""/>
    <s v=""/>
    <s v=""/>
    <s v="RSA BE"/>
    <x v="0"/>
    <n v="1"/>
    <x v="1"/>
    <x v="3"/>
  </r>
  <r>
    <s v="AP-Historical-Report---Call-by-Call 2026-09-03 0000 - 2026-09-03 1500.csv"/>
    <s v="F"/>
    <x v="0"/>
    <x v="468"/>
    <s v="+32477915831"/>
    <s v="AGA"/>
    <s v="RSA_Front"/>
    <s v="+3222906100"/>
    <s v="APBN_BRU_MOBILITY_INSURAN_Front"/>
    <n v="2.7421292360747126E+18"/>
    <s v="3.74599720"/>
    <s v="Route_Queue"/>
    <d v="1899-12-30T00:00:12"/>
    <n v="19782"/>
    <x v="8"/>
    <n v="21222"/>
    <s v="APBN_BRU_MOBILITY_INSURAN_Front_FR"/>
    <n v="100052"/>
    <s v="APBN_BRU_MOBILITY_INSURAN_Front_FR_1"/>
    <s v="APEU_TNG_RSA_FRENCH_1"/>
    <n v="228210"/>
    <x v="34"/>
    <s v="R"/>
    <d v="1899-12-30T00:05:25"/>
    <d v="1899-12-30T00:04:22"/>
    <d v="1899-12-30T00:00:33"/>
    <s v=""/>
    <n v="0"/>
    <d v="2026-09-03T10:52:22"/>
    <s v=""/>
    <d v="1899-12-30T00:00:00"/>
    <s v="2026090310422350333342"/>
    <d v="1899-12-30T00:00:01"/>
    <n v="0"/>
    <n v="0"/>
    <s v="m3229916100:1:1|"/>
    <n v="2"/>
    <n v="0"/>
    <n v="1"/>
    <s v="FR"/>
    <s v=""/>
    <m/>
    <m/>
    <s v=""/>
    <m/>
    <s v=""/>
    <s v=""/>
    <s v=""/>
    <n v="2"/>
    <n v="1"/>
    <s v=""/>
    <s v=""/>
    <s v=""/>
    <s v=""/>
    <s v=""/>
    <s v=""/>
    <s v=""/>
    <s v=""/>
    <s v=""/>
    <s v=""/>
    <s v=""/>
    <s v=""/>
    <s v=""/>
    <s v=""/>
    <s v=""/>
    <s v="RSA BE"/>
    <x v="0"/>
    <n v="1"/>
    <x v="1"/>
    <x v="3"/>
  </r>
  <r>
    <s v="AP-Historical-Report---Call-by-Call 2026-09-03 0000 - 2026-09-03 1500.csv"/>
    <s v="F"/>
    <x v="1"/>
    <x v="469"/>
    <s v="+3228840650"/>
    <s v=""/>
    <s v=""/>
    <s v="WebiPath_180_176330"/>
    <s v=""/>
    <n v="2.7421293476793641E+18"/>
    <s v="29.10101536"/>
    <s v=""/>
    <d v="1899-12-30T00:00:00"/>
    <n v="19761"/>
    <x v="1"/>
    <n v="21200"/>
    <s v="APBN_AMS_MOBILITY_INSURAN_FollowUp_NL"/>
    <n v="99821"/>
    <s v="APBN_AMS_MOBILITY_INSURAN_FollowUp_NL_1"/>
    <s v="APBN_CMN_RSA_FRONT-NL_1"/>
    <n v="221519"/>
    <x v="7"/>
    <s v="L"/>
    <d v="1899-12-30T00:04:09"/>
    <d v="1899-12-30T00:00:03"/>
    <d v="1899-12-30T00:00:00"/>
    <s v=""/>
    <n v="0"/>
    <d v="2026-09-03T10:46:02"/>
    <s v=""/>
    <d v="1899-12-30T00:00:00"/>
    <s v="20260903104141486540937"/>
    <d v="1899-12-30T00:00:01"/>
    <m/>
    <m/>
    <s v=""/>
    <m/>
    <m/>
    <m/>
    <s v=""/>
    <s v=""/>
    <m/>
    <m/>
    <s v=""/>
    <m/>
    <s v=""/>
    <s v=""/>
    <s v=""/>
    <m/>
    <m/>
    <s v=""/>
    <s v=""/>
    <s v=""/>
    <s v=""/>
    <s v=""/>
    <s v=""/>
    <s v=""/>
    <s v=""/>
    <s v=""/>
    <s v=""/>
    <s v=""/>
    <s v=""/>
    <s v=""/>
    <s v=""/>
    <s v=""/>
    <s v="Alliannz Contract"/>
    <x v="0"/>
    <n v="1"/>
    <x v="1"/>
    <x v="0"/>
  </r>
  <r>
    <s v="AP-Historical-Report---Call-by-Call 2026-09-03 0000 - 2026-09-03 1500.csv"/>
    <s v="F"/>
    <x v="0"/>
    <x v="470"/>
    <s v="+32484504131"/>
    <s v="BEOBANK"/>
    <s v="RSA_Front"/>
    <s v="+3227736105"/>
    <s v="APBN_BRU_MOBILITY_INSURAN_Front"/>
    <n v="2.7421294292785705E+18"/>
    <s v="48.4929509"/>
    <s v="Route_Success"/>
    <d v="1899-12-30T00:00:06"/>
    <n v="19782"/>
    <x v="8"/>
    <n v="21222"/>
    <s v="APBN_BRU_MOBILITY_INSURAN_Front_FR"/>
    <n v="100052"/>
    <s v="APBN_BRU_MOBILITY_INSURAN_Front_FR_1"/>
    <s v="APBN_CMN_RSA_FRONT-FR_1"/>
    <n v="249776"/>
    <x v="31"/>
    <s v="R"/>
    <d v="1899-12-30T00:03:00"/>
    <d v="1899-12-30T00:07:04"/>
    <d v="1899-12-30T00:00:02"/>
    <s v=""/>
    <n v="0"/>
    <d v="2026-09-03T10:54:10"/>
    <s v=""/>
    <d v="1899-12-30T00:00:00"/>
    <s v="20260903104248805307582"/>
    <d v="1899-12-30T00:00:01"/>
    <n v="0"/>
    <n v="0"/>
    <s v="m3229916105:1:1|"/>
    <n v="2"/>
    <n v="0"/>
    <n v="1"/>
    <s v="FR"/>
    <s v=""/>
    <m/>
    <m/>
    <s v=""/>
    <m/>
    <s v=""/>
    <s v=""/>
    <s v=""/>
    <n v="2"/>
    <n v="1"/>
    <s v="5"/>
    <s v="5"/>
    <s v="rien à dire tout est parfait groupe john"/>
    <s v=""/>
    <s v=""/>
    <s v=""/>
    <s v=""/>
    <s v=""/>
    <s v=""/>
    <s v=""/>
    <s v=""/>
    <s v=""/>
    <s v=""/>
    <s v=""/>
    <s v=""/>
    <s v="RSA BE"/>
    <x v="0"/>
    <n v="1"/>
    <x v="1"/>
    <x v="3"/>
  </r>
  <r>
    <s v="AP-Historical-Report---Call-by-Call 2026-09-03 0000 - 2026-09-03 1500.csv"/>
    <s v="F"/>
    <x v="1"/>
    <x v="471"/>
    <s v="+31651830446"/>
    <s v=""/>
    <s v=""/>
    <s v="WebiPath_180_183325"/>
    <s v=""/>
    <n v="2.7421293734476529E+18"/>
    <s v="35.8586642"/>
    <s v=""/>
    <d v="1899-12-30T00:00:00"/>
    <n v="19761"/>
    <x v="1"/>
    <n v="21200"/>
    <s v="APBN_AMS_MOBILITY_INSURAN_FollowUp_NL"/>
    <n v="99821"/>
    <s v="APBN_AMS_MOBILITY_INSURAN_FollowUp_NL_1"/>
    <s v="APBN_CMN_RSA_FRONT-NL_1"/>
    <n v="244552"/>
    <x v="39"/>
    <s v="R"/>
    <d v="1899-12-30T00:00:48"/>
    <d v="1899-12-30T00:00:00"/>
    <d v="1899-12-30T00:00:00"/>
    <s v=""/>
    <n v="0"/>
    <d v="2026-09-03T10:42:51"/>
    <s v=""/>
    <d v="1899-12-30T00:00:00"/>
    <s v="20260903104154587203775"/>
    <d v="1899-12-30T00:00:01"/>
    <m/>
    <m/>
    <s v=""/>
    <m/>
    <m/>
    <m/>
    <s v=""/>
    <s v=""/>
    <m/>
    <m/>
    <s v=""/>
    <m/>
    <s v=""/>
    <s v=""/>
    <s v=""/>
    <m/>
    <m/>
    <s v=""/>
    <s v=""/>
    <s v=""/>
    <s v=""/>
    <s v=""/>
    <s v=""/>
    <s v=""/>
    <s v=""/>
    <s v=""/>
    <s v=""/>
    <s v=""/>
    <s v=""/>
    <s v=""/>
    <s v=""/>
    <s v=""/>
    <s v="Alliannz Contract"/>
    <x v="0"/>
    <n v="1"/>
    <x v="1"/>
    <x v="0"/>
  </r>
  <r>
    <s v="AP-Historical-Report---Call-by-Call 2026-09-03 0000 - 2026-09-03 1500.csv"/>
    <s v="F"/>
    <x v="0"/>
    <x v="472"/>
    <s v="+31592390552"/>
    <s v="Mazda"/>
    <s v="RSA_SubLOB"/>
    <s v="+31205929714"/>
    <s v="APBN_AMS_MOBILITY_INSURAN_FollowUp"/>
    <n v="2.7421293949181297E+18"/>
    <s v="40.4227125"/>
    <s v="Route_Success"/>
    <d v="1899-12-30T00:00:06"/>
    <n v="19761"/>
    <x v="1"/>
    <n v="21200"/>
    <s v="APBN_AMS_MOBILITY_INSURAN_FollowUp_NL"/>
    <n v="99821"/>
    <s v="APBN_AMS_MOBILITY_INSURAN_FollowUp_NL_1"/>
    <s v="APBN_CMN_RSA_FRONT-NL_1"/>
    <n v="224096"/>
    <x v="6"/>
    <s v="R"/>
    <d v="1899-12-30T00:00:34"/>
    <d v="1899-12-30T00:00:00"/>
    <d v="1899-12-30T00:04:01"/>
    <s v=""/>
    <n v="0"/>
    <d v="2026-09-03T10:44:05"/>
    <s v=""/>
    <d v="1899-12-30T00:00:00"/>
    <s v="20260903104321671089281"/>
    <d v="1899-12-30T00:00:04"/>
    <n v="0"/>
    <n v="0"/>
    <s v=""/>
    <n v="2"/>
    <n v="0"/>
    <n v="0"/>
    <s v="NL"/>
    <s v="vb3151"/>
    <n v="77020001"/>
    <n v="10"/>
    <s v="Maud"/>
    <n v="3190036"/>
    <s v="Accu / Startprobleem in Nederland"/>
    <s v=""/>
    <s v="+31592390552"/>
    <n v="2"/>
    <n v="1"/>
    <s v=""/>
    <s v=""/>
    <s v=""/>
    <s v=""/>
    <s v=""/>
    <s v=""/>
    <s v=""/>
    <s v=""/>
    <s v=""/>
    <s v=""/>
    <s v=""/>
    <s v=""/>
    <s v=""/>
    <s v=""/>
    <s v=""/>
    <s v="Alliannz Contract"/>
    <x v="0"/>
    <n v="1"/>
    <x v="1"/>
    <x v="0"/>
  </r>
  <r>
    <s v="AP-Historical-Report---Call-by-Call 2026-09-03 0000 - 2026-09-03 1500.csv"/>
    <s v="F"/>
    <x v="1"/>
    <x v="473"/>
    <s v="+31653642928"/>
    <s v=""/>
    <s v=""/>
    <s v="WebiPath_180_181756"/>
    <s v=""/>
    <n v="2.7421294292785705E+18"/>
    <s v="48.4929528"/>
    <s v=""/>
    <d v="1899-12-30T00:00:00"/>
    <n v="19761"/>
    <x v="1"/>
    <n v="21200"/>
    <s v="APBN_AMS_MOBILITY_INSURAN_FollowUp_NL"/>
    <n v="99821"/>
    <s v="APBN_AMS_MOBILITY_INSURAN_FollowUp_NL_1"/>
    <s v="APBN_CMN_RSA_FRONT-NL_1"/>
    <n v="232194"/>
    <x v="36"/>
    <s v="R"/>
    <d v="1899-12-30T00:04:42"/>
    <d v="1899-12-30T00:00:00"/>
    <d v="1899-12-30T00:00:00"/>
    <s v=""/>
    <n v="0"/>
    <d v="2026-09-03T10:46:57"/>
    <s v=""/>
    <d v="1899-12-30T00:00:00"/>
    <s v="20260903104207805308239"/>
    <d v="1899-12-30T00:00:00"/>
    <m/>
    <m/>
    <s v=""/>
    <m/>
    <m/>
    <m/>
    <s v=""/>
    <s v=""/>
    <m/>
    <m/>
    <s v=""/>
    <m/>
    <s v=""/>
    <s v=""/>
    <s v=""/>
    <m/>
    <m/>
    <s v=""/>
    <s v=""/>
    <s v=""/>
    <s v=""/>
    <s v=""/>
    <s v=""/>
    <s v=""/>
    <s v=""/>
    <s v=""/>
    <s v=""/>
    <s v=""/>
    <s v=""/>
    <s v=""/>
    <s v=""/>
    <s v=""/>
    <s v="Alliannz Contract"/>
    <x v="0"/>
    <n v="1"/>
    <x v="1"/>
    <x v="0"/>
  </r>
  <r>
    <s v="AP-Historical-Report---Call-by-Call 2026-09-03 0000 - 2026-09-03 1500.csv"/>
    <s v="F"/>
    <x v="1"/>
    <x v="474"/>
    <s v="+32477915831"/>
    <s v=""/>
    <s v=""/>
    <s v="WebiPath_180_179972"/>
    <s v=""/>
    <n v="2.7421292360747126E+18"/>
    <s v="3.74599749"/>
    <s v=""/>
    <d v="1899-12-30T00:00:00"/>
    <n v="19782"/>
    <x v="8"/>
    <n v="21222"/>
    <s v="APBN_BRU_MOBILITY_INSURAN_Front_FR"/>
    <n v="100052"/>
    <s v="APBN_BRU_MOBILITY_INSURAN_Front_FR_1"/>
    <s v="APEU_TNG_RSA_FRENCH_1"/>
    <n v="228210"/>
    <x v="34"/>
    <s v="L"/>
    <d v="1899-12-30T00:05:25"/>
    <d v="1899-12-30T00:04:21"/>
    <d v="1899-12-30T00:00:00"/>
    <s v=""/>
    <n v="0"/>
    <d v="2026-09-03T10:52:22"/>
    <s v=""/>
    <d v="1899-12-30T00:00:00"/>
    <s v="2026090310422350333342"/>
    <d v="1899-12-30T00:00:06"/>
    <m/>
    <m/>
    <s v=""/>
    <m/>
    <m/>
    <m/>
    <s v=""/>
    <s v=""/>
    <m/>
    <m/>
    <s v=""/>
    <m/>
    <s v=""/>
    <s v=""/>
    <s v=""/>
    <m/>
    <m/>
    <s v=""/>
    <s v=""/>
    <s v=""/>
    <s v=""/>
    <s v=""/>
    <s v=""/>
    <s v=""/>
    <s v=""/>
    <s v=""/>
    <s v=""/>
    <s v=""/>
    <s v=""/>
    <s v=""/>
    <s v=""/>
    <s v=""/>
    <s v="RSA BE"/>
    <x v="0"/>
    <n v="1"/>
    <x v="1"/>
    <x v="3"/>
  </r>
  <r>
    <s v="AP-Historical-Report---Call-by-Call 2026-09-03 0000 - 2026-09-03 1500.csv"/>
    <s v="F"/>
    <x v="0"/>
    <x v="475"/>
    <s v="+31615143569"/>
    <s v="PSA"/>
    <s v="RSA_SubLOB"/>
    <s v="+31208512219"/>
    <s v="APBN_AMS_MOBILITY_LEASE-RE_Front"/>
    <n v="2.7421293090954368E+18"/>
    <s v="20.80879923"/>
    <s v="Route_Queue"/>
    <d v="1899-12-30T00:01:23"/>
    <n v="19767"/>
    <x v="4"/>
    <n v="21206"/>
    <s v="APBN_AMS_MOBILITY_LEASE-RE_Front_NL"/>
    <n v="99887"/>
    <s v="APBN_AMS_MOBILITY_LEASE-RE_Front_NL_1"/>
    <s v="APBN_CMN_RSA_FRONT-NL_1"/>
    <n v="96523"/>
    <x v="10"/>
    <s v="R"/>
    <d v="1899-12-30T00:03:32"/>
    <d v="1899-12-30T00:00:00"/>
    <d v="1899-12-30T00:02:23"/>
    <s v=""/>
    <n v="0"/>
    <d v="2026-09-03T10:48:14"/>
    <s v=""/>
    <d v="1899-12-30T00:00:00"/>
    <s v="20260903104319335545008"/>
    <d v="1899-12-30T00:00:03"/>
    <n v="0"/>
    <n v="0"/>
    <s v=""/>
    <n v="0"/>
    <n v="0"/>
    <n v="0"/>
    <s v="NL"/>
    <s v="vb3151"/>
    <n v="77020001"/>
    <n v="10"/>
    <s v="Maud"/>
    <m/>
    <s v="Geen Intent"/>
    <s v=""/>
    <s v="+31615143569"/>
    <n v="0"/>
    <n v="0"/>
    <s v=""/>
    <s v=""/>
    <s v=""/>
    <s v=""/>
    <s v=""/>
    <s v=""/>
    <s v=""/>
    <s v=""/>
    <s v=""/>
    <s v=""/>
    <s v=""/>
    <s v=""/>
    <s v=""/>
    <s v=""/>
    <s v=""/>
    <s v="RSA"/>
    <x v="0"/>
    <n v="1"/>
    <x v="0"/>
    <x v="1"/>
  </r>
  <r>
    <s v="AP-Historical-Report---Call-by-Call 2026-09-03 0000 - 2026-09-03 1500.csv"/>
    <s v="F"/>
    <x v="1"/>
    <x v="476"/>
    <s v="+31235379706"/>
    <s v=""/>
    <s v=""/>
    <s v="WebiPath_180_102597"/>
    <s v=""/>
    <n v="2.7421293176177935E+18"/>
    <s v="22.13302163"/>
    <s v=""/>
    <d v="1899-12-30T00:00:00"/>
    <n v="19755"/>
    <x v="6"/>
    <n v="21194"/>
    <s v="APBN_AMS_MOBILITY_OEM-CONS_Front_NL"/>
    <n v="99755"/>
    <s v="APBN_AMS_MOBILITY_OEM-CONS_Front_NL_1"/>
    <s v="APBN_CMN_RSA_FRONT-NL_1"/>
    <n v="96462"/>
    <x v="26"/>
    <s v="L"/>
    <d v="1899-12-30T00:04:22"/>
    <d v="1899-12-30T00:00:00"/>
    <d v="1899-12-30T00:00:00"/>
    <s v=""/>
    <n v="0"/>
    <d v="2026-09-03T10:47:12"/>
    <s v=""/>
    <d v="1899-12-30T00:00:00"/>
    <s v="20260903104244369100638"/>
    <d v="1899-12-30T00:00:01"/>
    <m/>
    <m/>
    <s v=""/>
    <m/>
    <m/>
    <m/>
    <s v=""/>
    <s v=""/>
    <m/>
    <m/>
    <s v=""/>
    <m/>
    <s v=""/>
    <s v=""/>
    <s v=""/>
    <m/>
    <m/>
    <s v=""/>
    <s v=""/>
    <s v=""/>
    <s v=""/>
    <s v=""/>
    <s v=""/>
    <s v=""/>
    <s v=""/>
    <s v=""/>
    <s v=""/>
    <s v=""/>
    <s v=""/>
    <s v=""/>
    <s v=""/>
    <s v=""/>
    <s v="RSA"/>
    <x v="0"/>
    <n v="1"/>
    <x v="1"/>
    <x v="1"/>
  </r>
  <r>
    <s v="AP-Historical-Report---Call-by-Call 2026-09-03 0000 - 2026-09-03 1500.csv"/>
    <s v="F"/>
    <x v="1"/>
    <x v="477"/>
    <s v="+32484504131"/>
    <s v=""/>
    <s v=""/>
    <s v="WebiPath_180_186501"/>
    <s v=""/>
    <n v="2.7421294292785705E+18"/>
    <s v="48.4929552"/>
    <s v=""/>
    <d v="1899-12-30T00:00:00"/>
    <n v="19782"/>
    <x v="8"/>
    <n v="21222"/>
    <s v="APBN_BRU_MOBILITY_INSURAN_Front_FR"/>
    <n v="100052"/>
    <s v="APBN_BRU_MOBILITY_INSURAN_Front_FR_1"/>
    <s v="APBN_CMN_RSA_FRONT-FR_1"/>
    <n v="249776"/>
    <x v="31"/>
    <s v="R"/>
    <d v="1899-12-30T00:03:00"/>
    <d v="1899-12-30T00:07:04"/>
    <d v="1899-12-30T00:00:00"/>
    <s v=""/>
    <n v="0"/>
    <d v="2026-09-03T10:52:59"/>
    <s v=""/>
    <d v="1899-12-30T00:00:00"/>
    <s v="20260903104248805307582"/>
    <d v="1899-12-30T00:00:00"/>
    <m/>
    <m/>
    <s v=""/>
    <m/>
    <m/>
    <m/>
    <s v=""/>
    <s v=""/>
    <m/>
    <m/>
    <s v=""/>
    <m/>
    <s v=""/>
    <s v=""/>
    <s v=""/>
    <m/>
    <m/>
    <s v=""/>
    <s v=""/>
    <s v=""/>
    <s v=""/>
    <s v=""/>
    <s v=""/>
    <s v=""/>
    <s v=""/>
    <s v=""/>
    <s v=""/>
    <s v="11e43573-cd75-4786-a6ca-aae1fc2b387d.01"/>
    <s v=""/>
    <s v=""/>
    <s v=""/>
    <s v=""/>
    <s v="RSA BE"/>
    <x v="0"/>
    <n v="1"/>
    <x v="1"/>
    <x v="3"/>
  </r>
  <r>
    <s v="AP-Historical-Report---Call-by-Call 2026-09-03 0000 - 2026-09-03 1500.csv"/>
    <s v="F"/>
    <x v="1"/>
    <x v="478"/>
    <s v="+32475343417"/>
    <s v=""/>
    <s v=""/>
    <s v="WebiPath_180_181750"/>
    <s v=""/>
    <n v="2.7421293562677514E+18"/>
    <s v="31.8554706"/>
    <s v=""/>
    <d v="1899-12-30T00:00:00"/>
    <n v="19779"/>
    <x v="12"/>
    <n v="21219"/>
    <s v="APBN_BRU_MOBILITY_OEM-CONS_Front_VL"/>
    <n v="100019"/>
    <s v="APBN_BRU_MOBILITY_OEM-CONS_Front_VL_1"/>
    <s v="APBN_CMN_RSA_FRONT-VL_1"/>
    <n v="232188"/>
    <x v="35"/>
    <s v="R"/>
    <d v="1899-12-30T00:06:58"/>
    <d v="1899-12-30T00:00:00"/>
    <d v="1899-12-30T00:00:00"/>
    <s v=""/>
    <n v="0"/>
    <d v="2026-09-03T10:50:12"/>
    <s v=""/>
    <d v="1899-12-30T00:00:00"/>
    <s v="20260903104224520095635"/>
    <d v="1899-12-30T00:00:00"/>
    <m/>
    <m/>
    <s v=""/>
    <m/>
    <m/>
    <m/>
    <s v=""/>
    <s v=""/>
    <m/>
    <m/>
    <s v=""/>
    <m/>
    <s v=""/>
    <s v=""/>
    <s v=""/>
    <m/>
    <m/>
    <s v=""/>
    <s v=""/>
    <s v=""/>
    <s v=""/>
    <s v=""/>
    <s v=""/>
    <s v=""/>
    <s v=""/>
    <s v=""/>
    <s v=""/>
    <s v=""/>
    <s v=""/>
    <s v=""/>
    <s v=""/>
    <s v=""/>
    <s v="RSA BE"/>
    <x v="0"/>
    <n v="1"/>
    <x v="1"/>
    <x v="3"/>
  </r>
  <r>
    <s v="AP-Historical-Report---Call-by-Call 2026-09-03 0000 - 2026-09-03 1500.csv"/>
    <s v="F"/>
    <x v="1"/>
    <x v="479"/>
    <s v="+31592390552"/>
    <s v=""/>
    <s v=""/>
    <s v="WebiPath_180_177847"/>
    <s v=""/>
    <n v="2.7421293949181297E+18"/>
    <s v="40.4227178"/>
    <s v=""/>
    <d v="1899-12-30T00:00:00"/>
    <n v="19761"/>
    <x v="1"/>
    <n v="21200"/>
    <s v="APBN_AMS_MOBILITY_INSURAN_FollowUp_NL"/>
    <n v="99821"/>
    <s v="APBN_AMS_MOBILITY_INSURAN_FollowUp_NL_1"/>
    <s v="APBN_CMN_RSA_FRONT-NL_1"/>
    <n v="224096"/>
    <x v="6"/>
    <s v="R"/>
    <d v="1899-12-30T00:00:34"/>
    <d v="1899-12-30T00:00:00"/>
    <d v="1899-12-30T00:00:00"/>
    <s v=""/>
    <n v="0"/>
    <d v="2026-09-03T10:44:01"/>
    <s v=""/>
    <d v="1899-12-30T00:00:00"/>
    <s v="20260903104321671089281"/>
    <d v="1899-12-30T00:00:01"/>
    <m/>
    <m/>
    <s v=""/>
    <m/>
    <m/>
    <m/>
    <s v=""/>
    <s v=""/>
    <m/>
    <m/>
    <s v=""/>
    <m/>
    <s v=""/>
    <s v=""/>
    <s v=""/>
    <m/>
    <m/>
    <s v=""/>
    <s v=""/>
    <s v=""/>
    <s v=""/>
    <s v=""/>
    <s v=""/>
    <s v=""/>
    <s v=""/>
    <s v=""/>
    <s v=""/>
    <s v=""/>
    <s v=""/>
    <s v=""/>
    <s v=""/>
    <s v=""/>
    <s v="Alliannz Contract"/>
    <x v="0"/>
    <n v="1"/>
    <x v="1"/>
    <x v="0"/>
  </r>
  <r>
    <s v="AP-Historical-Report---Call-by-Call 2026-09-03 0000 - 2026-09-03 1500.csv"/>
    <s v="F"/>
    <x v="0"/>
    <x v="480"/>
    <s v="+31616580094"/>
    <s v="AP_NL_RSA"/>
    <s v="RSA_SubLOB"/>
    <s v="+31208512294"/>
    <s v="APBN_AMS_MOBILITY_INSURAN_Front"/>
    <n v="2.742129334791938E+18"/>
    <s v="26.7577827"/>
    <s v="Route_Queue"/>
    <d v="1899-12-30T00:00:06"/>
    <n v="19760"/>
    <x v="0"/>
    <n v="21199"/>
    <s v="APBN_AMS_MOBILITY_INSURAN_Front_NL"/>
    <n v="99810"/>
    <s v="APBN_AMS_MOBILITY_INSURAN_Front_NL_1"/>
    <s v="APBN_CMN_RSA_FRONT-NL_1"/>
    <n v="224299"/>
    <x v="5"/>
    <s v="R"/>
    <d v="1899-12-30T00:03:01"/>
    <d v="1899-12-30T00:00:00"/>
    <d v="1899-12-30T00:00:31"/>
    <s v=""/>
    <n v="0"/>
    <d v="2026-09-03T10:49:22"/>
    <s v=""/>
    <d v="1899-12-30T00:00:00"/>
    <s v="20260903104614436209571"/>
    <d v="1899-12-30T00:00:05"/>
    <n v="0"/>
    <n v="0"/>
    <s v=""/>
    <n v="2"/>
    <n v="0"/>
    <n v="0"/>
    <s v="NL"/>
    <s v="vb3151"/>
    <n v="77020001"/>
    <n v="10"/>
    <s v="Maud"/>
    <n v="3190096"/>
    <s v="Accu / Startprobleem in Nederland"/>
    <s v="41NPRT"/>
    <s v="+31616580094"/>
    <n v="2"/>
    <n v="1"/>
    <s v=""/>
    <s v=""/>
    <s v=""/>
    <s v=""/>
    <s v=""/>
    <s v=""/>
    <s v=""/>
    <s v=""/>
    <s v=""/>
    <s v=""/>
    <s v=""/>
    <s v=""/>
    <s v=""/>
    <s v=""/>
    <s v=""/>
    <s v="Alliannz Contract"/>
    <x v="0"/>
    <n v="1"/>
    <x v="1"/>
    <x v="0"/>
  </r>
  <r>
    <s v="AP-Historical-Report---Call-by-Call 2026-09-03 0000 - 2026-09-03 1500.csv"/>
    <s v="F"/>
    <x v="1"/>
    <x v="481"/>
    <s v="+31641358591"/>
    <s v=""/>
    <s v=""/>
    <s v="WebiPath_180_177843"/>
    <s v=""/>
    <n v="2.7421293648576261E+18"/>
    <s v="33.8494777"/>
    <s v=""/>
    <d v="1899-12-30T00:00:00"/>
    <n v="19761"/>
    <x v="1"/>
    <n v="21200"/>
    <s v="APBN_AMS_MOBILITY_INSURAN_FollowUp_NL"/>
    <n v="99821"/>
    <s v="APBN_AMS_MOBILITY_INSURAN_FollowUp_NL_1"/>
    <s v="APBN_CMN_RSA_FRONT-NL_1"/>
    <n v="224093"/>
    <x v="20"/>
    <s v="R"/>
    <d v="1899-12-30T00:02:23"/>
    <d v="1899-12-30T00:00:52"/>
    <d v="1899-12-30T00:00:00"/>
    <s v=""/>
    <n v="0"/>
    <d v="2026-09-03T10:47:01"/>
    <s v=""/>
    <d v="1899-12-30T00:00:00"/>
    <s v="20260903104337553649606"/>
    <d v="1899-12-30T00:00:01"/>
    <m/>
    <m/>
    <s v=""/>
    <m/>
    <m/>
    <m/>
    <s v=""/>
    <s v=""/>
    <m/>
    <m/>
    <s v=""/>
    <m/>
    <s v=""/>
    <s v=""/>
    <s v=""/>
    <m/>
    <m/>
    <s v=""/>
    <s v=""/>
    <s v=""/>
    <s v=""/>
    <s v=""/>
    <s v=""/>
    <s v=""/>
    <s v=""/>
    <s v=""/>
    <s v=""/>
    <s v=""/>
    <s v=""/>
    <s v=""/>
    <s v=""/>
    <s v=""/>
    <s v="Alliannz Contract"/>
    <x v="0"/>
    <n v="1"/>
    <x v="1"/>
    <x v="0"/>
  </r>
  <r>
    <s v="AP-Historical-Report---Call-by-Call 2026-09-03 0000 - 2026-09-03 1500.csv"/>
    <s v="F"/>
    <x v="0"/>
    <x v="482"/>
    <s v="+31883747200"/>
    <s v="AP_NL_RSA_PROVIDERS"/>
    <s v="RSA_SubLOB"/>
    <s v="+31205929107"/>
    <s v="APBN_AMS_MOBILITY_PROVIDER_Local"/>
    <n v="2.7421293734476529E+18"/>
    <s v="35.8586756"/>
    <s v="Route_Queue"/>
    <d v="1899-12-30T00:00:04"/>
    <n v="19770"/>
    <x v="3"/>
    <n v="21209"/>
    <s v="APBN_AMS_MOBILITY_PROVIDER_Local_NL"/>
    <n v="99922"/>
    <s v="APBN_AMS_MOBILITY_PROVIDER_Local_NL_3"/>
    <s v="APBN_CMN_RSA_FRONT-NL_1"/>
    <n v="244551"/>
    <x v="38"/>
    <s v="R"/>
    <d v="1899-12-30T00:05:39"/>
    <d v="1899-12-30T00:00:00"/>
    <d v="1899-12-30T00:00:29"/>
    <s v=""/>
    <n v="0"/>
    <d v="2026-09-03T10:50:33"/>
    <s v=""/>
    <d v="1899-12-30T00:00:00"/>
    <s v="20260903104450587204209"/>
    <d v="1899-12-30T00:00:02"/>
    <n v="0"/>
    <n v="0"/>
    <s v="m319107:2:1|"/>
    <n v="2"/>
    <n v="0"/>
    <n v="0"/>
    <s v="NL"/>
    <s v=""/>
    <m/>
    <m/>
    <s v=""/>
    <m/>
    <s v=""/>
    <s v=""/>
    <s v=""/>
    <n v="0"/>
    <n v="0"/>
    <s v=""/>
    <s v=""/>
    <s v=""/>
    <s v=""/>
    <s v=""/>
    <s v=""/>
    <s v=""/>
    <s v=""/>
    <s v=""/>
    <s v=""/>
    <s v=""/>
    <s v=""/>
    <s v=""/>
    <s v=""/>
    <s v=""/>
    <s v="RSA Provider"/>
    <x v="0"/>
    <n v="1"/>
    <x v="1"/>
    <x v="2"/>
  </r>
  <r>
    <s v="AP-Historical-Report---Call-by-Call 2026-09-03 0000 - 2026-09-03 1500.csv"/>
    <s v="F"/>
    <x v="1"/>
    <x v="483"/>
    <s v="+31615143569"/>
    <s v=""/>
    <s v=""/>
    <s v="WebiPath_180_102658"/>
    <s v=""/>
    <n v="2.7421293090954373E+18"/>
    <s v="20.80880622"/>
    <s v=""/>
    <d v="1899-12-30T00:00:00"/>
    <n v="19767"/>
    <x v="4"/>
    <n v="21206"/>
    <s v="APBN_AMS_MOBILITY_LEASE-RE_Front_NL"/>
    <n v="99887"/>
    <s v="APBN_AMS_MOBILITY_LEASE-RE_Front_NL_1"/>
    <s v="APBN_CMN_RSA_FRONT-NL_1"/>
    <n v="96523"/>
    <x v="10"/>
    <s v="L"/>
    <d v="1899-12-30T00:03:32"/>
    <d v="1899-12-30T00:00:00"/>
    <d v="1899-12-30T00:00:00"/>
    <s v=""/>
    <n v="0"/>
    <d v="2026-09-03T10:48:14"/>
    <s v=""/>
    <d v="1899-12-30T00:00:00"/>
    <s v="20260903104319335545008"/>
    <d v="1899-12-30T00:00:01"/>
    <m/>
    <m/>
    <s v=""/>
    <m/>
    <m/>
    <m/>
    <s v=""/>
    <s v=""/>
    <m/>
    <m/>
    <s v=""/>
    <m/>
    <s v=""/>
    <s v=""/>
    <s v=""/>
    <m/>
    <m/>
    <s v=""/>
    <s v=""/>
    <s v=""/>
    <s v=""/>
    <s v=""/>
    <s v=""/>
    <s v=""/>
    <s v=""/>
    <s v=""/>
    <s v=""/>
    <s v=""/>
    <s v=""/>
    <s v=""/>
    <s v=""/>
    <s v=""/>
    <s v="RSA"/>
    <x v="0"/>
    <n v="1"/>
    <x v="1"/>
    <x v="1"/>
  </r>
  <r>
    <s v="AP-Historical-Report---Call-by-Call 2026-09-03 0000 - 2026-09-03 1500.csv"/>
    <s v="F"/>
    <x v="1"/>
    <x v="484"/>
    <s v="+31883747200"/>
    <s v=""/>
    <s v=""/>
    <s v="WebiPath_180_183324"/>
    <s v=""/>
    <n v="2.7421293734476529E+18"/>
    <s v="35.8586784"/>
    <s v=""/>
    <d v="1899-12-30T00:00:00"/>
    <n v="19770"/>
    <x v="3"/>
    <n v="21209"/>
    <s v="APBN_AMS_MOBILITY_PROVIDER_Local_NL"/>
    <n v="99922"/>
    <s v="APBN_AMS_MOBILITY_PROVIDER_Local_NL_3"/>
    <s v="APBN_CMN_RSA_FRONT-NL_1"/>
    <n v="244551"/>
    <x v="38"/>
    <s v="R"/>
    <d v="1899-12-30T00:05:39"/>
    <d v="1899-12-30T00:00:00"/>
    <d v="1899-12-30T00:00:00"/>
    <s v=""/>
    <n v="0"/>
    <d v="2026-09-03T10:50:33"/>
    <s v=""/>
    <d v="1899-12-30T00:00:00"/>
    <s v="20260903104450587204209"/>
    <d v="1899-12-30T00:00:01"/>
    <m/>
    <m/>
    <s v=""/>
    <m/>
    <m/>
    <m/>
    <s v=""/>
    <s v=""/>
    <m/>
    <m/>
    <s v=""/>
    <m/>
    <s v=""/>
    <s v=""/>
    <s v=""/>
    <m/>
    <m/>
    <s v=""/>
    <s v=""/>
    <s v=""/>
    <s v=""/>
    <s v=""/>
    <s v=""/>
    <s v=""/>
    <s v=""/>
    <s v=""/>
    <s v=""/>
    <s v="2f3e6722-a631-4cca-bbb5-3af43d92cb41.01"/>
    <s v=""/>
    <s v=""/>
    <s v=""/>
    <s v=""/>
    <s v="RSA Provider"/>
    <x v="0"/>
    <n v="1"/>
    <x v="1"/>
    <x v="2"/>
  </r>
  <r>
    <s v="AP-Historical-Report---Call-by-Call 2026-09-03 0000 - 2026-09-03 1500.csv"/>
    <s v="F"/>
    <x v="0"/>
    <x v="485"/>
    <s v="+31644094195"/>
    <s v="AP_NL_MULTI_LOB"/>
    <s v="RSA_SubLOB"/>
    <s v="+31205929890"/>
    <s v="APBN_AMS_MOBILITY_INSURAN_Front"/>
    <n v="2.7421293863283082E+18"/>
    <s v="38.4340466"/>
    <s v="Route_Queue"/>
    <d v="1899-12-30T00:00:06"/>
    <n v="19760"/>
    <x v="0"/>
    <n v="21199"/>
    <s v="APBN_AMS_MOBILITY_INSURAN_Front_NL"/>
    <n v="99810"/>
    <s v="APBN_AMS_MOBILITY_INSURAN_Front_NL_1"/>
    <s v="APBN_CMN_RSA_FRONT-NL_1"/>
    <n v="244552"/>
    <x v="39"/>
    <s v="R"/>
    <d v="1899-12-30T00:08:25"/>
    <d v="1899-12-30T00:00:00"/>
    <d v="1899-12-30T00:00:32"/>
    <s v=""/>
    <n v="0"/>
    <d v="2026-09-03T10:55:39"/>
    <s v=""/>
    <d v="1899-12-30T00:00:00"/>
    <s v="20260903104708637535862"/>
    <d v="1899-12-30T00:00:04"/>
    <n v="0"/>
    <n v="0"/>
    <s v=""/>
    <n v="2"/>
    <n v="0"/>
    <n v="0"/>
    <s v="NL"/>
    <s v="vb3151"/>
    <n v="77020001"/>
    <n v="10"/>
    <s v="Maud"/>
    <n v="3190086"/>
    <s v="Schade door ongeval"/>
    <s v=""/>
    <s v="+31644094195"/>
    <n v="0"/>
    <n v="0"/>
    <s v=""/>
    <s v=""/>
    <s v=""/>
    <s v=""/>
    <s v=""/>
    <s v=""/>
    <s v=""/>
    <s v=""/>
    <s v=""/>
    <s v=""/>
    <s v=""/>
    <s v=""/>
    <s v=""/>
    <s v=""/>
    <s v=""/>
    <s v="Alliannz Contract"/>
    <x v="0"/>
    <n v="1"/>
    <x v="1"/>
    <x v="0"/>
  </r>
  <r>
    <s v="AP-Historical-Report---Call-by-Call 2026-09-03 0000 - 2026-09-03 1500.csv"/>
    <s v="F"/>
    <x v="0"/>
    <x v="486"/>
    <s v="+31104661066"/>
    <s v="AP_NL_RSA_PROVIDERS"/>
    <s v="RSA_SubLOB"/>
    <s v="+31205929107"/>
    <s v="APBN_AMS_MOBILITY_PROVIDER_Local"/>
    <n v="2.7421293734476529E+18"/>
    <s v="35.8586830"/>
    <s v="Route_Queue"/>
    <d v="1899-12-30T00:08:10"/>
    <n v="19770"/>
    <x v="3"/>
    <n v="21209"/>
    <s v="APBN_AMS_MOBILITY_PROVIDER_Local_NL"/>
    <n v="99920"/>
    <s v="APBN_AMS_MOBILITY_PROVIDER_Local_NL_1"/>
    <s v="APBN_CMN_RSA_FRONT-VL_1"/>
    <n v="266361"/>
    <x v="21"/>
    <s v="R"/>
    <d v="1899-12-30T00:02:10"/>
    <d v="1899-12-30T00:00:00"/>
    <d v="1899-12-30T00:00:30"/>
    <s v=""/>
    <n v="0"/>
    <d v="2026-09-03T10:56:44"/>
    <s v=""/>
    <d v="1899-12-30T00:00:00"/>
    <s v="20260903104623587204327"/>
    <d v="1899-12-30T00:00:02"/>
    <n v="0"/>
    <n v="0"/>
    <s v="m319107:2:1|"/>
    <n v="2"/>
    <n v="0"/>
    <n v="0"/>
    <s v="NL"/>
    <s v=""/>
    <m/>
    <m/>
    <s v=""/>
    <m/>
    <s v=""/>
    <s v=""/>
    <s v=""/>
    <n v="0"/>
    <n v="0"/>
    <s v=""/>
    <s v=""/>
    <s v=""/>
    <s v=""/>
    <s v=""/>
    <s v=""/>
    <s v=""/>
    <s v=""/>
    <s v=""/>
    <s v=""/>
    <s v=""/>
    <s v=""/>
    <s v=""/>
    <s v=""/>
    <s v=""/>
    <s v="RSA Provider"/>
    <x v="0"/>
    <n v="1"/>
    <x v="0"/>
    <x v="2"/>
  </r>
  <r>
    <s v="AP-Historical-Report---Call-by-Call 2026-09-03 0000 - 2026-09-03 1500.csv"/>
    <s v="F"/>
    <x v="0"/>
    <x v="487"/>
    <s v="+31850206000"/>
    <s v="AP_NL_RSA_PROVIDERS"/>
    <s v="RSA_SubLOB"/>
    <s v="+31205929107"/>
    <s v="APBN_AMS_MOBILITY_PROVIDER_Local"/>
    <n v="2.7421293262060421E+18"/>
    <s v="24.11616146"/>
    <s v="Route_Queue"/>
    <d v="1899-12-30T00:07:14"/>
    <n v="19770"/>
    <x v="3"/>
    <n v="21209"/>
    <s v="APBN_AMS_MOBILITY_PROVIDER_Local_NL"/>
    <m/>
    <s v=""/>
    <s v=""/>
    <m/>
    <x v="1"/>
    <s v="R"/>
    <d v="1899-12-30T00:00:00"/>
    <d v="1899-12-30T00:00:00"/>
    <d v="1899-12-30T00:00:00"/>
    <s v=""/>
    <n v="0"/>
    <d v="2026-09-03T10:53:33"/>
    <s v=""/>
    <d v="1899-12-30T00:00:00"/>
    <s v="20260903104619402653890"/>
    <d v="1899-12-30T00:00:02"/>
    <n v="0"/>
    <n v="0"/>
    <s v="m319107:2:1|"/>
    <n v="2"/>
    <n v="0"/>
    <n v="0"/>
    <s v="NL"/>
    <s v=""/>
    <m/>
    <m/>
    <s v=""/>
    <m/>
    <s v=""/>
    <s v=""/>
    <s v=""/>
    <n v="0"/>
    <n v="0"/>
    <s v=""/>
    <s v=""/>
    <s v=""/>
    <s v=""/>
    <s v=""/>
    <s v=""/>
    <s v=""/>
    <s v=""/>
    <s v=""/>
    <s v=""/>
    <s v=""/>
    <s v=""/>
    <s v=""/>
    <s v=""/>
    <s v=""/>
    <s v="RSA Provider"/>
    <x v="0"/>
    <n v="1"/>
    <x v="0"/>
    <x v="2"/>
  </r>
  <r>
    <s v="AP-Historical-Report---Call-by-Call 2026-09-03 0000 - 2026-09-03 1500.csv"/>
    <s v="F"/>
    <x v="0"/>
    <x v="488"/>
    <s v="+31640998073"/>
    <s v="AzNetherlands"/>
    <s v="RSA_INSUR"/>
    <s v="+31205929118"/>
    <s v="APBN_AMS_RSA_INSURAN_AzN"/>
    <n v="2.7421292489468513E+18"/>
    <s v="6.61836655"/>
    <s v="Route_Queue"/>
    <d v="1899-12-30T00:00:06"/>
    <n v="27173"/>
    <x v="7"/>
    <n v="28184"/>
    <s v="APBN_AMS_RSA_INSURAN_AzN_NL"/>
    <n v="208567"/>
    <s v="APBN_AMS_RSA_INSURAN_AzN_NL_1"/>
    <s v="APBN_CMN_RSA_FRONT-NL_1"/>
    <n v="221519"/>
    <x v="7"/>
    <s v="R"/>
    <d v="1899-12-30T00:07:30"/>
    <d v="1899-12-30T00:00:02"/>
    <d v="1899-12-30T00:00:15"/>
    <s v=""/>
    <n v="1"/>
    <d v="2026-09-03T10:54:36"/>
    <s v=""/>
    <d v="1899-12-30T00:00:00"/>
    <s v="20260903104653100663959"/>
    <d v="1899-12-30T00:00:04"/>
    <n v="0"/>
    <n v="0"/>
    <s v=""/>
    <n v="2"/>
    <n v="0"/>
    <n v="0"/>
    <s v="NL"/>
    <s v="vb3177108"/>
    <n v="77020108"/>
    <n v="10"/>
    <s v="vb3177108"/>
    <n v="3190911811"/>
    <s v="default_agentIntent"/>
    <s v="Unknown"/>
    <s v="+31640998073"/>
    <n v="2"/>
    <n v="1"/>
    <s v=""/>
    <s v=""/>
    <s v=""/>
    <s v=""/>
    <s v=""/>
    <s v=""/>
    <s v=""/>
    <s v=""/>
    <s v=""/>
    <s v=""/>
    <s v=""/>
    <s v=""/>
    <s v=""/>
    <s v=""/>
    <s v=""/>
    <s v="Alliannz Contract"/>
    <x v="0"/>
    <n v="1"/>
    <x v="1"/>
    <x v="0"/>
  </r>
  <r>
    <s v="AP-Historical-Report---Call-by-Call 2026-09-03 0000 - 2026-09-03 1500.csv"/>
    <s v="F"/>
    <x v="1"/>
    <x v="489"/>
    <s v="+31616580094"/>
    <s v=""/>
    <s v=""/>
    <s v="WebiPath_180_177942"/>
    <s v=""/>
    <n v="2.7421293347919386E+18"/>
    <s v="26.7577954"/>
    <s v=""/>
    <d v="1899-12-30T00:00:00"/>
    <n v="19760"/>
    <x v="0"/>
    <n v="21199"/>
    <s v="APBN_AMS_MOBILITY_INSURAN_Front_NL"/>
    <n v="99810"/>
    <s v="APBN_AMS_MOBILITY_INSURAN_Front_NL_1"/>
    <s v="APBN_CMN_RSA_FRONT-NL_1"/>
    <n v="224299"/>
    <x v="5"/>
    <s v="R"/>
    <d v="1899-12-30T00:03:01"/>
    <d v="1899-12-30T00:00:00"/>
    <d v="1899-12-30T00:00:00"/>
    <s v=""/>
    <n v="0"/>
    <d v="2026-09-03T10:49:21"/>
    <s v=""/>
    <d v="1899-12-30T00:00:00"/>
    <s v="20260903104614436209571"/>
    <d v="1899-12-30T00:00:01"/>
    <m/>
    <m/>
    <s v=""/>
    <m/>
    <m/>
    <m/>
    <s v=""/>
    <s v=""/>
    <m/>
    <m/>
    <s v=""/>
    <m/>
    <s v=""/>
    <s v=""/>
    <s v=""/>
    <m/>
    <m/>
    <s v=""/>
    <s v=""/>
    <s v=""/>
    <s v=""/>
    <s v=""/>
    <s v=""/>
    <s v=""/>
    <s v=""/>
    <s v=""/>
    <s v=""/>
    <s v=""/>
    <s v=""/>
    <s v=""/>
    <s v=""/>
    <s v=""/>
    <s v="Alliannz Contract"/>
    <x v="0"/>
    <n v="1"/>
    <x v="1"/>
    <x v="0"/>
  </r>
  <r>
    <s v="AP-Historical-Report---Call-by-Call 2026-09-03 0000 - 2026-09-03 1500.csv"/>
    <s v="F"/>
    <x v="1"/>
    <x v="490"/>
    <s v="+31640998073"/>
    <s v=""/>
    <s v=""/>
    <s v="WebiPath_180_176330"/>
    <s v=""/>
    <n v="2.7421292489468513E+18"/>
    <s v="6.61836686"/>
    <s v=""/>
    <d v="1899-12-30T00:00:00"/>
    <n v="27173"/>
    <x v="7"/>
    <n v="28184"/>
    <s v="APBN_AMS_RSA_INSURAN_AzN_NL"/>
    <n v="208567"/>
    <s v="APBN_AMS_RSA_INSURAN_AzN_NL_1"/>
    <s v="APBN_CMN_RSA_FRONT-NL_1"/>
    <n v="221519"/>
    <x v="7"/>
    <s v="L"/>
    <d v="1899-12-30T00:00:21"/>
    <d v="1899-12-30T00:00:03"/>
    <d v="1899-12-30T00:00:00"/>
    <s v=""/>
    <n v="0"/>
    <d v="2026-09-03T10:47:24"/>
    <s v=""/>
    <d v="1899-12-30T00:00:00"/>
    <s v="20260903104653100663959"/>
    <d v="1899-12-30T00:00:01"/>
    <m/>
    <m/>
    <s v=""/>
    <m/>
    <m/>
    <m/>
    <s v=""/>
    <s v=""/>
    <m/>
    <m/>
    <s v=""/>
    <m/>
    <s v=""/>
    <s v=""/>
    <s v=""/>
    <m/>
    <m/>
    <s v=""/>
    <s v=""/>
    <s v=""/>
    <s v=""/>
    <s v=""/>
    <s v=""/>
    <s v=""/>
    <s v=""/>
    <s v=""/>
    <s v=""/>
    <s v=""/>
    <s v=""/>
    <s v=""/>
    <s v=""/>
    <s v=""/>
    <s v="Alliannz Contract"/>
    <x v="0"/>
    <n v="1"/>
    <x v="1"/>
    <x v="0"/>
  </r>
  <r>
    <s v="AP-Historical-Report---Call-by-Call 2026-09-03 0000 - 2026-09-03 1500.csv"/>
    <s v="F"/>
    <x v="1"/>
    <x v="491"/>
    <s v="+31644094195"/>
    <s v=""/>
    <s v=""/>
    <s v="WebiPath_180_183325"/>
    <s v=""/>
    <n v="2.7421293863283087E+18"/>
    <s v="38.4340530"/>
    <s v=""/>
    <d v="1899-12-30T00:00:00"/>
    <n v="19760"/>
    <x v="0"/>
    <n v="21199"/>
    <s v="APBN_AMS_MOBILITY_INSURAN_Front_NL"/>
    <n v="99810"/>
    <s v="APBN_AMS_MOBILITY_INSURAN_Front_NL_1"/>
    <s v="APBN_CMN_RSA_FRONT-NL_1"/>
    <n v="244552"/>
    <x v="39"/>
    <s v="R"/>
    <d v="1899-12-30T00:08:25"/>
    <d v="1899-12-30T00:00:00"/>
    <d v="1899-12-30T00:00:00"/>
    <s v=""/>
    <n v="0"/>
    <d v="2026-09-03T10:55:39"/>
    <s v=""/>
    <d v="1899-12-30T00:00:00"/>
    <s v="20260903104708637535862"/>
    <d v="1899-12-30T00:00:01"/>
    <m/>
    <m/>
    <s v=""/>
    <m/>
    <m/>
    <m/>
    <s v=""/>
    <s v=""/>
    <m/>
    <m/>
    <s v=""/>
    <m/>
    <s v=""/>
    <s v=""/>
    <s v=""/>
    <m/>
    <m/>
    <s v=""/>
    <s v=""/>
    <s v=""/>
    <s v=""/>
    <s v=""/>
    <s v=""/>
    <s v=""/>
    <s v=""/>
    <s v=""/>
    <s v=""/>
    <s v=""/>
    <s v=""/>
    <s v=""/>
    <s v=""/>
    <s v=""/>
    <s v="Alliannz Contract"/>
    <x v="0"/>
    <n v="1"/>
    <x v="1"/>
    <x v="0"/>
  </r>
  <r>
    <s v="AP-Historical-Report---Call-by-Call 2026-09-03 0000 - 2026-09-03 1500.csv"/>
    <s v="F"/>
    <x v="0"/>
    <x v="492"/>
    <s v="+31681688145"/>
    <s v="Ominimo"/>
    <s v="RSA_SubLOB"/>
    <s v="+31205929015"/>
    <s v="APBN_AMS_MOBILITY_INSURAN_Front"/>
    <n v="2.7421293133299476E+18"/>
    <s v="21.20423517"/>
    <s v="Route_Queue"/>
    <d v="1899-12-30T00:00:06"/>
    <n v="19760"/>
    <x v="0"/>
    <n v="21199"/>
    <s v="APBN_AMS_MOBILITY_INSURAN_Front_NL"/>
    <n v="99810"/>
    <s v="APBN_AMS_MOBILITY_INSURAN_Front_NL_1"/>
    <s v="APBN_CMN_RSA_FRONT-NL_1"/>
    <n v="232194"/>
    <x v="36"/>
    <s v="R"/>
    <d v="1899-12-30T00:11:00"/>
    <d v="1899-12-30T00:00:04"/>
    <d v="1899-12-30T00:00:32"/>
    <s v=""/>
    <n v="1"/>
    <d v="2026-09-03T10:58:50"/>
    <s v=""/>
    <d v="1899-12-30T00:00:00"/>
    <s v="20260903104739352322362"/>
    <d v="1899-12-30T00:00:04"/>
    <n v="0"/>
    <n v="0"/>
    <s v=""/>
    <n v="2"/>
    <n v="0"/>
    <n v="0"/>
    <s v="NL"/>
    <s v=""/>
    <m/>
    <m/>
    <s v=""/>
    <m/>
    <s v=""/>
    <s v=""/>
    <s v=""/>
    <n v="0"/>
    <n v="0"/>
    <s v=""/>
    <s v=""/>
    <s v=""/>
    <s v=""/>
    <s v=""/>
    <s v=""/>
    <s v=""/>
    <s v=""/>
    <s v=""/>
    <s v=""/>
    <s v=""/>
    <s v=""/>
    <s v=""/>
    <s v=""/>
    <s v=""/>
    <s v="Alliannz Contract"/>
    <x v="0"/>
    <n v="1"/>
    <x v="1"/>
    <x v="0"/>
  </r>
  <r>
    <s v="AP-Historical-Report---Call-by-Call 2026-09-03 0000 - 2026-09-03 1500.csv"/>
    <s v="F"/>
    <x v="0"/>
    <x v="493"/>
    <s v="Masqué"/>
    <s v="AGA"/>
    <s v="Travel_Front"/>
    <s v="+31205618711"/>
    <s v="APBN_AMS_TRAVEL_CLAIMS_Front"/>
    <n v="2.7421294163936922E+18"/>
    <s v="45.4952852"/>
    <s v="Route_Queue"/>
    <d v="1899-12-30T00:01:13"/>
    <n v="19755"/>
    <x v="6"/>
    <n v="21177"/>
    <s v="APBN_AMS_TRAVEL_CLAIMS_Front_NL"/>
    <n v="99755"/>
    <s v="APBN_AMS_MOBILITY_OEM-CONS_Front_NL_1"/>
    <s v="APBN_CMN_TRAVEL_FRONT-NL_1"/>
    <n v="96523"/>
    <x v="10"/>
    <s v="R"/>
    <d v="1899-12-30T00:04:31"/>
    <d v="1899-12-30T00:00:05"/>
    <d v="1899-12-30T00:02:16"/>
    <s v=""/>
    <n v="1"/>
    <d v="2026-09-03T10:54:36"/>
    <s v=""/>
    <d v="1899-12-30T00:00:00"/>
    <s v="20260903104845754975185"/>
    <d v="1899-12-30T00:00:01"/>
    <n v="0"/>
    <n v="0"/>
    <s v=""/>
    <n v="2"/>
    <n v="0"/>
    <n v="0"/>
    <s v="NL"/>
    <s v="vb3151"/>
    <n v="77020001"/>
    <n v="10"/>
    <s v="Maud"/>
    <n v="3190059"/>
    <s v=""/>
    <s v=""/>
    <s v="anonymous"/>
    <n v="0"/>
    <n v="0"/>
    <s v=""/>
    <s v=""/>
    <s v=""/>
    <s v=""/>
    <s v=""/>
    <s v=""/>
    <s v=""/>
    <s v=""/>
    <s v=""/>
    <s v=""/>
    <s v=""/>
    <s v=""/>
    <s v=""/>
    <s v=""/>
    <s v=""/>
    <s v="RSA"/>
    <x v="0"/>
    <n v="1"/>
    <x v="0"/>
    <x v="1"/>
  </r>
  <r>
    <s v="AP-Historical-Report---Call-by-Call 2026-09-03 0000 - 2026-09-03 1500.csv"/>
    <s v="F"/>
    <x v="0"/>
    <x v="494"/>
    <s v="+31619026405"/>
    <s v="Ominimo"/>
    <s v="RSA_SubLOB"/>
    <s v="+31205929015"/>
    <s v="APBN_AMS_MOBILITY_INSURAN_Front"/>
    <n v="2.7421292403560678E+18"/>
    <s v="4.60987785"/>
    <s v="Route_Queue"/>
    <d v="1899-12-30T00:00:06"/>
    <n v="19760"/>
    <x v="0"/>
    <n v="21199"/>
    <s v="APBN_AMS_MOBILITY_INSURAN_Front_NL"/>
    <n v="99810"/>
    <s v="APBN_AMS_MOBILITY_INSURAN_Front_NL_1"/>
    <s v="APBN_CMN_RSA_FRONT-NL_1"/>
    <n v="96462"/>
    <x v="26"/>
    <s v="R"/>
    <d v="1899-12-30T00:11:25"/>
    <d v="1899-12-30T00:00:00"/>
    <d v="1899-12-30T00:00:57"/>
    <s v=""/>
    <n v="0"/>
    <d v="2026-09-03T10:59:20"/>
    <s v=""/>
    <d v="1899-12-30T00:00:00"/>
    <s v="2026090310474867110462"/>
    <d v="1899-12-30T00:00:04"/>
    <n v="0"/>
    <n v="0"/>
    <s v=""/>
    <n v="2"/>
    <n v="0"/>
    <n v="0"/>
    <s v="NL"/>
    <s v=""/>
    <m/>
    <m/>
    <s v=""/>
    <m/>
    <s v=""/>
    <s v=""/>
    <s v=""/>
    <n v="0"/>
    <n v="0"/>
    <s v=""/>
    <s v=""/>
    <s v=""/>
    <s v=""/>
    <s v=""/>
    <s v=""/>
    <s v=""/>
    <s v=""/>
    <s v=""/>
    <s v=""/>
    <s v=""/>
    <s v=""/>
    <s v=""/>
    <s v=""/>
    <s v=""/>
    <s v="Alliannz Contract"/>
    <x v="0"/>
    <n v="1"/>
    <x v="1"/>
    <x v="0"/>
  </r>
  <r>
    <s v="AP-Historical-Report---Call-by-Call 2026-09-03 0000 - 2026-09-03 1500.csv"/>
    <s v="F"/>
    <x v="1"/>
    <x v="495"/>
    <s v="+31681688145"/>
    <s v=""/>
    <s v=""/>
    <s v="WebiPath_180_181756"/>
    <s v=""/>
    <n v="2.7421293133299476E+18"/>
    <s v="21.20423541"/>
    <s v=""/>
    <d v="1899-12-30T00:00:00"/>
    <n v="19760"/>
    <x v="0"/>
    <n v="21199"/>
    <s v="APBN_AMS_MOBILITY_INSURAN_Front_NL"/>
    <n v="99810"/>
    <s v="APBN_AMS_MOBILITY_INSURAN_Front_NL_1"/>
    <s v="APBN_CMN_RSA_FRONT-NL_1"/>
    <n v="232194"/>
    <x v="36"/>
    <s v="L"/>
    <d v="1899-12-30T00:00:35"/>
    <d v="1899-12-30T00:00:04"/>
    <d v="1899-12-30T00:00:00"/>
    <s v=""/>
    <n v="0"/>
    <d v="2026-09-03T10:48:23"/>
    <s v=""/>
    <d v="1899-12-30T00:00:00"/>
    <s v="20260903104739352322362"/>
    <d v="1899-12-30T00:00:00"/>
    <m/>
    <m/>
    <s v=""/>
    <m/>
    <m/>
    <m/>
    <s v=""/>
    <s v=""/>
    <m/>
    <m/>
    <s v=""/>
    <m/>
    <s v=""/>
    <s v=""/>
    <s v=""/>
    <m/>
    <m/>
    <s v=""/>
    <s v=""/>
    <s v=""/>
    <s v=""/>
    <s v=""/>
    <s v=""/>
    <s v=""/>
    <s v=""/>
    <s v=""/>
    <s v=""/>
    <s v=""/>
    <s v=""/>
    <s v=""/>
    <s v=""/>
    <s v=""/>
    <s v="Alliannz Contract"/>
    <x v="0"/>
    <n v="1"/>
    <x v="1"/>
    <x v="0"/>
  </r>
  <r>
    <s v="AP-Historical-Report---Call-by-Call 2026-09-03 0000 - 2026-09-03 1500.csv"/>
    <s v="F"/>
    <x v="1"/>
    <x v="496"/>
    <s v="+31619026405"/>
    <s v=""/>
    <s v=""/>
    <s v="WebiPath_180_102597"/>
    <s v=""/>
    <n v="2.7421292403560678E+18"/>
    <s v="4.60987798"/>
    <s v=""/>
    <d v="1899-12-30T00:00:00"/>
    <n v="19760"/>
    <x v="0"/>
    <n v="21199"/>
    <s v="APBN_AMS_MOBILITY_INSURAN_Front_NL"/>
    <n v="99810"/>
    <s v="APBN_AMS_MOBILITY_INSURAN_Front_NL_1"/>
    <s v="APBN_CMN_RSA_FRONT-NL_1"/>
    <n v="96462"/>
    <x v="26"/>
    <s v="L"/>
    <d v="1899-12-30T00:11:25"/>
    <d v="1899-12-30T00:00:00"/>
    <d v="1899-12-30T00:00:00"/>
    <s v=""/>
    <n v="0"/>
    <d v="2026-09-03T10:59:20"/>
    <s v=""/>
    <d v="1899-12-30T00:00:00"/>
    <s v="2026090310474867110462"/>
    <d v="1899-12-30T00:00:01"/>
    <m/>
    <m/>
    <s v=""/>
    <m/>
    <m/>
    <m/>
    <s v=""/>
    <s v=""/>
    <m/>
    <m/>
    <s v=""/>
    <m/>
    <s v=""/>
    <s v=""/>
    <s v=""/>
    <m/>
    <m/>
    <s v=""/>
    <s v=""/>
    <s v=""/>
    <s v=""/>
    <s v=""/>
    <s v=""/>
    <s v=""/>
    <s v=""/>
    <s v=""/>
    <s v=""/>
    <s v=""/>
    <s v=""/>
    <s v=""/>
    <s v=""/>
    <s v=""/>
    <s v="Alliannz Contract"/>
    <x v="0"/>
    <n v="1"/>
    <x v="1"/>
    <x v="0"/>
  </r>
  <r>
    <s v="AP-Historical-Report---Call-by-Call 2026-09-03 0000 - 2026-09-03 1500.csv"/>
    <s v="F"/>
    <x v="0"/>
    <x v="497"/>
    <s v="+31687894050"/>
    <s v="OpGroen"/>
    <s v="RSA_SubLOB"/>
    <s v="+31205929791"/>
    <s v="APBN_AMS_MOBILITY_INSURAN_Front"/>
    <n v="2.7421293347919386E+18"/>
    <s v="26.7578013"/>
    <s v="Route_Success"/>
    <d v="1899-12-30T00:00:06"/>
    <n v="19760"/>
    <x v="0"/>
    <n v="21199"/>
    <s v="APBN_AMS_MOBILITY_INSURAN_Front_NL"/>
    <n v="99810"/>
    <s v="APBN_AMS_MOBILITY_INSURAN_Front_NL_1"/>
    <s v="APBN_CMN_RSA_FRONT-NL_1"/>
    <n v="247912"/>
    <x v="23"/>
    <s v="R"/>
    <d v="1899-12-30T00:01:01"/>
    <d v="1899-12-30T00:00:00"/>
    <d v="1899-12-30T00:00:33"/>
    <s v=""/>
    <n v="0"/>
    <d v="2026-09-03T10:50:14"/>
    <s v=""/>
    <d v="1899-12-30T00:00:00"/>
    <s v="20260903104906436207979"/>
    <d v="1899-12-30T00:00:03"/>
    <n v="0"/>
    <n v="0"/>
    <s v="m3125:Default:2|m312996:Default:2|"/>
    <n v="2"/>
    <n v="0"/>
    <n v="0"/>
    <s v="NL"/>
    <s v=""/>
    <m/>
    <m/>
    <s v=""/>
    <m/>
    <s v=""/>
    <s v=""/>
    <s v=""/>
    <n v="2"/>
    <n v="1"/>
    <s v=""/>
    <s v=""/>
    <s v=""/>
    <s v=""/>
    <s v=""/>
    <s v=""/>
    <s v=""/>
    <s v=""/>
    <s v=""/>
    <s v=""/>
    <s v=""/>
    <s v=""/>
    <s v=""/>
    <s v=""/>
    <s v=""/>
    <s v="Alliannz Contract"/>
    <x v="0"/>
    <n v="1"/>
    <x v="1"/>
    <x v="0"/>
  </r>
  <r>
    <s v="AP-Historical-Report---Call-by-Call 2026-09-03 0000 - 2026-09-03 1500.csv"/>
    <s v="F"/>
    <x v="1"/>
    <x v="498"/>
    <s v="+31687894050"/>
    <s v=""/>
    <s v=""/>
    <s v="WebiPath_180_185932"/>
    <s v=""/>
    <n v="2.7421293347919386E+18"/>
    <s v="26.7578060"/>
    <s v=""/>
    <d v="1899-12-30T00:00:00"/>
    <n v="19760"/>
    <x v="0"/>
    <n v="21199"/>
    <s v="APBN_AMS_MOBILITY_INSURAN_Front_NL"/>
    <n v="99810"/>
    <s v="APBN_AMS_MOBILITY_INSURAN_Front_NL_1"/>
    <s v="APBN_CMN_RSA_FRONT-NL_1"/>
    <n v="247912"/>
    <x v="23"/>
    <s v="R"/>
    <d v="1899-12-30T00:01:01"/>
    <d v="1899-12-30T00:00:00"/>
    <d v="1899-12-30T00:00:00"/>
    <s v=""/>
    <n v="0"/>
    <d v="2026-09-03T10:50:13"/>
    <s v=""/>
    <d v="1899-12-30T00:00:00"/>
    <s v="20260903104906436207979"/>
    <d v="1899-12-30T00:00:00"/>
    <m/>
    <m/>
    <s v=""/>
    <m/>
    <m/>
    <m/>
    <s v=""/>
    <s v=""/>
    <m/>
    <m/>
    <s v=""/>
    <m/>
    <s v=""/>
    <s v=""/>
    <s v=""/>
    <m/>
    <m/>
    <s v=""/>
    <s v=""/>
    <s v=""/>
    <s v=""/>
    <s v=""/>
    <s v=""/>
    <s v=""/>
    <s v=""/>
    <s v=""/>
    <s v=""/>
    <s v=""/>
    <s v=""/>
    <s v=""/>
    <s v=""/>
    <s v=""/>
    <s v="Alliannz Contract"/>
    <x v="0"/>
    <n v="1"/>
    <x v="1"/>
    <x v="0"/>
  </r>
  <r>
    <s v="AP-Historical-Report---Call-by-Call 2026-09-03 0000 - 2026-09-03 1500.csv"/>
    <s v="F"/>
    <x v="0"/>
    <x v="499"/>
    <s v="+31636162253"/>
    <s v="KIA"/>
    <s v="RSA_SubLOB"/>
    <s v="+31208512235"/>
    <s v="APBN_AMS_MOBILITY_OEM-CONS_Front"/>
    <n v="2.7421293992131144E+18"/>
    <s v="41.4244437"/>
    <s v="Route_Queue"/>
    <d v="1899-12-30T00:00:05"/>
    <n v="19755"/>
    <x v="6"/>
    <n v="21194"/>
    <s v="APBN_AMS_MOBILITY_OEM-CONS_Front_NL"/>
    <n v="99755"/>
    <s v="APBN_AMS_MOBILITY_OEM-CONS_Front_NL_1"/>
    <s v="APBN_CMN_RSA_FRONT-NL_1"/>
    <n v="224093"/>
    <x v="20"/>
    <s v="R"/>
    <d v="1899-12-30T00:02:15"/>
    <d v="1899-12-30T00:00:00"/>
    <d v="1899-12-30T00:00:31"/>
    <s v=""/>
    <n v="0"/>
    <d v="2026-09-03T10:54:52"/>
    <s v=""/>
    <d v="1899-12-30T00:00:00"/>
    <s v="20260903105231687866627"/>
    <d v="1899-12-30T00:00:05"/>
    <n v="0"/>
    <n v="0"/>
    <s v=""/>
    <n v="2"/>
    <n v="0"/>
    <n v="0"/>
    <s v="NL"/>
    <s v="vb3151"/>
    <n v="77020001"/>
    <n v="10"/>
    <s v="Maud"/>
    <n v="3190031"/>
    <s v=""/>
    <s v="202604054841"/>
    <s v="+31636162253"/>
    <n v="2"/>
    <n v="1"/>
    <s v=""/>
    <s v=""/>
    <s v=""/>
    <s v=""/>
    <s v=""/>
    <s v=""/>
    <s v=""/>
    <s v=""/>
    <s v=""/>
    <s v=""/>
    <s v=""/>
    <s v=""/>
    <s v=""/>
    <s v=""/>
    <s v=""/>
    <s v="RSA"/>
    <x v="0"/>
    <n v="1"/>
    <x v="1"/>
    <x v="1"/>
  </r>
  <r>
    <s v="AP-Historical-Report---Call-by-Call 2026-09-03 0000 - 2026-09-03 1500.csv"/>
    <s v="F"/>
    <x v="0"/>
    <x v="500"/>
    <s v="+31655896525"/>
    <s v="AP_MOBILITY"/>
    <s v="RSA_SubLOB"/>
    <s v="+31205929740"/>
    <s v="APBN_AMS_MOBILITY_INSURAN_Front"/>
    <n v="2.7421293519744558E+18"/>
    <s v="30.10225943"/>
    <s v="Route_Queue"/>
    <d v="1899-12-30T00:00:13"/>
    <n v="19760"/>
    <x v="0"/>
    <n v="21199"/>
    <s v="APBN_AMS_MOBILITY_INSURAN_Front_NL"/>
    <n v="99810"/>
    <s v="APBN_AMS_MOBILITY_INSURAN_Front_NL_1"/>
    <s v="APBN_CMN_RSA_MGNT_1"/>
    <n v="96495"/>
    <x v="11"/>
    <s v="R"/>
    <d v="1899-12-30T00:03:54"/>
    <d v="1899-12-30T00:00:00"/>
    <d v="1899-12-30T00:01:26"/>
    <s v=""/>
    <n v="0"/>
    <d v="2026-09-03T10:55:55"/>
    <s v=""/>
    <d v="1899-12-30T00:00:00"/>
    <s v="20260903105147503318155"/>
    <d v="1899-12-30T00:00:02"/>
    <n v="0"/>
    <n v="0"/>
    <s v=""/>
    <n v="2"/>
    <n v="0"/>
    <n v="0"/>
    <s v="NL"/>
    <s v=""/>
    <m/>
    <m/>
    <s v=""/>
    <m/>
    <s v=""/>
    <s v=""/>
    <s v=""/>
    <n v="0"/>
    <n v="0"/>
    <s v=""/>
    <s v=""/>
    <s v=""/>
    <s v=""/>
    <s v=""/>
    <s v=""/>
    <s v=""/>
    <s v=""/>
    <s v=""/>
    <s v=""/>
    <s v=""/>
    <s v=""/>
    <s v=""/>
    <s v=""/>
    <s v=""/>
    <s v="Alliannz Contract"/>
    <x v="0"/>
    <n v="1"/>
    <x v="1"/>
    <x v="0"/>
  </r>
  <r>
    <s v="AP-Historical-Report---Call-by-Call 2026-09-03 0000 - 2026-09-03 1500.csv"/>
    <s v="F"/>
    <x v="1"/>
    <x v="501"/>
    <s v="+31655896525"/>
    <s v=""/>
    <s v=""/>
    <s v="WebiPath_180_102630"/>
    <s v=""/>
    <n v="2.7421293519744558E+18"/>
    <s v="30.10225960"/>
    <s v=""/>
    <d v="1899-12-30T00:00:00"/>
    <n v="19760"/>
    <x v="0"/>
    <n v="21199"/>
    <s v="APBN_AMS_MOBILITY_INSURAN_Front_NL"/>
    <n v="99810"/>
    <s v="APBN_AMS_MOBILITY_INSURAN_Front_NL_1"/>
    <s v="APBN_CMN_RSA_MGNT_1"/>
    <n v="96495"/>
    <x v="11"/>
    <s v="L"/>
    <d v="1899-12-30T00:03:54"/>
    <d v="1899-12-30T00:00:00"/>
    <d v="1899-12-30T00:00:00"/>
    <s v=""/>
    <n v="0"/>
    <d v="2026-09-03T10:55:56"/>
    <s v=""/>
    <d v="1899-12-30T00:00:00"/>
    <s v="20260903105147503318155"/>
    <d v="1899-12-30T00:00:06"/>
    <m/>
    <m/>
    <s v=""/>
    <m/>
    <m/>
    <m/>
    <s v=""/>
    <s v=""/>
    <m/>
    <m/>
    <s v=""/>
    <m/>
    <s v=""/>
    <s v=""/>
    <s v=""/>
    <m/>
    <m/>
    <s v=""/>
    <s v=""/>
    <s v=""/>
    <s v=""/>
    <s v=""/>
    <s v=""/>
    <s v=""/>
    <s v=""/>
    <s v=""/>
    <s v=""/>
    <s v=""/>
    <s v=""/>
    <s v=""/>
    <s v=""/>
    <s v=""/>
    <s v="Alliannz Contract"/>
    <x v="0"/>
    <n v="1"/>
    <x v="1"/>
    <x v="0"/>
  </r>
  <r>
    <s v="AP-Historical-Report---Call-by-Call 2026-09-03 0000 - 2026-09-03 1500.csv"/>
    <s v="F"/>
    <x v="0"/>
    <x v="502"/>
    <s v="+31618831691"/>
    <s v="Suzuki"/>
    <s v="RSA_SubLOB"/>
    <s v="+31208512272"/>
    <s v="APBN_AMS_MOBILITY_OEM-CONS_Front"/>
    <n v="2.7421294249836022E+18"/>
    <s v="47.4928345"/>
    <s v="Route_Queue"/>
    <d v="1899-12-30T00:00:06"/>
    <n v="19755"/>
    <x v="6"/>
    <n v="21194"/>
    <s v="APBN_AMS_MOBILITY_OEM-CONS_Front_NL"/>
    <n v="99755"/>
    <s v="APBN_AMS_MOBILITY_OEM-CONS_Front_NL_1"/>
    <s v="APBN_CMN_RSA_FRONT-NL_1"/>
    <n v="247912"/>
    <x v="23"/>
    <s v="R"/>
    <d v="1899-12-30T00:10:31"/>
    <d v="1899-12-30T00:00:00"/>
    <d v="1899-12-30T00:00:32"/>
    <s v=""/>
    <n v="0"/>
    <d v="2026-09-03T11:04:00"/>
    <s v=""/>
    <d v="1899-12-30T00:00:00"/>
    <s v="20260903105320788530911"/>
    <d v="1899-12-30T00:00:02"/>
    <n v="0"/>
    <n v="0"/>
    <s v=""/>
    <n v="2"/>
    <n v="0"/>
    <n v="0"/>
    <s v="NL"/>
    <s v="vb3151"/>
    <n v="77020001"/>
    <n v="10"/>
    <s v="Maud"/>
    <n v="3190049"/>
    <s v="Koppeling"/>
    <s v=""/>
    <s v="+31618831691"/>
    <n v="2"/>
    <n v="1"/>
    <s v=""/>
    <s v=""/>
    <s v=""/>
    <s v=""/>
    <s v=""/>
    <s v=""/>
    <s v=""/>
    <s v=""/>
    <s v=""/>
    <s v=""/>
    <s v=""/>
    <s v=""/>
    <s v=""/>
    <s v=""/>
    <s v=""/>
    <s v="RSA"/>
    <x v="0"/>
    <n v="1"/>
    <x v="1"/>
    <x v="1"/>
  </r>
  <r>
    <s v="AP-Historical-Report---Call-by-Call 2026-09-03 0000 - 2026-09-03 1500.csv"/>
    <s v="F"/>
    <x v="0"/>
    <x v="503"/>
    <s v="+31651830446"/>
    <s v="Toyota"/>
    <s v="RSA_SubLOB"/>
    <s v="+31205929836"/>
    <s v="APBN_AMS_MOBILITY_INSURAN_FollowUp"/>
    <n v="2.7421293734476534E+18"/>
    <s v="35.8587144"/>
    <s v="Route_Queue"/>
    <d v="1899-12-30T00:00:08"/>
    <n v="19761"/>
    <x v="1"/>
    <n v="21200"/>
    <s v="APBN_AMS_MOBILITY_INSURAN_FollowUp_NL"/>
    <n v="99821"/>
    <s v="APBN_AMS_MOBILITY_INSURAN_FollowUp_NL_1"/>
    <s v="APBN_CMN_RSA_FRONT-NL_1"/>
    <n v="224096"/>
    <x v="6"/>
    <s v="R"/>
    <d v="1899-12-30T00:00:32"/>
    <d v="1899-12-30T00:00:00"/>
    <d v="1899-12-30T00:02:51"/>
    <s v=""/>
    <n v="0"/>
    <d v="2026-09-03T10:53:50"/>
    <s v=""/>
    <d v="1899-12-30T00:00:00"/>
    <s v="20260903105309587204044"/>
    <d v="1899-12-30T00:00:02"/>
    <n v="0"/>
    <n v="0"/>
    <s v=""/>
    <n v="2"/>
    <n v="0"/>
    <n v="0"/>
    <s v="NL"/>
    <s v="vb3151"/>
    <n v="77020001"/>
    <n v="10"/>
    <s v="Maud"/>
    <n v="3190051"/>
    <s v="Geen Intent"/>
    <s v=""/>
    <s v="+31651830446"/>
    <n v="2"/>
    <n v="1"/>
    <s v=""/>
    <s v=""/>
    <s v=""/>
    <s v=""/>
    <s v=""/>
    <s v=""/>
    <s v=""/>
    <s v=""/>
    <s v=""/>
    <s v=""/>
    <s v=""/>
    <s v=""/>
    <s v=""/>
    <s v=""/>
    <s v=""/>
    <s v="Alliannz Contract"/>
    <x v="0"/>
    <n v="1"/>
    <x v="1"/>
    <x v="0"/>
  </r>
  <r>
    <s v="AP-Historical-Report---Call-by-Call 2026-09-03 0000 - 2026-09-03 1500.csv"/>
    <s v="F"/>
    <x v="0"/>
    <x v="504"/>
    <s v="+31619169478"/>
    <s v="AVECO"/>
    <s v="RSA_SubLOB"/>
    <s v="+31205929197"/>
    <s v="APBN_AMS_MOBILITY_VIP_Front"/>
    <n v="2.7421293005091405E+18"/>
    <s v="18.84518428"/>
    <s v="Route_Success"/>
    <d v="1899-12-30T00:00:08"/>
    <n v="19765"/>
    <x v="2"/>
    <n v="21204"/>
    <s v="APBN_AMS_MOBILITY_VIP_Front_NL"/>
    <n v="99865"/>
    <s v="APBN_AMS_MOBILITY_VIP_Front_NL_1"/>
    <s v="APBN_CMN_RSA_FRONT-NL_1"/>
    <n v="96526"/>
    <x v="4"/>
    <s v="R"/>
    <d v="1899-12-30T00:02:10"/>
    <d v="1899-12-30T00:00:00"/>
    <d v="1899-12-30T00:01:27"/>
    <s v=""/>
    <n v="0"/>
    <d v="2026-09-03T10:56:13"/>
    <s v=""/>
    <d v="1899-12-30T00:00:00"/>
    <s v="20260903105343301991536"/>
    <d v="1899-12-30T00:00:02"/>
    <n v="0"/>
    <n v="0"/>
    <s v=""/>
    <n v="2"/>
    <n v="0"/>
    <n v="0"/>
    <s v="NL"/>
    <s v="vb3151"/>
    <n v="77020001"/>
    <n v="10"/>
    <s v="Maud"/>
    <n v="3190148"/>
    <s v="Accu / Startprobleem in Griekenland"/>
    <s v=""/>
    <s v="+31619169478"/>
    <n v="2"/>
    <n v="1"/>
    <s v=""/>
    <s v=""/>
    <s v=""/>
    <s v=""/>
    <s v=""/>
    <s v=""/>
    <s v=""/>
    <s v=""/>
    <s v=""/>
    <s v=""/>
    <s v=""/>
    <s v=""/>
    <s v=""/>
    <s v=""/>
    <s v=""/>
    <s v="RSA"/>
    <x v="0"/>
    <n v="1"/>
    <x v="1"/>
    <x v="1"/>
  </r>
  <r>
    <s v="AP-Historical-Report---Call-by-Call 2026-09-03 0000 - 2026-09-03 1500.csv"/>
    <s v="F"/>
    <x v="1"/>
    <x v="505"/>
    <s v="+31636162253"/>
    <s v=""/>
    <s v=""/>
    <s v="WebiPath_180_177843"/>
    <s v=""/>
    <n v="2.7421293992131144E+18"/>
    <s v="41.4244551"/>
    <s v=""/>
    <d v="1899-12-30T00:00:00"/>
    <n v="19755"/>
    <x v="6"/>
    <n v="21194"/>
    <s v="APBN_AMS_MOBILITY_OEM-CONS_Front_NL"/>
    <n v="99755"/>
    <s v="APBN_AMS_MOBILITY_OEM-CONS_Front_NL_1"/>
    <s v="APBN_CMN_RSA_FRONT-NL_1"/>
    <n v="224093"/>
    <x v="20"/>
    <s v="R"/>
    <d v="1899-12-30T00:02:15"/>
    <d v="1899-12-30T00:00:00"/>
    <d v="1899-12-30T00:00:00"/>
    <s v=""/>
    <n v="0"/>
    <d v="2026-09-03T10:54:52"/>
    <s v=""/>
    <d v="1899-12-30T00:00:00"/>
    <s v="20260903105231687866627"/>
    <d v="1899-12-30T00:00:01"/>
    <m/>
    <m/>
    <s v=""/>
    <m/>
    <m/>
    <m/>
    <s v=""/>
    <s v=""/>
    <m/>
    <m/>
    <s v=""/>
    <m/>
    <s v=""/>
    <s v=""/>
    <s v=""/>
    <m/>
    <m/>
    <s v=""/>
    <s v=""/>
    <s v=""/>
    <s v=""/>
    <s v=""/>
    <s v=""/>
    <s v=""/>
    <s v=""/>
    <s v=""/>
    <s v=""/>
    <s v=""/>
    <s v=""/>
    <s v=""/>
    <s v=""/>
    <s v=""/>
    <s v="RSA"/>
    <x v="0"/>
    <n v="1"/>
    <x v="1"/>
    <x v="1"/>
  </r>
  <r>
    <s v="AP-Historical-Report---Call-by-Call 2026-09-03 0000 - 2026-09-03 1500.csv"/>
    <s v="F"/>
    <x v="1"/>
    <x v="506"/>
    <s v="+31651830446"/>
    <s v=""/>
    <s v=""/>
    <s v="WebiPath_180_177847"/>
    <s v=""/>
    <n v="2.7421293734476534E+18"/>
    <s v="35.8587180"/>
    <s v=""/>
    <d v="1899-12-30T00:00:00"/>
    <n v="19761"/>
    <x v="1"/>
    <n v="21200"/>
    <s v="APBN_AMS_MOBILITY_INSURAN_FollowUp_NL"/>
    <n v="99821"/>
    <s v="APBN_AMS_MOBILITY_INSURAN_FollowUp_NL_1"/>
    <s v="APBN_CMN_RSA_FRONT-NL_1"/>
    <n v="224096"/>
    <x v="6"/>
    <s v="R"/>
    <d v="1899-12-30T00:00:32"/>
    <d v="1899-12-30T00:00:00"/>
    <d v="1899-12-30T00:00:00"/>
    <s v=""/>
    <n v="0"/>
    <d v="2026-09-03T10:53:50"/>
    <s v=""/>
    <d v="1899-12-30T00:00:00"/>
    <s v="20260903105309587204044"/>
    <d v="1899-12-30T00:00:01"/>
    <m/>
    <m/>
    <s v=""/>
    <m/>
    <m/>
    <m/>
    <s v=""/>
    <s v=""/>
    <m/>
    <m/>
    <s v=""/>
    <m/>
    <s v=""/>
    <s v=""/>
    <s v=""/>
    <m/>
    <m/>
    <s v=""/>
    <s v=""/>
    <s v=""/>
    <s v=""/>
    <s v=""/>
    <s v=""/>
    <s v=""/>
    <s v=""/>
    <s v=""/>
    <s v=""/>
    <s v=""/>
    <s v=""/>
    <s v=""/>
    <s v=""/>
    <s v=""/>
    <s v="Alliannz Contract"/>
    <x v="0"/>
    <n v="1"/>
    <x v="1"/>
    <x v="0"/>
  </r>
  <r>
    <s v="AP-Historical-Report---Call-by-Call 2026-09-03 0000 - 2026-09-03 1500.csv"/>
    <s v="F"/>
    <x v="1"/>
    <x v="507"/>
    <s v="anonymous"/>
    <s v=""/>
    <s v=""/>
    <s v="WebiPath_180_102658"/>
    <s v=""/>
    <n v="2.7421294163936922E+18"/>
    <s v="45.4953113"/>
    <s v=""/>
    <d v="1899-12-30T00:00:00"/>
    <n v="19755"/>
    <x v="6"/>
    <n v="21194"/>
    <s v="APBN_AMS_MOBILITY_OEM-CONS_Front_NL"/>
    <n v="99755"/>
    <s v="APBN_AMS_MOBILITY_OEM-CONS_Front_NL_1"/>
    <s v="APBN_CMN_RSA_FRONT-NL_1"/>
    <n v="96523"/>
    <x v="10"/>
    <s v="L"/>
    <d v="1899-12-30T00:01:15"/>
    <d v="1899-12-30T00:00:00"/>
    <d v="1899-12-30T00:00:00"/>
    <s v=""/>
    <n v="0"/>
    <d v="2026-09-03T10:54:36"/>
    <s v=""/>
    <d v="1899-12-30T00:00:00"/>
    <s v="20260903104845754975185"/>
    <d v="1899-12-30T00:00:01"/>
    <m/>
    <m/>
    <s v=""/>
    <m/>
    <m/>
    <m/>
    <s v=""/>
    <s v=""/>
    <m/>
    <m/>
    <s v=""/>
    <m/>
    <s v=""/>
    <s v=""/>
    <s v=""/>
    <m/>
    <m/>
    <s v=""/>
    <s v=""/>
    <s v=""/>
    <s v=""/>
    <s v=""/>
    <s v=""/>
    <s v=""/>
    <s v=""/>
    <s v=""/>
    <s v=""/>
    <s v=""/>
    <s v=""/>
    <s v=""/>
    <s v=""/>
    <s v=""/>
    <s v="RSA"/>
    <x v="0"/>
    <n v="1"/>
    <x v="1"/>
    <x v="1"/>
  </r>
  <r>
    <s v="AP-Historical-Report---Call-by-Call 2026-09-03 0000 - 2026-09-03 1500.csv"/>
    <s v="F"/>
    <x v="1"/>
    <x v="508"/>
    <s v="+31618831691"/>
    <s v=""/>
    <s v=""/>
    <s v="WebiPath_180_185932"/>
    <s v=""/>
    <n v="2.7421294249836022E+18"/>
    <s v="47.4928419"/>
    <s v=""/>
    <d v="1899-12-30T00:00:00"/>
    <n v="19755"/>
    <x v="6"/>
    <n v="21194"/>
    <s v="APBN_AMS_MOBILITY_OEM-CONS_Front_NL"/>
    <n v="99755"/>
    <s v="APBN_AMS_MOBILITY_OEM-CONS_Front_NL_1"/>
    <s v="APBN_CMN_RSA_FRONT-NL_1"/>
    <n v="247912"/>
    <x v="23"/>
    <s v="R"/>
    <d v="1899-12-30T00:10:31"/>
    <d v="1899-12-30T00:00:00"/>
    <d v="1899-12-30T00:00:00"/>
    <s v=""/>
    <n v="0"/>
    <d v="2026-09-03T11:03:59"/>
    <s v=""/>
    <d v="1899-12-30T00:00:00"/>
    <s v="20260903105320788530911"/>
    <d v="1899-12-30T00:00:01"/>
    <m/>
    <m/>
    <s v=""/>
    <m/>
    <m/>
    <m/>
    <s v=""/>
    <s v=""/>
    <m/>
    <m/>
    <s v=""/>
    <m/>
    <s v=""/>
    <s v=""/>
    <s v=""/>
    <m/>
    <m/>
    <s v=""/>
    <s v=""/>
    <s v=""/>
    <s v=""/>
    <s v=""/>
    <s v=""/>
    <s v=""/>
    <s v=""/>
    <s v=""/>
    <s v=""/>
    <s v=""/>
    <s v=""/>
    <s v=""/>
    <s v=""/>
    <s v=""/>
    <s v="RSA"/>
    <x v="0"/>
    <n v="1"/>
    <x v="1"/>
    <x v="1"/>
  </r>
  <r>
    <s v="AP-Historical-Report---Call-by-Call 2026-09-03 0000 - 2026-09-03 1500.csv"/>
    <s v="F"/>
    <x v="1"/>
    <x v="509"/>
    <s v="+31619169478"/>
    <s v=""/>
    <s v=""/>
    <s v="WebiPath_180_102661"/>
    <s v=""/>
    <n v="2.742129300509141E+18"/>
    <s v="18.84518710"/>
    <s v=""/>
    <d v="1899-12-30T00:00:00"/>
    <n v="19765"/>
    <x v="2"/>
    <n v="21204"/>
    <s v="APBN_AMS_MOBILITY_VIP_Front_NL"/>
    <n v="99865"/>
    <s v="APBN_AMS_MOBILITY_VIP_Front_NL_1"/>
    <s v="APBN_CMN_RSA_FRONT-NL_1"/>
    <n v="96526"/>
    <x v="4"/>
    <s v="R"/>
    <d v="1899-12-30T00:02:10"/>
    <d v="1899-12-30T00:00:00"/>
    <d v="1899-12-30T00:00:00"/>
    <s v=""/>
    <n v="0"/>
    <d v="2026-09-03T10:56:02"/>
    <s v=""/>
    <d v="1899-12-30T00:00:00"/>
    <s v="20260903105343301991536"/>
    <d v="1899-12-30T00:00:01"/>
    <m/>
    <m/>
    <s v=""/>
    <m/>
    <m/>
    <m/>
    <s v=""/>
    <s v=""/>
    <m/>
    <m/>
    <s v=""/>
    <m/>
    <s v=""/>
    <s v=""/>
    <s v=""/>
    <m/>
    <m/>
    <s v=""/>
    <s v=""/>
    <s v=""/>
    <s v=""/>
    <s v=""/>
    <s v=""/>
    <s v=""/>
    <s v=""/>
    <s v=""/>
    <s v=""/>
    <s v=""/>
    <s v=""/>
    <s v=""/>
    <s v=""/>
    <s v=""/>
    <s v="RSA"/>
    <x v="0"/>
    <n v="1"/>
    <x v="1"/>
    <x v="1"/>
  </r>
  <r>
    <s v="AP-Historical-Report---Call-by-Call 2026-09-03 0000 - 2026-09-03 1500.csv"/>
    <s v="F"/>
    <x v="0"/>
    <x v="510"/>
    <s v="+31610186193"/>
    <s v="AVECO"/>
    <s v="RSA_SubLOB"/>
    <s v="+31205929197"/>
    <s v="APBN_AMS_MOBILITY_VIP_Front"/>
    <n v="2.7421293476793646E+18"/>
    <s v="29.10102108"/>
    <s v="Route_Queue"/>
    <d v="1899-12-30T00:00:08"/>
    <n v="19765"/>
    <x v="2"/>
    <n v="21204"/>
    <s v="APBN_AMS_MOBILITY_VIP_Front_NL"/>
    <n v="99865"/>
    <s v="APBN_AMS_MOBILITY_VIP_Front_NL_1"/>
    <s v="APBN_CMN_RSA_FRONT-NL_1"/>
    <n v="224299"/>
    <x v="5"/>
    <s v="R"/>
    <d v="1899-12-30T00:04:56"/>
    <d v="1899-12-30T00:00:00"/>
    <d v="1899-12-30T00:00:32"/>
    <s v=""/>
    <n v="0"/>
    <d v="2026-09-03T11:00:10"/>
    <s v=""/>
    <d v="1899-12-30T00:00:00"/>
    <s v="20260903105505486541226"/>
    <d v="1899-12-30T00:00:03"/>
    <n v="0"/>
    <n v="0"/>
    <s v=""/>
    <n v="2"/>
    <n v="0"/>
    <n v="0"/>
    <s v="NL"/>
    <s v="vb3151"/>
    <n v="77020001"/>
    <n v="10"/>
    <s v="Maud"/>
    <n v="3190148"/>
    <s v="Accu / Startprobleem in Spanje"/>
    <s v=""/>
    <s v="+31610186193"/>
    <n v="2"/>
    <n v="1"/>
    <s v=""/>
    <s v=""/>
    <s v=""/>
    <s v=""/>
    <s v=""/>
    <s v=""/>
    <s v=""/>
    <s v=""/>
    <s v=""/>
    <s v=""/>
    <s v=""/>
    <s v=""/>
    <s v=""/>
    <s v=""/>
    <s v=""/>
    <s v="RSA"/>
    <x v="0"/>
    <n v="1"/>
    <x v="1"/>
    <x v="1"/>
  </r>
  <r>
    <s v="AP-Historical-Report---Call-by-Call 2026-09-03 0000 - 2026-09-03 1500.csv"/>
    <s v="F"/>
    <x v="1"/>
    <x v="511"/>
    <s v="+31104661066"/>
    <s v=""/>
    <s v=""/>
    <s v="WebiPath_180_190135"/>
    <s v=""/>
    <n v="2.7421293734476534E+18"/>
    <s v="35.8587236"/>
    <s v=""/>
    <d v="1899-12-30T00:00:00"/>
    <n v="19770"/>
    <x v="3"/>
    <n v="21209"/>
    <s v="APBN_AMS_MOBILITY_PROVIDER_Local_NL"/>
    <n v="99920"/>
    <s v="APBN_AMS_MOBILITY_PROVIDER_Local_NL_1"/>
    <s v="APBN_CMN_RSA_FRONT-VL_1"/>
    <n v="266361"/>
    <x v="21"/>
    <s v="L"/>
    <d v="1899-12-30T00:02:10"/>
    <d v="1899-12-30T00:00:00"/>
    <d v="1899-12-30T00:00:00"/>
    <s v=""/>
    <n v="0"/>
    <d v="2026-09-03T10:56:45"/>
    <s v=""/>
    <d v="1899-12-30T00:00:00"/>
    <s v="20260903104623587204327"/>
    <d v="1899-12-30T00:00:00"/>
    <m/>
    <m/>
    <s v=""/>
    <m/>
    <m/>
    <m/>
    <s v=""/>
    <s v=""/>
    <m/>
    <m/>
    <s v=""/>
    <m/>
    <s v=""/>
    <s v=""/>
    <s v=""/>
    <m/>
    <m/>
    <s v=""/>
    <s v=""/>
    <s v=""/>
    <s v=""/>
    <s v=""/>
    <s v=""/>
    <s v=""/>
    <s v=""/>
    <s v=""/>
    <s v=""/>
    <s v=""/>
    <s v=""/>
    <s v=""/>
    <s v=""/>
    <s v=""/>
    <s v="RSA Provider"/>
    <x v="0"/>
    <n v="1"/>
    <x v="1"/>
    <x v="2"/>
  </r>
  <r>
    <s v="AP-Historical-Report---Call-by-Call 2026-09-03 0000 - 2026-09-03 1500.csv"/>
    <s v="F"/>
    <x v="1"/>
    <x v="512"/>
    <s v="+31610186193"/>
    <s v=""/>
    <s v=""/>
    <s v="WebiPath_180_177942"/>
    <s v=""/>
    <n v="2.7421293476793646E+18"/>
    <s v="29.10102163"/>
    <s v=""/>
    <d v="1899-12-30T00:00:00"/>
    <n v="19765"/>
    <x v="2"/>
    <n v="21204"/>
    <s v="APBN_AMS_MOBILITY_VIP_Front_NL"/>
    <n v="99865"/>
    <s v="APBN_AMS_MOBILITY_VIP_Front_NL_1"/>
    <s v="APBN_CMN_RSA_FRONT-NL_1"/>
    <n v="224299"/>
    <x v="5"/>
    <s v="L"/>
    <d v="1899-12-30T00:04:56"/>
    <d v="1899-12-30T00:00:00"/>
    <d v="1899-12-30T00:00:00"/>
    <s v=""/>
    <n v="0"/>
    <d v="2026-09-03T11:00:11"/>
    <s v=""/>
    <d v="1899-12-30T00:00:00"/>
    <s v="20260903105505486541226"/>
    <d v="1899-12-30T00:00:01"/>
    <m/>
    <m/>
    <s v=""/>
    <m/>
    <m/>
    <m/>
    <s v=""/>
    <s v=""/>
    <m/>
    <m/>
    <s v=""/>
    <m/>
    <s v=""/>
    <s v=""/>
    <s v=""/>
    <m/>
    <m/>
    <s v=""/>
    <s v=""/>
    <s v=""/>
    <s v=""/>
    <s v=""/>
    <s v=""/>
    <s v=""/>
    <s v=""/>
    <s v=""/>
    <s v=""/>
    <s v=""/>
    <s v=""/>
    <s v=""/>
    <s v=""/>
    <s v=""/>
    <s v="RSA"/>
    <x v="0"/>
    <n v="1"/>
    <x v="1"/>
    <x v="1"/>
  </r>
  <r>
    <s v="AP-Historical-Report---Call-by-Call 2026-09-03 0000 - 2026-09-03 1500.csv"/>
    <s v="F"/>
    <x v="0"/>
    <x v="513"/>
    <s v="+31683256705"/>
    <s v="PSA"/>
    <s v="RSA_SubLOB"/>
    <s v="+31208512219"/>
    <s v="APBN_AMS_MOBILITY_LEASE-RE_Front"/>
    <n v="2.7421293648576266E+18"/>
    <s v="33.8495330"/>
    <s v="Route_Queue"/>
    <d v="1899-12-30T00:00:06"/>
    <n v="19767"/>
    <x v="4"/>
    <n v="21206"/>
    <s v="APBN_AMS_MOBILITY_LEASE-RE_Front_NL"/>
    <n v="99887"/>
    <s v="APBN_AMS_MOBILITY_LEASE-RE_Front_NL_1"/>
    <s v="APBN_CMN_RSA_FRONT-NL_1"/>
    <n v="96523"/>
    <x v="10"/>
    <s v="R"/>
    <d v="1899-12-30T00:03:50"/>
    <d v="1899-12-30T00:00:00"/>
    <d v="1899-12-30T00:02:29"/>
    <s v=""/>
    <n v="0"/>
    <d v="2026-09-03T11:03:08"/>
    <s v=""/>
    <d v="1899-12-30T00:00:00"/>
    <s v="20260903105911553649727"/>
    <d v="1899-12-30T00:00:04"/>
    <n v="0"/>
    <n v="0"/>
    <s v=""/>
    <n v="0"/>
    <n v="0"/>
    <n v="0"/>
    <s v="NL"/>
    <s v="vb3151"/>
    <n v="77020001"/>
    <n v="10"/>
    <s v="Maud"/>
    <m/>
    <s v="Vraag over bestaande melding in Nederland"/>
    <s v="GKD08R"/>
    <s v="+31683256705"/>
    <n v="0"/>
    <n v="0"/>
    <s v=""/>
    <s v=""/>
    <s v=""/>
    <s v=""/>
    <s v=""/>
    <s v=""/>
    <s v=""/>
    <s v=""/>
    <s v=""/>
    <s v=""/>
    <s v=""/>
    <s v=""/>
    <s v=""/>
    <s v=""/>
    <s v=""/>
    <s v="RSA"/>
    <x v="0"/>
    <n v="1"/>
    <x v="1"/>
    <x v="1"/>
  </r>
  <r>
    <s v="AP-Historical-Report---Call-by-Call 2026-09-03 0000 - 2026-09-03 1500.csv"/>
    <s v="F"/>
    <x v="0"/>
    <x v="514"/>
    <s v="+32485544243"/>
    <s v="AzBelgium"/>
    <s v="RSA_INSUR"/>
    <s v="+3227736104"/>
    <s v="APBN_BRU_RSA_INSURAN_AB"/>
    <n v="2.7421293562677524E+18"/>
    <s v="31.8555334"/>
    <s v="Route_Success"/>
    <d v="1899-12-30T00:00:02"/>
    <n v="27187"/>
    <x v="16"/>
    <n v="28198"/>
    <s v="APBN_BRU_RSA_INSURAN_AB_VL"/>
    <n v="208724"/>
    <s v="APBN_BRU_RSA_INSURAN_AB_VL_1"/>
    <s v="APBN_CMN_RSA_FRONT-VL_1"/>
    <n v="199550"/>
    <x v="9"/>
    <s v="R"/>
    <d v="1899-12-30T00:01:41"/>
    <d v="1899-12-30T00:00:00"/>
    <d v="1899-12-30T00:00:00"/>
    <s v=""/>
    <n v="0"/>
    <d v="2026-09-03T11:01:40"/>
    <s v=""/>
    <d v="1899-12-30T00:00:00"/>
    <s v="20260903105953520095340"/>
    <d v="1899-12-30T00:00:03"/>
    <n v="0"/>
    <n v="0"/>
    <s v=""/>
    <n v="2"/>
    <n v="0"/>
    <n v="0"/>
    <s v="VL"/>
    <s v="vb3277108"/>
    <n v="77030108"/>
    <n v="10"/>
    <s v="vb3277108"/>
    <n v="32906113111"/>
    <s v="FlatTiresRequest"/>
    <s v="2DFY299"/>
    <s v="+32485544243"/>
    <n v="2"/>
    <n v="1"/>
    <s v=""/>
    <s v=""/>
    <s v=""/>
    <s v=""/>
    <s v=""/>
    <s v=""/>
    <s v=""/>
    <s v=""/>
    <s v=""/>
    <s v=""/>
    <s v=""/>
    <s v=""/>
    <s v=""/>
    <s v=""/>
    <s v=""/>
    <s v="Alliannz Contract BE"/>
    <x v="0"/>
    <n v="1"/>
    <x v="1"/>
    <x v="4"/>
  </r>
  <r>
    <s v="AP-Historical-Report---Call-by-Call 2026-09-03 0000 - 2026-09-03 1500.csv"/>
    <s v="F"/>
    <x v="0"/>
    <x v="515"/>
    <s v="+393478435468"/>
    <s v="AGA"/>
    <s v="Travel_Front"/>
    <s v="+31205929890"/>
    <s v="APBN_AMS_TRAVEL_SERVICE_Front"/>
    <n v="2.7421292618321009E+18"/>
    <s v="9.62184591"/>
    <s v="Route_Queue"/>
    <d v="1899-12-30T00:00:13"/>
    <n v="19755"/>
    <x v="6"/>
    <n v="21176"/>
    <s v="APBN_AMS_TRAVEL_SERVICE_Front_NL"/>
    <n v="99755"/>
    <s v="APBN_AMS_MOBILITY_OEM-CONS_Front_NL_1"/>
    <s v="APBN_CMN_TRAVEL_FRONT-NL_1"/>
    <n v="96462"/>
    <x v="26"/>
    <s v="R"/>
    <d v="1899-12-30T00:05:44"/>
    <d v="1899-12-30T00:01:21"/>
    <d v="1899-12-30T00:00:48"/>
    <s v=""/>
    <n v="1"/>
    <d v="2026-09-03T11:06:18"/>
    <s v=""/>
    <d v="1899-12-30T00:00:00"/>
    <s v="20260903105859150995543"/>
    <d v="1899-12-30T00:00:03"/>
    <n v="0"/>
    <n v="0"/>
    <s v=""/>
    <n v="2"/>
    <n v="0"/>
    <n v="0"/>
    <s v="NL"/>
    <s v="vb3151"/>
    <n v="77020001"/>
    <n v="10"/>
    <s v="Maud"/>
    <n v="3190060"/>
    <s v=""/>
    <s v=""/>
    <s v="+393478435468"/>
    <n v="2"/>
    <n v="1"/>
    <s v=""/>
    <s v=""/>
    <s v=""/>
    <s v=""/>
    <s v=""/>
    <s v=""/>
    <s v=""/>
    <s v=""/>
    <s v=""/>
    <s v=""/>
    <s v=""/>
    <s v=""/>
    <s v=""/>
    <s v=""/>
    <s v=""/>
    <s v="RSA"/>
    <x v="0"/>
    <n v="1"/>
    <x v="1"/>
    <x v="1"/>
  </r>
  <r>
    <s v="AP-Historical-Report---Call-by-Call 2026-09-03 0000 - 2026-09-03 1500.csv"/>
    <s v="F"/>
    <x v="0"/>
    <x v="516"/>
    <s v="+31644850733"/>
    <s v="Toyota"/>
    <s v="RSA_SubLOB"/>
    <s v="+31205929836"/>
    <s v="APBN_AMS_MOBILITY_INTERNAT_Front"/>
    <n v="2.7421293176177946E+18"/>
    <s v="22.13303263"/>
    <s v="Route_Success"/>
    <d v="1899-12-30T00:00:05"/>
    <n v="19763"/>
    <x v="17"/>
    <n v="21202"/>
    <s v="APBN_AMS_MOBILITY_INTERNAT_Front_NL"/>
    <n v="99843"/>
    <s v="APBN_AMS_MOBILITY_INTERNAT_Front_NL_1"/>
    <s v="APBN_CMN_RSA_FRONT-NL_1"/>
    <n v="244554"/>
    <x v="40"/>
    <s v="R"/>
    <d v="1899-12-30T00:11:24"/>
    <d v="1899-12-30T00:00:00"/>
    <d v="1899-12-30T00:00:31"/>
    <s v=""/>
    <n v="0"/>
    <d v="2026-09-03T11:14:30"/>
    <s v=""/>
    <d v="1899-12-30T00:00:00"/>
    <s v="20260903105936369100364"/>
    <d v="1899-12-30T00:00:03"/>
    <n v="0"/>
    <n v="0"/>
    <s v=""/>
    <n v="2"/>
    <n v="0"/>
    <n v="0"/>
    <s v="NL"/>
    <s v="vb3151"/>
    <n v="77020001"/>
    <n v="10"/>
    <s v="Maud"/>
    <n v="3190053"/>
    <s v="Accu / Startprobleem in Frankrijk"/>
    <s v=""/>
    <s v="+31644850733"/>
    <n v="2"/>
    <n v="1"/>
    <s v="*"/>
    <s v="*"/>
    <s v="de medewerker hij heeft alle informatie gegeven die ik nodig had dus ja allemaal goed ik ben ophangen"/>
    <s v="1"/>
    <s v="5"/>
    <s v="5"/>
    <s v="5"/>
    <s v="5"/>
    <s v="5"/>
    <s v="8"/>
    <s v=""/>
    <s v=""/>
    <s v=""/>
    <s v=""/>
    <s v=""/>
    <s v="Alliannz Contract"/>
    <x v="0"/>
    <n v="1"/>
    <x v="1"/>
    <x v="0"/>
  </r>
  <r>
    <s v="AP-Historical-Report---Call-by-Call 2026-09-03 0000 - 2026-09-03 1500.csv"/>
    <s v="F"/>
    <x v="0"/>
    <x v="517"/>
    <s v="+31773731609"/>
    <s v="Toyota"/>
    <s v="RSA_SubLOB"/>
    <s v="+31205929836"/>
    <s v="APBN_AMS_MOBILITY_OEM-CONS_Front"/>
    <n v="2.742129403508076E+18"/>
    <s v="42.4238915"/>
    <s v="Route_Success"/>
    <d v="1899-12-30T00:00:05"/>
    <n v="19755"/>
    <x v="6"/>
    <n v="21194"/>
    <s v="APBN_AMS_MOBILITY_OEM-CONS_Front_NL"/>
    <n v="99755"/>
    <s v="APBN_AMS_MOBILITY_OEM-CONS_Front_NL_1"/>
    <s v="APBN_CMN_RSA_FRONT-NL_1"/>
    <n v="244552"/>
    <x v="39"/>
    <s v="R"/>
    <d v="1899-12-30T00:05:49"/>
    <d v="1899-12-30T00:00:00"/>
    <d v="1899-12-30T00:00:32"/>
    <s v=""/>
    <n v="0"/>
    <d v="2026-09-03T11:05:52"/>
    <s v=""/>
    <d v="1899-12-30T00:00:00"/>
    <s v="20260903105955704643776"/>
    <d v="1899-12-30T00:00:03"/>
    <n v="0"/>
    <n v="0"/>
    <s v=""/>
    <n v="2"/>
    <n v="0"/>
    <n v="0"/>
    <s v="NL"/>
    <s v="vb3151"/>
    <n v="77020001"/>
    <n v="10"/>
    <s v="Maud"/>
    <n v="3190052"/>
    <s v="Accu / Startprobleem in Nederland"/>
    <s v=""/>
    <s v="+31773731609"/>
    <n v="2"/>
    <n v="1"/>
    <s v=""/>
    <s v=""/>
    <s v=""/>
    <s v=""/>
    <s v=""/>
    <s v=""/>
    <s v=""/>
    <s v=""/>
    <s v=""/>
    <s v=""/>
    <s v=""/>
    <s v=""/>
    <s v=""/>
    <s v=""/>
    <s v=""/>
    <s v="RSA"/>
    <x v="0"/>
    <n v="1"/>
    <x v="1"/>
    <x v="1"/>
  </r>
  <r>
    <s v="AP-Historical-Report---Call-by-Call 2026-09-03 0000 - 2026-09-03 1500.csv"/>
    <s v="F"/>
    <x v="1"/>
    <x v="518"/>
    <s v="+31683256705"/>
    <s v=""/>
    <s v=""/>
    <s v="WebiPath_180_102658"/>
    <s v=""/>
    <n v="2.7421293648576271E+18"/>
    <s v="33.8495459"/>
    <s v=""/>
    <d v="1899-12-30T00:00:00"/>
    <n v="19767"/>
    <x v="4"/>
    <n v="21206"/>
    <s v="APBN_AMS_MOBILITY_LEASE-RE_Front_NL"/>
    <n v="99887"/>
    <s v="APBN_AMS_MOBILITY_LEASE-RE_Front_NL_1"/>
    <s v="APBN_CMN_RSA_FRONT-NL_1"/>
    <n v="96523"/>
    <x v="10"/>
    <s v="L"/>
    <d v="1899-12-30T00:03:50"/>
    <d v="1899-12-30T00:00:00"/>
    <d v="1899-12-30T00:00:00"/>
    <s v=""/>
    <n v="0"/>
    <d v="2026-09-03T11:03:08"/>
    <s v=""/>
    <d v="1899-12-30T00:00:00"/>
    <s v="20260903105911553649727"/>
    <d v="1899-12-30T00:00:01"/>
    <m/>
    <m/>
    <s v=""/>
    <m/>
    <m/>
    <m/>
    <s v=""/>
    <s v=""/>
    <m/>
    <m/>
    <s v=""/>
    <m/>
    <s v=""/>
    <s v=""/>
    <s v=""/>
    <m/>
    <m/>
    <s v=""/>
    <s v=""/>
    <s v=""/>
    <s v=""/>
    <s v=""/>
    <s v=""/>
    <s v=""/>
    <s v=""/>
    <s v=""/>
    <s v=""/>
    <s v=""/>
    <s v=""/>
    <s v=""/>
    <s v=""/>
    <s v=""/>
    <s v="RSA"/>
    <x v="0"/>
    <n v="1"/>
    <x v="1"/>
    <x v="1"/>
  </r>
  <r>
    <s v="AP-Historical-Report---Call-by-Call 2026-09-03 0000 - 2026-09-03 1500.csv"/>
    <s v="F"/>
    <x v="1"/>
    <x v="519"/>
    <s v="+31644850733"/>
    <s v=""/>
    <s v=""/>
    <s v="WebiPath_180_183327"/>
    <s v=""/>
    <n v="2.7421293176177946E+18"/>
    <s v="22.13303361"/>
    <s v=""/>
    <d v="1899-12-30T00:00:00"/>
    <n v="19763"/>
    <x v="17"/>
    <n v="21202"/>
    <s v="APBN_AMS_MOBILITY_INTERNAT_Front_NL"/>
    <n v="99843"/>
    <s v="APBN_AMS_MOBILITY_INTERNAT_Front_NL_1"/>
    <s v="APBN_CMN_RSA_FRONT-NL_1"/>
    <n v="244554"/>
    <x v="40"/>
    <s v="R"/>
    <d v="1899-12-30T00:11:24"/>
    <d v="1899-12-30T00:00:00"/>
    <d v="1899-12-30T00:00:00"/>
    <s v=""/>
    <n v="0"/>
    <d v="2026-09-03T11:11:06"/>
    <s v=""/>
    <d v="1899-12-30T00:00:00"/>
    <s v="20260903105936369100364"/>
    <d v="1899-12-30T00:00:01"/>
    <m/>
    <m/>
    <s v=""/>
    <m/>
    <m/>
    <m/>
    <s v=""/>
    <s v=""/>
    <m/>
    <m/>
    <s v=""/>
    <m/>
    <s v=""/>
    <s v=""/>
    <s v=""/>
    <m/>
    <m/>
    <s v=""/>
    <s v=""/>
    <s v=""/>
    <s v=""/>
    <s v=""/>
    <s v=""/>
    <s v=""/>
    <s v=""/>
    <s v=""/>
    <s v=""/>
    <s v=""/>
    <s v=""/>
    <s v=""/>
    <s v=""/>
    <s v=""/>
    <s v="Alliannz Contract"/>
    <x v="0"/>
    <n v="1"/>
    <x v="1"/>
    <x v="0"/>
  </r>
  <r>
    <s v="AP-Historical-Report---Call-by-Call 2026-09-03 0000 - 2026-09-03 1500.csv"/>
    <s v="F"/>
    <x v="1"/>
    <x v="520"/>
    <s v="+32485544243"/>
    <s v=""/>
    <s v=""/>
    <s v="WebiPath_180_160017"/>
    <s v=""/>
    <n v="2.7421293562677524E+18"/>
    <s v="31.8555492"/>
    <s v=""/>
    <d v="1899-12-30T00:00:00"/>
    <n v="27187"/>
    <x v="16"/>
    <n v="28198"/>
    <s v="APBN_BRU_RSA_INSURAN_AB_VL"/>
    <n v="208724"/>
    <s v="APBN_BRU_RSA_INSURAN_AB_VL_1"/>
    <s v="APBN_CMN_RSA_FRONT-VL_1"/>
    <n v="199550"/>
    <x v="9"/>
    <s v="R"/>
    <d v="1899-12-30T00:01:41"/>
    <d v="1899-12-30T00:00:00"/>
    <d v="1899-12-30T00:00:00"/>
    <s v=""/>
    <n v="0"/>
    <d v="2026-09-03T11:01:37"/>
    <s v=""/>
    <d v="1899-12-30T00:00:00"/>
    <s v="20260903105953520095340"/>
    <d v="1899-12-30T00:00:01"/>
    <m/>
    <m/>
    <s v=""/>
    <m/>
    <m/>
    <m/>
    <s v=""/>
    <s v=""/>
    <m/>
    <m/>
    <s v=""/>
    <m/>
    <s v=""/>
    <s v=""/>
    <s v=""/>
    <m/>
    <m/>
    <s v=""/>
    <s v=""/>
    <s v=""/>
    <s v=""/>
    <s v=""/>
    <s v=""/>
    <s v=""/>
    <s v=""/>
    <s v=""/>
    <s v=""/>
    <s v=""/>
    <s v=""/>
    <s v=""/>
    <s v=""/>
    <s v=""/>
    <s v="Alliannz Contract BE"/>
    <x v="0"/>
    <n v="1"/>
    <x v="1"/>
    <x v="4"/>
  </r>
  <r>
    <s v="AP-Historical-Report---Call-by-Call 2026-09-03 0000 - 2026-09-03 1500.csv"/>
    <s v="F"/>
    <x v="1"/>
    <x v="521"/>
    <s v="+31773731609"/>
    <s v=""/>
    <s v=""/>
    <s v="WebiPath_180_183325"/>
    <s v=""/>
    <n v="2.742129403508076E+18"/>
    <s v="42.4238969"/>
    <s v=""/>
    <d v="1899-12-30T00:00:00"/>
    <n v="19755"/>
    <x v="6"/>
    <n v="21194"/>
    <s v="APBN_AMS_MOBILITY_OEM-CONS_Front_NL"/>
    <n v="99755"/>
    <s v="APBN_AMS_MOBILITY_OEM-CONS_Front_NL_1"/>
    <s v="APBN_CMN_RSA_FRONT-NL_1"/>
    <n v="244552"/>
    <x v="39"/>
    <s v="R"/>
    <d v="1899-12-30T00:05:49"/>
    <d v="1899-12-30T00:00:00"/>
    <d v="1899-12-30T00:00:00"/>
    <s v=""/>
    <n v="0"/>
    <d v="2026-09-03T11:05:48"/>
    <s v=""/>
    <d v="1899-12-30T00:00:00"/>
    <s v="20260903105955704643776"/>
    <d v="1899-12-30T00:00:01"/>
    <m/>
    <m/>
    <s v=""/>
    <m/>
    <m/>
    <m/>
    <s v=""/>
    <s v=""/>
    <m/>
    <m/>
    <s v=""/>
    <m/>
    <s v=""/>
    <s v=""/>
    <s v=""/>
    <m/>
    <m/>
    <s v=""/>
    <s v=""/>
    <s v=""/>
    <s v=""/>
    <s v=""/>
    <s v=""/>
    <s v=""/>
    <s v=""/>
    <s v=""/>
    <s v=""/>
    <s v=""/>
    <s v=""/>
    <s v=""/>
    <s v=""/>
    <s v=""/>
    <s v="RSA"/>
    <x v="0"/>
    <n v="1"/>
    <x v="1"/>
    <x v="1"/>
  </r>
  <r>
    <s v="AP-Historical-Report---Call-by-Call 2026-09-03 0000 - 2026-09-03 1500.csv"/>
    <s v="F"/>
    <x v="0"/>
    <x v="522"/>
    <s v="+31618188740"/>
    <s v="AEVITAE"/>
    <s v="RSA_SubLOB"/>
    <s v="+31205929152"/>
    <s v="APBN_AMS_MOBILITY_INSURAN_Front"/>
    <n v="2.7421294292785715E+18"/>
    <s v="48.4930330"/>
    <s v="Route_Queue"/>
    <d v="1899-12-30T00:00:08"/>
    <n v="19760"/>
    <x v="0"/>
    <n v="21199"/>
    <s v="APBN_AMS_MOBILITY_INSURAN_Front_NL"/>
    <n v="99810"/>
    <s v="APBN_AMS_MOBILITY_INSURAN_Front_NL_1"/>
    <s v="APBN_CMN_RSA_FRONT-NL_1"/>
    <n v="221519"/>
    <x v="7"/>
    <s v="R"/>
    <d v="1899-12-30T00:01:20"/>
    <d v="1899-12-30T00:00:30"/>
    <d v="1899-12-30T00:00:32"/>
    <s v=""/>
    <n v="1"/>
    <d v="2026-09-03T11:03:19"/>
    <s v=""/>
    <d v="1899-12-30T00:00:00"/>
    <s v="20260903110117805307554"/>
    <d v="1899-12-30T00:00:02"/>
    <n v="0"/>
    <n v="0"/>
    <s v="m3126:Default:2|m312995:1:1|m312996:1:1|"/>
    <n v="2"/>
    <n v="0"/>
    <n v="0"/>
    <s v="NL"/>
    <s v=""/>
    <m/>
    <m/>
    <s v=""/>
    <m/>
    <s v=""/>
    <s v=""/>
    <s v=""/>
    <n v="0"/>
    <n v="0"/>
    <s v=""/>
    <s v=""/>
    <s v=""/>
    <s v=""/>
    <s v=""/>
    <s v=""/>
    <s v=""/>
    <s v=""/>
    <s v=""/>
    <s v=""/>
    <s v=""/>
    <s v=""/>
    <s v=""/>
    <s v=""/>
    <s v=""/>
    <s v="Alliannz Contract"/>
    <x v="0"/>
    <n v="1"/>
    <x v="1"/>
    <x v="0"/>
  </r>
  <r>
    <s v="AP-Historical-Report---Call-by-Call 2026-09-03 0000 - 2026-09-03 1500.csv"/>
    <s v="F"/>
    <x v="0"/>
    <x v="523"/>
    <s v="+31645398795"/>
    <s v="Toyota"/>
    <s v="RSA_SubLOB"/>
    <s v="+31205929836"/>
    <s v="APBN_AMS_MOBILITY_OEM-CONS_Front"/>
    <n v="2.742129300509142E+18"/>
    <s v="18.84520108"/>
    <s v="Route_Success"/>
    <d v="1899-12-30T00:00:07"/>
    <n v="19755"/>
    <x v="6"/>
    <n v="21194"/>
    <s v="APBN_AMS_MOBILITY_OEM-CONS_Front_NL"/>
    <n v="99757"/>
    <s v="APBN_AMS_MOBILITY_OEM-CONS_Front_NL_3"/>
    <s v="APBN_CMN_RSA_FRONT-NL_1"/>
    <n v="224096"/>
    <x v="6"/>
    <s v="R"/>
    <d v="1899-12-30T00:01:55"/>
    <d v="1899-12-30T00:00:00"/>
    <d v="1899-12-30T00:00:32"/>
    <s v=""/>
    <n v="0"/>
    <d v="2026-09-03T11:05:46"/>
    <s v=""/>
    <d v="1899-12-30T00:00:00"/>
    <s v="20260903110245301991823"/>
    <d v="1899-12-30T00:00:02"/>
    <n v="0"/>
    <n v="0"/>
    <s v=""/>
    <n v="2"/>
    <n v="0"/>
    <n v="0"/>
    <s v="NL"/>
    <s v="vb3151"/>
    <n v="77020001"/>
    <n v="10"/>
    <s v="Maud"/>
    <n v="3190052"/>
    <s v="Accu / Startprobleem in Nederland"/>
    <s v="202604055194"/>
    <s v="+31645398795"/>
    <n v="2"/>
    <n v="1"/>
    <s v="5"/>
    <s v="5"/>
    <s v="nou alles perfect"/>
    <s v=""/>
    <s v=""/>
    <s v=""/>
    <s v=""/>
    <s v=""/>
    <s v=""/>
    <s v=""/>
    <s v=""/>
    <s v=""/>
    <s v=""/>
    <s v=""/>
    <s v=""/>
    <s v="RSA"/>
    <x v="0"/>
    <n v="1"/>
    <x v="1"/>
    <x v="1"/>
  </r>
  <r>
    <s v="AP-Historical-Report---Call-by-Call 2026-09-03 0000 - 2026-09-03 1500.csv"/>
    <s v="F"/>
    <x v="0"/>
    <x v="524"/>
    <s v="+31683605524"/>
    <s v="Toyota"/>
    <s v="RSA_SubLOB"/>
    <s v="+31205929836"/>
    <s v="APBN_AMS_MOBILITY_OEM-CONS_Front"/>
    <n v="2.7421293863283092E+18"/>
    <s v="38.4341074"/>
    <s v="Route_Success"/>
    <d v="1899-12-30T00:00:05"/>
    <n v="19755"/>
    <x v="6"/>
    <n v="21194"/>
    <s v="APBN_AMS_MOBILITY_OEM-CONS_Front_NL"/>
    <n v="99755"/>
    <s v="APBN_AMS_MOBILITY_OEM-CONS_Front_NL_1"/>
    <s v="APBN_CMN_RSA_FRONT-NL_1"/>
    <n v="224093"/>
    <x v="20"/>
    <s v="L"/>
    <d v="1899-12-30T00:02:29"/>
    <d v="1899-12-30T00:00:00"/>
    <d v="1899-12-30T00:00:31"/>
    <s v=""/>
    <n v="0"/>
    <d v="2026-09-03T11:08:48"/>
    <s v=""/>
    <d v="1899-12-30T00:00:00"/>
    <s v="20260903110245637535815"/>
    <d v="1899-12-30T00:00:03"/>
    <n v="0"/>
    <n v="0"/>
    <s v=""/>
    <n v="2"/>
    <n v="0"/>
    <n v="0"/>
    <s v="NL"/>
    <s v="vb3151"/>
    <n v="77020001"/>
    <n v="10"/>
    <s v="Maud"/>
    <n v="3190052"/>
    <s v="Accu / Startprobleem in Nederland"/>
    <s v=""/>
    <s v="+31683605524"/>
    <n v="2"/>
    <n v="1"/>
    <s v="4"/>
    <s v="5"/>
    <s v="het was zeer duidelijk het kwam heel duidelijk over"/>
    <s v="1"/>
    <s v="4"/>
    <s v="4"/>
    <s v="4"/>
    <s v="4"/>
    <s v="4"/>
    <s v="8"/>
    <s v=""/>
    <s v=""/>
    <s v=""/>
    <s v=""/>
    <s v=""/>
    <s v="RSA"/>
    <x v="0"/>
    <n v="1"/>
    <x v="1"/>
    <x v="1"/>
  </r>
  <r>
    <s v="AP-Historical-Report---Call-by-Call 2026-09-03 0000 - 2026-09-03 1500.csv"/>
    <s v="F"/>
    <x v="1"/>
    <x v="525"/>
    <s v="+31618188740"/>
    <s v=""/>
    <s v=""/>
    <s v="WebiPath_180_176330"/>
    <s v=""/>
    <n v="2.7421294292785715E+18"/>
    <s v="48.4930378"/>
    <s v=""/>
    <d v="1899-12-30T00:00:00"/>
    <n v="19760"/>
    <x v="0"/>
    <n v="21199"/>
    <s v="APBN_AMS_MOBILITY_INSURAN_Front_NL"/>
    <n v="99810"/>
    <s v="APBN_AMS_MOBILITY_INSURAN_Front_NL_1"/>
    <s v="APBN_CMN_RSA_FRONT-NL_1"/>
    <n v="221519"/>
    <x v="7"/>
    <s v="L"/>
    <d v="1899-12-30T00:00:35"/>
    <d v="1899-12-30T00:00:30"/>
    <d v="1899-12-30T00:00:00"/>
    <s v=""/>
    <n v="0"/>
    <d v="2026-09-03T11:02:31"/>
    <s v=""/>
    <d v="1899-12-30T00:00:00"/>
    <s v="20260903110117805307554"/>
    <d v="1899-12-30T00:00:01"/>
    <m/>
    <m/>
    <s v=""/>
    <m/>
    <m/>
    <m/>
    <s v=""/>
    <s v=""/>
    <m/>
    <m/>
    <s v=""/>
    <m/>
    <s v=""/>
    <s v=""/>
    <s v=""/>
    <m/>
    <m/>
    <s v=""/>
    <s v=""/>
    <s v=""/>
    <s v=""/>
    <s v=""/>
    <s v=""/>
    <s v=""/>
    <s v=""/>
    <s v=""/>
    <s v=""/>
    <s v=""/>
    <s v=""/>
    <s v=""/>
    <s v=""/>
    <s v=""/>
    <s v="Alliannz Contract"/>
    <x v="0"/>
    <n v="1"/>
    <x v="1"/>
    <x v="0"/>
  </r>
  <r>
    <s v="AP-Historical-Report---Call-by-Call 2026-09-03 0000 - 2026-09-03 1500.csv"/>
    <s v="F"/>
    <x v="1"/>
    <x v="526"/>
    <s v="+393478435468"/>
    <s v=""/>
    <s v=""/>
    <s v="WebiPath_180_102597"/>
    <s v=""/>
    <n v="2.7421292618321014E+18"/>
    <s v="9.62184786"/>
    <s v=""/>
    <d v="1899-12-30T00:00:00"/>
    <n v="19755"/>
    <x v="6"/>
    <n v="21194"/>
    <s v="APBN_AMS_MOBILITY_OEM-CONS_Front_NL"/>
    <n v="99755"/>
    <s v="APBN_AMS_MOBILITY_OEM-CONS_Front_NL_1"/>
    <s v="APBN_CMN_RSA_FRONT-NL_1"/>
    <n v="96462"/>
    <x v="26"/>
    <s v="L"/>
    <d v="1899-12-30T00:03:25"/>
    <d v="1899-12-30T00:00:46"/>
    <d v="1899-12-30T00:00:00"/>
    <s v=""/>
    <n v="0"/>
    <d v="2026-09-03T11:06:19"/>
    <s v=""/>
    <d v="1899-12-30T00:00:00"/>
    <s v="20260903105859150995543"/>
    <d v="1899-12-30T00:00:01"/>
    <m/>
    <m/>
    <s v=""/>
    <m/>
    <m/>
    <m/>
    <s v=""/>
    <s v=""/>
    <m/>
    <m/>
    <s v=""/>
    <m/>
    <s v=""/>
    <s v=""/>
    <s v=""/>
    <m/>
    <m/>
    <s v=""/>
    <s v=""/>
    <s v=""/>
    <s v=""/>
    <s v=""/>
    <s v=""/>
    <s v=""/>
    <s v=""/>
    <s v=""/>
    <s v=""/>
    <s v=""/>
    <s v=""/>
    <s v=""/>
    <s v=""/>
    <s v=""/>
    <s v="RSA"/>
    <x v="0"/>
    <n v="1"/>
    <x v="1"/>
    <x v="1"/>
  </r>
  <r>
    <s v="AP-Historical-Report---Call-by-Call 2026-09-03 0000 - 2026-09-03 1500.csv"/>
    <s v="F"/>
    <x v="0"/>
    <x v="527"/>
    <s v="+31621461750"/>
    <s v="AzNetherlands"/>
    <s v="RSA_INSUR"/>
    <s v="+31205929118"/>
    <s v="APBN_AMS_RSA_INSURAN_AzN"/>
    <n v="2.7421292962130186E+18"/>
    <s v="17.83363838"/>
    <s v="Route_Success"/>
    <d v="1899-12-30T00:00:56"/>
    <n v="27173"/>
    <x v="7"/>
    <n v="28184"/>
    <s v="APBN_AMS_RSA_INSURAN_AzN_NL"/>
    <n v="208567"/>
    <s v="APBN_AMS_RSA_INSURAN_AzN_NL_1"/>
    <s v="APBN_CMN_RSA_FRONT-NL_1"/>
    <n v="224096"/>
    <x v="6"/>
    <s v="R"/>
    <d v="1899-12-30T00:01:45"/>
    <d v="1899-12-30T00:01:10"/>
    <d v="1899-12-30T00:04:18"/>
    <s v=""/>
    <n v="0"/>
    <d v="2026-09-03T11:09:28"/>
    <s v=""/>
    <d v="1899-12-30T00:00:00"/>
    <s v="20260903110433285213891"/>
    <d v="1899-12-30T00:00:02"/>
    <n v="0"/>
    <n v="0"/>
    <s v=""/>
    <n v="2"/>
    <n v="0"/>
    <n v="0"/>
    <s v="NL"/>
    <s v="vb3177108"/>
    <n v="77020108"/>
    <n v="10"/>
    <s v="vb3177108"/>
    <n v="3190911811"/>
    <s v="VehicleRecoveryService"/>
    <s v="R140DV"/>
    <s v="+31621461750"/>
    <n v="2"/>
    <n v="1"/>
    <s v="*"/>
    <s v=""/>
    <s v=""/>
    <s v=""/>
    <s v=""/>
    <s v=""/>
    <s v=""/>
    <s v=""/>
    <s v=""/>
    <s v=""/>
    <s v=""/>
    <s v=""/>
    <s v=""/>
    <s v=""/>
    <s v=""/>
    <s v="Alliannz Contract"/>
    <x v="0"/>
    <n v="1"/>
    <x v="0"/>
    <x v="0"/>
  </r>
  <r>
    <s v="AP-Historical-Report---Call-by-Call 2026-09-03 0000 - 2026-09-03 1500.csv"/>
    <s v="F"/>
    <x v="0"/>
    <x v="528"/>
    <s v="+31652415847"/>
    <s v="Suzuki"/>
    <s v="RSA_SubLOB"/>
    <s v="+31208512272"/>
    <s v="APBN_AMS_MOBILITY_INSURAN_FollowUp"/>
    <n v="2.7421292618321014E+18"/>
    <s v="9.62184815"/>
    <s v="Route_Queue"/>
    <d v="1899-12-30T00:00:06"/>
    <n v="19761"/>
    <x v="1"/>
    <n v="21200"/>
    <s v="APBN_AMS_MOBILITY_INSURAN_FollowUp_NL"/>
    <n v="99821"/>
    <s v="APBN_AMS_MOBILITY_INSURAN_FollowUp_NL_1"/>
    <s v="APBN_CMN_RSA_FRONT-NL_1"/>
    <n v="96526"/>
    <x v="4"/>
    <s v="R"/>
    <d v="1899-12-30T00:04:27"/>
    <d v="1899-12-30T00:00:00"/>
    <d v="1899-12-30T00:00:33"/>
    <s v=""/>
    <n v="0"/>
    <d v="2026-09-03T11:07:56"/>
    <s v=""/>
    <d v="1899-12-30T00:00:00"/>
    <s v="20260903110322150995381"/>
    <d v="1899-12-30T00:00:04"/>
    <n v="0"/>
    <n v="0"/>
    <s v=""/>
    <n v="2"/>
    <n v="0"/>
    <n v="0"/>
    <s v="NL"/>
    <s v="vb3151"/>
    <n v="77020001"/>
    <n v="10"/>
    <s v="Maud"/>
    <n v="3190047"/>
    <s v="Geen Intent"/>
    <s v=""/>
    <s v="+31652415847"/>
    <n v="2"/>
    <n v="1"/>
    <s v=""/>
    <s v=""/>
    <s v=""/>
    <s v=""/>
    <s v=""/>
    <s v=""/>
    <s v=""/>
    <s v=""/>
    <s v=""/>
    <s v=""/>
    <s v=""/>
    <s v=""/>
    <s v=""/>
    <s v=""/>
    <s v=""/>
    <s v="Alliannz Contract"/>
    <x v="0"/>
    <n v="1"/>
    <x v="1"/>
    <x v="0"/>
  </r>
  <r>
    <s v="AP-Historical-Report---Call-by-Call 2026-09-03 0000 - 2026-09-03 1500.csv"/>
    <s v="F"/>
    <x v="1"/>
    <x v="529"/>
    <s v="+31683605524"/>
    <s v=""/>
    <s v=""/>
    <s v="WebiPath_180_177843"/>
    <s v=""/>
    <n v="2.7421293863283092E+18"/>
    <s v="38.4341158"/>
    <s v=""/>
    <d v="1899-12-30T00:00:00"/>
    <n v="19755"/>
    <x v="6"/>
    <n v="21194"/>
    <s v="APBN_AMS_MOBILITY_OEM-CONS_Front_NL"/>
    <n v="99755"/>
    <s v="APBN_AMS_MOBILITY_OEM-CONS_Front_NL_1"/>
    <s v="APBN_CMN_RSA_FRONT-NL_1"/>
    <n v="224093"/>
    <x v="20"/>
    <s v="R"/>
    <d v="1899-12-30T00:02:29"/>
    <d v="1899-12-30T00:00:00"/>
    <d v="1899-12-30T00:00:00"/>
    <s v=""/>
    <n v="0"/>
    <d v="2026-09-03T11:05:19"/>
    <s v=""/>
    <d v="1899-12-30T00:00:00"/>
    <s v="20260903110245637535815"/>
    <d v="1899-12-30T00:00:01"/>
    <m/>
    <m/>
    <s v=""/>
    <m/>
    <m/>
    <m/>
    <s v=""/>
    <s v=""/>
    <m/>
    <m/>
    <s v=""/>
    <m/>
    <s v=""/>
    <s v=""/>
    <s v=""/>
    <m/>
    <m/>
    <s v=""/>
    <s v=""/>
    <s v=""/>
    <s v=""/>
    <s v=""/>
    <s v=""/>
    <s v=""/>
    <s v=""/>
    <s v=""/>
    <s v=""/>
    <s v=""/>
    <s v=""/>
    <s v=""/>
    <s v=""/>
    <s v=""/>
    <s v="RSA"/>
    <x v="0"/>
    <n v="1"/>
    <x v="1"/>
    <x v="1"/>
  </r>
  <r>
    <s v="AP-Historical-Report---Call-by-Call 2026-09-03 0000 - 2026-09-03 1500.csv"/>
    <s v="F"/>
    <x v="1"/>
    <x v="530"/>
    <s v="+31645398795"/>
    <s v=""/>
    <s v=""/>
    <s v="WebiPath_180_177847"/>
    <s v=""/>
    <n v="2.7421293005091425E+18"/>
    <s v="18.84520687"/>
    <s v=""/>
    <d v="1899-12-30T00:00:00"/>
    <n v="19755"/>
    <x v="6"/>
    <n v="21194"/>
    <s v="APBN_AMS_MOBILITY_OEM-CONS_Front_NL"/>
    <n v="99757"/>
    <s v="APBN_AMS_MOBILITY_OEM-CONS_Front_NL_3"/>
    <s v="APBN_CMN_RSA_FRONT-NL_1"/>
    <n v="224096"/>
    <x v="6"/>
    <s v="R"/>
    <d v="1899-12-30T00:01:55"/>
    <d v="1899-12-30T00:00:00"/>
    <d v="1899-12-30T00:00:00"/>
    <s v=""/>
    <n v="0"/>
    <d v="2026-09-03T11:04:48"/>
    <s v=""/>
    <d v="1899-12-30T00:00:00"/>
    <s v="20260903110245301991823"/>
    <d v="1899-12-30T00:00:01"/>
    <m/>
    <m/>
    <s v=""/>
    <m/>
    <m/>
    <m/>
    <s v=""/>
    <s v=""/>
    <m/>
    <m/>
    <s v=""/>
    <m/>
    <s v=""/>
    <s v=""/>
    <s v=""/>
    <m/>
    <m/>
    <s v=""/>
    <s v=""/>
    <s v=""/>
    <s v=""/>
    <s v=""/>
    <s v=""/>
    <s v=""/>
    <s v=""/>
    <s v=""/>
    <s v=""/>
    <s v=""/>
    <s v=""/>
    <s v=""/>
    <s v=""/>
    <s v=""/>
    <s v="RSA"/>
    <x v="0"/>
    <n v="1"/>
    <x v="1"/>
    <x v="1"/>
  </r>
  <r>
    <s v="AP-Historical-Report---Call-by-Call 2026-09-03 0000 - 2026-09-03 1500.csv"/>
    <s v="F"/>
    <x v="0"/>
    <x v="531"/>
    <s v="+3251723077"/>
    <s v="AGA"/>
    <s v="RSA_Front"/>
    <s v="+3222906100"/>
    <s v="APBN_BRU_MOBILITY_INTERNAT_Front"/>
    <n v="2.7421293863283092E+18"/>
    <s v="38.4341172"/>
    <s v="Route_Queue"/>
    <d v="1899-12-30T00:00:01"/>
    <n v="19783"/>
    <x v="15"/>
    <n v="21223"/>
    <s v="APBN_BRU_MOBILITY_INTERNAT_Front_VL"/>
    <n v="100063"/>
    <s v="APBN_BRU_MOBILITY_INTERNAT_Front_VL_1"/>
    <s v="APBN_CMN_RSA_FRONT-VL_1"/>
    <n v="232188"/>
    <x v="35"/>
    <s v="R"/>
    <d v="1899-12-30T00:01:34"/>
    <d v="1899-12-30T00:00:00"/>
    <d v="1899-12-30T00:00:02"/>
    <s v=""/>
    <n v="0"/>
    <d v="2026-09-03T11:05:18"/>
    <s v=""/>
    <d v="1899-12-30T00:00:00"/>
    <s v="20260903110342637535928"/>
    <d v="1899-12-30T00:00:01"/>
    <n v="0"/>
    <n v="0"/>
    <s v="m3229916100:2:1|"/>
    <n v="2"/>
    <n v="0"/>
    <n v="1"/>
    <s v="VL"/>
    <s v=""/>
    <m/>
    <m/>
    <s v=""/>
    <m/>
    <s v=""/>
    <s v=""/>
    <s v=""/>
    <n v="2"/>
    <n v="1"/>
    <s v=""/>
    <s v=""/>
    <s v=""/>
    <s v=""/>
    <s v=""/>
    <s v=""/>
    <s v=""/>
    <s v=""/>
    <s v=""/>
    <s v=""/>
    <s v=""/>
    <s v=""/>
    <s v=""/>
    <s v=""/>
    <s v=""/>
    <s v="RSA BE"/>
    <x v="0"/>
    <n v="1"/>
    <x v="1"/>
    <x v="3"/>
  </r>
  <r>
    <s v="AP-Historical-Report---Call-by-Call 2026-09-03 0000 - 2026-09-03 1500.csv"/>
    <s v="F"/>
    <x v="0"/>
    <x v="532"/>
    <s v="+3283689891"/>
    <s v="AP_MULTI_LOB"/>
    <s v="XLOB_SubLOB"/>
    <s v="+3222906411"/>
    <s v="APBN_BRU_MOBILITY_INSURAN_Front"/>
    <n v="2.7421293734476539E+18"/>
    <s v="35.8587640"/>
    <s v="Route_Queue"/>
    <d v="1899-12-30T00:00:07"/>
    <n v="19782"/>
    <x v="8"/>
    <n v="21222"/>
    <s v="APBN_BRU_MOBILITY_INSURAN_Front_FR"/>
    <n v="100052"/>
    <s v="APBN_BRU_MOBILITY_INSURAN_Front_FR_1"/>
    <s v="APBN_CMN_RSA_FRONT-FR_1"/>
    <n v="207437"/>
    <x v="41"/>
    <s v="R"/>
    <d v="1899-12-30T00:00:55"/>
    <d v="1899-12-30T00:00:00"/>
    <d v="1899-12-30T00:02:02"/>
    <s v=""/>
    <n v="0"/>
    <d v="2026-09-03T11:05:13"/>
    <s v=""/>
    <d v="1899-12-30T00:00:00"/>
    <s v="20260903110410587204001"/>
    <d v="1899-12-30T00:00:02"/>
    <n v="0"/>
    <n v="0"/>
    <s v="m3251:Default:2|m325991:2:1|m322991:1:1|"/>
    <n v="2"/>
    <n v="0"/>
    <n v="1"/>
    <s v="FR"/>
    <s v=""/>
    <m/>
    <m/>
    <s v=""/>
    <m/>
    <s v=""/>
    <s v=""/>
    <s v=""/>
    <n v="0"/>
    <n v="0"/>
    <s v=""/>
    <s v=""/>
    <s v=""/>
    <s v=""/>
    <s v=""/>
    <s v=""/>
    <s v=""/>
    <s v=""/>
    <s v=""/>
    <s v=""/>
    <s v=""/>
    <s v=""/>
    <s v=""/>
    <s v=""/>
    <s v=""/>
    <s v="RSA BE"/>
    <x v="0"/>
    <n v="1"/>
    <x v="1"/>
    <x v="3"/>
  </r>
  <r>
    <s v="AP-Historical-Report---Call-by-Call 2026-09-03 0000 - 2026-09-03 1500.csv"/>
    <s v="F"/>
    <x v="0"/>
    <x v="533"/>
    <s v="+31622851644"/>
    <s v="STELLANTIS"/>
    <s v="RSA_SubLOB"/>
    <s v="+31205882331"/>
    <s v="APBN_AMS_MOBILITY_INTERNAT_Front"/>
    <n v="2.7421293176177951E+18"/>
    <s v="22.13303619"/>
    <s v="Route_Success"/>
    <d v="1899-12-30T00:00:05"/>
    <n v="19763"/>
    <x v="17"/>
    <n v="21202"/>
    <s v="APBN_AMS_MOBILITY_INTERNAT_Front_NL"/>
    <n v="99843"/>
    <s v="APBN_AMS_MOBILITY_INTERNAT_Front_NL_1"/>
    <s v="APBN_CMN_RSA_FRONT-NL_1"/>
    <n v="244550"/>
    <x v="27"/>
    <s v="L"/>
    <d v="1899-12-30T00:03:09"/>
    <d v="1899-12-30T00:00:00"/>
    <d v="1899-12-30T00:00:38"/>
    <s v=""/>
    <n v="0"/>
    <d v="2026-09-03T11:07:05"/>
    <s v=""/>
    <d v="1899-12-30T00:00:00"/>
    <s v="20260903110350369100135"/>
    <d v="1899-12-30T00:00:03"/>
    <n v="0"/>
    <n v="0"/>
    <s v=""/>
    <n v="0"/>
    <n v="0"/>
    <n v="0"/>
    <s v="NL"/>
    <s v="vb3151"/>
    <n v="77020001"/>
    <n v="10"/>
    <s v="Maud"/>
    <m/>
    <s v="Geen Intent"/>
    <s v=""/>
    <s v="+31622851644"/>
    <n v="0"/>
    <n v="0"/>
    <s v=""/>
    <s v=""/>
    <s v=""/>
    <s v=""/>
    <s v=""/>
    <s v=""/>
    <s v=""/>
    <s v=""/>
    <s v=""/>
    <s v=""/>
    <s v=""/>
    <s v=""/>
    <s v=""/>
    <s v=""/>
    <s v=""/>
    <s v="Alliannz Contract"/>
    <x v="0"/>
    <n v="1"/>
    <x v="1"/>
    <x v="0"/>
  </r>
  <r>
    <s v="AP-Historical-Report---Call-by-Call 2026-09-03 0000 - 2026-09-03 1500.csv"/>
    <s v="F"/>
    <x v="1"/>
    <x v="534"/>
    <s v="+31652415847"/>
    <s v=""/>
    <s v=""/>
    <s v="WebiPath_180_102661"/>
    <s v=""/>
    <n v="2.7421292618321014E+18"/>
    <s v="9.62184852"/>
    <s v=""/>
    <d v="1899-12-30T00:00:00"/>
    <n v="19761"/>
    <x v="1"/>
    <n v="21200"/>
    <s v="APBN_AMS_MOBILITY_INSURAN_FollowUp_NL"/>
    <n v="99821"/>
    <s v="APBN_AMS_MOBILITY_INSURAN_FollowUp_NL_1"/>
    <s v="APBN_CMN_RSA_FRONT-NL_1"/>
    <n v="96526"/>
    <x v="4"/>
    <s v="L"/>
    <d v="1899-12-30T00:04:27"/>
    <d v="1899-12-30T00:00:00"/>
    <d v="1899-12-30T00:00:00"/>
    <s v=""/>
    <n v="0"/>
    <d v="2026-09-03T11:07:56"/>
    <s v=""/>
    <d v="1899-12-30T00:00:00"/>
    <s v="20260903110322150995381"/>
    <d v="1899-12-30T00:00:01"/>
    <m/>
    <m/>
    <s v=""/>
    <m/>
    <m/>
    <m/>
    <s v=""/>
    <s v=""/>
    <m/>
    <m/>
    <s v=""/>
    <m/>
    <s v=""/>
    <s v=""/>
    <s v=""/>
    <m/>
    <m/>
    <s v=""/>
    <s v=""/>
    <s v=""/>
    <s v=""/>
    <s v=""/>
    <s v=""/>
    <s v=""/>
    <s v=""/>
    <s v=""/>
    <s v=""/>
    <s v=""/>
    <s v=""/>
    <s v=""/>
    <s v=""/>
    <s v=""/>
    <s v="Alliannz Contract"/>
    <x v="0"/>
    <n v="1"/>
    <x v="1"/>
    <x v="0"/>
  </r>
  <r>
    <s v="AP-Historical-Report---Call-by-Call 2026-09-03 0000 - 2026-09-03 1500.csv"/>
    <s v="F"/>
    <x v="0"/>
    <x v="535"/>
    <s v="+31629066090"/>
    <s v="AzNetherlands"/>
    <s v="RSA_INSUR"/>
    <s v="+31205929118"/>
    <s v="APBN_AMS_RSA_INSURAN_AzN"/>
    <n v="2.7421294335735404E+18"/>
    <s v="49.4932284"/>
    <s v="Route_Queue"/>
    <d v="1899-12-30T00:00:08"/>
    <n v="27173"/>
    <x v="7"/>
    <n v="28184"/>
    <s v="APBN_AMS_RSA_INSURAN_AzN_NL"/>
    <n v="208567"/>
    <s v="APBN_AMS_RSA_INSURAN_AzN_NL_1"/>
    <s v="APBN_CMN_RSA_FRONT-NL_1"/>
    <n v="224093"/>
    <x v="20"/>
    <s v="R"/>
    <d v="1899-12-30T00:02:12"/>
    <d v="1899-12-30T00:00:00"/>
    <d v="1899-12-30T00:00:32"/>
    <s v=""/>
    <n v="0"/>
    <d v="2026-09-03T11:08:25"/>
    <s v=""/>
    <d v="1899-12-30T00:00:00"/>
    <s v="20260903110604822085553"/>
    <d v="1899-12-30T00:00:02"/>
    <n v="0"/>
    <n v="0"/>
    <s v=""/>
    <n v="2"/>
    <n v="0"/>
    <n v="0"/>
    <s v="NL"/>
    <s v="vb3177108"/>
    <n v="77020108"/>
    <n v="10"/>
    <s v="vb3177108"/>
    <n v="3190911811"/>
    <s v="VehicleTowingNoEventRequest"/>
    <s v="X112HL"/>
    <s v="+31629066090"/>
    <n v="2"/>
    <n v="1"/>
    <s v=""/>
    <s v=""/>
    <s v=""/>
    <s v=""/>
    <s v=""/>
    <s v=""/>
    <s v=""/>
    <s v=""/>
    <s v=""/>
    <s v=""/>
    <s v=""/>
    <s v=""/>
    <s v=""/>
    <s v=""/>
    <s v=""/>
    <s v="Alliannz Contract"/>
    <x v="0"/>
    <n v="1"/>
    <x v="1"/>
    <x v="0"/>
  </r>
  <r>
    <s v="AP-Historical-Report---Call-by-Call 2026-09-03 0000 - 2026-09-03 1500.csv"/>
    <s v="F"/>
    <x v="0"/>
    <x v="536"/>
    <s v="+31611470060"/>
    <s v="Mitsubishi"/>
    <s v="RSA_SubLOB"/>
    <s v="+31208512277"/>
    <s v="APBN_AMS_MOBILITY_INSURAN_FollowUp"/>
    <n v="2.7421294292785715E+18"/>
    <s v="48.4930476"/>
    <s v="Route_Queue"/>
    <d v="1899-12-30T00:00:08"/>
    <n v="19761"/>
    <x v="1"/>
    <n v="21200"/>
    <s v="APBN_AMS_MOBILITY_INSURAN_FollowUp_NL"/>
    <n v="99821"/>
    <s v="APBN_AMS_MOBILITY_INSURAN_FollowUp_NL_1"/>
    <s v="APBN_CMN_RSA_FRONT-NL_1"/>
    <n v="221519"/>
    <x v="7"/>
    <s v="R"/>
    <d v="1899-12-30T00:01:47"/>
    <d v="1899-12-30T00:00:00"/>
    <d v="1899-12-30T00:03:15"/>
    <s v=""/>
    <n v="0"/>
    <d v="2026-09-03T11:06:18"/>
    <s v=""/>
    <d v="1899-12-30T00:00:00"/>
    <s v="20260903110422805306744"/>
    <d v="1899-12-30T00:00:02"/>
    <n v="0"/>
    <n v="0"/>
    <s v=""/>
    <n v="2"/>
    <n v="0"/>
    <n v="0"/>
    <s v="NL"/>
    <s v="vb3151"/>
    <n v="77020001"/>
    <n v="10"/>
    <s v="Maud"/>
    <n v="3190042"/>
    <s v="Geen Intent"/>
    <s v=""/>
    <s v="+31611470060"/>
    <n v="2"/>
    <n v="1"/>
    <s v=""/>
    <s v=""/>
    <s v=""/>
    <s v=""/>
    <s v=""/>
    <s v=""/>
    <s v=""/>
    <s v=""/>
    <s v=""/>
    <s v=""/>
    <s v=""/>
    <s v=""/>
    <s v=""/>
    <s v=""/>
    <s v=""/>
    <s v="Alliannz Contract"/>
    <x v="0"/>
    <n v="1"/>
    <x v="1"/>
    <x v="0"/>
  </r>
  <r>
    <s v="AP-Historical-Report---Call-by-Call 2026-09-03 0000 - 2026-09-03 1500.csv"/>
    <s v="F"/>
    <x v="0"/>
    <x v="537"/>
    <s v="+31653653228"/>
    <s v="Toyota"/>
    <s v="RSA_SubLOB"/>
    <s v="+31205929836"/>
    <s v="APBN_AMS_MOBILITY_INSURAN_FollowUp"/>
    <n v="2.7421293176177951E+18"/>
    <s v="22.13303640"/>
    <s v="Route_Success"/>
    <d v="1899-12-30T00:00:15"/>
    <n v="19761"/>
    <x v="1"/>
    <n v="21200"/>
    <s v="APBN_AMS_MOBILITY_INSURAN_FollowUp_NL"/>
    <n v="99821"/>
    <s v="APBN_AMS_MOBILITY_INSURAN_FollowUp_NL_1"/>
    <s v="APBN_CMN_RSA_FRONT-NL_1"/>
    <n v="247912"/>
    <x v="23"/>
    <s v="R"/>
    <d v="1899-12-30T00:04:08"/>
    <d v="1899-12-30T00:00:00"/>
    <d v="1899-12-30T00:00:33"/>
    <s v=""/>
    <n v="0"/>
    <d v="2026-09-03T11:11:10"/>
    <s v=""/>
    <d v="1899-12-30T00:00:00"/>
    <s v="20260903110422369100438"/>
    <d v="1899-12-30T00:00:02"/>
    <n v="0"/>
    <n v="0"/>
    <s v=""/>
    <n v="2"/>
    <n v="0"/>
    <n v="0"/>
    <s v="NL"/>
    <s v="vb3151"/>
    <n v="77020001"/>
    <n v="10"/>
    <s v="Maud"/>
    <n v="3190051"/>
    <s v="Geen Intent"/>
    <s v=""/>
    <s v="+31653653228"/>
    <n v="2"/>
    <n v="1"/>
    <s v="*"/>
    <s v="*"/>
    <s v="NO AUDIO"/>
    <s v=""/>
    <s v=""/>
    <s v=""/>
    <s v=""/>
    <s v=""/>
    <s v=""/>
    <s v=""/>
    <s v=""/>
    <s v=""/>
    <s v=""/>
    <s v=""/>
    <s v=""/>
    <s v="Alliannz Contract"/>
    <x v="0"/>
    <n v="1"/>
    <x v="1"/>
    <x v="0"/>
  </r>
  <r>
    <s v="AP-Historical-Report---Call-by-Call 2026-09-03 0000 - 2026-09-03 1500.csv"/>
    <s v="F"/>
    <x v="1"/>
    <x v="538"/>
    <s v="+3251723077"/>
    <s v=""/>
    <s v=""/>
    <s v="WebiPath_180_181750"/>
    <s v=""/>
    <n v="2.7421293863283092E+18"/>
    <s v="38.4341206"/>
    <s v=""/>
    <d v="1899-12-30T00:00:00"/>
    <n v="19783"/>
    <x v="15"/>
    <n v="21223"/>
    <s v="APBN_BRU_MOBILITY_INTERNAT_Front_VL"/>
    <n v="100063"/>
    <s v="APBN_BRU_MOBILITY_INTERNAT_Front_VL_1"/>
    <s v="APBN_CMN_RSA_FRONT-VL_1"/>
    <n v="232188"/>
    <x v="35"/>
    <s v="L"/>
    <d v="1899-12-30T00:01:34"/>
    <d v="1899-12-30T00:00:00"/>
    <d v="1899-12-30T00:00:00"/>
    <s v=""/>
    <n v="0"/>
    <d v="2026-09-03T11:05:18"/>
    <s v=""/>
    <d v="1899-12-30T00:00:00"/>
    <s v="20260903110342637535928"/>
    <d v="1899-12-30T00:00:00"/>
    <m/>
    <m/>
    <s v=""/>
    <m/>
    <m/>
    <m/>
    <s v=""/>
    <s v=""/>
    <m/>
    <m/>
    <s v=""/>
    <m/>
    <s v=""/>
    <s v=""/>
    <s v=""/>
    <m/>
    <m/>
    <s v=""/>
    <s v=""/>
    <s v=""/>
    <s v=""/>
    <s v=""/>
    <s v=""/>
    <s v=""/>
    <s v=""/>
    <s v=""/>
    <s v=""/>
    <s v=""/>
    <s v=""/>
    <s v=""/>
    <s v=""/>
    <s v=""/>
    <s v="RSA BE"/>
    <x v="0"/>
    <n v="1"/>
    <x v="1"/>
    <x v="3"/>
  </r>
  <r>
    <s v="AP-Historical-Report---Call-by-Call 2026-09-03 0000 - 2026-09-03 1500.csv"/>
    <s v="F"/>
    <x v="1"/>
    <x v="539"/>
    <s v="+31622851644"/>
    <s v=""/>
    <s v=""/>
    <s v="WebiPath_180_183323"/>
    <s v=""/>
    <n v="2.7421293176177951E+18"/>
    <s v="22.13303658"/>
    <s v=""/>
    <d v="1899-12-30T00:00:00"/>
    <n v="19763"/>
    <x v="17"/>
    <n v="21202"/>
    <s v="APBN_AMS_MOBILITY_INTERNAT_Front_NL"/>
    <n v="99843"/>
    <s v="APBN_AMS_MOBILITY_INTERNAT_Front_NL_1"/>
    <s v="APBN_CMN_RSA_FRONT-NL_1"/>
    <n v="244550"/>
    <x v="27"/>
    <s v="R"/>
    <d v="1899-12-30T00:03:09"/>
    <d v="1899-12-30T00:00:00"/>
    <d v="1899-12-30T00:00:00"/>
    <s v=""/>
    <n v="0"/>
    <d v="2026-09-03T11:07:04"/>
    <s v=""/>
    <d v="1899-12-30T00:00:00"/>
    <s v="20260903110350369100135"/>
    <d v="1899-12-30T00:00:01"/>
    <m/>
    <m/>
    <s v=""/>
    <m/>
    <m/>
    <m/>
    <s v=""/>
    <s v=""/>
    <m/>
    <m/>
    <s v=""/>
    <m/>
    <s v=""/>
    <s v=""/>
    <s v=""/>
    <m/>
    <m/>
    <s v=""/>
    <s v=""/>
    <s v=""/>
    <s v=""/>
    <s v=""/>
    <s v=""/>
    <s v=""/>
    <s v=""/>
    <s v=""/>
    <s v=""/>
    <s v=""/>
    <s v=""/>
    <s v=""/>
    <s v=""/>
    <s v=""/>
    <s v="Alliannz Contract"/>
    <x v="0"/>
    <n v="1"/>
    <x v="1"/>
    <x v="0"/>
  </r>
  <r>
    <s v="AP-Historical-Report---Call-by-Call 2026-09-03 0000 - 2026-09-03 1500.csv"/>
    <s v="F"/>
    <x v="0"/>
    <x v="540"/>
    <s v="+31610859087"/>
    <s v="STELLANTIS"/>
    <s v="RSA_SubLOB"/>
    <s v="+31205882331"/>
    <s v="APBN_AMS_MOBILITY_INTERNAT_Front"/>
    <n v="2.742129407803051E+18"/>
    <s v="43.4246295"/>
    <s v="Route_Queue"/>
    <d v="1899-12-30T00:00:06"/>
    <n v="19763"/>
    <x v="17"/>
    <n v="21202"/>
    <s v="APBN_AMS_MOBILITY_INTERNAT_Front_NL"/>
    <n v="99845"/>
    <s v="APBN_AMS_MOBILITY_INTERNAT_Front_NL_3"/>
    <s v="APBN_CMN_RSA_FRONT-NL_1"/>
    <n v="224299"/>
    <x v="5"/>
    <s v="R"/>
    <d v="1899-12-30T00:03:27"/>
    <d v="1899-12-30T00:00:00"/>
    <d v="1899-12-30T00:00:31"/>
    <s v=""/>
    <n v="0"/>
    <d v="2026-09-03T11:07:53"/>
    <s v=""/>
    <d v="1899-12-30T00:00:00"/>
    <s v="20260903110420721422053"/>
    <d v="1899-12-30T00:00:02"/>
    <n v="0"/>
    <n v="0"/>
    <s v=""/>
    <n v="0"/>
    <n v="0"/>
    <n v="0"/>
    <s v="NL"/>
    <s v="vb3151"/>
    <n v="77020001"/>
    <n v="10"/>
    <s v="Maud"/>
    <m/>
    <s v="Geen Intent"/>
    <s v=""/>
    <s v="+31610859087"/>
    <n v="0"/>
    <n v="0"/>
    <s v=""/>
    <s v=""/>
    <s v=""/>
    <s v=""/>
    <s v=""/>
    <s v=""/>
    <s v=""/>
    <s v=""/>
    <s v=""/>
    <s v=""/>
    <s v=""/>
    <s v=""/>
    <s v=""/>
    <s v=""/>
    <s v=""/>
    <s v="Alliannz Contract"/>
    <x v="0"/>
    <n v="1"/>
    <x v="1"/>
    <x v="0"/>
  </r>
  <r>
    <s v="AP-Historical-Report---Call-by-Call 2026-09-03 0000 - 2026-09-03 1500.csv"/>
    <s v="F"/>
    <x v="1"/>
    <x v="541"/>
    <s v="+3283689891"/>
    <s v=""/>
    <s v=""/>
    <s v="WebiPath_180_166556"/>
    <s v=""/>
    <n v="2.7421293734476539E+18"/>
    <s v="35.8587684"/>
    <s v=""/>
    <d v="1899-12-30T00:00:00"/>
    <n v="19782"/>
    <x v="8"/>
    <n v="21222"/>
    <s v="APBN_BRU_MOBILITY_INSURAN_Front_FR"/>
    <n v="100052"/>
    <s v="APBN_BRU_MOBILITY_INSURAN_Front_FR_1"/>
    <s v="APBN_CMN_RSA_FRONT-FR_1"/>
    <n v="207437"/>
    <x v="41"/>
    <s v="L"/>
    <d v="1899-12-30T00:00:55"/>
    <d v="1899-12-30T00:00:00"/>
    <d v="1899-12-30T00:00:00"/>
    <s v=""/>
    <n v="0"/>
    <d v="2026-09-03T11:05:14"/>
    <s v=""/>
    <d v="1899-12-30T00:00:00"/>
    <s v="20260903110410587204001"/>
    <d v="1899-12-30T00:00:01"/>
    <m/>
    <m/>
    <s v=""/>
    <m/>
    <m/>
    <m/>
    <s v=""/>
    <s v=""/>
    <m/>
    <m/>
    <s v=""/>
    <m/>
    <s v=""/>
    <s v=""/>
    <s v=""/>
    <m/>
    <m/>
    <s v=""/>
    <s v=""/>
    <s v=""/>
    <s v=""/>
    <s v=""/>
    <s v=""/>
    <s v=""/>
    <s v=""/>
    <s v=""/>
    <s v=""/>
    <s v=""/>
    <s v=""/>
    <s v=""/>
    <s v=""/>
    <s v=""/>
    <s v="RSA BE"/>
    <x v="0"/>
    <n v="1"/>
    <x v="1"/>
    <x v="3"/>
  </r>
  <r>
    <s v="AP-Historical-Report---Call-by-Call 2026-09-03 0000 - 2026-09-03 1500.csv"/>
    <s v="F"/>
    <x v="1"/>
    <x v="542"/>
    <s v="+31610859087"/>
    <s v=""/>
    <s v=""/>
    <s v="WebiPath_180_177942"/>
    <s v=""/>
    <n v="2.742129407803051E+18"/>
    <s v="43.4246318"/>
    <s v=""/>
    <d v="1899-12-30T00:00:00"/>
    <n v="19763"/>
    <x v="17"/>
    <n v="21202"/>
    <s v="APBN_AMS_MOBILITY_INTERNAT_Front_NL"/>
    <n v="99845"/>
    <s v="APBN_AMS_MOBILITY_INTERNAT_Front_NL_3"/>
    <s v="APBN_CMN_RSA_FRONT-NL_1"/>
    <n v="224299"/>
    <x v="5"/>
    <s v="R"/>
    <d v="1899-12-30T00:03:27"/>
    <d v="1899-12-30T00:00:00"/>
    <d v="1899-12-30T00:00:00"/>
    <s v=""/>
    <n v="0"/>
    <d v="2026-09-03T11:07:53"/>
    <s v=""/>
    <d v="1899-12-30T00:00:00"/>
    <s v="20260903110420721422053"/>
    <d v="1899-12-30T00:00:01"/>
    <m/>
    <m/>
    <s v=""/>
    <m/>
    <m/>
    <m/>
    <s v=""/>
    <s v=""/>
    <m/>
    <m/>
    <s v=""/>
    <m/>
    <s v=""/>
    <s v=""/>
    <s v=""/>
    <m/>
    <m/>
    <s v=""/>
    <s v=""/>
    <s v=""/>
    <s v=""/>
    <s v=""/>
    <s v=""/>
    <s v=""/>
    <s v=""/>
    <s v=""/>
    <s v=""/>
    <s v=""/>
    <s v=""/>
    <s v=""/>
    <s v=""/>
    <s v=""/>
    <s v="Alliannz Contract"/>
    <x v="0"/>
    <n v="1"/>
    <x v="1"/>
    <x v="0"/>
  </r>
  <r>
    <s v="AP-Historical-Report---Call-by-Call 2026-09-03 0000 - 2026-09-03 1500.csv"/>
    <s v="F"/>
    <x v="1"/>
    <x v="543"/>
    <s v="+31611470060"/>
    <s v=""/>
    <s v=""/>
    <s v="WebiPath_180_176330"/>
    <s v=""/>
    <n v="2.7421294292785715E+18"/>
    <s v="48.4930525"/>
    <s v=""/>
    <d v="1899-12-30T00:00:00"/>
    <n v="19761"/>
    <x v="1"/>
    <n v="21200"/>
    <s v="APBN_AMS_MOBILITY_INSURAN_FollowUp_NL"/>
    <n v="99821"/>
    <s v="APBN_AMS_MOBILITY_INSURAN_FollowUp_NL_1"/>
    <s v="APBN_CMN_RSA_FRONT-NL_1"/>
    <n v="221519"/>
    <x v="7"/>
    <s v="R"/>
    <d v="1899-12-30T00:01:47"/>
    <d v="1899-12-30T00:00:00"/>
    <d v="1899-12-30T00:00:00"/>
    <s v=""/>
    <n v="0"/>
    <d v="2026-09-03T11:06:18"/>
    <s v=""/>
    <d v="1899-12-30T00:00:00"/>
    <s v="20260903110422805306744"/>
    <d v="1899-12-30T00:00:01"/>
    <m/>
    <m/>
    <s v=""/>
    <m/>
    <m/>
    <m/>
    <s v=""/>
    <s v=""/>
    <m/>
    <m/>
    <s v=""/>
    <m/>
    <s v=""/>
    <s v=""/>
    <s v=""/>
    <m/>
    <m/>
    <s v=""/>
    <s v=""/>
    <s v=""/>
    <s v=""/>
    <s v=""/>
    <s v=""/>
    <s v=""/>
    <s v=""/>
    <s v=""/>
    <s v=""/>
    <s v=""/>
    <s v=""/>
    <s v=""/>
    <s v=""/>
    <s v=""/>
    <s v="Alliannz Contract"/>
    <x v="0"/>
    <n v="1"/>
    <x v="1"/>
    <x v="0"/>
  </r>
  <r>
    <s v="AP-Historical-Report---Call-by-Call 2026-09-03 0000 - 2026-09-03 1500.csv"/>
    <s v="F"/>
    <x v="1"/>
    <x v="544"/>
    <s v="+31653653228"/>
    <s v=""/>
    <s v=""/>
    <s v="WebiPath_180_185932"/>
    <s v=""/>
    <n v="2.7421293176177951E+18"/>
    <s v="22.13303717"/>
    <s v=""/>
    <d v="1899-12-30T00:00:00"/>
    <n v="19761"/>
    <x v="1"/>
    <n v="21200"/>
    <s v="APBN_AMS_MOBILITY_INSURAN_FollowUp_NL"/>
    <n v="99821"/>
    <s v="APBN_AMS_MOBILITY_INSURAN_FollowUp_NL_1"/>
    <s v="APBN_CMN_RSA_FRONT-NL_1"/>
    <n v="247912"/>
    <x v="23"/>
    <s v="R"/>
    <d v="1899-12-30T00:04:08"/>
    <d v="1899-12-30T00:00:00"/>
    <d v="1899-12-30T00:00:00"/>
    <s v=""/>
    <n v="0"/>
    <d v="2026-09-03T11:08:46"/>
    <s v=""/>
    <d v="1899-12-30T00:00:00"/>
    <s v="20260903110422369100438"/>
    <d v="1899-12-30T00:00:01"/>
    <m/>
    <m/>
    <s v=""/>
    <m/>
    <m/>
    <m/>
    <s v=""/>
    <s v=""/>
    <m/>
    <m/>
    <s v=""/>
    <m/>
    <s v=""/>
    <s v=""/>
    <s v=""/>
    <m/>
    <m/>
    <s v=""/>
    <s v=""/>
    <s v=""/>
    <s v=""/>
    <s v=""/>
    <s v=""/>
    <s v=""/>
    <s v=""/>
    <s v=""/>
    <s v=""/>
    <s v=""/>
    <s v=""/>
    <s v=""/>
    <s v=""/>
    <s v=""/>
    <s v="Alliannz Contract"/>
    <x v="0"/>
    <n v="1"/>
    <x v="1"/>
    <x v="0"/>
  </r>
  <r>
    <s v="AP-Historical-Report---Call-by-Call 2026-09-03 0000 - 2026-09-03 1500.csv"/>
    <s v="F"/>
    <x v="0"/>
    <x v="545"/>
    <s v="+31647502697"/>
    <s v="AP_NL_RSA_PROVIDERS"/>
    <s v="RSA_SubLOB"/>
    <s v="+31205929107"/>
    <s v="APBN_AMS_MOBILITY_PROVIDER_Local"/>
    <n v="2.7421293605626824E+18"/>
    <s v="32.8518267"/>
    <s v="Route_Queue"/>
    <d v="1899-12-30T00:01:28"/>
    <n v="19770"/>
    <x v="3"/>
    <n v="21209"/>
    <s v="APBN_AMS_MOBILITY_PROVIDER_Local_NL"/>
    <n v="99920"/>
    <s v="APBN_AMS_MOBILITY_PROVIDER_Local_NL_1"/>
    <s v="APBN_CMN_RSA_FRONT-VL_1"/>
    <n v="266361"/>
    <x v="21"/>
    <s v="R"/>
    <d v="1899-12-30T00:05:22"/>
    <d v="1899-12-30T00:00:00"/>
    <d v="1899-12-30T00:00:30"/>
    <s v=""/>
    <n v="0"/>
    <d v="2026-09-03T11:11:55"/>
    <s v=""/>
    <d v="1899-12-30T00:00:00"/>
    <s v="20260903110504536872586"/>
    <d v="1899-12-30T00:00:02"/>
    <n v="0"/>
    <n v="0"/>
    <s v="m319107:2:1|"/>
    <n v="2"/>
    <n v="0"/>
    <n v="0"/>
    <s v="NL"/>
    <s v=""/>
    <m/>
    <m/>
    <s v=""/>
    <m/>
    <s v=""/>
    <s v=""/>
    <s v=""/>
    <n v="0"/>
    <n v="0"/>
    <s v=""/>
    <s v=""/>
    <s v=""/>
    <s v=""/>
    <s v=""/>
    <s v=""/>
    <s v=""/>
    <s v=""/>
    <s v=""/>
    <s v=""/>
    <s v=""/>
    <s v=""/>
    <s v=""/>
    <s v=""/>
    <s v=""/>
    <s v="RSA Provider"/>
    <x v="0"/>
    <n v="1"/>
    <x v="0"/>
    <x v="2"/>
  </r>
  <r>
    <s v="AP-Historical-Report---Call-by-Call 2026-09-03 0000 - 2026-09-03 1500.csv"/>
    <s v="F"/>
    <x v="0"/>
    <x v="546"/>
    <s v="+31610436365"/>
    <s v="PSA"/>
    <s v="RSA_SubLOB"/>
    <s v="+31208512219"/>
    <s v="APBN_AMS_MOBILITY_LEASE-RE_Front"/>
    <n v="2.7421292403560684E+18"/>
    <s v="4.60988494"/>
    <s v="Route_Queue"/>
    <d v="1899-12-30T00:00:05"/>
    <n v="19767"/>
    <x v="4"/>
    <n v="21206"/>
    <s v="APBN_AMS_MOBILITY_LEASE-RE_Front_NL"/>
    <n v="99887"/>
    <s v="APBN_AMS_MOBILITY_LEASE-RE_Front_NL_1"/>
    <s v="APBN_CMN_RSA_FRONT-NL_1"/>
    <n v="96523"/>
    <x v="10"/>
    <s v="R"/>
    <d v="1899-12-30T00:03:24"/>
    <d v="1899-12-30T00:00:00"/>
    <d v="1899-12-30T00:00:31"/>
    <s v=""/>
    <n v="0"/>
    <d v="2026-09-03T11:09:25"/>
    <s v=""/>
    <d v="1899-12-30T00:00:00"/>
    <s v="2026090311055667109973"/>
    <d v="1899-12-30T00:00:05"/>
    <n v="0"/>
    <n v="0"/>
    <s v=""/>
    <n v="0"/>
    <n v="0"/>
    <n v="0"/>
    <s v="NL"/>
    <s v="vb3151"/>
    <n v="77020001"/>
    <n v="10"/>
    <s v="Maud"/>
    <m/>
    <s v="Lekke band / bandenprobleem in Duitsland"/>
    <s v=""/>
    <s v="+31610436365"/>
    <n v="0"/>
    <n v="0"/>
    <s v=""/>
    <s v=""/>
    <s v=""/>
    <s v=""/>
    <s v=""/>
    <s v=""/>
    <s v=""/>
    <s v=""/>
    <s v=""/>
    <s v=""/>
    <s v=""/>
    <s v=""/>
    <s v=""/>
    <s v=""/>
    <s v=""/>
    <s v="RSA"/>
    <x v="0"/>
    <n v="1"/>
    <x v="1"/>
    <x v="1"/>
  </r>
  <r>
    <s v="AP-Historical-Report---Call-by-Call 2026-09-03 0000 - 2026-09-03 1500.csv"/>
    <s v="F"/>
    <x v="1"/>
    <x v="547"/>
    <s v="+31621461750"/>
    <s v=""/>
    <s v=""/>
    <s v="WebiPath_180_177847"/>
    <s v=""/>
    <n v="2.7421292962130196E+18"/>
    <s v="17.83364649"/>
    <s v=""/>
    <d v="1899-12-30T00:00:00"/>
    <n v="27173"/>
    <x v="7"/>
    <n v="28184"/>
    <s v="APBN_AMS_RSA_INSURAN_AzN_NL"/>
    <n v="208567"/>
    <s v="APBN_AMS_RSA_INSURAN_AzN_NL_1"/>
    <s v="APBN_CMN_RSA_FRONT-NL_1"/>
    <n v="224096"/>
    <x v="6"/>
    <s v="R"/>
    <d v="1899-12-30T00:01:46"/>
    <d v="1899-12-30T00:01:09"/>
    <d v="1899-12-30T00:00:00"/>
    <s v=""/>
    <n v="0"/>
    <d v="2026-09-03T11:08:25"/>
    <s v=""/>
    <d v="1899-12-30T00:00:00"/>
    <s v="20260903110433285213891"/>
    <d v="1899-12-30T00:00:01"/>
    <m/>
    <m/>
    <s v=""/>
    <m/>
    <m/>
    <m/>
    <s v=""/>
    <s v=""/>
    <m/>
    <m/>
    <s v=""/>
    <m/>
    <s v=""/>
    <s v=""/>
    <s v=""/>
    <m/>
    <m/>
    <s v=""/>
    <s v=""/>
    <s v=""/>
    <s v=""/>
    <s v=""/>
    <s v=""/>
    <s v=""/>
    <s v=""/>
    <s v=""/>
    <s v=""/>
    <s v=""/>
    <s v=""/>
    <s v=""/>
    <s v=""/>
    <s v=""/>
    <s v="Alliannz Contract"/>
    <x v="0"/>
    <n v="1"/>
    <x v="1"/>
    <x v="0"/>
  </r>
  <r>
    <s v="AP-Historical-Report---Call-by-Call 2026-09-03 0000 - 2026-09-03 1500.csv"/>
    <s v="F"/>
    <x v="1"/>
    <x v="548"/>
    <s v="+31610436365"/>
    <s v=""/>
    <s v=""/>
    <s v="WebiPath_180_102658"/>
    <s v=""/>
    <n v="2.7421292403560684E+18"/>
    <s v="4.60988558"/>
    <s v=""/>
    <d v="1899-12-30T00:00:00"/>
    <n v="19767"/>
    <x v="4"/>
    <n v="21206"/>
    <s v="APBN_AMS_MOBILITY_LEASE-RE_Front_NL"/>
    <n v="99887"/>
    <s v="APBN_AMS_MOBILITY_LEASE-RE_Front_NL_1"/>
    <s v="APBN_CMN_RSA_FRONT-NL_1"/>
    <n v="96523"/>
    <x v="10"/>
    <s v="L"/>
    <d v="1899-12-30T00:03:24"/>
    <d v="1899-12-30T00:00:00"/>
    <d v="1899-12-30T00:00:00"/>
    <s v=""/>
    <n v="0"/>
    <d v="2026-09-03T11:09:26"/>
    <s v=""/>
    <d v="1899-12-30T00:00:00"/>
    <s v="2026090311055667109973"/>
    <d v="1899-12-30T00:00:01"/>
    <m/>
    <m/>
    <s v=""/>
    <m/>
    <m/>
    <m/>
    <s v=""/>
    <s v=""/>
    <m/>
    <m/>
    <s v=""/>
    <m/>
    <s v=""/>
    <s v=""/>
    <s v=""/>
    <m/>
    <m/>
    <s v=""/>
    <s v=""/>
    <s v=""/>
    <s v=""/>
    <s v=""/>
    <s v=""/>
    <s v=""/>
    <s v=""/>
    <s v=""/>
    <s v=""/>
    <s v=""/>
    <s v=""/>
    <s v=""/>
    <s v=""/>
    <s v=""/>
    <s v="RSA"/>
    <x v="0"/>
    <n v="1"/>
    <x v="1"/>
    <x v="1"/>
  </r>
  <r>
    <s v="AP-Historical-Report---Call-by-Call 2026-09-03 0000 - 2026-09-03 1500.csv"/>
    <s v="F"/>
    <x v="1"/>
    <x v="549"/>
    <s v="+31629066090"/>
    <s v=""/>
    <s v=""/>
    <s v="WebiPath_180_177843"/>
    <s v=""/>
    <n v="2.7421294335735409E+18"/>
    <s v="49.4932397"/>
    <s v=""/>
    <d v="1899-12-30T00:00:00"/>
    <n v="27173"/>
    <x v="7"/>
    <n v="28184"/>
    <s v="APBN_AMS_RSA_INSURAN_AzN_NL"/>
    <n v="208567"/>
    <s v="APBN_AMS_RSA_INSURAN_AzN_NL_1"/>
    <s v="APBN_CMN_RSA_FRONT-NL_1"/>
    <n v="224093"/>
    <x v="20"/>
    <s v="R"/>
    <d v="1899-12-30T00:02:12"/>
    <d v="1899-12-30T00:00:00"/>
    <d v="1899-12-30T00:00:00"/>
    <s v=""/>
    <n v="0"/>
    <d v="2026-09-03T11:08:24"/>
    <s v=""/>
    <d v="1899-12-30T00:00:00"/>
    <s v="20260903110604822085553"/>
    <d v="1899-12-30T00:00:01"/>
    <m/>
    <m/>
    <s v=""/>
    <m/>
    <m/>
    <m/>
    <s v=""/>
    <s v=""/>
    <m/>
    <m/>
    <s v=""/>
    <m/>
    <s v=""/>
    <s v=""/>
    <s v=""/>
    <m/>
    <m/>
    <s v=""/>
    <s v=""/>
    <s v=""/>
    <s v=""/>
    <s v=""/>
    <s v=""/>
    <s v=""/>
    <s v=""/>
    <s v=""/>
    <s v=""/>
    <s v=""/>
    <s v=""/>
    <s v=""/>
    <s v=""/>
    <s v=""/>
    <s v="Alliannz Contract"/>
    <x v="0"/>
    <n v="1"/>
    <x v="1"/>
    <x v="0"/>
  </r>
  <r>
    <s v="AP-Historical-Report---Call-by-Call 2026-09-03 0000 - 2026-09-03 1500.csv"/>
    <s v="F"/>
    <x v="0"/>
    <x v="550"/>
    <s v="+31658758385"/>
    <s v="AP_NL_MULTI_LOB"/>
    <s v="RSA_SubLOB"/>
    <s v="+31205929292"/>
    <s v="APBN_AMS_MOBILITY_INSURAN_Front"/>
    <n v="2.7421292618321014E+18"/>
    <s v="9.62184981"/>
    <s v="Route_Success"/>
    <d v="1899-12-30T00:00:06"/>
    <n v="19760"/>
    <x v="0"/>
    <n v="21199"/>
    <s v="APBN_AMS_MOBILITY_INSURAN_Front_NL"/>
    <n v="99810"/>
    <s v="APBN_AMS_MOBILITY_INSURAN_Front_NL_1"/>
    <s v="APBN_CMN_RSA_FRONT-NL_1"/>
    <n v="244552"/>
    <x v="39"/>
    <s v="L"/>
    <d v="1899-12-30T00:04:28"/>
    <d v="1899-12-30T00:00:00"/>
    <d v="1899-12-30T00:00:33"/>
    <s v=""/>
    <n v="0"/>
    <d v="2026-09-03T11:12:17"/>
    <s v=""/>
    <d v="1899-12-30T00:00:00"/>
    <s v="20260903110742150996725"/>
    <d v="1899-12-30T00:00:04"/>
    <n v="0"/>
    <n v="0"/>
    <s v=""/>
    <n v="2"/>
    <n v="0"/>
    <n v="0"/>
    <s v="NL"/>
    <s v="vb3151"/>
    <n v="77020001"/>
    <n v="10"/>
    <s v="Maud"/>
    <n v="3190086"/>
    <s v="Schade door ongeval"/>
    <s v=""/>
    <s v="+31658758385"/>
    <n v="0"/>
    <n v="0"/>
    <s v=""/>
    <s v=""/>
    <s v=""/>
    <s v=""/>
    <s v=""/>
    <s v=""/>
    <s v=""/>
    <s v=""/>
    <s v=""/>
    <s v=""/>
    <s v=""/>
    <s v=""/>
    <s v=""/>
    <s v=""/>
    <s v=""/>
    <s v="Alliannz Contract"/>
    <x v="0"/>
    <n v="1"/>
    <x v="1"/>
    <x v="0"/>
  </r>
  <r>
    <s v="AP-Historical-Report---Call-by-Call 2026-09-03 0000 - 2026-09-03 1500.csv"/>
    <s v="F"/>
    <x v="0"/>
    <x v="551"/>
    <s v="+31235683261"/>
    <s v="AGA"/>
    <s v="Travel_Front"/>
    <s v="+31205929292"/>
    <s v="APBN_AMS_TRAVEL_SERVICE_Front"/>
    <n v="2.7421293992131149E+18"/>
    <s v="41.4245129"/>
    <s v="Route_Queue"/>
    <d v="1899-12-30T00:00:17"/>
    <n v="19755"/>
    <x v="6"/>
    <n v="21176"/>
    <s v="APBN_AMS_TRAVEL_SERVICE_Front_NL"/>
    <n v="99755"/>
    <s v="APBN_AMS_MOBILITY_OEM-CONS_Front_NL_1"/>
    <s v="APBN_CMN_TRAVEL_FRONT-NL_1"/>
    <n v="96462"/>
    <x v="26"/>
    <s v="R"/>
    <d v="1899-12-30T00:12:28"/>
    <d v="1899-12-30T00:03:26"/>
    <d v="1899-12-30T00:00:48"/>
    <s v=""/>
    <n v="1"/>
    <d v="2026-09-03T11:23:36"/>
    <s v=""/>
    <d v="1899-12-30T00:00:00"/>
    <s v="20260903110723687867470"/>
    <d v="1899-12-30T00:00:02"/>
    <n v="0"/>
    <n v="0"/>
    <s v=""/>
    <n v="2"/>
    <n v="0"/>
    <n v="0"/>
    <s v="NL"/>
    <s v="vb3151"/>
    <n v="77020001"/>
    <n v="10"/>
    <s v="Maud"/>
    <n v="3190060"/>
    <s v="Geen Intent"/>
    <s v=""/>
    <s v="+31235683261"/>
    <n v="2"/>
    <n v="1"/>
    <s v=""/>
    <s v=""/>
    <s v=""/>
    <s v=""/>
    <s v=""/>
    <s v=""/>
    <s v=""/>
    <s v=""/>
    <s v=""/>
    <s v=""/>
    <s v=""/>
    <s v=""/>
    <s v=""/>
    <s v=""/>
    <s v=""/>
    <s v="RSA"/>
    <x v="0"/>
    <n v="1"/>
    <x v="1"/>
    <x v="1"/>
  </r>
  <r>
    <s v="AP-Historical-Report---Call-by-Call 2026-09-03 0000 - 2026-09-03 1500.csv"/>
    <s v="F"/>
    <x v="1"/>
    <x v="552"/>
    <s v="+31647502697"/>
    <s v=""/>
    <s v=""/>
    <s v="WebiPath_180_190135"/>
    <s v=""/>
    <n v="2.7421293605626824E+18"/>
    <s v="32.8518352"/>
    <s v=""/>
    <d v="1899-12-30T00:00:00"/>
    <n v="19770"/>
    <x v="3"/>
    <n v="21209"/>
    <s v="APBN_AMS_MOBILITY_PROVIDER_Local_NL"/>
    <n v="99920"/>
    <s v="APBN_AMS_MOBILITY_PROVIDER_Local_NL_1"/>
    <s v="APBN_CMN_RSA_FRONT-VL_1"/>
    <n v="266361"/>
    <x v="21"/>
    <s v="L"/>
    <d v="1899-12-30T00:05:22"/>
    <d v="1899-12-30T00:00:00"/>
    <d v="1899-12-30T00:00:00"/>
    <s v=""/>
    <n v="0"/>
    <d v="2026-09-03T11:11:56"/>
    <s v=""/>
    <d v="1899-12-30T00:00:00"/>
    <s v="20260903110504536872586"/>
    <d v="1899-12-30T00:00:00"/>
    <m/>
    <m/>
    <s v=""/>
    <m/>
    <m/>
    <m/>
    <s v=""/>
    <s v=""/>
    <m/>
    <m/>
    <s v=""/>
    <m/>
    <s v=""/>
    <s v=""/>
    <s v=""/>
    <m/>
    <m/>
    <s v=""/>
    <s v=""/>
    <s v=""/>
    <s v=""/>
    <s v=""/>
    <s v=""/>
    <s v=""/>
    <s v=""/>
    <s v=""/>
    <s v=""/>
    <s v=""/>
    <s v=""/>
    <s v=""/>
    <s v=""/>
    <s v=""/>
    <s v="RSA Provider"/>
    <x v="0"/>
    <n v="1"/>
    <x v="1"/>
    <x v="2"/>
  </r>
  <r>
    <s v="AP-Historical-Report---Call-by-Call 2026-09-03 0000 - 2026-09-03 1500.csv"/>
    <s v="F"/>
    <x v="0"/>
    <x v="553"/>
    <s v="+32485910717"/>
    <s v="AGA"/>
    <s v="RSA_Front"/>
    <s v="+3222906100"/>
    <s v="APBN_BRU_MOBILITY_INTERNAT_Front"/>
    <n v="2.7421293906232515E+18"/>
    <s v="39.4316086"/>
    <s v="Route_Queue"/>
    <d v="1899-12-30T00:00:03"/>
    <n v="19783"/>
    <x v="15"/>
    <n v="21223"/>
    <s v="APBN_BRU_MOBILITY_INTERNAT_Front_VL"/>
    <n v="100063"/>
    <s v="APBN_BRU_MOBILITY_INTERNAT_Front_VL_1"/>
    <s v="APBN_CMN_RSA_FRONT-VL_1"/>
    <n v="96164"/>
    <x v="28"/>
    <s v="R"/>
    <d v="1899-12-30T00:01:46"/>
    <d v="1899-12-30T00:00:00"/>
    <d v="1899-12-30T00:01:12"/>
    <s v=""/>
    <n v="0"/>
    <d v="2026-09-03T11:09:46"/>
    <s v=""/>
    <d v="1899-12-30T00:00:00"/>
    <s v="20260903110757654311520"/>
    <d v="1899-12-30T00:00:01"/>
    <n v="0"/>
    <n v="0"/>
    <s v="m3229916100:2:1|"/>
    <n v="2"/>
    <n v="0"/>
    <n v="1"/>
    <s v="VL"/>
    <s v=""/>
    <m/>
    <m/>
    <s v=""/>
    <m/>
    <s v=""/>
    <s v=""/>
    <s v=""/>
    <n v="2"/>
    <n v="1"/>
    <s v=""/>
    <s v=""/>
    <s v=""/>
    <s v=""/>
    <s v=""/>
    <s v=""/>
    <s v=""/>
    <s v=""/>
    <s v=""/>
    <s v=""/>
    <s v=""/>
    <s v=""/>
    <s v=""/>
    <s v=""/>
    <s v=""/>
    <s v="RSA BE"/>
    <x v="0"/>
    <n v="1"/>
    <x v="1"/>
    <x v="3"/>
  </r>
  <r>
    <s v="AP-Historical-Report---Call-by-Call 2026-09-03 0000 - 2026-09-03 1500.csv"/>
    <s v="F"/>
    <x v="1"/>
    <x v="554"/>
    <s v="+31658758385"/>
    <s v=""/>
    <s v=""/>
    <s v="WebiPath_180_183325"/>
    <s v=""/>
    <n v="2.7421292618321014E+18"/>
    <s v="9.62185062"/>
    <s v=""/>
    <d v="1899-12-30T00:00:00"/>
    <n v="19760"/>
    <x v="0"/>
    <n v="21199"/>
    <s v="APBN_AMS_MOBILITY_INSURAN_Front_NL"/>
    <n v="99810"/>
    <s v="APBN_AMS_MOBILITY_INSURAN_Front_NL_1"/>
    <s v="APBN_CMN_RSA_FRONT-NL_1"/>
    <n v="244552"/>
    <x v="39"/>
    <s v="R"/>
    <d v="1899-12-30T00:04:28"/>
    <d v="1899-12-30T00:00:00"/>
    <d v="1899-12-30T00:00:00"/>
    <s v=""/>
    <n v="0"/>
    <d v="2026-09-03T11:12:16"/>
    <s v=""/>
    <d v="1899-12-30T00:00:00"/>
    <s v="20260903110742150996725"/>
    <d v="1899-12-30T00:00:01"/>
    <m/>
    <m/>
    <s v=""/>
    <m/>
    <m/>
    <m/>
    <s v=""/>
    <s v=""/>
    <m/>
    <m/>
    <s v=""/>
    <m/>
    <s v=""/>
    <s v=""/>
    <s v=""/>
    <m/>
    <m/>
    <s v=""/>
    <s v=""/>
    <s v=""/>
    <s v=""/>
    <s v=""/>
    <s v=""/>
    <s v=""/>
    <s v=""/>
    <s v=""/>
    <s v=""/>
    <s v=""/>
    <s v=""/>
    <s v=""/>
    <s v=""/>
    <s v=""/>
    <s v="Alliannz Contract"/>
    <x v="0"/>
    <n v="1"/>
    <x v="1"/>
    <x v="0"/>
  </r>
  <r>
    <s v="AP-Historical-Report---Call-by-Call 2026-09-03 0000 - 2026-09-03 1500.csv"/>
    <s v="F"/>
    <x v="1"/>
    <x v="555"/>
    <s v="+32485910717"/>
    <s v=""/>
    <s v=""/>
    <s v="WebiPath_180_102299"/>
    <s v=""/>
    <n v="2.7421293906232515E+18"/>
    <s v="39.4316117"/>
    <s v=""/>
    <d v="1899-12-30T00:00:00"/>
    <n v="19783"/>
    <x v="15"/>
    <n v="21223"/>
    <s v="APBN_BRU_MOBILITY_INTERNAT_Front_VL"/>
    <n v="100063"/>
    <s v="APBN_BRU_MOBILITY_INTERNAT_Front_VL_1"/>
    <s v="APBN_CMN_RSA_FRONT-VL_1"/>
    <n v="96164"/>
    <x v="28"/>
    <s v="L"/>
    <d v="1899-12-30T00:01:46"/>
    <d v="1899-12-30T00:00:00"/>
    <d v="1899-12-30T00:00:00"/>
    <s v=""/>
    <n v="0"/>
    <d v="2026-09-03T11:09:47"/>
    <s v=""/>
    <d v="1899-12-30T00:00:00"/>
    <s v="20260903110757654311520"/>
    <d v="1899-12-30T00:00:02"/>
    <m/>
    <m/>
    <s v=""/>
    <m/>
    <m/>
    <m/>
    <s v=""/>
    <s v=""/>
    <m/>
    <m/>
    <s v=""/>
    <m/>
    <s v=""/>
    <s v=""/>
    <s v=""/>
    <m/>
    <m/>
    <s v=""/>
    <s v=""/>
    <s v=""/>
    <s v=""/>
    <s v=""/>
    <s v=""/>
    <s v=""/>
    <s v=""/>
    <s v=""/>
    <s v=""/>
    <s v=""/>
    <s v=""/>
    <s v=""/>
    <s v=""/>
    <s v=""/>
    <s v="RSA BE"/>
    <x v="0"/>
    <n v="1"/>
    <x v="1"/>
    <x v="3"/>
  </r>
  <r>
    <s v="AP-Historical-Report---Call-by-Call 2026-09-03 0000 - 2026-09-03 1500.csv"/>
    <s v="F"/>
    <x v="1"/>
    <x v="556"/>
    <s v="+31235683261"/>
    <s v=""/>
    <s v=""/>
    <s v="WebiPath_180_102597"/>
    <s v=""/>
    <n v="2.7421293992131149E+18"/>
    <s v="41.4245212"/>
    <s v=""/>
    <d v="1899-12-30T00:00:00"/>
    <n v="19755"/>
    <x v="6"/>
    <n v="21194"/>
    <s v="APBN_AMS_MOBILITY_OEM-CONS_Front_NL"/>
    <n v="99755"/>
    <s v="APBN_AMS_MOBILITY_OEM-CONS_Front_NL_1"/>
    <s v="APBN_CMN_RSA_FRONT-NL_1"/>
    <n v="96462"/>
    <x v="26"/>
    <s v="L"/>
    <d v="1899-12-30T00:01:54"/>
    <d v="1899-12-30T00:03:18"/>
    <d v="1899-12-30T00:00:00"/>
    <s v=""/>
    <n v="0"/>
    <d v="2026-09-03T11:13:33"/>
    <s v=""/>
    <d v="1899-12-30T00:00:00"/>
    <s v="20260903110723687867470"/>
    <d v="1899-12-30T00:00:01"/>
    <m/>
    <m/>
    <s v=""/>
    <m/>
    <m/>
    <m/>
    <s v=""/>
    <s v=""/>
    <m/>
    <m/>
    <s v=""/>
    <m/>
    <s v=""/>
    <s v=""/>
    <s v=""/>
    <m/>
    <m/>
    <s v=""/>
    <s v=""/>
    <s v=""/>
    <s v=""/>
    <s v=""/>
    <s v=""/>
    <s v=""/>
    <s v=""/>
    <s v=""/>
    <s v=""/>
    <s v=""/>
    <s v=""/>
    <s v=""/>
    <s v=""/>
    <s v=""/>
    <s v="RSA"/>
    <x v="0"/>
    <n v="1"/>
    <x v="1"/>
    <x v="1"/>
  </r>
  <r>
    <s v="AP-Historical-Report---Call-by-Call 2026-09-03 0000 - 2026-09-03 1500.csv"/>
    <s v="F"/>
    <x v="0"/>
    <x v="557"/>
    <s v="+31646014770"/>
    <s v="Toyota"/>
    <s v="RSA_SubLOB"/>
    <s v="+31205929836"/>
    <s v="APBN_AMS_MOBILITY_OEM-CONS_Front"/>
    <n v="2.7421293347919391E+18"/>
    <s v="26.7578876"/>
    <s v="Route_Queue"/>
    <d v="1899-12-30T00:00:05"/>
    <n v="19755"/>
    <x v="6"/>
    <n v="21194"/>
    <s v="APBN_AMS_MOBILITY_OEM-CONS_Front_NL"/>
    <n v="99755"/>
    <s v="APBN_AMS_MOBILITY_OEM-CONS_Front_NL_1"/>
    <s v="APBN_CMN_RSA_FRONT-NL_1"/>
    <n v="96523"/>
    <x v="10"/>
    <s v="R"/>
    <d v="1899-12-30T00:02:34"/>
    <d v="1899-12-30T00:00:00"/>
    <d v="1899-12-30T00:01:39"/>
    <s v=""/>
    <n v="0"/>
    <d v="2026-09-03T11:13:58"/>
    <s v=""/>
    <d v="1899-12-30T00:00:00"/>
    <s v="20260903111119436207843"/>
    <d v="1899-12-30T00:00:02"/>
    <n v="0"/>
    <n v="0"/>
    <s v=""/>
    <n v="2"/>
    <n v="0"/>
    <n v="0"/>
    <s v="NL"/>
    <s v="vb3151"/>
    <n v="77020001"/>
    <n v="10"/>
    <s v="Maud"/>
    <n v="3190052"/>
    <s v="Lekke band / bandenprobleem in Nederland"/>
    <s v="202604055469"/>
    <s v="+31646014770"/>
    <n v="2"/>
    <n v="1"/>
    <s v=""/>
    <s v=""/>
    <s v=""/>
    <s v=""/>
    <s v=""/>
    <s v=""/>
    <s v=""/>
    <s v=""/>
    <s v=""/>
    <s v=""/>
    <s v=""/>
    <s v=""/>
    <s v=""/>
    <s v=""/>
    <s v=""/>
    <s v="RSA"/>
    <x v="0"/>
    <n v="1"/>
    <x v="1"/>
    <x v="1"/>
  </r>
  <r>
    <s v="AP-Historical-Report---Call-by-Call 2026-09-03 0000 - 2026-09-03 1500.csv"/>
    <s v="F"/>
    <x v="0"/>
    <x v="558"/>
    <s v="+31104214200"/>
    <s v="Mazda"/>
    <s v="RSA_SubLOB"/>
    <s v="+31205929714"/>
    <s v="APBN_AMS_MOBILITY_OEM-CONS_Front"/>
    <n v="2.7421293863283092E+18"/>
    <s v="38.4341451"/>
    <s v="Route_Success"/>
    <d v="1899-12-30T00:00:05"/>
    <n v="19755"/>
    <x v="6"/>
    <n v="21194"/>
    <s v="APBN_AMS_MOBILITY_OEM-CONS_Front_NL"/>
    <n v="99755"/>
    <s v="APBN_AMS_MOBILITY_OEM-CONS_Front_NL_1"/>
    <s v="APBN_CMN_RSA_FRONT-NL_1"/>
    <n v="247912"/>
    <x v="23"/>
    <s v="R"/>
    <d v="1899-12-30T00:03:30"/>
    <d v="1899-12-30T00:00:00"/>
    <d v="1899-12-30T00:00:32"/>
    <s v=""/>
    <n v="0"/>
    <d v="2026-09-03T11:14:33"/>
    <s v=""/>
    <d v="1899-12-30T00:00:00"/>
    <s v="20260903111057637536038"/>
    <d v="1899-12-30T00:00:02"/>
    <n v="0"/>
    <n v="0"/>
    <s v=""/>
    <n v="2"/>
    <n v="0"/>
    <n v="0"/>
    <s v="NL"/>
    <s v="vb3151"/>
    <n v="77020001"/>
    <n v="10"/>
    <s v="Maud"/>
    <n v="3190034"/>
    <s v="Accu / Startprobleem in Nederland"/>
    <s v=""/>
    <s v="+31104214200"/>
    <n v="2"/>
    <n v="1"/>
    <s v=""/>
    <s v=""/>
    <s v=""/>
    <s v=""/>
    <s v=""/>
    <s v=""/>
    <s v=""/>
    <s v=""/>
    <s v=""/>
    <s v=""/>
    <s v=""/>
    <s v=""/>
    <s v=""/>
    <s v=""/>
    <s v=""/>
    <s v="RSA"/>
    <x v="0"/>
    <n v="1"/>
    <x v="1"/>
    <x v="1"/>
  </r>
  <r>
    <s v="AP-Historical-Report---Call-by-Call 2026-09-03 0000 - 2026-09-03 1500.csv"/>
    <s v="F"/>
    <x v="1"/>
    <x v="559"/>
    <s v="+31104214200"/>
    <s v=""/>
    <s v=""/>
    <s v="WebiPath_180_185932"/>
    <s v=""/>
    <n v="2.7421293863283092E+18"/>
    <s v="38.4341500"/>
    <s v=""/>
    <d v="1899-12-30T00:00:00"/>
    <n v="19755"/>
    <x v="6"/>
    <n v="21194"/>
    <s v="APBN_AMS_MOBILITY_OEM-CONS_Front_NL"/>
    <n v="99755"/>
    <s v="APBN_AMS_MOBILITY_OEM-CONS_Front_NL_1"/>
    <s v="APBN_CMN_RSA_FRONT-NL_1"/>
    <n v="247912"/>
    <x v="23"/>
    <s v="R"/>
    <d v="1899-12-30T00:03:30"/>
    <d v="1899-12-30T00:00:00"/>
    <d v="1899-12-30T00:00:00"/>
    <s v=""/>
    <n v="0"/>
    <d v="2026-09-03T11:14:31"/>
    <s v=""/>
    <d v="1899-12-30T00:00:00"/>
    <s v="20260903111057637536038"/>
    <d v="1899-12-30T00:00:01"/>
    <m/>
    <m/>
    <s v=""/>
    <m/>
    <m/>
    <m/>
    <s v=""/>
    <s v=""/>
    <m/>
    <m/>
    <s v=""/>
    <m/>
    <s v=""/>
    <s v=""/>
    <s v=""/>
    <m/>
    <m/>
    <s v=""/>
    <s v=""/>
    <s v=""/>
    <s v=""/>
    <s v=""/>
    <s v=""/>
    <s v=""/>
    <s v=""/>
    <s v=""/>
    <s v=""/>
    <s v=""/>
    <s v=""/>
    <s v=""/>
    <s v=""/>
    <s v=""/>
    <s v="RSA"/>
    <x v="0"/>
    <n v="1"/>
    <x v="1"/>
    <x v="1"/>
  </r>
  <r>
    <s v="AP-Historical-Report---Call-by-Call 2026-09-03 0000 - 2026-09-03 1500.csv"/>
    <s v="F"/>
    <x v="0"/>
    <x v="560"/>
    <s v="+31612646871"/>
    <s v="Mazda"/>
    <s v="RSA_SubLOB"/>
    <s v="+31205929714"/>
    <s v="APBN_AMS_MOBILITY_INTERNAT_Front"/>
    <n v="2.7421293734476539E+18"/>
    <s v="35.8588021"/>
    <s v="Route_Success"/>
    <d v="1899-12-30T00:00:07"/>
    <n v="19763"/>
    <x v="17"/>
    <n v="21202"/>
    <s v="APBN_AMS_MOBILITY_INTERNAT_Front_NL"/>
    <n v="99843"/>
    <s v="APBN_AMS_MOBILITY_INTERNAT_Front_NL_1"/>
    <s v="APBN_CMN_RSA_FRONT-NL_1"/>
    <n v="244554"/>
    <x v="40"/>
    <s v="R"/>
    <d v="1899-12-30T00:09:26"/>
    <d v="1899-12-30T00:00:00"/>
    <d v="1899-12-30T00:00:31"/>
    <s v=""/>
    <n v="0"/>
    <d v="2026-09-03T11:21:57"/>
    <s v=""/>
    <d v="1899-12-30T00:00:00"/>
    <s v="20260903111221587203690"/>
    <d v="1899-12-30T00:00:02"/>
    <n v="0"/>
    <n v="0"/>
    <s v=""/>
    <n v="2"/>
    <n v="0"/>
    <n v="0"/>
    <s v="NL"/>
    <s v="vb3151"/>
    <n v="77020001"/>
    <n v="10"/>
    <s v="Maud"/>
    <n v="3190035"/>
    <s v="Buitengesloten / Sleutel kapot in Luxemburg"/>
    <s v=""/>
    <s v="+31612646871"/>
    <n v="2"/>
    <n v="1"/>
    <s v=""/>
    <s v=""/>
    <s v=""/>
    <s v=""/>
    <s v=""/>
    <s v=""/>
    <s v=""/>
    <s v=""/>
    <s v=""/>
    <s v=""/>
    <s v=""/>
    <s v=""/>
    <s v=""/>
    <s v=""/>
    <s v=""/>
    <s v="Alliannz Contract"/>
    <x v="0"/>
    <n v="1"/>
    <x v="1"/>
    <x v="0"/>
  </r>
  <r>
    <s v="AP-Historical-Report---Call-by-Call 2026-09-03 0000 - 2026-09-03 1500.csv"/>
    <s v="F"/>
    <x v="1"/>
    <x v="561"/>
    <s v="+31646014770"/>
    <s v=""/>
    <s v=""/>
    <s v="WebiPath_180_102658"/>
    <s v=""/>
    <n v="2.7421293347919396E+18"/>
    <s v="26.7578986"/>
    <s v=""/>
    <d v="1899-12-30T00:00:00"/>
    <n v="19755"/>
    <x v="6"/>
    <n v="21194"/>
    <s v="APBN_AMS_MOBILITY_OEM-CONS_Front_NL"/>
    <n v="99755"/>
    <s v="APBN_AMS_MOBILITY_OEM-CONS_Front_NL_1"/>
    <s v="APBN_CMN_RSA_FRONT-NL_1"/>
    <n v="96523"/>
    <x v="10"/>
    <s v="L"/>
    <d v="1899-12-30T00:02:34"/>
    <d v="1899-12-30T00:00:00"/>
    <d v="1899-12-30T00:00:00"/>
    <s v=""/>
    <n v="0"/>
    <d v="2026-09-03T11:13:58"/>
    <s v=""/>
    <d v="1899-12-30T00:00:00"/>
    <s v="20260903111119436207843"/>
    <d v="1899-12-30T00:00:01"/>
    <m/>
    <m/>
    <s v=""/>
    <m/>
    <m/>
    <m/>
    <s v=""/>
    <s v=""/>
    <m/>
    <m/>
    <s v=""/>
    <m/>
    <s v=""/>
    <s v=""/>
    <s v=""/>
    <m/>
    <m/>
    <s v=""/>
    <s v=""/>
    <s v=""/>
    <s v=""/>
    <s v=""/>
    <s v=""/>
    <s v=""/>
    <s v=""/>
    <s v=""/>
    <s v=""/>
    <s v=""/>
    <s v=""/>
    <s v=""/>
    <s v=""/>
    <s v=""/>
    <s v="RSA"/>
    <x v="0"/>
    <n v="1"/>
    <x v="1"/>
    <x v="1"/>
  </r>
  <r>
    <s v="AP-Historical-Report---Call-by-Call 2026-09-03 0000 - 2026-09-03 1500.csv"/>
    <s v="F"/>
    <x v="1"/>
    <x v="562"/>
    <s v="+31612646871"/>
    <s v=""/>
    <s v=""/>
    <s v="WebiPath_180_183327"/>
    <s v=""/>
    <n v="2.7421293734476544E+18"/>
    <s v="35.8588078"/>
    <s v=""/>
    <d v="1899-12-30T00:00:00"/>
    <n v="19763"/>
    <x v="17"/>
    <n v="21202"/>
    <s v="APBN_AMS_MOBILITY_INTERNAT_Front_NL"/>
    <n v="99843"/>
    <s v="APBN_AMS_MOBILITY_INTERNAT_Front_NL_1"/>
    <s v="APBN_CMN_RSA_FRONT-NL_1"/>
    <n v="244554"/>
    <x v="40"/>
    <s v="R"/>
    <d v="1899-12-30T00:09:26"/>
    <d v="1899-12-30T00:00:00"/>
    <d v="1899-12-30T00:00:00"/>
    <s v=""/>
    <n v="0"/>
    <d v="2026-09-03T11:21:55"/>
    <s v=""/>
    <d v="1899-12-30T00:00:00"/>
    <s v="20260903111221587203690"/>
    <d v="1899-12-30T00:00:01"/>
    <m/>
    <m/>
    <s v=""/>
    <m/>
    <m/>
    <m/>
    <s v=""/>
    <s v=""/>
    <m/>
    <m/>
    <s v=""/>
    <m/>
    <s v=""/>
    <s v=""/>
    <s v=""/>
    <m/>
    <m/>
    <s v=""/>
    <s v=""/>
    <s v=""/>
    <s v=""/>
    <s v=""/>
    <s v=""/>
    <s v=""/>
    <s v=""/>
    <s v=""/>
    <s v=""/>
    <s v=""/>
    <s v=""/>
    <s v=""/>
    <s v=""/>
    <s v=""/>
    <s v="Alliannz Contract"/>
    <x v="0"/>
    <n v="1"/>
    <x v="1"/>
    <x v="0"/>
  </r>
  <r>
    <s v="AP-Historical-Report---Call-by-Call 2026-09-03 0000 - 2026-09-03 1500.csv"/>
    <s v="F"/>
    <x v="0"/>
    <x v="563"/>
    <s v="+31642808124"/>
    <s v="Toyota"/>
    <s v="RSA_SubLOB"/>
    <s v="+31205929836"/>
    <s v="APBN_AMS_MOBILITY_OEM-CONS_Front"/>
    <n v="2.7421293433819044E+18"/>
    <s v="28.7609447"/>
    <s v="Route_Queue"/>
    <d v="1899-12-30T00:00:05"/>
    <n v="19755"/>
    <x v="6"/>
    <n v="21194"/>
    <s v="APBN_AMS_MOBILITY_OEM-CONS_Front_NL"/>
    <n v="99755"/>
    <s v="APBN_AMS_MOBILITY_OEM-CONS_Front_NL_1"/>
    <s v="APBN_CMN_RSA_FRONT-NL_1"/>
    <n v="224093"/>
    <x v="20"/>
    <s v="R"/>
    <d v="1899-12-30T00:02:05"/>
    <d v="1899-12-30T00:00:00"/>
    <d v="1899-12-30T00:00:31"/>
    <s v=""/>
    <n v="0"/>
    <d v="2026-09-03T11:18:08"/>
    <s v=""/>
    <d v="1899-12-30T00:00:00"/>
    <s v="20260903111557469762203"/>
    <d v="1899-12-30T00:00:03"/>
    <n v="0"/>
    <n v="0"/>
    <s v=""/>
    <n v="2"/>
    <n v="0"/>
    <n v="0"/>
    <s v="NL"/>
    <s v="vb3151"/>
    <n v="77020001"/>
    <n v="10"/>
    <s v="Maud"/>
    <n v="3190052"/>
    <s v="Accu / Startprobleem in Nederland"/>
    <s v="L398HR"/>
    <s v="+31642808124"/>
    <n v="2"/>
    <n v="1"/>
    <s v=""/>
    <s v=""/>
    <s v=""/>
    <s v=""/>
    <s v=""/>
    <s v=""/>
    <s v=""/>
    <s v=""/>
    <s v=""/>
    <s v=""/>
    <s v=""/>
    <s v=""/>
    <s v=""/>
    <s v=""/>
    <s v=""/>
    <s v="RSA"/>
    <x v="0"/>
    <n v="1"/>
    <x v="1"/>
    <x v="1"/>
  </r>
  <r>
    <s v="AP-Historical-Report---Call-by-Call 2026-09-03 0000 - 2026-09-03 1500.csv"/>
    <s v="F"/>
    <x v="0"/>
    <x v="564"/>
    <s v="+31592390414"/>
    <s v="KIA"/>
    <s v="RSA_SubLOB"/>
    <s v="+31208512235"/>
    <s v="APBN_AMS_MOBILITY_INSURAN_FollowUp"/>
    <n v="2.7421292661256904E+18"/>
    <s v="10.60806615"/>
    <s v="Route_Success"/>
    <d v="1899-12-30T00:00:06"/>
    <n v="19761"/>
    <x v="1"/>
    <n v="21200"/>
    <s v="APBN_AMS_MOBILITY_INSURAN_FollowUp_NL"/>
    <n v="99821"/>
    <s v="APBN_AMS_MOBILITY_INSURAN_FollowUp_NL_1"/>
    <s v="APBN_CMN_RSA_FRONT-NL_1"/>
    <n v="232194"/>
    <x v="36"/>
    <s v="R"/>
    <d v="1899-12-30T00:08:52"/>
    <d v="1899-12-30T00:00:00"/>
    <d v="1899-12-30T00:00:33"/>
    <s v=""/>
    <n v="0"/>
    <d v="2026-09-03T11:27:40"/>
    <s v=""/>
    <d v="1899-12-30T00:00:00"/>
    <s v="20260903111555167773646"/>
    <d v="1899-12-30T00:00:04"/>
    <n v="0"/>
    <n v="0"/>
    <s v=""/>
    <n v="2"/>
    <n v="0"/>
    <n v="0"/>
    <s v="NL"/>
    <s v="vb3151"/>
    <n v="77020001"/>
    <n v="10"/>
    <s v="Maud"/>
    <n v="3190032"/>
    <s v="Accu / Startprobleem in Nederland"/>
    <s v=""/>
    <s v="+31592390414"/>
    <n v="2"/>
    <n v="1"/>
    <s v="3"/>
    <s v="2"/>
    <s v="hij was heel onduidelijk in begrip"/>
    <s v="1"/>
    <s v="3"/>
    <s v="3"/>
    <s v="2"/>
    <s v="2"/>
    <s v="3"/>
    <s v=""/>
    <s v=""/>
    <s v=""/>
    <s v=""/>
    <s v=""/>
    <s v=""/>
    <s v="Alliannz Contract"/>
    <x v="0"/>
    <n v="1"/>
    <x v="1"/>
    <x v="0"/>
  </r>
  <r>
    <s v="AP-Historical-Report---Call-by-Call 2026-09-03 0000 - 2026-09-03 1500.csv"/>
    <s v="F"/>
    <x v="0"/>
    <x v="565"/>
    <s v="+31889277401"/>
    <s v="KIA"/>
    <s v="RSA_SubLOB"/>
    <s v="+31208512235"/>
    <s v="APBN_AMS_MOBILITY_INSURAN_FollowUp"/>
    <n v="2.7421293863283098E+18"/>
    <s v="38.4341668"/>
    <s v="Route_Queue"/>
    <d v="1899-12-30T00:00:05"/>
    <n v="19761"/>
    <x v="1"/>
    <n v="21200"/>
    <s v="APBN_AMS_MOBILITY_INSURAN_FollowUp_NL"/>
    <n v="99821"/>
    <s v="APBN_AMS_MOBILITY_INSURAN_FollowUp_NL_1"/>
    <s v="APBN_CMN_RSA_FRONT-NL_1"/>
    <n v="96526"/>
    <x v="4"/>
    <s v="R"/>
    <d v="1899-12-30T00:05:12"/>
    <d v="1899-12-30T00:00:00"/>
    <d v="1899-12-30T00:01:31"/>
    <s v=""/>
    <n v="0"/>
    <d v="2026-09-03T11:21:47"/>
    <s v=""/>
    <d v="1899-12-30T00:00:00"/>
    <s v="20260903111630637535689"/>
    <d v="1899-12-30T00:00:03"/>
    <n v="0"/>
    <n v="0"/>
    <s v=""/>
    <n v="2"/>
    <n v="0"/>
    <n v="0"/>
    <s v="NL"/>
    <s v="vb3151"/>
    <n v="77020001"/>
    <n v="10"/>
    <s v="Maud"/>
    <n v="3190032"/>
    <s v="Vraag over bestaande melding in Nederland"/>
    <s v=""/>
    <s v="+31889277401"/>
    <n v="2"/>
    <n v="1"/>
    <s v=""/>
    <s v=""/>
    <s v=""/>
    <s v=""/>
    <s v=""/>
    <s v=""/>
    <s v=""/>
    <s v=""/>
    <s v=""/>
    <s v=""/>
    <s v=""/>
    <s v=""/>
    <s v=""/>
    <s v=""/>
    <s v=""/>
    <s v="Alliannz Contract"/>
    <x v="0"/>
    <n v="1"/>
    <x v="1"/>
    <x v="0"/>
  </r>
  <r>
    <s v="AP-Historical-Report---Call-by-Call 2026-09-03 0000 - 2026-09-03 1500.csv"/>
    <s v="F"/>
    <x v="1"/>
    <x v="566"/>
    <s v="+31592390414"/>
    <s v=""/>
    <s v=""/>
    <s v="WebiPath_180_181756"/>
    <s v=""/>
    <n v="2.7421292661256904E+18"/>
    <s v="10.60806664"/>
    <s v=""/>
    <d v="1899-12-30T00:00:00"/>
    <n v="19761"/>
    <x v="1"/>
    <n v="21200"/>
    <s v="APBN_AMS_MOBILITY_INSURAN_FollowUp_NL"/>
    <n v="99821"/>
    <s v="APBN_AMS_MOBILITY_INSURAN_FollowUp_NL_1"/>
    <s v="APBN_CMN_RSA_FRONT-NL_1"/>
    <n v="232194"/>
    <x v="36"/>
    <s v="R"/>
    <d v="1899-12-30T00:08:52"/>
    <d v="1899-12-30T00:00:00"/>
    <d v="1899-12-30T00:00:00"/>
    <s v=""/>
    <n v="0"/>
    <d v="2026-09-03T11:24:54"/>
    <s v=""/>
    <d v="1899-12-30T00:00:00"/>
    <s v="20260903111555167773646"/>
    <d v="1899-12-30T00:00:01"/>
    <m/>
    <m/>
    <s v=""/>
    <m/>
    <m/>
    <m/>
    <s v=""/>
    <s v=""/>
    <m/>
    <m/>
    <s v=""/>
    <m/>
    <s v=""/>
    <s v=""/>
    <s v=""/>
    <m/>
    <m/>
    <s v=""/>
    <s v=""/>
    <s v=""/>
    <s v=""/>
    <s v=""/>
    <s v=""/>
    <s v=""/>
    <s v=""/>
    <s v=""/>
    <s v=""/>
    <s v=""/>
    <s v=""/>
    <s v=""/>
    <s v=""/>
    <s v=""/>
    <s v="Alliannz Contract"/>
    <x v="0"/>
    <n v="1"/>
    <x v="1"/>
    <x v="0"/>
  </r>
  <r>
    <s v="AP-Historical-Report---Call-by-Call 2026-09-03 0000 - 2026-09-03 1500.csv"/>
    <s v="F"/>
    <x v="1"/>
    <x v="567"/>
    <s v="+31642808124"/>
    <s v=""/>
    <s v=""/>
    <s v="WebiPath_180_177843"/>
    <s v=""/>
    <n v="2.7421293433819044E+18"/>
    <s v="28.7609537"/>
    <s v=""/>
    <d v="1899-12-30T00:00:00"/>
    <n v="19755"/>
    <x v="6"/>
    <n v="21194"/>
    <s v="APBN_AMS_MOBILITY_OEM-CONS_Front_NL"/>
    <n v="99755"/>
    <s v="APBN_AMS_MOBILITY_OEM-CONS_Front_NL_1"/>
    <s v="APBN_CMN_RSA_FRONT-NL_1"/>
    <n v="224093"/>
    <x v="20"/>
    <s v="L"/>
    <d v="1899-12-30T00:02:05"/>
    <d v="1899-12-30T00:00:00"/>
    <d v="1899-12-30T00:00:00"/>
    <s v=""/>
    <n v="0"/>
    <d v="2026-09-03T11:18:08"/>
    <s v=""/>
    <d v="1899-12-30T00:00:00"/>
    <s v="20260903111557469762203"/>
    <d v="1899-12-30T00:00:01"/>
    <m/>
    <m/>
    <s v=""/>
    <m/>
    <m/>
    <m/>
    <s v=""/>
    <s v=""/>
    <m/>
    <m/>
    <s v=""/>
    <m/>
    <s v=""/>
    <s v=""/>
    <s v=""/>
    <m/>
    <m/>
    <s v=""/>
    <s v=""/>
    <s v=""/>
    <s v=""/>
    <s v=""/>
    <s v=""/>
    <s v=""/>
    <s v=""/>
    <s v=""/>
    <s v=""/>
    <s v=""/>
    <s v=""/>
    <s v=""/>
    <s v=""/>
    <s v=""/>
    <s v="RSA"/>
    <x v="0"/>
    <n v="1"/>
    <x v="1"/>
    <x v="1"/>
  </r>
  <r>
    <s v="AP-Historical-Report---Call-by-Call 2026-09-03 0000 - 2026-09-03 1500.csv"/>
    <s v="F"/>
    <x v="1"/>
    <x v="568"/>
    <s v="+31889277401"/>
    <s v=""/>
    <s v=""/>
    <s v="WebiPath_180_102661"/>
    <s v=""/>
    <n v="2.7421293863283098E+18"/>
    <s v="38.4341712"/>
    <s v=""/>
    <d v="1899-12-30T00:00:00"/>
    <n v="19761"/>
    <x v="1"/>
    <n v="21200"/>
    <s v="APBN_AMS_MOBILITY_INSURAN_FollowUp_NL"/>
    <n v="99821"/>
    <s v="APBN_AMS_MOBILITY_INSURAN_FollowUp_NL_1"/>
    <s v="APBN_CMN_RSA_FRONT-NL_1"/>
    <n v="96526"/>
    <x v="4"/>
    <s v="L"/>
    <d v="1899-12-30T00:05:12"/>
    <d v="1899-12-30T00:00:00"/>
    <d v="1899-12-30T00:00:00"/>
    <s v=""/>
    <n v="0"/>
    <d v="2026-09-03T11:21:47"/>
    <s v=""/>
    <d v="1899-12-30T00:00:00"/>
    <s v="20260903111630637535689"/>
    <d v="1899-12-30T00:00:00"/>
    <m/>
    <m/>
    <s v=""/>
    <m/>
    <m/>
    <m/>
    <s v=""/>
    <s v=""/>
    <m/>
    <m/>
    <s v=""/>
    <m/>
    <s v=""/>
    <s v=""/>
    <s v=""/>
    <m/>
    <m/>
    <s v=""/>
    <s v=""/>
    <s v=""/>
    <s v=""/>
    <s v=""/>
    <s v=""/>
    <s v=""/>
    <s v=""/>
    <s v=""/>
    <s v=""/>
    <s v=""/>
    <s v=""/>
    <s v=""/>
    <s v=""/>
    <s v=""/>
    <s v="Alliannz Contract"/>
    <x v="0"/>
    <n v="1"/>
    <x v="1"/>
    <x v="0"/>
  </r>
  <r>
    <s v="AP-Historical-Report---Call-by-Call 2026-09-03 0000 - 2026-09-03 1500.csv"/>
    <s v="F"/>
    <x v="0"/>
    <x v="569"/>
    <s v="+3234200692"/>
    <s v="VAN_DESSEL"/>
    <s v="RSA_SubLOB"/>
    <s v="+3225297636"/>
    <s v="APBN_BRU_MOBILITY_INTERNAT_Front"/>
    <n v="2.7421293691525197E+18"/>
    <s v="34.8420723"/>
    <s v="Route_Queue"/>
    <d v="1899-12-30T00:00:03"/>
    <n v="19783"/>
    <x v="15"/>
    <n v="21223"/>
    <s v="APBN_BRU_MOBILITY_INTERNAT_Front_VL"/>
    <n v="100063"/>
    <s v="APBN_BRU_MOBILITY_INTERNAT_Front_VL_1"/>
    <s v="APBN_CMN_RSA_FRONT-VL_1"/>
    <n v="96493"/>
    <x v="42"/>
    <s v="R"/>
    <d v="1899-12-30T00:01:50"/>
    <d v="1899-12-30T00:00:00"/>
    <d v="1899-12-30T00:02:27"/>
    <s v=""/>
    <n v="0"/>
    <d v="2026-09-03T11:20:12"/>
    <s v=""/>
    <d v="1899-12-30T00:00:00"/>
    <s v="20260903111818570427067"/>
    <d v="1899-12-30T00:00:01"/>
    <n v="0"/>
    <n v="0"/>
    <s v="m3222:2:1|"/>
    <n v="2"/>
    <n v="0"/>
    <n v="1"/>
    <s v="VL"/>
    <s v=""/>
    <m/>
    <m/>
    <s v=""/>
    <m/>
    <s v=""/>
    <s v=""/>
    <s v=""/>
    <n v="0"/>
    <n v="0"/>
    <s v=""/>
    <s v=""/>
    <s v=""/>
    <s v=""/>
    <s v=""/>
    <s v=""/>
    <s v=""/>
    <s v=""/>
    <s v=""/>
    <s v=""/>
    <s v=""/>
    <s v=""/>
    <s v=""/>
    <s v=""/>
    <s v=""/>
    <s v="RSA BE"/>
    <x v="0"/>
    <n v="1"/>
    <x v="1"/>
    <x v="3"/>
  </r>
  <r>
    <s v="AP-Historical-Report---Call-by-Call 2026-09-03 0000 - 2026-09-03 1500.csv"/>
    <s v="F"/>
    <x v="0"/>
    <x v="570"/>
    <s v="+31621880202"/>
    <s v="KIA"/>
    <s v="RSA_SubLOB"/>
    <s v="+31208512235"/>
    <s v="APBN_AMS_MOBILITY_OEM-CONS_Front"/>
    <n v="2.7421293176177956E+18"/>
    <s v="22.13304536"/>
    <s v="Route_Success"/>
    <d v="1899-12-30T00:00:05"/>
    <n v="19755"/>
    <x v="6"/>
    <n v="21194"/>
    <s v="APBN_AMS_MOBILITY_OEM-CONS_Front_NL"/>
    <n v="99755"/>
    <s v="APBN_AMS_MOBILITY_OEM-CONS_Front_NL_1"/>
    <s v="APBN_CMN_RSA_FRONT-NL_1"/>
    <n v="244552"/>
    <x v="39"/>
    <s v="R"/>
    <d v="1899-12-30T00:05:12"/>
    <d v="1899-12-30T00:02:00"/>
    <d v="1899-12-30T00:00:31"/>
    <s v=""/>
    <n v="0"/>
    <d v="2026-09-03T11:27:55"/>
    <s v=""/>
    <d v="1899-12-30T00:00:00"/>
    <s v="20260903112027369100301"/>
    <d v="1899-12-30T00:00:03"/>
    <n v="0"/>
    <n v="0"/>
    <s v=""/>
    <n v="2"/>
    <n v="0"/>
    <n v="0"/>
    <s v="NL"/>
    <s v="vb3151"/>
    <n v="77020001"/>
    <n v="10"/>
    <s v="Maud"/>
    <n v="3190031"/>
    <s v="Accu / Startprobleem in Nederland"/>
    <s v="202604055794"/>
    <s v="+31621880202"/>
    <n v="2"/>
    <n v="1"/>
    <s v=""/>
    <s v=""/>
    <s v=""/>
    <s v=""/>
    <s v=""/>
    <s v=""/>
    <s v=""/>
    <s v=""/>
    <s v=""/>
    <s v=""/>
    <s v=""/>
    <s v=""/>
    <s v=""/>
    <s v=""/>
    <s v=""/>
    <s v="RSA"/>
    <x v="0"/>
    <n v="1"/>
    <x v="1"/>
    <x v="1"/>
  </r>
  <r>
    <s v="AP-Historical-Report---Call-by-Call 2026-09-03 0000 - 2026-09-03 1500.csv"/>
    <s v="F"/>
    <x v="1"/>
    <x v="571"/>
    <s v="+3234200692"/>
    <s v=""/>
    <s v=""/>
    <s v="WebiPath_180_102628"/>
    <s v=""/>
    <n v="2.7421293691525197E+18"/>
    <s v="34.8420758"/>
    <s v=""/>
    <d v="1899-12-30T00:00:00"/>
    <n v="19783"/>
    <x v="15"/>
    <n v="21223"/>
    <s v="APBN_BRU_MOBILITY_INTERNAT_Front_VL"/>
    <n v="100063"/>
    <s v="APBN_BRU_MOBILITY_INTERNAT_Front_VL_1"/>
    <s v="APBN_CMN_RSA_FRONT-VL_1"/>
    <n v="96493"/>
    <x v="42"/>
    <s v="L"/>
    <d v="1899-12-30T00:01:50"/>
    <d v="1899-12-30T00:00:00"/>
    <d v="1899-12-30T00:00:00"/>
    <s v=""/>
    <n v="0"/>
    <d v="2026-09-03T11:20:13"/>
    <s v=""/>
    <d v="1899-12-30T00:00:00"/>
    <s v="20260903111818570427067"/>
    <d v="1899-12-30T00:00:01"/>
    <m/>
    <m/>
    <s v=""/>
    <m/>
    <m/>
    <m/>
    <s v=""/>
    <s v=""/>
    <m/>
    <m/>
    <s v=""/>
    <m/>
    <s v=""/>
    <s v=""/>
    <s v=""/>
    <m/>
    <m/>
    <s v=""/>
    <s v=""/>
    <s v=""/>
    <s v=""/>
    <s v=""/>
    <s v=""/>
    <s v=""/>
    <s v=""/>
    <s v=""/>
    <s v=""/>
    <s v=""/>
    <s v=""/>
    <s v=""/>
    <s v=""/>
    <s v=""/>
    <s v="RSA BE"/>
    <x v="0"/>
    <n v="1"/>
    <x v="1"/>
    <x v="3"/>
  </r>
  <r>
    <s v="AP-Historical-Report---Call-by-Call 2026-09-03 0000 - 2026-09-03 1500.csv"/>
    <s v="F"/>
    <x v="0"/>
    <x v="572"/>
    <s v="+31618715487"/>
    <s v="AP_NL_MULTI_LOB"/>
    <s v="MedicalAssistance_NL"/>
    <s v="+31205929890"/>
    <s v="APBN_AMS_MGCC_NL_Front"/>
    <n v="2.7421294120986957E+18"/>
    <s v="44.4923756"/>
    <s v="Route_Success"/>
    <d v="1899-12-30T00:00:17"/>
    <n v="19755"/>
    <x v="6"/>
    <n v="21125"/>
    <s v="APBN_AMS_MGCC_NL_Front_NL"/>
    <n v="99755"/>
    <s v="APBN_AMS_MOBILITY_OEM-CONS_Front_NL_1"/>
    <s v="APBN_AMS_MGCC_FRONT_1"/>
    <n v="247912"/>
    <x v="23"/>
    <s v="R"/>
    <d v="1899-12-30T00:12:59"/>
    <d v="1899-12-30T00:00:06"/>
    <d v="1899-12-30T00:00:52"/>
    <s v=""/>
    <n v="1"/>
    <d v="2026-09-03T11:33:05"/>
    <s v=""/>
    <d v="1899-12-30T00:00:00"/>
    <s v="20260903111940738198901"/>
    <d v="1899-12-30T00:00:01"/>
    <n v="0"/>
    <n v="0"/>
    <s v=""/>
    <n v="2"/>
    <n v="0"/>
    <n v="0"/>
    <s v="NL"/>
    <s v="vb3151"/>
    <n v="77020001"/>
    <n v="10"/>
    <s v="Maud"/>
    <n v="3190078"/>
    <s v="Geen Intent"/>
    <s v=""/>
    <s v="+31618715487"/>
    <n v="0"/>
    <n v="0"/>
    <s v=""/>
    <s v=""/>
    <s v=""/>
    <s v=""/>
    <s v=""/>
    <s v=""/>
    <s v=""/>
    <s v=""/>
    <s v=""/>
    <s v=""/>
    <s v=""/>
    <s v=""/>
    <s v=""/>
    <s v=""/>
    <s v=""/>
    <s v="RSA"/>
    <x v="0"/>
    <n v="1"/>
    <x v="1"/>
    <x v="1"/>
  </r>
  <r>
    <s v="AP-Historical-Report---Call-by-Call 2026-09-03 0000 - 2026-09-03 1500.csv"/>
    <s v="F"/>
    <x v="0"/>
    <x v="573"/>
    <s v="+393478435468"/>
    <s v="AGA"/>
    <s v="Travel_Front"/>
    <s v="+31205929890"/>
    <s v="APBN_AMS_TRAVEL_SERVICE_Front"/>
    <n v="2.7421292661256904E+18"/>
    <s v="10.60806763"/>
    <s v="Route_Queue"/>
    <d v="1899-12-30T00:01:10"/>
    <n v="19755"/>
    <x v="6"/>
    <n v="21176"/>
    <s v="APBN_AMS_TRAVEL_SERVICE_Front_NL"/>
    <n v="99755"/>
    <s v="APBN_AMS_MOBILITY_OEM-CONS_Front_NL_1"/>
    <s v="APBN_CMN_TRAVEL_FRONT-NL_1"/>
    <n v="96523"/>
    <x v="10"/>
    <s v="R"/>
    <d v="1899-12-30T00:03:33"/>
    <d v="1899-12-30T00:00:14"/>
    <d v="1899-12-30T00:00:48"/>
    <s v=""/>
    <n v="1"/>
    <d v="2026-09-03T11:24:52"/>
    <s v=""/>
    <d v="1899-12-30T00:00:00"/>
    <s v="20260903111954167773576"/>
    <d v="1899-12-30T00:00:03"/>
    <n v="0"/>
    <n v="0"/>
    <s v=""/>
    <n v="2"/>
    <n v="0"/>
    <n v="0"/>
    <s v="NL"/>
    <s v="vb3151"/>
    <n v="77020001"/>
    <n v="10"/>
    <s v="Maud"/>
    <n v="3190060"/>
    <s v=""/>
    <s v=""/>
    <s v="+393478435468"/>
    <n v="2"/>
    <n v="1"/>
    <s v=""/>
    <s v=""/>
    <s v=""/>
    <s v=""/>
    <s v=""/>
    <s v=""/>
    <s v=""/>
    <s v=""/>
    <s v=""/>
    <s v=""/>
    <s v=""/>
    <s v=""/>
    <s v=""/>
    <s v=""/>
    <s v=""/>
    <s v="RSA"/>
    <x v="0"/>
    <n v="1"/>
    <x v="0"/>
    <x v="1"/>
  </r>
  <r>
    <s v="AP-Historical-Report---Call-by-Call 2026-09-03 0000 - 2026-09-03 1500.csv"/>
    <s v="F"/>
    <x v="1"/>
    <x v="574"/>
    <s v="+31621880202"/>
    <s v=""/>
    <s v=""/>
    <s v="WebiPath_180_183325"/>
    <s v=""/>
    <n v="2.7421293176177961E+18"/>
    <s v="22.13304646"/>
    <s v=""/>
    <d v="1899-12-30T00:00:00"/>
    <n v="19755"/>
    <x v="6"/>
    <n v="21194"/>
    <s v="APBN_AMS_MOBILITY_OEM-CONS_Front_NL"/>
    <n v="99755"/>
    <s v="APBN_AMS_MOBILITY_OEM-CONS_Front_NL_1"/>
    <s v="APBN_CMN_RSA_FRONT-NL_1"/>
    <n v="244552"/>
    <x v="39"/>
    <s v="R"/>
    <d v="1899-12-30T00:05:11"/>
    <d v="1899-12-30T00:02:00"/>
    <d v="1899-12-30T00:00:00"/>
    <s v=""/>
    <n v="0"/>
    <d v="2026-09-03T11:27:43"/>
    <s v=""/>
    <d v="1899-12-30T00:00:00"/>
    <s v="20260903112027369100301"/>
    <d v="1899-12-30T00:00:01"/>
    <m/>
    <m/>
    <s v=""/>
    <m/>
    <m/>
    <m/>
    <s v=""/>
    <s v=""/>
    <m/>
    <m/>
    <s v=""/>
    <m/>
    <s v=""/>
    <s v=""/>
    <s v=""/>
    <m/>
    <m/>
    <s v=""/>
    <s v=""/>
    <s v=""/>
    <s v=""/>
    <s v=""/>
    <s v=""/>
    <s v=""/>
    <s v=""/>
    <s v=""/>
    <s v=""/>
    <s v=""/>
    <s v=""/>
    <s v=""/>
    <s v=""/>
    <s v=""/>
    <s v="RSA"/>
    <x v="0"/>
    <n v="1"/>
    <x v="1"/>
    <x v="1"/>
  </r>
  <r>
    <s v="AP-Historical-Report---Call-by-Call 2026-09-03 0000 - 2026-09-03 1500.csv"/>
    <s v="F"/>
    <x v="1"/>
    <x v="575"/>
    <s v="+31618715487"/>
    <s v=""/>
    <s v=""/>
    <s v="WebiPath_180_185932"/>
    <s v=""/>
    <n v="2.7421294120986957E+18"/>
    <s v="44.4923863"/>
    <s v=""/>
    <d v="1899-12-30T00:00:00"/>
    <n v="19755"/>
    <x v="6"/>
    <n v="21194"/>
    <s v="APBN_AMS_MOBILITY_OEM-CONS_Front_NL"/>
    <n v="99755"/>
    <s v="APBN_AMS_MOBILITY_OEM-CONS_Front_NL_1"/>
    <s v="APBN_CMN_RSA_FRONT-NL_1"/>
    <n v="247912"/>
    <x v="23"/>
    <s v="R"/>
    <d v="1899-12-30T00:12:26"/>
    <d v="1899-12-30T00:00:00"/>
    <d v="1899-12-30T00:00:00"/>
    <s v=""/>
    <n v="0"/>
    <d v="2026-09-03T11:33:05"/>
    <s v=""/>
    <d v="1899-12-30T00:00:00"/>
    <s v="20260903111940738198901"/>
    <d v="1899-12-30T00:00:01"/>
    <m/>
    <m/>
    <s v=""/>
    <m/>
    <m/>
    <m/>
    <s v=""/>
    <s v=""/>
    <m/>
    <m/>
    <s v=""/>
    <m/>
    <s v=""/>
    <s v=""/>
    <s v=""/>
    <m/>
    <m/>
    <s v=""/>
    <s v=""/>
    <s v=""/>
    <s v=""/>
    <s v=""/>
    <s v=""/>
    <s v=""/>
    <s v=""/>
    <s v=""/>
    <s v=""/>
    <s v=""/>
    <s v=""/>
    <s v=""/>
    <s v=""/>
    <s v=""/>
    <s v="RSA"/>
    <x v="0"/>
    <n v="1"/>
    <x v="1"/>
    <x v="1"/>
  </r>
  <r>
    <s v="AP-Historical-Report---Call-by-Call 2026-09-03 0000 - 2026-09-03 1500.csv"/>
    <s v="F"/>
    <x v="0"/>
    <x v="576"/>
    <s v="+32460975728"/>
    <s v="AGA"/>
    <s v="RSA_Front"/>
    <s v="+3222906100"/>
    <s v="APBN_BRU_MOBILITY_INSURAN_Front"/>
    <n v="2.7421293691525197E+18"/>
    <s v="34.8420879"/>
    <s v="Route_Queue"/>
    <d v="1899-12-30T00:00:07"/>
    <n v="19782"/>
    <x v="8"/>
    <n v="21222"/>
    <s v="APBN_BRU_MOBILITY_INSURAN_Front_FR"/>
    <n v="100052"/>
    <s v="APBN_BRU_MOBILITY_INSURAN_Front_FR_1"/>
    <s v="APBN_CMN_RSA_FRONT-FR_1"/>
    <n v="249778"/>
    <x v="25"/>
    <s v="R"/>
    <d v="1899-12-30T00:02:12"/>
    <d v="1899-12-30T00:00:00"/>
    <d v="1899-12-30T00:00:31"/>
    <s v=""/>
    <n v="0"/>
    <d v="2026-09-03T11:24:02"/>
    <s v=""/>
    <d v="1899-12-30T00:00:00"/>
    <s v="20260903112142570425739"/>
    <d v="1899-12-30T00:00:01"/>
    <n v="0"/>
    <n v="0"/>
    <s v="m3229916100:1:1|"/>
    <n v="2"/>
    <n v="0"/>
    <n v="1"/>
    <s v="FR"/>
    <s v=""/>
    <m/>
    <m/>
    <s v=""/>
    <m/>
    <s v=""/>
    <s v=""/>
    <s v=""/>
    <n v="2"/>
    <n v="1"/>
    <s v=""/>
    <s v=""/>
    <s v=""/>
    <s v=""/>
    <s v=""/>
    <s v=""/>
    <s v=""/>
    <s v=""/>
    <s v=""/>
    <s v=""/>
    <s v=""/>
    <s v=""/>
    <s v=""/>
    <s v=""/>
    <s v=""/>
    <s v="RSA BE"/>
    <x v="0"/>
    <n v="1"/>
    <x v="1"/>
    <x v="3"/>
  </r>
  <r>
    <s v="AP-Historical-Report---Call-by-Call 2026-09-03 0000 - 2026-09-03 1500.csv"/>
    <s v="F"/>
    <x v="0"/>
    <x v="577"/>
    <s v="+31649689059"/>
    <s v="Toyota"/>
    <s v="RSA_SubLOB"/>
    <s v="+31205929836"/>
    <s v="APBN_AMS_MOBILITY_OEM-CONS_Front"/>
    <n v="2.742129390623252E+18"/>
    <s v="39.4316675"/>
    <s v="Route_Success"/>
    <d v="1899-12-30T00:00:04"/>
    <n v="19755"/>
    <x v="6"/>
    <n v="21194"/>
    <s v="APBN_AMS_MOBILITY_OEM-CONS_Front_NL"/>
    <n v="99755"/>
    <s v="APBN_AMS_MOBILITY_OEM-CONS_Front_NL_1"/>
    <s v="APBN_CMN_RSA_FRONT-NL_1"/>
    <n v="244554"/>
    <x v="40"/>
    <s v="L"/>
    <d v="1899-12-30T00:05:41"/>
    <d v="1899-12-30T00:00:00"/>
    <d v="1899-12-30T00:00:31"/>
    <s v=""/>
    <n v="0"/>
    <d v="2026-09-03T11:35:02"/>
    <s v=""/>
    <d v="1899-12-30T00:00:00"/>
    <s v="20260903112406654312557"/>
    <d v="1899-12-30T00:00:03"/>
    <n v="0"/>
    <n v="0"/>
    <s v=""/>
    <n v="2"/>
    <n v="0"/>
    <n v="0"/>
    <s v="NL"/>
    <s v="vb3151"/>
    <n v="77020001"/>
    <n v="10"/>
    <s v="Maud"/>
    <n v="3190052"/>
    <s v="Accu / Startprobleem in Nederland"/>
    <s v="202604055912"/>
    <s v="+31649689059"/>
    <n v="2"/>
    <n v="1"/>
    <s v="5"/>
    <s v="5"/>
    <s v="het leek erop alsof ik vette pech had maar de monteur heeft mij even geholpen en geïnstalleerd en ik ga nu even naar de garage"/>
    <s v="*"/>
    <s v="*"/>
    <s v="*"/>
    <s v="*"/>
    <s v="*"/>
    <s v="*"/>
    <s v="*"/>
    <s v=""/>
    <s v=""/>
    <s v=""/>
    <s v=""/>
    <s v=""/>
    <s v="RSA"/>
    <x v="0"/>
    <n v="1"/>
    <x v="1"/>
    <x v="1"/>
  </r>
  <r>
    <s v="AP-Historical-Report---Call-by-Call 2026-09-03 0000 - 2026-09-03 1500.csv"/>
    <s v="F"/>
    <x v="1"/>
    <x v="578"/>
    <s v="+32460975728"/>
    <s v=""/>
    <s v=""/>
    <s v="WebiPath_180_186503"/>
    <s v=""/>
    <n v="2.7421293691525197E+18"/>
    <s v="34.8420904"/>
    <s v=""/>
    <d v="1899-12-30T00:00:00"/>
    <n v="19782"/>
    <x v="8"/>
    <n v="21222"/>
    <s v="APBN_BRU_MOBILITY_INSURAN_Front_FR"/>
    <n v="100052"/>
    <s v="APBN_BRU_MOBILITY_INSURAN_Front_FR_1"/>
    <s v="APBN_CMN_RSA_FRONT-FR_1"/>
    <n v="249778"/>
    <x v="25"/>
    <s v="L"/>
    <d v="1899-12-30T00:02:12"/>
    <d v="1899-12-30T00:00:00"/>
    <d v="1899-12-30T00:00:00"/>
    <s v=""/>
    <n v="0"/>
    <d v="2026-09-03T11:24:03"/>
    <s v=""/>
    <d v="1899-12-30T00:00:00"/>
    <s v="20260903112142570425739"/>
    <d v="1899-12-30T00:00:00"/>
    <m/>
    <m/>
    <s v=""/>
    <m/>
    <m/>
    <m/>
    <s v=""/>
    <s v=""/>
    <m/>
    <m/>
    <s v=""/>
    <m/>
    <s v=""/>
    <s v=""/>
    <s v=""/>
    <m/>
    <m/>
    <s v=""/>
    <s v=""/>
    <s v=""/>
    <s v=""/>
    <s v=""/>
    <s v=""/>
    <s v=""/>
    <s v=""/>
    <s v=""/>
    <s v=""/>
    <s v=""/>
    <s v=""/>
    <s v=""/>
    <s v=""/>
    <s v=""/>
    <s v="RSA BE"/>
    <x v="0"/>
    <n v="1"/>
    <x v="1"/>
    <x v="3"/>
  </r>
  <r>
    <s v="AP-Historical-Report---Call-by-Call 2026-09-03 0000 - 2026-09-03 1500.csv"/>
    <s v="F"/>
    <x v="0"/>
    <x v="579"/>
    <s v="+3234200692"/>
    <s v="VAN_DESSEL"/>
    <s v="RSA_SubLOB"/>
    <s v="+3225297636"/>
    <s v="APBN_BRU_MOBILITY_INTERNAT_Front"/>
    <n v="2.7421293476793656E+18"/>
    <s v="29.10103448"/>
    <s v="Route_Queue"/>
    <d v="1899-12-30T00:00:02"/>
    <n v="19783"/>
    <x v="15"/>
    <n v="21223"/>
    <s v="APBN_BRU_MOBILITY_INTERNAT_Front_VL"/>
    <n v="100063"/>
    <s v="APBN_BRU_MOBILITY_INTERNAT_Front_VL_1"/>
    <s v="APBN_CMN_RSA_FRONT-VL_1"/>
    <n v="199550"/>
    <x v="9"/>
    <s v="R"/>
    <d v="1899-12-30T00:05:15"/>
    <d v="1899-12-30T00:00:00"/>
    <d v="1899-12-30T00:00:33"/>
    <s v=""/>
    <n v="0"/>
    <d v="2026-09-03T11:27:58"/>
    <s v=""/>
    <d v="1899-12-30T00:00:00"/>
    <s v="20260903112240486541204"/>
    <d v="1899-12-30T00:00:01"/>
    <n v="0"/>
    <n v="0"/>
    <s v="m3222:2:1|"/>
    <n v="2"/>
    <n v="0"/>
    <n v="1"/>
    <s v="VL"/>
    <s v=""/>
    <m/>
    <m/>
    <s v=""/>
    <m/>
    <s v=""/>
    <s v=""/>
    <s v=""/>
    <n v="0"/>
    <n v="0"/>
    <s v=""/>
    <s v=""/>
    <s v=""/>
    <s v=""/>
    <s v=""/>
    <s v=""/>
    <s v=""/>
    <s v=""/>
    <s v=""/>
    <s v=""/>
    <s v=""/>
    <s v=""/>
    <s v=""/>
    <s v=""/>
    <s v=""/>
    <s v="RSA BE"/>
    <x v="0"/>
    <n v="1"/>
    <x v="1"/>
    <x v="3"/>
  </r>
  <r>
    <s v="AP-Historical-Report---Call-by-Call 2026-09-03 0000 - 2026-09-03 1500.csv"/>
    <s v="F"/>
    <x v="1"/>
    <x v="580"/>
    <s v="+393478435468"/>
    <s v=""/>
    <s v=""/>
    <s v="WebiPath_180_102658"/>
    <s v=""/>
    <n v="2.7421292661256909E+18"/>
    <s v="10.60806934"/>
    <s v=""/>
    <d v="1899-12-30T00:00:00"/>
    <n v="19755"/>
    <x v="6"/>
    <n v="21194"/>
    <s v="APBN_AMS_MOBILITY_OEM-CONS_Front_NL"/>
    <n v="99755"/>
    <s v="APBN_AMS_MOBILITY_OEM-CONS_Front_NL_1"/>
    <s v="APBN_CMN_RSA_FRONT-NL_1"/>
    <n v="96523"/>
    <x v="10"/>
    <s v="L"/>
    <d v="1899-12-30T00:02:06"/>
    <d v="1899-12-30T00:00:00"/>
    <d v="1899-12-30T00:00:00"/>
    <s v=""/>
    <n v="0"/>
    <d v="2026-09-03T11:24:52"/>
    <s v=""/>
    <d v="1899-12-30T00:00:00"/>
    <s v="20260903111954167773576"/>
    <d v="1899-12-30T00:00:01"/>
    <m/>
    <m/>
    <s v=""/>
    <m/>
    <m/>
    <m/>
    <s v=""/>
    <s v=""/>
    <m/>
    <m/>
    <s v=""/>
    <m/>
    <s v=""/>
    <s v=""/>
    <s v=""/>
    <m/>
    <m/>
    <s v=""/>
    <s v=""/>
    <s v=""/>
    <s v=""/>
    <s v=""/>
    <s v=""/>
    <s v=""/>
    <s v=""/>
    <s v=""/>
    <s v=""/>
    <s v=""/>
    <s v=""/>
    <s v=""/>
    <s v=""/>
    <s v=""/>
    <s v="RSA"/>
    <x v="0"/>
    <n v="1"/>
    <x v="1"/>
    <x v="1"/>
  </r>
  <r>
    <s v="AP-Historical-Report---Call-by-Call 2026-09-03 0000 - 2026-09-03 1500.csv"/>
    <s v="F"/>
    <x v="1"/>
    <x v="581"/>
    <s v="+3234200692"/>
    <s v=""/>
    <s v=""/>
    <s v="WebiPath_180_160017"/>
    <s v=""/>
    <n v="2.7421293476793656E+18"/>
    <s v="29.10103463"/>
    <s v=""/>
    <d v="1899-12-30T00:00:00"/>
    <n v="19783"/>
    <x v="15"/>
    <n v="21223"/>
    <s v="APBN_BRU_MOBILITY_INTERNAT_Front_VL"/>
    <n v="100063"/>
    <s v="APBN_BRU_MOBILITY_INTERNAT_Front_VL_1"/>
    <s v="APBN_CMN_RSA_FRONT-VL_1"/>
    <n v="199550"/>
    <x v="9"/>
    <s v="L"/>
    <d v="1899-12-30T00:05:15"/>
    <d v="1899-12-30T00:00:00"/>
    <d v="1899-12-30T00:00:00"/>
    <s v=""/>
    <n v="0"/>
    <d v="2026-09-03T11:27:58"/>
    <s v=""/>
    <d v="1899-12-30T00:00:00"/>
    <s v="20260903112240486541204"/>
    <d v="1899-12-30T00:00:01"/>
    <m/>
    <m/>
    <s v=""/>
    <m/>
    <m/>
    <m/>
    <s v=""/>
    <s v=""/>
    <m/>
    <m/>
    <s v=""/>
    <m/>
    <s v=""/>
    <s v=""/>
    <s v=""/>
    <m/>
    <m/>
    <s v=""/>
    <s v=""/>
    <s v=""/>
    <s v=""/>
    <s v=""/>
    <s v=""/>
    <s v=""/>
    <s v=""/>
    <s v=""/>
    <s v=""/>
    <s v=""/>
    <s v=""/>
    <s v=""/>
    <s v=""/>
    <s v=""/>
    <s v="RSA BE"/>
    <x v="0"/>
    <n v="1"/>
    <x v="1"/>
    <x v="3"/>
  </r>
  <r>
    <s v="AP-Historical-Report---Call-by-Call 2026-09-03 0000 - 2026-09-03 1500.csv"/>
    <s v="F"/>
    <x v="0"/>
    <x v="582"/>
    <s v="+31653659814"/>
    <s v="PSA"/>
    <s v="RSA_SubLOB"/>
    <s v="+31208512253"/>
    <s v="APBN_AMS_MOBILITY_LEASE-RE_Front"/>
    <n v="2.7421293005091476E+18"/>
    <s v="18.84525340"/>
    <s v="Route_Queue"/>
    <d v="1899-12-30T00:00:05"/>
    <n v="19767"/>
    <x v="4"/>
    <n v="21206"/>
    <s v="APBN_AMS_MOBILITY_LEASE-RE_Front_NL"/>
    <n v="99887"/>
    <s v="APBN_AMS_MOBILITY_LEASE-RE_Front_NL_1"/>
    <s v="APBN_CMN_RSA_FRONT-NL_1"/>
    <n v="96526"/>
    <x v="4"/>
    <s v="R"/>
    <d v="1899-12-30T00:16:03"/>
    <d v="1899-12-30T00:00:00"/>
    <d v="1899-12-30T00:01:18"/>
    <s v=""/>
    <n v="0"/>
    <d v="2026-09-03T11:41:03"/>
    <s v=""/>
    <d v="1899-12-30T00:00:00"/>
    <s v="20260903112454301990208"/>
    <d v="1899-12-30T00:00:02"/>
    <n v="0"/>
    <n v="0"/>
    <s v=""/>
    <n v="0"/>
    <n v="0"/>
    <n v="0"/>
    <s v="NL"/>
    <s v="vb3151"/>
    <n v="77020001"/>
    <n v="10"/>
    <s v="Maud"/>
    <m/>
    <s v="Accu / Startprobleem in Nederland"/>
    <s v=""/>
    <s v="+31653659814"/>
    <n v="0"/>
    <n v="0"/>
    <s v=""/>
    <s v=""/>
    <s v=""/>
    <s v=""/>
    <s v=""/>
    <s v=""/>
    <s v=""/>
    <s v=""/>
    <s v=""/>
    <s v=""/>
    <s v=""/>
    <s v=""/>
    <s v=""/>
    <s v=""/>
    <s v=""/>
    <s v="RSA"/>
    <x v="0"/>
    <n v="1"/>
    <x v="1"/>
    <x v="1"/>
  </r>
  <r>
    <s v="AP-Historical-Report---Call-by-Call 2026-09-03 0000 - 2026-09-03 1500.csv"/>
    <s v="F"/>
    <x v="0"/>
    <x v="583"/>
    <s v="+31615057883"/>
    <s v="Toyota"/>
    <s v="RSA_SubLOB"/>
    <s v="+31205929836"/>
    <s v="APBN_AMS_MOBILITY_OEM-CONS_Front"/>
    <n v="2.7421292918848901E+18"/>
    <s v="16.50202592"/>
    <s v="Route_Queue"/>
    <d v="1899-12-30T00:00:06"/>
    <n v="19755"/>
    <x v="6"/>
    <n v="21194"/>
    <s v="APBN_AMS_MOBILITY_OEM-CONS_Front_NL"/>
    <n v="99755"/>
    <s v="APBN_AMS_MOBILITY_OEM-CONS_Front_NL_1"/>
    <s v="APBN_CMN_RSA_FRONT-NL_1"/>
    <n v="224093"/>
    <x v="20"/>
    <s v="R"/>
    <d v="1899-12-30T00:04:15"/>
    <d v="1899-12-30T00:00:00"/>
    <d v="1899-12-30T00:00:31"/>
    <s v=""/>
    <n v="0"/>
    <d v="2026-09-03T11:30:11"/>
    <s v=""/>
    <d v="1899-12-30T00:00:00"/>
    <s v="20260903112547268435748"/>
    <d v="1899-12-30T00:00:02"/>
    <n v="0"/>
    <n v="0"/>
    <s v=""/>
    <n v="2"/>
    <n v="0"/>
    <n v="0"/>
    <s v="NL"/>
    <s v="vb3151"/>
    <n v="77020001"/>
    <n v="10"/>
    <s v="Maud"/>
    <n v="3190052"/>
    <s v="Accu / Startprobleem in Nederland"/>
    <s v="202604055962"/>
    <s v="+31615057883"/>
    <n v="2"/>
    <n v="1"/>
    <s v=""/>
    <s v=""/>
    <s v=""/>
    <s v=""/>
    <s v=""/>
    <s v=""/>
    <s v=""/>
    <s v=""/>
    <s v=""/>
    <s v=""/>
    <s v=""/>
    <s v=""/>
    <s v=""/>
    <s v=""/>
    <s v=""/>
    <s v="RSA"/>
    <x v="0"/>
    <n v="1"/>
    <x v="1"/>
    <x v="1"/>
  </r>
  <r>
    <s v="AP-Historical-Report---Call-by-Call 2026-09-03 0000 - 2026-09-03 1500.csv"/>
    <s v="F"/>
    <x v="0"/>
    <x v="584"/>
    <s v="+31850206000"/>
    <s v="AP_NL_RSA_PROVIDERS"/>
    <s v="RSA_SubLOB"/>
    <s v="+31205929107"/>
    <s v="APBN_AMS_MOBILITY_PROVIDER_Local"/>
    <n v="2.7421292489468529E+18"/>
    <s v="6.61838232"/>
    <s v="Route_Success"/>
    <d v="1899-12-30T00:00:25"/>
    <n v="19770"/>
    <x v="3"/>
    <n v="21209"/>
    <s v="APBN_AMS_MOBILITY_PROVIDER_Local_NL"/>
    <n v="99920"/>
    <s v="APBN_AMS_MOBILITY_PROVIDER_Local_NL_1"/>
    <s v="APBN_CMN_RSA_FRONT-VL_1"/>
    <n v="266361"/>
    <x v="21"/>
    <s v="L"/>
    <d v="1899-12-30T00:01:48"/>
    <d v="1899-12-30T00:00:00"/>
    <d v="1899-12-30T00:00:13"/>
    <s v=""/>
    <n v="0"/>
    <d v="2026-09-03T11:26:17"/>
    <s v=""/>
    <d v="1899-12-30T00:00:00"/>
    <s v="20260903112402100665089"/>
    <d v="1899-12-30T00:00:03"/>
    <n v="0"/>
    <n v="0"/>
    <s v="m319107:2:1|"/>
    <n v="2"/>
    <n v="0"/>
    <n v="0"/>
    <s v="NL"/>
    <s v=""/>
    <m/>
    <m/>
    <s v=""/>
    <m/>
    <s v=""/>
    <s v=""/>
    <s v=""/>
    <n v="0"/>
    <n v="0"/>
    <s v=""/>
    <s v=""/>
    <s v=""/>
    <s v=""/>
    <s v=""/>
    <s v=""/>
    <s v=""/>
    <s v=""/>
    <s v=""/>
    <s v=""/>
    <s v=""/>
    <s v=""/>
    <s v=""/>
    <s v=""/>
    <s v=""/>
    <s v="RSA Provider"/>
    <x v="0"/>
    <n v="1"/>
    <x v="0"/>
    <x v="2"/>
  </r>
  <r>
    <s v="AP-Historical-Report---Call-by-Call 2026-09-03 0000 - 2026-09-03 1500.csv"/>
    <s v="F"/>
    <x v="1"/>
    <x v="585"/>
    <s v="+31649689059"/>
    <s v=""/>
    <s v=""/>
    <s v="WebiPath_180_183327"/>
    <s v=""/>
    <n v="2.742129390623252E+18"/>
    <s v="39.4316773"/>
    <s v=""/>
    <d v="1899-12-30T00:00:00"/>
    <n v="19755"/>
    <x v="6"/>
    <n v="21194"/>
    <s v="APBN_AMS_MOBILITY_OEM-CONS_Front_NL"/>
    <n v="99755"/>
    <s v="APBN_AMS_MOBILITY_OEM-CONS_Front_NL_1"/>
    <s v="APBN_CMN_RSA_FRONT-NL_1"/>
    <n v="244554"/>
    <x v="40"/>
    <s v="R"/>
    <d v="1899-12-30T00:05:41"/>
    <d v="1899-12-30T00:00:00"/>
    <d v="1899-12-30T00:00:00"/>
    <s v=""/>
    <n v="0"/>
    <d v="2026-09-03T11:29:51"/>
    <s v=""/>
    <d v="1899-12-30T00:00:00"/>
    <s v="20260903112406654312557"/>
    <d v="1899-12-30T00:00:01"/>
    <m/>
    <m/>
    <s v=""/>
    <m/>
    <m/>
    <m/>
    <s v=""/>
    <s v=""/>
    <m/>
    <m/>
    <s v=""/>
    <m/>
    <s v=""/>
    <s v=""/>
    <s v=""/>
    <m/>
    <m/>
    <s v=""/>
    <s v=""/>
    <s v=""/>
    <s v=""/>
    <s v=""/>
    <s v=""/>
    <s v=""/>
    <s v=""/>
    <s v=""/>
    <s v=""/>
    <s v=""/>
    <s v=""/>
    <s v=""/>
    <s v=""/>
    <s v=""/>
    <s v="RSA"/>
    <x v="0"/>
    <n v="1"/>
    <x v="1"/>
    <x v="1"/>
  </r>
  <r>
    <s v="AP-Historical-Report---Call-by-Call 2026-09-03 0000 - 2026-09-03 1500.csv"/>
    <s v="F"/>
    <x v="1"/>
    <x v="586"/>
    <s v="+31850206000"/>
    <s v=""/>
    <s v=""/>
    <s v="WebiPath_180_190135"/>
    <s v=""/>
    <n v="2.7421292489468529E+18"/>
    <s v="6.61838266"/>
    <s v=""/>
    <d v="1899-12-30T00:00:00"/>
    <n v="19770"/>
    <x v="3"/>
    <n v="21209"/>
    <s v="APBN_AMS_MOBILITY_PROVIDER_Local_NL"/>
    <n v="99920"/>
    <s v="APBN_AMS_MOBILITY_PROVIDER_Local_NL_1"/>
    <s v="APBN_CMN_RSA_FRONT-VL_1"/>
    <n v="266361"/>
    <x v="21"/>
    <s v="R"/>
    <d v="1899-12-30T00:01:48"/>
    <d v="1899-12-30T00:00:00"/>
    <d v="1899-12-30T00:00:00"/>
    <s v=""/>
    <n v="0"/>
    <d v="2026-09-03T11:26:16"/>
    <s v=""/>
    <d v="1899-12-30T00:00:00"/>
    <s v="20260903112402100665089"/>
    <d v="1899-12-30T00:00:00"/>
    <m/>
    <m/>
    <s v=""/>
    <m/>
    <m/>
    <m/>
    <s v=""/>
    <s v=""/>
    <m/>
    <m/>
    <s v=""/>
    <m/>
    <s v=""/>
    <s v=""/>
    <s v=""/>
    <m/>
    <m/>
    <s v=""/>
    <s v=""/>
    <s v=""/>
    <s v=""/>
    <s v=""/>
    <s v=""/>
    <s v=""/>
    <s v=""/>
    <s v=""/>
    <s v=""/>
    <s v=""/>
    <s v=""/>
    <s v=""/>
    <s v=""/>
    <s v=""/>
    <s v="RSA Provider"/>
    <x v="0"/>
    <n v="1"/>
    <x v="1"/>
    <x v="2"/>
  </r>
  <r>
    <s v="AP-Historical-Report---Call-by-Call 2026-09-03 0000 - 2026-09-03 1500.csv"/>
    <s v="F"/>
    <x v="1"/>
    <x v="587"/>
    <s v="+31653659814"/>
    <s v=""/>
    <s v=""/>
    <s v="WebiPath_180_102661"/>
    <s v=""/>
    <n v="2.7421293005091482E+18"/>
    <s v="18.84525860"/>
    <s v=""/>
    <d v="1899-12-30T00:00:00"/>
    <n v="19767"/>
    <x v="4"/>
    <n v="21206"/>
    <s v="APBN_AMS_MOBILITY_LEASE-RE_Front_NL"/>
    <n v="99887"/>
    <s v="APBN_AMS_MOBILITY_LEASE-RE_Front_NL_1"/>
    <s v="APBN_CMN_RSA_FRONT-NL_1"/>
    <n v="96526"/>
    <x v="4"/>
    <s v="L"/>
    <d v="1899-12-30T00:16:03"/>
    <d v="1899-12-30T00:00:00"/>
    <d v="1899-12-30T00:00:00"/>
    <s v=""/>
    <n v="0"/>
    <d v="2026-09-03T11:41:04"/>
    <s v=""/>
    <d v="1899-12-30T00:00:00"/>
    <s v="20260903112454301990208"/>
    <d v="1899-12-30T00:00:00"/>
    <m/>
    <m/>
    <s v=""/>
    <m/>
    <m/>
    <m/>
    <s v=""/>
    <s v=""/>
    <m/>
    <m/>
    <s v=""/>
    <m/>
    <s v=""/>
    <s v=""/>
    <s v=""/>
    <m/>
    <m/>
    <s v=""/>
    <s v=""/>
    <s v=""/>
    <s v=""/>
    <s v=""/>
    <s v=""/>
    <s v=""/>
    <s v=""/>
    <s v=""/>
    <s v=""/>
    <s v=""/>
    <s v=""/>
    <s v=""/>
    <s v=""/>
    <s v=""/>
    <s v="RSA"/>
    <x v="0"/>
    <n v="1"/>
    <x v="1"/>
    <x v="1"/>
  </r>
  <r>
    <s v="AP-Historical-Report---Call-by-Call 2026-09-03 0000 - 2026-09-03 1500.csv"/>
    <s v="F"/>
    <x v="0"/>
    <x v="588"/>
    <s v="+31103006540"/>
    <s v="AzNetherlands"/>
    <s v="RSA_INSUR"/>
    <s v="+31205929118"/>
    <s v="APBN_AMS_RSA_INSURAN_AzN"/>
    <n v="2.7421294378684595E+18"/>
    <s v="50.4883938"/>
    <s v="Route_Success"/>
    <d v="1899-12-30T00:00:08"/>
    <n v="27173"/>
    <x v="7"/>
    <n v="28184"/>
    <s v="APBN_AMS_RSA_INSURAN_AzN_NL"/>
    <n v="208567"/>
    <s v="APBN_AMS_RSA_INSURAN_AzN_NL_1"/>
    <s v="APBN_CMN_RSA_FRONT-NL_1"/>
    <n v="224096"/>
    <x v="6"/>
    <s v="R"/>
    <d v="1899-12-30T00:01:12"/>
    <d v="1899-12-30T00:00:00"/>
    <d v="1899-12-30T00:05:29"/>
    <s v=""/>
    <n v="0"/>
    <d v="2026-09-03T11:29:06"/>
    <s v=""/>
    <d v="1899-12-30T00:00:00"/>
    <s v="20260903112743838862255"/>
    <d v="1899-12-30T00:00:02"/>
    <n v="0"/>
    <n v="0"/>
    <s v=""/>
    <n v="2"/>
    <n v="0"/>
    <n v="0"/>
    <s v="NL"/>
    <s v="vb3177108"/>
    <n v="77020108"/>
    <n v="10"/>
    <s v="vb3177108"/>
    <n v="3190911811"/>
    <s v="default_agentIntent"/>
    <s v="Unknown"/>
    <s v="+31103006540"/>
    <n v="2"/>
    <n v="1"/>
    <s v=""/>
    <s v=""/>
    <s v=""/>
    <s v=""/>
    <s v=""/>
    <s v=""/>
    <s v=""/>
    <s v=""/>
    <s v=""/>
    <s v=""/>
    <s v=""/>
    <s v=""/>
    <s v=""/>
    <s v=""/>
    <s v=""/>
    <s v="Alliannz Contract"/>
    <x v="0"/>
    <n v="1"/>
    <x v="1"/>
    <x v="0"/>
  </r>
  <r>
    <s v="AP-Historical-Report---Call-by-Call 2026-09-03 0000 - 2026-09-03 1500.csv"/>
    <s v="F"/>
    <x v="1"/>
    <x v="589"/>
    <s v="+31615057883"/>
    <s v=""/>
    <s v=""/>
    <s v="WebiPath_180_177843"/>
    <s v=""/>
    <n v="2.7421292918848901E+18"/>
    <s v="16.50202741"/>
    <s v=""/>
    <d v="1899-12-30T00:00:00"/>
    <n v="19755"/>
    <x v="6"/>
    <n v="21194"/>
    <s v="APBN_AMS_MOBILITY_OEM-CONS_Front_NL"/>
    <n v="99755"/>
    <s v="APBN_AMS_MOBILITY_OEM-CONS_Front_NL_1"/>
    <s v="APBN_CMN_RSA_FRONT-NL_1"/>
    <n v="224093"/>
    <x v="20"/>
    <s v="R"/>
    <d v="1899-12-30T00:04:15"/>
    <d v="1899-12-30T00:00:00"/>
    <d v="1899-12-30T00:00:00"/>
    <s v=""/>
    <n v="0"/>
    <d v="2026-09-03T11:30:10"/>
    <s v=""/>
    <d v="1899-12-30T00:00:00"/>
    <s v="20260903112547268435748"/>
    <d v="1899-12-30T00:00:01"/>
    <m/>
    <m/>
    <s v=""/>
    <m/>
    <m/>
    <m/>
    <s v=""/>
    <s v=""/>
    <m/>
    <m/>
    <s v=""/>
    <m/>
    <s v=""/>
    <s v=""/>
    <s v=""/>
    <m/>
    <m/>
    <s v=""/>
    <s v=""/>
    <s v=""/>
    <s v=""/>
    <s v=""/>
    <s v=""/>
    <s v=""/>
    <s v=""/>
    <s v=""/>
    <s v=""/>
    <s v=""/>
    <s v=""/>
    <s v=""/>
    <s v=""/>
    <s v=""/>
    <s v="RSA"/>
    <x v="0"/>
    <n v="1"/>
    <x v="1"/>
    <x v="1"/>
  </r>
  <r>
    <s v="AP-Historical-Report---Call-by-Call 2026-09-03 0000 - 2026-09-03 1500.csv"/>
    <s v="F"/>
    <x v="0"/>
    <x v="590"/>
    <s v="+31616535990"/>
    <s v="AGA"/>
    <s v="Travel_Front"/>
    <s v="+31205929292"/>
    <s v="APBN_AMS_TRAVEL_SERVICE_Front"/>
    <n v="2.7421294335735414E+18"/>
    <s v="49.4933305"/>
    <s v="Route_Queue"/>
    <d v="1899-12-30T00:00:15"/>
    <n v="19755"/>
    <x v="6"/>
    <n v="21176"/>
    <s v="APBN_AMS_TRAVEL_SERVICE_Front_NL"/>
    <n v="99755"/>
    <s v="APBN_AMS_MOBILITY_OEM-CONS_Front_NL_1"/>
    <s v="APBN_CMN_TRAVEL_FRONT-NL_1"/>
    <n v="244552"/>
    <x v="39"/>
    <s v="R"/>
    <d v="1899-12-30T00:03:31"/>
    <d v="1899-12-30T00:05:37"/>
    <d v="1899-12-30T00:00:54"/>
    <s v=""/>
    <n v="1"/>
    <d v="2026-09-03T11:37:30"/>
    <s v=""/>
    <d v="1899-12-30T00:00:00"/>
    <s v="20260903112738822085391"/>
    <d v="1899-12-30T00:00:02"/>
    <n v="0"/>
    <n v="0"/>
    <s v=""/>
    <n v="2"/>
    <n v="0"/>
    <n v="0"/>
    <s v="NL"/>
    <s v="vb3151"/>
    <n v="77020001"/>
    <n v="10"/>
    <s v="Maud"/>
    <n v="3190060"/>
    <s v="Geen Intent"/>
    <s v=""/>
    <s v="+31616535990"/>
    <n v="2"/>
    <n v="1"/>
    <s v=""/>
    <s v=""/>
    <s v=""/>
    <s v=""/>
    <s v=""/>
    <s v=""/>
    <s v=""/>
    <s v=""/>
    <s v=""/>
    <s v=""/>
    <s v=""/>
    <s v=""/>
    <s v=""/>
    <s v=""/>
    <s v=""/>
    <s v="RSA"/>
    <x v="0"/>
    <n v="1"/>
    <x v="1"/>
    <x v="1"/>
  </r>
  <r>
    <s v="AP-Historical-Report---Call-by-Call 2026-09-03 0000 - 2026-09-03 1500.csv"/>
    <s v="F"/>
    <x v="0"/>
    <x v="591"/>
    <s v="+31618188740"/>
    <s v="AEVITAE"/>
    <s v="RSA_SubLOB"/>
    <s v="+31205929152"/>
    <s v="APBN_AMS_MOBILITY_INSURAN_FollowUp"/>
    <n v="2.7421293133299497E+18"/>
    <s v="21.20425896"/>
    <s v="Route_Queue"/>
    <d v="1899-12-30T00:00:06"/>
    <n v="19761"/>
    <x v="1"/>
    <n v="21200"/>
    <s v="APBN_AMS_MOBILITY_INSURAN_FollowUp_NL"/>
    <n v="99821"/>
    <s v="APBN_AMS_MOBILITY_INSURAN_FollowUp_NL_1"/>
    <s v="APBN_CMN_RSA_FRONT-NL_1"/>
    <n v="221519"/>
    <x v="7"/>
    <s v="R"/>
    <d v="1899-12-30T00:01:19"/>
    <d v="1899-12-30T00:00:06"/>
    <d v="1899-12-30T00:00:31"/>
    <s v=""/>
    <n v="1"/>
    <d v="2026-09-03T11:28:52"/>
    <s v=""/>
    <d v="1899-12-30T00:00:00"/>
    <s v="20260903112714352321648"/>
    <d v="1899-12-30T00:00:02"/>
    <n v="0"/>
    <n v="0"/>
    <s v="m3126:Default:2|m312995:2:1|m312997:1:1|"/>
    <n v="2"/>
    <n v="0"/>
    <n v="0"/>
    <s v="NL"/>
    <s v=""/>
    <m/>
    <m/>
    <s v=""/>
    <m/>
    <s v=""/>
    <s v=""/>
    <s v=""/>
    <n v="0"/>
    <n v="0"/>
    <s v=""/>
    <s v=""/>
    <s v=""/>
    <s v=""/>
    <s v=""/>
    <s v=""/>
    <s v=""/>
    <s v=""/>
    <s v=""/>
    <s v=""/>
    <s v=""/>
    <s v=""/>
    <s v=""/>
    <s v=""/>
    <s v=""/>
    <s v="Alliannz Contract"/>
    <x v="0"/>
    <n v="1"/>
    <x v="1"/>
    <x v="0"/>
  </r>
  <r>
    <s v="AP-Historical-Report---Call-by-Call 2026-09-03 0000 - 2026-09-03 1500.csv"/>
    <s v="F"/>
    <x v="0"/>
    <x v="592"/>
    <s v="+31623213939"/>
    <s v="Ominimo"/>
    <s v="RSA_SubLOB"/>
    <s v="+31205929015"/>
    <s v="APBN_AMS_MOBILITY_INSURAN_Front"/>
    <n v="2.7421293648576282E+18"/>
    <s v="33.8496742"/>
    <s v="Route_Queue"/>
    <d v="1899-12-30T00:00:07"/>
    <n v="19760"/>
    <x v="0"/>
    <n v="21199"/>
    <s v="APBN_AMS_MOBILITY_INSURAN_Front_NL"/>
    <n v="99810"/>
    <s v="APBN_AMS_MOBILITY_INSURAN_Front_NL_1"/>
    <s v="APBN_CMN_RSA_FRONT-NL_1"/>
    <n v="224299"/>
    <x v="5"/>
    <s v="R"/>
    <d v="1899-12-30T00:03:58"/>
    <d v="1899-12-30T00:00:00"/>
    <d v="1899-12-30T00:00:32"/>
    <s v=""/>
    <n v="0"/>
    <d v="2026-09-03T11:30:50"/>
    <s v=""/>
    <d v="1899-12-30T00:00:00"/>
    <s v="20260903112644553648998"/>
    <d v="1899-12-30T00:00:01"/>
    <n v="0"/>
    <n v="0"/>
    <s v=""/>
    <n v="2"/>
    <n v="0"/>
    <n v="0"/>
    <s v="NL"/>
    <s v=""/>
    <m/>
    <m/>
    <s v=""/>
    <m/>
    <s v=""/>
    <s v=""/>
    <s v=""/>
    <n v="0"/>
    <n v="0"/>
    <s v=""/>
    <s v=""/>
    <s v=""/>
    <s v=""/>
    <s v=""/>
    <s v=""/>
    <s v=""/>
    <s v=""/>
    <s v=""/>
    <s v=""/>
    <s v=""/>
    <s v=""/>
    <s v=""/>
    <s v=""/>
    <s v=""/>
    <s v="Alliannz Contract"/>
    <x v="0"/>
    <n v="1"/>
    <x v="1"/>
    <x v="0"/>
  </r>
  <r>
    <s v="AP-Historical-Report---Call-by-Call 2026-09-03 0000 - 2026-09-03 1500.csv"/>
    <s v="F"/>
    <x v="1"/>
    <x v="593"/>
    <s v="+31623213939"/>
    <s v=""/>
    <s v=""/>
    <s v="WebiPath_180_177942"/>
    <s v=""/>
    <n v="2.7421293648576282E+18"/>
    <s v="33.8496755"/>
    <s v=""/>
    <d v="1899-12-30T00:00:00"/>
    <n v="19760"/>
    <x v="0"/>
    <n v="21199"/>
    <s v="APBN_AMS_MOBILITY_INSURAN_Front_NL"/>
    <n v="99810"/>
    <s v="APBN_AMS_MOBILITY_INSURAN_Front_NL_1"/>
    <s v="APBN_CMN_RSA_FRONT-NL_1"/>
    <n v="224299"/>
    <x v="5"/>
    <s v="R"/>
    <d v="1899-12-30T00:03:58"/>
    <d v="1899-12-30T00:00:00"/>
    <d v="1899-12-30T00:00:00"/>
    <s v=""/>
    <n v="0"/>
    <d v="2026-09-03T11:30:51"/>
    <s v=""/>
    <d v="1899-12-30T00:00:00"/>
    <s v="20260903112644553648998"/>
    <d v="1899-12-30T00:00:01"/>
    <m/>
    <m/>
    <s v=""/>
    <m/>
    <m/>
    <m/>
    <s v=""/>
    <s v=""/>
    <m/>
    <m/>
    <s v=""/>
    <m/>
    <s v=""/>
    <s v=""/>
    <s v=""/>
    <m/>
    <m/>
    <s v=""/>
    <s v=""/>
    <s v=""/>
    <s v=""/>
    <s v=""/>
    <s v=""/>
    <s v=""/>
    <s v=""/>
    <s v=""/>
    <s v=""/>
    <s v=""/>
    <s v=""/>
    <s v=""/>
    <s v=""/>
    <s v=""/>
    <s v="Alliannz Contract"/>
    <x v="0"/>
    <n v="1"/>
    <x v="1"/>
    <x v="0"/>
  </r>
  <r>
    <s v="AP-Historical-Report---Call-by-Call 2026-09-03 0000 - 2026-09-03 1500.csv"/>
    <s v="F"/>
    <x v="1"/>
    <x v="594"/>
    <s v="+31618188740"/>
    <s v=""/>
    <s v=""/>
    <s v="WebiPath_180_176330"/>
    <s v=""/>
    <n v="2.7421293133299497E+18"/>
    <s v="21.20425928"/>
    <s v=""/>
    <d v="1899-12-30T00:00:00"/>
    <n v="19761"/>
    <x v="1"/>
    <n v="21200"/>
    <s v="APBN_AMS_MOBILITY_INSURAN_FollowUp_NL"/>
    <n v="99821"/>
    <s v="APBN_AMS_MOBILITY_INSURAN_FollowUp_NL_1"/>
    <s v="APBN_CMN_RSA_FRONT-NL_1"/>
    <n v="221519"/>
    <x v="7"/>
    <s v="L"/>
    <d v="1899-12-30T00:00:39"/>
    <d v="1899-12-30T00:00:06"/>
    <d v="1899-12-30T00:00:00"/>
    <s v=""/>
    <n v="0"/>
    <d v="2026-09-03T11:28:06"/>
    <s v=""/>
    <d v="1899-12-30T00:00:00"/>
    <s v="20260903112714352321648"/>
    <d v="1899-12-30T00:00:01"/>
    <m/>
    <m/>
    <s v=""/>
    <m/>
    <m/>
    <m/>
    <s v=""/>
    <s v=""/>
    <m/>
    <m/>
    <s v=""/>
    <m/>
    <s v=""/>
    <s v=""/>
    <s v=""/>
    <m/>
    <m/>
    <s v=""/>
    <s v=""/>
    <s v=""/>
    <s v=""/>
    <s v=""/>
    <s v=""/>
    <s v=""/>
    <s v=""/>
    <s v=""/>
    <s v=""/>
    <s v=""/>
    <s v=""/>
    <s v=""/>
    <s v=""/>
    <s v=""/>
    <s v="Alliannz Contract"/>
    <x v="0"/>
    <n v="1"/>
    <x v="1"/>
    <x v="0"/>
  </r>
  <r>
    <s v="AP-Historical-Report---Call-by-Call 2026-09-03 0000 - 2026-09-03 1500.csv"/>
    <s v="F"/>
    <x v="1"/>
    <x v="595"/>
    <s v="+31103006540"/>
    <s v=""/>
    <s v=""/>
    <s v="WebiPath_180_177847"/>
    <s v=""/>
    <n v="2.7421294378684595E+18"/>
    <s v="50.4884042"/>
    <s v=""/>
    <d v="1899-12-30T00:00:00"/>
    <n v="27173"/>
    <x v="7"/>
    <n v="28184"/>
    <s v="APBN_AMS_RSA_INSURAN_AzN_NL"/>
    <n v="208567"/>
    <s v="APBN_AMS_RSA_INSURAN_AzN_NL_1"/>
    <s v="APBN_CMN_RSA_FRONT-NL_1"/>
    <n v="224096"/>
    <x v="6"/>
    <s v="R"/>
    <d v="1899-12-30T00:01:12"/>
    <d v="1899-12-30T00:00:00"/>
    <d v="1899-12-30T00:00:00"/>
    <s v=""/>
    <n v="0"/>
    <d v="2026-09-03T11:29:04"/>
    <s v=""/>
    <d v="1899-12-30T00:00:00"/>
    <s v="20260903112743838862255"/>
    <d v="1899-12-30T00:00:01"/>
    <m/>
    <m/>
    <s v=""/>
    <m/>
    <m/>
    <m/>
    <s v=""/>
    <s v=""/>
    <m/>
    <m/>
    <s v=""/>
    <m/>
    <s v=""/>
    <s v=""/>
    <s v=""/>
    <m/>
    <m/>
    <s v=""/>
    <s v=""/>
    <s v=""/>
    <s v=""/>
    <s v=""/>
    <s v=""/>
    <s v=""/>
    <s v=""/>
    <s v=""/>
    <s v=""/>
    <s v=""/>
    <s v=""/>
    <s v=""/>
    <s v=""/>
    <s v=""/>
    <s v="Alliannz Contract"/>
    <x v="0"/>
    <n v="1"/>
    <x v="1"/>
    <x v="0"/>
  </r>
  <r>
    <s v="AP-Historical-Report---Call-by-Call 2026-09-03 0000 - 2026-09-03 1500.csv"/>
    <s v="F"/>
    <x v="0"/>
    <x v="596"/>
    <s v="+31641358591"/>
    <s v="AEVITAE"/>
    <s v="RSA_SubLOB"/>
    <s v="+31205929152"/>
    <s v="APBN_AMS_MOBILITY_INSURAN_FollowUp"/>
    <n v="2.7421293992131159E+18"/>
    <s v="41.4246021"/>
    <s v="Route_Queue"/>
    <d v="1899-12-30T00:00:05"/>
    <n v="19761"/>
    <x v="1"/>
    <n v="21200"/>
    <s v="APBN_AMS_MOBILITY_INSURAN_FollowUp_NL"/>
    <n v="99821"/>
    <s v="APBN_AMS_MOBILITY_INSURAN_FollowUp_NL_1"/>
    <s v="APBN_CMN_RSA_FRONT-NL_1"/>
    <n v="232194"/>
    <x v="36"/>
    <s v="R"/>
    <d v="1899-12-30T00:03:52"/>
    <d v="1899-12-30T00:00:00"/>
    <d v="1899-12-30T00:00:31"/>
    <s v=""/>
    <n v="0"/>
    <d v="2026-09-03T11:32:51"/>
    <s v=""/>
    <d v="1899-12-30T00:00:00"/>
    <s v="20260903112853687866558"/>
    <d v="1899-12-30T00:00:03"/>
    <n v="0"/>
    <n v="0"/>
    <s v="m3126:Default:2|m312995:2:1|m312997:1:1|"/>
    <n v="2"/>
    <n v="0"/>
    <n v="0"/>
    <s v="NL"/>
    <s v=""/>
    <m/>
    <m/>
    <s v=""/>
    <m/>
    <s v=""/>
    <s v=""/>
    <s v=""/>
    <n v="0"/>
    <n v="0"/>
    <s v=""/>
    <s v=""/>
    <s v=""/>
    <s v=""/>
    <s v=""/>
    <s v=""/>
    <s v=""/>
    <s v=""/>
    <s v=""/>
    <s v=""/>
    <s v=""/>
    <s v=""/>
    <s v=""/>
    <s v=""/>
    <s v=""/>
    <s v="Alliannz Contract"/>
    <x v="0"/>
    <n v="1"/>
    <x v="1"/>
    <x v="0"/>
  </r>
  <r>
    <s v="AP-Historical-Report---Call-by-Call 2026-09-03 0000 - 2026-09-03 1500.csv"/>
    <s v="F"/>
    <x v="0"/>
    <x v="597"/>
    <s v="+31630634343"/>
    <s v="Toyota"/>
    <s v="RSA_SubLOB"/>
    <s v="+31205929836"/>
    <s v="APBN_AMS_MOBILITY_OEM-CONS_Front"/>
    <n v="2.7421293005091487E+18"/>
    <s v="18.84526595"/>
    <s v="Route_Queue"/>
    <d v="1899-12-30T00:00:06"/>
    <n v="19755"/>
    <x v="6"/>
    <n v="21194"/>
    <s v="APBN_AMS_MOBILITY_OEM-CONS_Front_NL"/>
    <n v="99755"/>
    <s v="APBN_AMS_MOBILITY_OEM-CONS_Front_NL_1"/>
    <s v="APBN_CMN_RSA_FRONT-NL_1"/>
    <n v="96523"/>
    <x v="10"/>
    <s v="R"/>
    <d v="1899-12-30T00:02:20"/>
    <d v="1899-12-30T00:00:00"/>
    <d v="1899-12-30T00:01:52"/>
    <s v=""/>
    <n v="0"/>
    <d v="2026-09-03T11:32:45"/>
    <s v=""/>
    <d v="1899-12-30T00:00:00"/>
    <s v="20260903113017301990589"/>
    <d v="1899-12-30T00:00:02"/>
    <n v="0"/>
    <n v="0"/>
    <s v=""/>
    <n v="2"/>
    <n v="0"/>
    <n v="0"/>
    <s v="NL"/>
    <s v="vb3151"/>
    <n v="77020001"/>
    <n v="10"/>
    <s v="Maud"/>
    <n v="3190052"/>
    <s v="Accu / Startprobleem in Nederland"/>
    <s v="202604056105"/>
    <s v="+31630634343"/>
    <n v="2"/>
    <n v="1"/>
    <s v=""/>
    <s v=""/>
    <s v=""/>
    <s v=""/>
    <s v=""/>
    <s v=""/>
    <s v=""/>
    <s v=""/>
    <s v=""/>
    <s v=""/>
    <s v=""/>
    <s v=""/>
    <s v=""/>
    <s v=""/>
    <s v=""/>
    <s v="RSA"/>
    <x v="0"/>
    <n v="1"/>
    <x v="1"/>
    <x v="1"/>
  </r>
  <r>
    <s v="AP-Historical-Report---Call-by-Call 2026-09-03 0000 - 2026-09-03 1500.csv"/>
    <s v="F"/>
    <x v="1"/>
    <x v="598"/>
    <s v="+31641358591"/>
    <s v=""/>
    <s v=""/>
    <s v="WebiPath_180_181756"/>
    <s v=""/>
    <n v="2.7421293992131159E+18"/>
    <s v="41.4246055"/>
    <s v=""/>
    <d v="1899-12-30T00:00:00"/>
    <n v="19761"/>
    <x v="1"/>
    <n v="21200"/>
    <s v="APBN_AMS_MOBILITY_INSURAN_FollowUp_NL"/>
    <n v="99821"/>
    <s v="APBN_AMS_MOBILITY_INSURAN_FollowUp_NL_1"/>
    <s v="APBN_CMN_RSA_FRONT-NL_1"/>
    <n v="232194"/>
    <x v="36"/>
    <s v="L"/>
    <d v="1899-12-30T00:03:52"/>
    <d v="1899-12-30T00:00:00"/>
    <d v="1899-12-30T00:00:00"/>
    <s v=""/>
    <n v="0"/>
    <d v="2026-09-03T11:32:51"/>
    <s v=""/>
    <d v="1899-12-30T00:00:00"/>
    <s v="20260903112853687866558"/>
    <d v="1899-12-30T00:00:00"/>
    <m/>
    <m/>
    <s v=""/>
    <m/>
    <m/>
    <m/>
    <s v=""/>
    <s v=""/>
    <m/>
    <m/>
    <s v=""/>
    <m/>
    <s v=""/>
    <s v=""/>
    <s v=""/>
    <m/>
    <m/>
    <s v=""/>
    <s v=""/>
    <s v=""/>
    <s v=""/>
    <s v=""/>
    <s v=""/>
    <s v=""/>
    <s v=""/>
    <s v=""/>
    <s v=""/>
    <s v=""/>
    <s v=""/>
    <s v=""/>
    <s v=""/>
    <s v=""/>
    <s v="Alliannz Contract"/>
    <x v="0"/>
    <n v="1"/>
    <x v="1"/>
    <x v="0"/>
  </r>
  <r>
    <s v="AP-Historical-Report---Call-by-Call 2026-09-03 0000 - 2026-09-03 1500.csv"/>
    <s v="F"/>
    <x v="1"/>
    <x v="599"/>
    <s v="+31616535990"/>
    <s v=""/>
    <s v=""/>
    <s v="WebiPath_180_183325"/>
    <s v=""/>
    <n v="2.7421294335735419E+18"/>
    <s v="49.4933441"/>
    <s v=""/>
    <d v="1899-12-30T00:00:00"/>
    <n v="19755"/>
    <x v="6"/>
    <n v="21194"/>
    <s v="APBN_AMS_MOBILITY_OEM-CONS_Front_NL"/>
    <n v="99755"/>
    <s v="APBN_AMS_MOBILITY_OEM-CONS_Front_NL_1"/>
    <s v="APBN_CMN_RSA_FRONT-NL_1"/>
    <n v="244552"/>
    <x v="39"/>
    <s v="L"/>
    <d v="1899-12-30T00:00:24"/>
    <d v="1899-12-30T00:05:34"/>
    <d v="1899-12-30T00:00:00"/>
    <s v=""/>
    <n v="0"/>
    <d v="2026-09-03T11:35:19"/>
    <s v=""/>
    <d v="1899-12-30T00:00:00"/>
    <s v="20260903112738822085391"/>
    <d v="1899-12-30T00:00:01"/>
    <m/>
    <m/>
    <s v=""/>
    <m/>
    <m/>
    <m/>
    <s v=""/>
    <s v=""/>
    <m/>
    <m/>
    <s v=""/>
    <m/>
    <s v=""/>
    <s v=""/>
    <s v=""/>
    <m/>
    <m/>
    <s v=""/>
    <s v=""/>
    <s v=""/>
    <s v=""/>
    <s v=""/>
    <s v=""/>
    <s v=""/>
    <s v=""/>
    <s v=""/>
    <s v=""/>
    <s v=""/>
    <s v=""/>
    <s v=""/>
    <s v=""/>
    <s v=""/>
    <s v="RSA"/>
    <x v="0"/>
    <n v="1"/>
    <x v="1"/>
    <x v="1"/>
  </r>
  <r>
    <s v="AP-Historical-Report---Call-by-Call 2026-09-03 0000 - 2026-09-03 1500.csv"/>
    <s v="F"/>
    <x v="0"/>
    <x v="600"/>
    <s v="+32495444577"/>
    <s v="AP_MULTI_LOB"/>
    <s v="XLOB_SubLOB"/>
    <s v="+3222906411"/>
    <s v="APBN_BRU_MOBILITY_INSURAN_Front"/>
    <n v="2.7421294378684595E+18"/>
    <s v="50.4884132"/>
    <s v="Route_Queue"/>
    <d v="1899-12-30T00:00:07"/>
    <n v="19782"/>
    <x v="8"/>
    <n v="21222"/>
    <s v="APBN_BRU_MOBILITY_INSURAN_Front_FR"/>
    <n v="100052"/>
    <s v="APBN_BRU_MOBILITY_INSURAN_Front_FR_1"/>
    <s v="APBN_CMN_RSA_FRONT-FR_1"/>
    <n v="232191"/>
    <x v="16"/>
    <s v="R"/>
    <d v="1899-12-30T00:10:10"/>
    <d v="1899-12-30T00:00:00"/>
    <d v="1899-12-30T00:00:32"/>
    <s v=""/>
    <n v="0"/>
    <d v="2026-09-03T11:40:49"/>
    <s v=""/>
    <d v="1899-12-30T00:00:00"/>
    <s v="20260903113030838861574"/>
    <d v="1899-12-30T00:00:01"/>
    <n v="0"/>
    <n v="0"/>
    <s v="m3251:Default:2|m325991:2:1|m322991:1:1|"/>
    <n v="2"/>
    <n v="0"/>
    <n v="1"/>
    <s v="FR"/>
    <s v=""/>
    <m/>
    <m/>
    <s v=""/>
    <m/>
    <s v=""/>
    <s v=""/>
    <s v=""/>
    <n v="0"/>
    <n v="0"/>
    <s v=""/>
    <s v=""/>
    <s v=""/>
    <s v=""/>
    <s v=""/>
    <s v=""/>
    <s v=""/>
    <s v=""/>
    <s v=""/>
    <s v=""/>
    <s v=""/>
    <s v=""/>
    <s v=""/>
    <s v=""/>
    <s v=""/>
    <s v="RSA BE"/>
    <x v="0"/>
    <n v="1"/>
    <x v="1"/>
    <x v="3"/>
  </r>
  <r>
    <s v="AP-Historical-Report---Call-by-Call 2026-09-03 0000 - 2026-09-03 1500.csv"/>
    <s v="F"/>
    <x v="1"/>
    <x v="601"/>
    <s v="+31630634343"/>
    <s v=""/>
    <s v=""/>
    <s v="WebiPath_180_102658"/>
    <s v=""/>
    <n v="2.7421293005091492E+18"/>
    <s v="18.84527084"/>
    <s v=""/>
    <d v="1899-12-30T00:00:00"/>
    <n v="19755"/>
    <x v="6"/>
    <n v="21194"/>
    <s v="APBN_AMS_MOBILITY_OEM-CONS_Front_NL"/>
    <n v="99755"/>
    <s v="APBN_AMS_MOBILITY_OEM-CONS_Front_NL_1"/>
    <s v="APBN_CMN_RSA_FRONT-NL_1"/>
    <n v="96523"/>
    <x v="10"/>
    <s v="L"/>
    <d v="1899-12-30T00:02:20"/>
    <d v="1899-12-30T00:00:00"/>
    <d v="1899-12-30T00:00:00"/>
    <s v=""/>
    <n v="0"/>
    <d v="2026-09-03T11:32:45"/>
    <s v=""/>
    <d v="1899-12-30T00:00:00"/>
    <s v="20260903113017301990589"/>
    <d v="1899-12-30T00:00:01"/>
    <m/>
    <m/>
    <s v=""/>
    <m/>
    <m/>
    <m/>
    <s v=""/>
    <s v=""/>
    <m/>
    <m/>
    <s v=""/>
    <m/>
    <s v=""/>
    <s v=""/>
    <s v=""/>
    <m/>
    <m/>
    <s v=""/>
    <s v=""/>
    <s v=""/>
    <s v=""/>
    <s v=""/>
    <s v=""/>
    <s v=""/>
    <s v=""/>
    <s v=""/>
    <s v=""/>
    <s v=""/>
    <s v=""/>
    <s v=""/>
    <s v=""/>
    <s v=""/>
    <s v="RSA"/>
    <x v="0"/>
    <n v="1"/>
    <x v="1"/>
    <x v="1"/>
  </r>
  <r>
    <s v="AP-Historical-Report---Call-by-Call 2026-09-03 0000 - 2026-09-03 1500.csv"/>
    <s v="F"/>
    <x v="1"/>
    <x v="602"/>
    <s v="+32495444577"/>
    <s v=""/>
    <s v=""/>
    <s v="WebiPath_180_181753"/>
    <s v=""/>
    <n v="2.7421294378684595E+18"/>
    <s v="50.4884177"/>
    <s v=""/>
    <d v="1899-12-30T00:00:00"/>
    <n v="19782"/>
    <x v="8"/>
    <n v="21222"/>
    <s v="APBN_BRU_MOBILITY_INSURAN_Front_FR"/>
    <n v="100052"/>
    <s v="APBN_BRU_MOBILITY_INSURAN_Front_FR_1"/>
    <s v="APBN_CMN_RSA_FRONT-FR_1"/>
    <n v="232191"/>
    <x v="16"/>
    <s v="L"/>
    <d v="1899-12-30T00:10:10"/>
    <d v="1899-12-30T00:00:00"/>
    <d v="1899-12-30T00:00:00"/>
    <s v=""/>
    <n v="0"/>
    <d v="2026-09-03T11:40:49"/>
    <s v=""/>
    <d v="1899-12-30T00:00:00"/>
    <s v="20260903113030838861574"/>
    <d v="1899-12-30T00:00:01"/>
    <m/>
    <m/>
    <s v=""/>
    <m/>
    <m/>
    <m/>
    <s v=""/>
    <s v=""/>
    <m/>
    <m/>
    <s v=""/>
    <m/>
    <s v=""/>
    <s v=""/>
    <s v=""/>
    <m/>
    <m/>
    <s v=""/>
    <s v=""/>
    <s v=""/>
    <s v=""/>
    <s v=""/>
    <s v=""/>
    <s v=""/>
    <s v=""/>
    <s v=""/>
    <s v=""/>
    <s v=""/>
    <s v=""/>
    <s v=""/>
    <s v=""/>
    <s v=""/>
    <s v="RSA BE"/>
    <x v="0"/>
    <n v="1"/>
    <x v="1"/>
    <x v="3"/>
  </r>
  <r>
    <s v="AP-Historical-Report---Call-by-Call 2026-09-03 0000 - 2026-09-03 1500.csv"/>
    <s v="F"/>
    <x v="0"/>
    <x v="603"/>
    <s v="+31889277401"/>
    <s v="KIA"/>
    <s v="RSA_SubLOB"/>
    <s v="+31208512235"/>
    <s v="APBN_AMS_MOBILITY_INSURAN_FollowUp"/>
    <n v="2.7421294249836037E+18"/>
    <s v="47.4930154"/>
    <s v="Route_Success"/>
    <d v="1899-12-30T00:00:07"/>
    <n v="19761"/>
    <x v="1"/>
    <n v="21200"/>
    <s v="APBN_AMS_MOBILITY_INSURAN_FollowUp_NL"/>
    <n v="99821"/>
    <s v="APBN_AMS_MOBILITY_INSURAN_FollowUp_NL_1"/>
    <s v="APBN_CMN_RSA_FRONT-NL_1"/>
    <n v="244550"/>
    <x v="27"/>
    <s v="R"/>
    <d v="1899-12-30T00:05:37"/>
    <d v="1899-12-30T00:03:29"/>
    <d v="1899-12-30T00:03:02"/>
    <s v=""/>
    <n v="0"/>
    <d v="2026-09-03T11:41:06"/>
    <s v=""/>
    <d v="1899-12-30T00:00:00"/>
    <s v="20260903113148788530298"/>
    <d v="1899-12-30T00:00:02"/>
    <n v="0"/>
    <n v="0"/>
    <s v=""/>
    <n v="2"/>
    <n v="0"/>
    <n v="0"/>
    <s v="NL"/>
    <s v="vb3151"/>
    <n v="77020001"/>
    <n v="10"/>
    <s v="Maud"/>
    <n v="3190032"/>
    <s v="Vraag over bestaande melding in Nederland"/>
    <s v=""/>
    <s v="+31889277401"/>
    <n v="2"/>
    <n v="1"/>
    <s v=""/>
    <s v=""/>
    <s v=""/>
    <s v=""/>
    <s v=""/>
    <s v=""/>
    <s v=""/>
    <s v=""/>
    <s v=""/>
    <s v=""/>
    <s v=""/>
    <s v=""/>
    <s v=""/>
    <s v=""/>
    <s v=""/>
    <s v="Alliannz Contract"/>
    <x v="0"/>
    <n v="1"/>
    <x v="1"/>
    <x v="0"/>
  </r>
  <r>
    <s v="AP-Historical-Report---Call-by-Call 2026-09-03 0000 - 2026-09-03 1500.csv"/>
    <s v="F"/>
    <x v="1"/>
    <x v="604"/>
    <s v="+31889277401"/>
    <s v=""/>
    <s v=""/>
    <s v="WebiPath_180_183323"/>
    <s v=""/>
    <n v="2.7421294249836037E+18"/>
    <s v="47.4930214"/>
    <s v=""/>
    <d v="1899-12-30T00:00:00"/>
    <n v="19761"/>
    <x v="1"/>
    <n v="21200"/>
    <s v="APBN_AMS_MOBILITY_INSURAN_FollowUp_NL"/>
    <n v="99821"/>
    <s v="APBN_AMS_MOBILITY_INSURAN_FollowUp_NL_1"/>
    <s v="APBN_CMN_RSA_FRONT-NL_1"/>
    <n v="244550"/>
    <x v="27"/>
    <s v="R"/>
    <d v="1899-12-30T00:05:37"/>
    <d v="1899-12-30T00:03:29"/>
    <d v="1899-12-30T00:00:00"/>
    <s v=""/>
    <n v="0"/>
    <d v="2026-09-03T11:41:04"/>
    <s v=""/>
    <d v="1899-12-30T00:00:00"/>
    <s v="20260903113148788530298"/>
    <d v="1899-12-30T00:00:01"/>
    <m/>
    <m/>
    <s v=""/>
    <m/>
    <m/>
    <m/>
    <s v=""/>
    <s v=""/>
    <m/>
    <m/>
    <s v=""/>
    <m/>
    <s v=""/>
    <s v=""/>
    <s v=""/>
    <m/>
    <m/>
    <s v=""/>
    <s v=""/>
    <s v=""/>
    <s v=""/>
    <s v=""/>
    <s v=""/>
    <s v=""/>
    <s v=""/>
    <s v=""/>
    <s v=""/>
    <s v=""/>
    <s v=""/>
    <s v=""/>
    <s v=""/>
    <s v=""/>
    <s v="Alliannz Contract"/>
    <x v="0"/>
    <n v="1"/>
    <x v="1"/>
    <x v="0"/>
  </r>
  <r>
    <s v="AP-Historical-Report---Call-by-Call 2026-09-03 0000 - 2026-09-03 1500.csv"/>
    <s v="F"/>
    <x v="0"/>
    <x v="605"/>
    <s v="+31623114211"/>
    <s v="AP_NL_MULTI_LOB"/>
    <s v="RSA_SubLOB"/>
    <s v="+31205929890"/>
    <s v="APBN_AMS_MOBILITY_INSURAN_Front"/>
    <n v="2.7421293906232525E+18"/>
    <s v="39.4317181"/>
    <s v="Route_Success"/>
    <d v="1899-12-30T00:00:05"/>
    <n v="19760"/>
    <x v="0"/>
    <n v="21199"/>
    <s v="APBN_AMS_MOBILITY_INSURAN_Front_NL"/>
    <n v="99810"/>
    <s v="APBN_AMS_MOBILITY_INSURAN_Front_NL_1"/>
    <s v="APBN_CMN_RSA_FRONT-NL_1"/>
    <n v="247912"/>
    <x v="23"/>
    <s v="L"/>
    <d v="1899-12-30T00:04:51"/>
    <d v="1899-12-30T00:00:00"/>
    <d v="1899-12-30T00:00:33"/>
    <s v=""/>
    <n v="0"/>
    <d v="2026-09-03T11:41:09"/>
    <s v=""/>
    <d v="1899-12-30T00:00:00"/>
    <s v="20260903113612654313300"/>
    <d v="1899-12-30T00:00:02"/>
    <n v="0"/>
    <n v="0"/>
    <s v=""/>
    <n v="2"/>
    <n v="0"/>
    <n v="0"/>
    <s v="NL"/>
    <s v="vb3151"/>
    <n v="77020001"/>
    <n v="10"/>
    <s v="Maud"/>
    <n v="3190086"/>
    <s v="Accu / Startprobleem in Nederland"/>
    <s v="69PLT9"/>
    <s v="+31623114211"/>
    <n v="0"/>
    <n v="0"/>
    <s v=""/>
    <s v=""/>
    <s v=""/>
    <s v=""/>
    <s v=""/>
    <s v=""/>
    <s v=""/>
    <s v=""/>
    <s v=""/>
    <s v=""/>
    <s v=""/>
    <s v=""/>
    <s v=""/>
    <s v=""/>
    <s v=""/>
    <s v="Alliannz Contract"/>
    <x v="0"/>
    <n v="1"/>
    <x v="1"/>
    <x v="0"/>
  </r>
  <r>
    <s v="AP-Historical-Report---Call-by-Call 2026-09-03 0000 - 2026-09-03 1500.csv"/>
    <s v="F"/>
    <x v="0"/>
    <x v="606"/>
    <s v="+31623213939"/>
    <s v="Ominimo"/>
    <s v="RSA_SubLOB"/>
    <s v="+31205929015"/>
    <s v="APBN_AMS_MOBILITY_INSURAN_Front"/>
    <n v="2.7421292962130258E+18"/>
    <s v="17.83371250"/>
    <s v="Route_Queue"/>
    <d v="1899-12-30T00:00:07"/>
    <n v="19760"/>
    <x v="0"/>
    <n v="21199"/>
    <s v="APBN_AMS_MOBILITY_INSURAN_Front_NL"/>
    <n v="99810"/>
    <s v="APBN_AMS_MOBILITY_INSURAN_Front_NL_1"/>
    <s v="APBN_CMN_RSA_FRONT-NL_1"/>
    <n v="96462"/>
    <x v="26"/>
    <s v="R"/>
    <d v="1899-12-30T00:04:00"/>
    <d v="1899-12-30T00:02:04"/>
    <d v="1899-12-30T00:00:31"/>
    <s v=""/>
    <n v="0"/>
    <d v="2026-09-03T11:41:45"/>
    <s v=""/>
    <d v="1899-12-30T00:00:00"/>
    <s v="20260903113532285214050"/>
    <d v="1899-12-30T00:00:01"/>
    <n v="0"/>
    <n v="0"/>
    <s v=""/>
    <n v="2"/>
    <n v="0"/>
    <n v="0"/>
    <s v="NL"/>
    <s v=""/>
    <m/>
    <m/>
    <s v=""/>
    <m/>
    <s v=""/>
    <s v=""/>
    <s v=""/>
    <n v="0"/>
    <n v="0"/>
    <s v=""/>
    <s v=""/>
    <s v=""/>
    <s v=""/>
    <s v=""/>
    <s v=""/>
    <s v=""/>
    <s v=""/>
    <s v=""/>
    <s v=""/>
    <s v=""/>
    <s v=""/>
    <s v=""/>
    <s v=""/>
    <s v=""/>
    <s v="Alliannz Contract"/>
    <x v="0"/>
    <n v="1"/>
    <x v="1"/>
    <x v="0"/>
  </r>
  <r>
    <s v="AP-Historical-Report---Call-by-Call 2026-09-03 0000 - 2026-09-03 1500.csv"/>
    <s v="F"/>
    <x v="0"/>
    <x v="607"/>
    <s v="+31639853518"/>
    <s v="Lexus"/>
    <s v="RSA_SubLOB"/>
    <s v="+31205929838"/>
    <s v="APBN_AMS_MOBILITY_OEM-CONS_Front"/>
    <n v="2.7421293433819054E+18"/>
    <s v="28.7610305"/>
    <s v="Route_Success"/>
    <d v="1899-12-30T00:00:05"/>
    <n v="19755"/>
    <x v="6"/>
    <n v="21194"/>
    <s v="APBN_AMS_MOBILITY_OEM-CONS_Front_NL"/>
    <n v="99755"/>
    <s v="APBN_AMS_MOBILITY_OEM-CONS_Front_NL_1"/>
    <s v="APBN_CMN_RSA_FRONT-NL_1"/>
    <n v="244554"/>
    <x v="40"/>
    <s v="R"/>
    <d v="1899-12-30T00:04:08"/>
    <d v="1899-12-30T00:00:00"/>
    <d v="1899-12-30T00:00:31"/>
    <s v=""/>
    <n v="0"/>
    <d v="2026-09-03T11:42:15"/>
    <s v=""/>
    <d v="1899-12-30T00:00:00"/>
    <s v="20260903113800469763484"/>
    <d v="1899-12-30T00:00:03"/>
    <n v="0"/>
    <n v="0"/>
    <s v=""/>
    <n v="2"/>
    <n v="0"/>
    <n v="0"/>
    <s v="NL"/>
    <s v="vb3151"/>
    <n v="77020001"/>
    <n v="10"/>
    <s v="Maud"/>
    <n v="3190040"/>
    <s v="Accu / Startprobleem in Nederland"/>
    <s v=""/>
    <s v="+31639853518"/>
    <n v="2"/>
    <n v="1"/>
    <s v=""/>
    <s v=""/>
    <s v=""/>
    <s v=""/>
    <s v=""/>
    <s v=""/>
    <s v=""/>
    <s v=""/>
    <s v=""/>
    <s v=""/>
    <s v=""/>
    <s v=""/>
    <s v=""/>
    <s v=""/>
    <s v=""/>
    <s v="RSA"/>
    <x v="0"/>
    <n v="1"/>
    <x v="1"/>
    <x v="1"/>
  </r>
  <r>
    <s v="AP-Historical-Report---Call-by-Call 2026-09-03 0000 - 2026-09-03 1500.csv"/>
    <s v="F"/>
    <x v="1"/>
    <x v="608"/>
    <s v="+31623213939"/>
    <s v=""/>
    <s v=""/>
    <s v="WebiPath_180_102597"/>
    <s v=""/>
    <n v="2.7421292962130263E+18"/>
    <s v="17.83371307"/>
    <s v=""/>
    <d v="1899-12-30T00:00:00"/>
    <n v="19760"/>
    <x v="0"/>
    <n v="21199"/>
    <s v="APBN_AMS_MOBILITY_INSURAN_Front_NL"/>
    <n v="99810"/>
    <s v="APBN_AMS_MOBILITY_INSURAN_Front_NL_1"/>
    <s v="APBN_CMN_RSA_FRONT-NL_1"/>
    <n v="96462"/>
    <x v="26"/>
    <s v="L"/>
    <d v="1899-12-30T00:04:00"/>
    <d v="1899-12-30T00:02:04"/>
    <d v="1899-12-30T00:00:00"/>
    <s v=""/>
    <n v="0"/>
    <d v="2026-09-03T11:41:45"/>
    <s v=""/>
    <d v="1899-12-30T00:00:00"/>
    <s v="20260903113532285214050"/>
    <d v="1899-12-30T00:00:00"/>
    <m/>
    <m/>
    <s v=""/>
    <m/>
    <m/>
    <m/>
    <s v=""/>
    <s v=""/>
    <m/>
    <m/>
    <s v=""/>
    <m/>
    <s v=""/>
    <s v=""/>
    <s v=""/>
    <m/>
    <m/>
    <s v=""/>
    <s v=""/>
    <s v=""/>
    <s v=""/>
    <s v=""/>
    <s v=""/>
    <s v=""/>
    <s v=""/>
    <s v=""/>
    <s v=""/>
    <s v=""/>
    <s v=""/>
    <s v=""/>
    <s v=""/>
    <s v=""/>
    <s v="Alliannz Contract"/>
    <x v="0"/>
    <n v="1"/>
    <x v="1"/>
    <x v="0"/>
  </r>
  <r>
    <s v="AP-Historical-Report---Call-by-Call 2026-09-03 0000 - 2026-09-03 1500.csv"/>
    <s v="F"/>
    <x v="1"/>
    <x v="609"/>
    <s v="Recall (xfer 4989208013567 failed)"/>
    <s v=""/>
    <s v=""/>
    <s v="WebiPath_180_183325"/>
    <s v=""/>
    <n v="2.7421294335735419E+18"/>
    <s v="49.4933737"/>
    <s v=""/>
    <d v="1899-12-30T00:00:00"/>
    <n v="19755"/>
    <x v="6"/>
    <n v="21194"/>
    <s v="APBN_AMS_MOBILITY_OEM-CONS_Front_NL"/>
    <n v="99755"/>
    <s v="APBN_AMS_MOBILITY_OEM-CONS_Front_NL_1"/>
    <s v="APBN_CMN_RSA_FRONT-NL_1"/>
    <n v="244552"/>
    <x v="39"/>
    <s v="L"/>
    <d v="1899-12-30T00:01:43"/>
    <d v="1899-12-30T00:00:00"/>
    <d v="1899-12-30T00:00:00"/>
    <s v=""/>
    <n v="0"/>
    <d v="2026-09-03T11:37:31"/>
    <s v=""/>
    <d v="1899-12-30T00:00:00"/>
    <s v="20260903112738822085391"/>
    <d v="1899-12-30T00:00:00"/>
    <m/>
    <m/>
    <s v=""/>
    <m/>
    <m/>
    <m/>
    <s v=""/>
    <s v=""/>
    <m/>
    <m/>
    <s v=""/>
    <m/>
    <s v=""/>
    <s v=""/>
    <s v=""/>
    <m/>
    <m/>
    <s v=""/>
    <s v=""/>
    <s v=""/>
    <s v=""/>
    <s v=""/>
    <s v=""/>
    <s v=""/>
    <s v=""/>
    <s v=""/>
    <s v=""/>
    <s v=""/>
    <s v=""/>
    <s v=""/>
    <s v=""/>
    <s v=""/>
    <s v="RSA"/>
    <x v="0"/>
    <n v="1"/>
    <x v="1"/>
    <x v="1"/>
  </r>
  <r>
    <s v="AP-Historical-Report---Call-by-Call 2026-09-03 0000 - 2026-09-03 1500.csv"/>
    <s v="F"/>
    <x v="1"/>
    <x v="610"/>
    <s v="+31623114211"/>
    <s v=""/>
    <s v=""/>
    <s v="WebiPath_180_185932"/>
    <s v=""/>
    <n v="2.7421293906232525E+18"/>
    <s v="39.4317272"/>
    <s v=""/>
    <d v="1899-12-30T00:00:00"/>
    <n v="19760"/>
    <x v="0"/>
    <n v="21199"/>
    <s v="APBN_AMS_MOBILITY_INSURAN_Front_NL"/>
    <n v="99810"/>
    <s v="APBN_AMS_MOBILITY_INSURAN_Front_NL_1"/>
    <s v="APBN_CMN_RSA_FRONT-NL_1"/>
    <n v="247912"/>
    <x v="23"/>
    <s v="R"/>
    <d v="1899-12-30T00:04:51"/>
    <d v="1899-12-30T00:00:00"/>
    <d v="1899-12-30T00:00:00"/>
    <s v=""/>
    <n v="0"/>
    <d v="2026-09-03T11:41:08"/>
    <s v=""/>
    <d v="1899-12-30T00:00:00"/>
    <s v="20260903113612654313300"/>
    <d v="1899-12-30T00:00:00"/>
    <m/>
    <m/>
    <s v=""/>
    <m/>
    <m/>
    <m/>
    <s v=""/>
    <s v=""/>
    <m/>
    <m/>
    <s v=""/>
    <m/>
    <s v=""/>
    <s v=""/>
    <s v=""/>
    <m/>
    <m/>
    <s v=""/>
    <s v=""/>
    <s v=""/>
    <s v=""/>
    <s v=""/>
    <s v=""/>
    <s v=""/>
    <s v=""/>
    <s v=""/>
    <s v=""/>
    <s v=""/>
    <s v=""/>
    <s v=""/>
    <s v=""/>
    <s v=""/>
    <s v="Alliannz Contract"/>
    <x v="0"/>
    <n v="1"/>
    <x v="1"/>
    <x v="0"/>
  </r>
  <r>
    <s v="AP-Historical-Report---Call-by-Call 2026-09-03 0000 - 2026-09-03 1500.csv"/>
    <s v="F"/>
    <x v="0"/>
    <x v="611"/>
    <s v="+31850206000"/>
    <s v="AP_NL_RSA_PROVIDERS"/>
    <s v="RSA_SubLOB"/>
    <s v="+31205929107"/>
    <s v="APBN_AMS_MOBILITY_PROVIDER_Local"/>
    <n v="2.7421294035080776E+18"/>
    <s v="42.4240480"/>
    <s v="Route_Queue"/>
    <d v="1899-12-30T00:00:26"/>
    <n v="19770"/>
    <x v="3"/>
    <n v="21209"/>
    <s v="APBN_AMS_MOBILITY_PROVIDER_Local_NL"/>
    <n v="99920"/>
    <s v="APBN_AMS_MOBILITY_PROVIDER_Local_NL_1"/>
    <s v="APBN_CMN_RSA_FRONT-VL_1"/>
    <n v="266361"/>
    <x v="21"/>
    <s v="R"/>
    <d v="1899-12-30T00:05:26"/>
    <d v="1899-12-30T00:00:00"/>
    <d v="1899-12-30T00:00:14"/>
    <s v=""/>
    <n v="0"/>
    <d v="2026-09-03T11:43:11"/>
    <s v=""/>
    <d v="1899-12-30T00:00:00"/>
    <s v="20260903113719704644265"/>
    <d v="1899-12-30T00:00:02"/>
    <n v="0"/>
    <n v="0"/>
    <s v="m319107:2:1|"/>
    <n v="2"/>
    <n v="0"/>
    <n v="0"/>
    <s v="NL"/>
    <s v=""/>
    <m/>
    <m/>
    <s v=""/>
    <m/>
    <s v=""/>
    <s v=""/>
    <s v=""/>
    <n v="0"/>
    <n v="0"/>
    <s v=""/>
    <s v=""/>
    <s v=""/>
    <s v=""/>
    <s v=""/>
    <s v=""/>
    <s v=""/>
    <s v=""/>
    <s v=""/>
    <s v=""/>
    <s v=""/>
    <s v=""/>
    <s v=""/>
    <s v=""/>
    <s v=""/>
    <s v="RSA Provider"/>
    <x v="0"/>
    <n v="1"/>
    <x v="0"/>
    <x v="2"/>
  </r>
  <r>
    <s v="AP-Historical-Report---Call-by-Call 2026-09-03 0000 - 2026-09-03 1500.csv"/>
    <s v="F"/>
    <x v="0"/>
    <x v="612"/>
    <s v="+3213337083"/>
    <s v="AGA"/>
    <s v="RSA_Front"/>
    <s v="+3222906100"/>
    <s v="APBN_BRU_MOBILITY_INSURAN_Front"/>
    <n v="2.7421293090954532E+18"/>
    <s v="20.80896321"/>
    <s v="Route_Queue"/>
    <d v="1899-12-30T00:00:01"/>
    <n v="19781"/>
    <x v="5"/>
    <n v="21221"/>
    <s v="APBN_BRU_MOBILITY_INSURAN_Front_VL"/>
    <n v="100041"/>
    <s v="APBN_BRU_MOBILITY_INSURAN_Front_VL_1"/>
    <s v="APBN_CMN_RSA_FRONT-VL_1"/>
    <n v="232188"/>
    <x v="35"/>
    <s v="R"/>
    <d v="1899-12-30T00:03:03"/>
    <d v="1899-12-30T00:00:00"/>
    <d v="1899-12-30T00:02:56"/>
    <s v=""/>
    <n v="0"/>
    <d v="2026-09-03T11:41:12"/>
    <s v=""/>
    <d v="1899-12-30T00:00:00"/>
    <s v="20260903113806335544959"/>
    <d v="1899-12-30T00:00:01"/>
    <n v="0"/>
    <n v="0"/>
    <s v="m3229916100:1:1|"/>
    <n v="2"/>
    <n v="0"/>
    <n v="1"/>
    <s v="VL"/>
    <s v=""/>
    <m/>
    <m/>
    <s v=""/>
    <m/>
    <s v=""/>
    <s v=""/>
    <s v=""/>
    <n v="2"/>
    <n v="1"/>
    <s v=""/>
    <s v=""/>
    <s v=""/>
    <s v=""/>
    <s v=""/>
    <s v=""/>
    <s v=""/>
    <s v=""/>
    <s v=""/>
    <s v=""/>
    <s v=""/>
    <s v=""/>
    <s v=""/>
    <s v=""/>
    <s v=""/>
    <s v="RSA BE"/>
    <x v="0"/>
    <n v="1"/>
    <x v="1"/>
    <x v="3"/>
  </r>
  <r>
    <s v="AP-Historical-Report---Call-by-Call 2026-09-03 0000 - 2026-09-03 1500.csv"/>
    <s v="F"/>
    <x v="1"/>
    <x v="613"/>
    <s v="+31850206000"/>
    <s v=""/>
    <s v=""/>
    <s v="WebiPath_180_190135"/>
    <s v=""/>
    <n v="2.7421294035080776E+18"/>
    <s v="42.4240515"/>
    <s v=""/>
    <d v="1899-12-30T00:00:00"/>
    <n v="19770"/>
    <x v="3"/>
    <n v="21209"/>
    <s v="APBN_AMS_MOBILITY_PROVIDER_Local_NL"/>
    <n v="99920"/>
    <s v="APBN_AMS_MOBILITY_PROVIDER_Local_NL_1"/>
    <s v="APBN_CMN_RSA_FRONT-VL_1"/>
    <n v="266361"/>
    <x v="21"/>
    <s v="L"/>
    <d v="1899-12-30T00:05:26"/>
    <d v="1899-12-30T00:00:00"/>
    <d v="1899-12-30T00:00:00"/>
    <s v=""/>
    <n v="0"/>
    <d v="2026-09-03T11:43:12"/>
    <s v=""/>
    <d v="1899-12-30T00:00:00"/>
    <s v="20260903113719704644265"/>
    <d v="1899-12-30T00:00:00"/>
    <m/>
    <m/>
    <s v=""/>
    <m/>
    <m/>
    <m/>
    <s v=""/>
    <s v=""/>
    <m/>
    <m/>
    <s v=""/>
    <m/>
    <s v=""/>
    <s v=""/>
    <s v=""/>
    <m/>
    <m/>
    <s v=""/>
    <s v=""/>
    <s v=""/>
    <s v=""/>
    <s v=""/>
    <s v=""/>
    <s v=""/>
    <s v=""/>
    <s v=""/>
    <s v=""/>
    <s v=""/>
    <s v=""/>
    <s v=""/>
    <s v=""/>
    <s v=""/>
    <s v="RSA Provider"/>
    <x v="0"/>
    <n v="1"/>
    <x v="1"/>
    <x v="2"/>
  </r>
  <r>
    <s v="AP-Historical-Report---Call-by-Call 2026-09-03 0000 - 2026-09-03 1500.csv"/>
    <s v="F"/>
    <x v="0"/>
    <x v="614"/>
    <s v="+31618886065"/>
    <s v="Toyota"/>
    <s v="RSA_SubLOB"/>
    <s v="+31205929836"/>
    <s v="APBN_AMS_MOBILITY_OEM-CONS_Front"/>
    <n v="2.7421293691525207E+18"/>
    <s v="34.8421667"/>
    <s v="Route_Queue"/>
    <d v="1899-12-30T00:00:06"/>
    <n v="19755"/>
    <x v="6"/>
    <n v="21194"/>
    <s v="APBN_AMS_MOBILITY_OEM-CONS_Front_NL"/>
    <n v="99755"/>
    <s v="APBN_AMS_MOBILITY_OEM-CONS_Front_NL_1"/>
    <s v="APBN_CMN_RSA_FRONT-NL_1"/>
    <n v="96523"/>
    <x v="10"/>
    <s v="R"/>
    <d v="1899-12-30T00:03:27"/>
    <d v="1899-12-30T00:00:00"/>
    <d v="1899-12-30T00:01:07"/>
    <s v=""/>
    <n v="0"/>
    <d v="2026-09-03T11:44:30"/>
    <s v=""/>
    <d v="1899-12-30T00:00:00"/>
    <s v="20260903114056570425537"/>
    <d v="1899-12-30T00:00:02"/>
    <n v="0"/>
    <n v="0"/>
    <s v=""/>
    <n v="2"/>
    <n v="0"/>
    <n v="0"/>
    <s v="NL"/>
    <s v="vb3151"/>
    <n v="77020001"/>
    <n v="10"/>
    <s v="Maud"/>
    <n v="3190052"/>
    <s v="Schade met voertuig in Nederland"/>
    <s v=""/>
    <s v="+31618886065"/>
    <n v="2"/>
    <n v="1"/>
    <s v=""/>
    <s v=""/>
    <s v=""/>
    <s v=""/>
    <s v=""/>
    <s v=""/>
    <s v=""/>
    <s v=""/>
    <s v=""/>
    <s v=""/>
    <s v=""/>
    <s v=""/>
    <s v=""/>
    <s v=""/>
    <s v=""/>
    <s v="RSA"/>
    <x v="0"/>
    <n v="1"/>
    <x v="1"/>
    <x v="1"/>
  </r>
  <r>
    <s v="AP-Historical-Report---Call-by-Call 2026-09-03 0000 - 2026-09-03 1500.csv"/>
    <s v="F"/>
    <x v="1"/>
    <x v="615"/>
    <s v="+31639853518"/>
    <s v=""/>
    <s v=""/>
    <s v="WebiPath_180_183327"/>
    <s v=""/>
    <n v="2.7421293433819054E+18"/>
    <s v="28.7610414"/>
    <s v=""/>
    <d v="1899-12-30T00:00:00"/>
    <n v="19755"/>
    <x v="6"/>
    <n v="21194"/>
    <s v="APBN_AMS_MOBILITY_OEM-CONS_Front_NL"/>
    <n v="99755"/>
    <s v="APBN_AMS_MOBILITY_OEM-CONS_Front_NL_1"/>
    <s v="APBN_CMN_RSA_FRONT-NL_1"/>
    <n v="244554"/>
    <x v="40"/>
    <s v="R"/>
    <d v="1899-12-30T00:04:08"/>
    <d v="1899-12-30T00:00:00"/>
    <d v="1899-12-30T00:00:00"/>
    <s v=""/>
    <n v="0"/>
    <d v="2026-09-03T11:42:13"/>
    <s v=""/>
    <d v="1899-12-30T00:00:00"/>
    <s v="20260903113800469763484"/>
    <d v="1899-12-30T00:00:00"/>
    <m/>
    <m/>
    <s v=""/>
    <m/>
    <m/>
    <m/>
    <s v=""/>
    <s v=""/>
    <m/>
    <m/>
    <s v=""/>
    <m/>
    <s v=""/>
    <s v=""/>
    <s v=""/>
    <m/>
    <m/>
    <s v=""/>
    <s v=""/>
    <s v=""/>
    <s v=""/>
    <s v=""/>
    <s v=""/>
    <s v=""/>
    <s v=""/>
    <s v=""/>
    <s v=""/>
    <s v=""/>
    <s v=""/>
    <s v=""/>
    <s v=""/>
    <s v=""/>
    <s v="RSA"/>
    <x v="0"/>
    <n v="1"/>
    <x v="1"/>
    <x v="1"/>
  </r>
  <r>
    <s v="AP-Historical-Report---Call-by-Call 2026-09-03 0000 - 2026-09-03 1500.csv"/>
    <s v="F"/>
    <x v="1"/>
    <x v="616"/>
    <s v="+3213337083"/>
    <s v=""/>
    <s v=""/>
    <s v="WebiPath_180_181750"/>
    <s v=""/>
    <n v="2.7421293090954532E+18"/>
    <s v="20.80896443"/>
    <s v=""/>
    <d v="1899-12-30T00:00:00"/>
    <n v="19781"/>
    <x v="5"/>
    <n v="21221"/>
    <s v="APBN_BRU_MOBILITY_INSURAN_Front_VL"/>
    <n v="100041"/>
    <s v="APBN_BRU_MOBILITY_INSURAN_Front_VL_1"/>
    <s v="APBN_CMN_RSA_FRONT-VL_1"/>
    <n v="232188"/>
    <x v="35"/>
    <s v="R"/>
    <d v="1899-12-30T00:03:03"/>
    <d v="1899-12-30T00:00:00"/>
    <d v="1899-12-30T00:00:00"/>
    <s v=""/>
    <n v="0"/>
    <d v="2026-09-03T11:41:11"/>
    <s v=""/>
    <d v="1899-12-30T00:00:00"/>
    <s v="20260903113806335544959"/>
    <d v="1899-12-30T00:00:00"/>
    <m/>
    <m/>
    <s v=""/>
    <m/>
    <m/>
    <m/>
    <s v=""/>
    <s v=""/>
    <m/>
    <m/>
    <s v=""/>
    <m/>
    <s v=""/>
    <s v=""/>
    <s v=""/>
    <m/>
    <m/>
    <s v=""/>
    <s v=""/>
    <s v=""/>
    <s v=""/>
    <s v=""/>
    <s v=""/>
    <s v=""/>
    <s v=""/>
    <s v=""/>
    <s v=""/>
    <s v=""/>
    <s v=""/>
    <s v=""/>
    <s v=""/>
    <s v=""/>
    <s v="RSA BE"/>
    <x v="0"/>
    <n v="1"/>
    <x v="1"/>
    <x v="3"/>
  </r>
  <r>
    <s v="AP-Historical-Report---Call-by-Call 2026-09-03 0000 - 2026-09-03 1500.csv"/>
    <s v="F"/>
    <x v="0"/>
    <x v="617"/>
    <s v="+31616535990"/>
    <s v="AP_NL_RSA"/>
    <s v="RSA_SubLOB"/>
    <s v="+31208512294"/>
    <s v="APBN_AMS_MOBILITY_INSURAN_Front"/>
    <n v="2.7421293047722163E+18"/>
    <s v="19.52626983"/>
    <s v="Route_Queue"/>
    <d v="1899-12-30T00:00:08"/>
    <n v="19760"/>
    <x v="0"/>
    <n v="21199"/>
    <s v="APBN_AMS_MOBILITY_INSURAN_Front_NL"/>
    <n v="99810"/>
    <s v="APBN_AMS_MOBILITY_INSURAN_Front_NL_1"/>
    <s v="APBN_CMN_RSA_FRONT-NL_1"/>
    <n v="224093"/>
    <x v="20"/>
    <s v="R"/>
    <d v="1899-12-30T00:04:22"/>
    <d v="1899-12-30T00:00:00"/>
    <d v="1899-12-30T00:00:33"/>
    <s v=""/>
    <n v="0"/>
    <d v="2026-09-03T11:43:34"/>
    <s v=""/>
    <d v="1899-12-30T00:00:00"/>
    <s v="20260903113904318767729"/>
    <d v="1899-12-30T00:00:02"/>
    <n v="0"/>
    <n v="0"/>
    <s v=""/>
    <n v="2"/>
    <n v="0"/>
    <n v="0"/>
    <s v="NL"/>
    <s v="vb3151"/>
    <n v="77020001"/>
    <n v="10"/>
    <s v="Maud"/>
    <n v="3190096"/>
    <s v="Geen Intent"/>
    <s v=""/>
    <s v="+31616535990"/>
    <n v="2"/>
    <n v="1"/>
    <s v=""/>
    <s v=""/>
    <s v=""/>
    <s v=""/>
    <s v=""/>
    <s v=""/>
    <s v=""/>
    <s v=""/>
    <s v=""/>
    <s v=""/>
    <s v=""/>
    <s v=""/>
    <s v=""/>
    <s v=""/>
    <s v=""/>
    <s v="Alliannz Contract"/>
    <x v="0"/>
    <n v="1"/>
    <x v="1"/>
    <x v="0"/>
  </r>
  <r>
    <s v="AP-Historical-Report---Call-by-Call 2026-09-03 0000 - 2026-09-03 1500.csv"/>
    <s v="F"/>
    <x v="0"/>
    <x v="618"/>
    <s v="+31617687176"/>
    <s v="AP_NL_MULTI_LOB"/>
    <s v="RSA_SubLOB"/>
    <s v="+31205929292"/>
    <s v="APBN_AMS_MOBILITY_INSURAN_Front"/>
    <n v="2.7421294335735419E+18"/>
    <s v="49.4933862"/>
    <s v="Route_Success"/>
    <d v="1899-12-30T00:00:07"/>
    <n v="19760"/>
    <x v="0"/>
    <n v="21199"/>
    <s v="APBN_AMS_MOBILITY_INSURAN_Front_NL"/>
    <n v="99810"/>
    <s v="APBN_AMS_MOBILITY_INSURAN_Front_NL_1"/>
    <s v="APBN_CMN_RSA_FRONT-NL_1"/>
    <n v="224299"/>
    <x v="5"/>
    <s v="L"/>
    <d v="1899-12-30T00:02:16"/>
    <d v="1899-12-30T00:00:00"/>
    <d v="1899-12-30T00:00:32"/>
    <s v=""/>
    <n v="0"/>
    <d v="2026-09-03T11:43:13"/>
    <s v=""/>
    <d v="1899-12-30T00:00:00"/>
    <s v="20260903114047822084514"/>
    <d v="1899-12-30T00:00:02"/>
    <n v="0"/>
    <n v="0"/>
    <s v=""/>
    <n v="2"/>
    <n v="0"/>
    <n v="0"/>
    <s v="NL"/>
    <s v="vb3151"/>
    <n v="77020001"/>
    <n v="10"/>
    <s v="Maud"/>
    <n v="3190086"/>
    <s v="Remmen in Nederland"/>
    <s v=""/>
    <s v="+31617687176"/>
    <n v="0"/>
    <n v="0"/>
    <s v=""/>
    <s v=""/>
    <s v=""/>
    <s v=""/>
    <s v=""/>
    <s v=""/>
    <s v=""/>
    <s v=""/>
    <s v=""/>
    <s v=""/>
    <s v=""/>
    <s v=""/>
    <s v=""/>
    <s v=""/>
    <s v=""/>
    <s v="Alliannz Contract"/>
    <x v="0"/>
    <n v="1"/>
    <x v="1"/>
    <x v="0"/>
  </r>
  <r>
    <s v="AP-Historical-Report---Call-by-Call 2026-09-03 0000 - 2026-09-03 1500.csv"/>
    <s v="F"/>
    <x v="1"/>
    <x v="619"/>
    <s v="+31616535990"/>
    <s v=""/>
    <s v=""/>
    <s v="WebiPath_180_177843"/>
    <s v=""/>
    <n v="2.7421293047722163E+18"/>
    <s v="19.52627027"/>
    <s v=""/>
    <d v="1899-12-30T00:00:00"/>
    <n v="19760"/>
    <x v="0"/>
    <n v="21199"/>
    <s v="APBN_AMS_MOBILITY_INSURAN_Front_NL"/>
    <n v="99810"/>
    <s v="APBN_AMS_MOBILITY_INSURAN_Front_NL_1"/>
    <s v="APBN_CMN_RSA_FRONT-NL_1"/>
    <n v="224093"/>
    <x v="20"/>
    <s v="R"/>
    <d v="1899-12-30T00:04:21"/>
    <d v="1899-12-30T00:00:00"/>
    <d v="1899-12-30T00:00:00"/>
    <s v=""/>
    <n v="0"/>
    <d v="2026-09-03T11:43:34"/>
    <s v=""/>
    <d v="1899-12-30T00:00:00"/>
    <s v="20260903113904318767729"/>
    <d v="1899-12-30T00:00:01"/>
    <m/>
    <m/>
    <s v=""/>
    <m/>
    <m/>
    <m/>
    <s v=""/>
    <s v=""/>
    <m/>
    <m/>
    <s v=""/>
    <m/>
    <s v=""/>
    <s v=""/>
    <s v=""/>
    <m/>
    <m/>
    <s v=""/>
    <s v=""/>
    <s v=""/>
    <s v=""/>
    <s v=""/>
    <s v=""/>
    <s v=""/>
    <s v=""/>
    <s v=""/>
    <s v=""/>
    <s v=""/>
    <s v=""/>
    <s v=""/>
    <s v=""/>
    <s v=""/>
    <s v="Alliannz Contract"/>
    <x v="0"/>
    <n v="1"/>
    <x v="1"/>
    <x v="0"/>
  </r>
  <r>
    <s v="AP-Historical-Report---Call-by-Call 2026-09-03 0000 - 2026-09-03 1500.csv"/>
    <s v="F"/>
    <x v="0"/>
    <x v="620"/>
    <s v="+3226783900"/>
    <s v="BEOBANK"/>
    <s v="RSA_Front"/>
    <s v="+3227736105"/>
    <s v="APBN_BRU_MOBILITY_INSURAN_Front"/>
    <n v="2.7421293262060442E+18"/>
    <s v="24.11618518"/>
    <s v="Route_Queue"/>
    <d v="1899-12-30T00:00:05"/>
    <n v="19782"/>
    <x v="8"/>
    <n v="21222"/>
    <s v="APBN_BRU_MOBILITY_INSURAN_Front_FR"/>
    <n v="100052"/>
    <s v="APBN_BRU_MOBILITY_INSURAN_Front_FR_1"/>
    <s v="APBN_CMN_RSA_FRONT-FR_1"/>
    <n v="249777"/>
    <x v="22"/>
    <s v="R"/>
    <d v="1899-12-30T00:04:30"/>
    <d v="1899-12-30T00:00:00"/>
    <d v="1899-12-30T00:02:56"/>
    <s v=""/>
    <n v="0"/>
    <d v="2026-09-03T11:45:56"/>
    <s v=""/>
    <d v="1899-12-30T00:00:00"/>
    <s v="20260903114121402654369"/>
    <d v="1899-12-30T00:00:01"/>
    <n v="0"/>
    <n v="0"/>
    <s v="m3229916105:1:1|"/>
    <n v="2"/>
    <n v="0"/>
    <n v="1"/>
    <s v="FR"/>
    <s v=""/>
    <m/>
    <m/>
    <s v=""/>
    <m/>
    <s v=""/>
    <s v=""/>
    <s v=""/>
    <n v="2"/>
    <n v="1"/>
    <s v=""/>
    <s v=""/>
    <s v=""/>
    <s v=""/>
    <s v=""/>
    <s v=""/>
    <s v=""/>
    <s v=""/>
    <s v=""/>
    <s v=""/>
    <s v=""/>
    <s v=""/>
    <s v=""/>
    <s v=""/>
    <s v=""/>
    <s v="RSA BE"/>
    <x v="0"/>
    <n v="1"/>
    <x v="1"/>
    <x v="3"/>
  </r>
  <r>
    <s v="AP-Historical-Report---Call-by-Call 2026-09-03 0000 - 2026-09-03 1500.csv"/>
    <s v="F"/>
    <x v="1"/>
    <x v="621"/>
    <s v="+31617687176"/>
    <s v=""/>
    <s v=""/>
    <s v="WebiPath_180_177942"/>
    <s v=""/>
    <n v="2.7421294335735424E+18"/>
    <s v="49.4933964"/>
    <s v=""/>
    <d v="1899-12-30T00:00:00"/>
    <n v="19760"/>
    <x v="0"/>
    <n v="21199"/>
    <s v="APBN_AMS_MOBILITY_INSURAN_Front_NL"/>
    <n v="99810"/>
    <s v="APBN_AMS_MOBILITY_INSURAN_Front_NL_1"/>
    <s v="APBN_CMN_RSA_FRONT-NL_1"/>
    <n v="224299"/>
    <x v="5"/>
    <s v="R"/>
    <d v="1899-12-30T00:02:16"/>
    <d v="1899-12-30T00:00:00"/>
    <d v="1899-12-30T00:00:00"/>
    <s v=""/>
    <n v="0"/>
    <d v="2026-09-03T11:43:11"/>
    <s v=""/>
    <d v="1899-12-30T00:00:00"/>
    <s v="20260903114047822084514"/>
    <d v="1899-12-30T00:00:01"/>
    <m/>
    <m/>
    <s v=""/>
    <m/>
    <m/>
    <m/>
    <s v=""/>
    <s v=""/>
    <m/>
    <m/>
    <s v=""/>
    <m/>
    <s v=""/>
    <s v=""/>
    <s v=""/>
    <m/>
    <m/>
    <s v=""/>
    <s v=""/>
    <s v=""/>
    <s v=""/>
    <s v=""/>
    <s v=""/>
    <s v=""/>
    <s v=""/>
    <s v=""/>
    <s v=""/>
    <s v=""/>
    <s v=""/>
    <s v=""/>
    <s v=""/>
    <s v=""/>
    <s v="Alliannz Contract"/>
    <x v="0"/>
    <n v="1"/>
    <x v="1"/>
    <x v="0"/>
  </r>
  <r>
    <s v="AP-Historical-Report---Call-by-Call 2026-09-03 0000 - 2026-09-03 1500.csv"/>
    <s v="F"/>
    <x v="1"/>
    <x v="622"/>
    <s v="+31618886065"/>
    <s v=""/>
    <s v=""/>
    <s v="WebiPath_180_102658"/>
    <s v=""/>
    <n v="2.7421293691525207E+18"/>
    <s v="34.8421816"/>
    <s v=""/>
    <d v="1899-12-30T00:00:00"/>
    <n v="19755"/>
    <x v="6"/>
    <n v="21194"/>
    <s v="APBN_AMS_MOBILITY_OEM-CONS_Front_NL"/>
    <n v="99755"/>
    <s v="APBN_AMS_MOBILITY_OEM-CONS_Front_NL_1"/>
    <s v="APBN_CMN_RSA_FRONT-NL_1"/>
    <n v="96523"/>
    <x v="10"/>
    <s v="L"/>
    <d v="1899-12-30T00:03:27"/>
    <d v="1899-12-30T00:00:00"/>
    <d v="1899-12-30T00:00:00"/>
    <s v=""/>
    <n v="0"/>
    <d v="2026-09-03T11:44:31"/>
    <s v=""/>
    <d v="1899-12-30T00:00:00"/>
    <s v="20260903114056570425537"/>
    <d v="1899-12-30T00:00:01"/>
    <m/>
    <m/>
    <s v=""/>
    <m/>
    <m/>
    <m/>
    <s v=""/>
    <s v=""/>
    <m/>
    <m/>
    <s v=""/>
    <m/>
    <s v=""/>
    <s v=""/>
    <s v=""/>
    <m/>
    <m/>
    <s v=""/>
    <s v=""/>
    <s v=""/>
    <s v=""/>
    <s v=""/>
    <s v=""/>
    <s v=""/>
    <s v=""/>
    <s v=""/>
    <s v=""/>
    <s v=""/>
    <s v=""/>
    <s v=""/>
    <s v=""/>
    <s v=""/>
    <s v="RSA"/>
    <x v="0"/>
    <n v="1"/>
    <x v="1"/>
    <x v="1"/>
  </r>
  <r>
    <s v="AP-Historical-Report---Call-by-Call 2026-09-03 0000 - 2026-09-03 1500.csv"/>
    <s v="F"/>
    <x v="1"/>
    <x v="623"/>
    <s v="+3226783900"/>
    <s v=""/>
    <s v=""/>
    <s v="WebiPath_180_186502"/>
    <s v=""/>
    <n v="2.7421293262060442E+18"/>
    <s v="24.11618546"/>
    <s v=""/>
    <d v="1899-12-30T00:00:00"/>
    <n v="19782"/>
    <x v="8"/>
    <n v="21222"/>
    <s v="APBN_BRU_MOBILITY_INSURAN_Front_FR"/>
    <n v="100052"/>
    <s v="APBN_BRU_MOBILITY_INSURAN_Front_FR_1"/>
    <s v="APBN_CMN_RSA_FRONT-FR_1"/>
    <n v="249777"/>
    <x v="22"/>
    <s v="L"/>
    <d v="1899-12-30T00:04:30"/>
    <d v="1899-12-30T00:00:00"/>
    <d v="1899-12-30T00:00:00"/>
    <s v=""/>
    <n v="0"/>
    <d v="2026-09-03T11:45:56"/>
    <s v=""/>
    <d v="1899-12-30T00:00:00"/>
    <s v="20260903114121402654369"/>
    <d v="1899-12-30T00:00:01"/>
    <m/>
    <m/>
    <s v=""/>
    <m/>
    <m/>
    <m/>
    <s v=""/>
    <s v=""/>
    <m/>
    <m/>
    <s v=""/>
    <m/>
    <s v=""/>
    <s v=""/>
    <s v=""/>
    <m/>
    <m/>
    <s v=""/>
    <s v=""/>
    <s v=""/>
    <s v=""/>
    <s v=""/>
    <s v=""/>
    <s v=""/>
    <s v=""/>
    <s v=""/>
    <s v=""/>
    <s v=""/>
    <s v=""/>
    <s v=""/>
    <s v=""/>
    <s v=""/>
    <s v="RSA BE"/>
    <x v="0"/>
    <n v="1"/>
    <x v="1"/>
    <x v="3"/>
  </r>
  <r>
    <s v="AP-Historical-Report---Call-by-Call 2026-09-03 0000 - 2026-09-03 1500.csv"/>
    <s v="F"/>
    <x v="0"/>
    <x v="624"/>
    <s v="+32474742919"/>
    <s v="AGA"/>
    <s v="RSA_Front"/>
    <s v="+3222906100"/>
    <s v="APBN_BRU_MOBILITY_INSURAN_Front"/>
    <n v="2.7421293262060447E+18"/>
    <s v="24.11618618"/>
    <s v="Route_Queue"/>
    <d v="1899-12-30T00:00:05"/>
    <n v="19782"/>
    <x v="8"/>
    <n v="21222"/>
    <s v="APBN_BRU_MOBILITY_INSURAN_Front_FR"/>
    <n v="100052"/>
    <s v="APBN_BRU_MOBILITY_INSURAN_Front_FR_1"/>
    <s v="APBN_CMN_RSA_FRONT-FR_1"/>
    <n v="249780"/>
    <x v="33"/>
    <s v="R"/>
    <d v="1899-12-30T00:03:10"/>
    <d v="1899-12-30T00:00:00"/>
    <d v="1899-12-30T00:00:06"/>
    <s v=""/>
    <n v="0"/>
    <d v="2026-09-03T11:46:53"/>
    <s v=""/>
    <d v="1899-12-30T00:00:00"/>
    <s v="20260903114337402654781"/>
    <d v="1899-12-30T00:00:01"/>
    <n v="0"/>
    <n v="0"/>
    <s v="m3229916100:1:1|"/>
    <n v="2"/>
    <n v="0"/>
    <n v="1"/>
    <s v="FR"/>
    <s v=""/>
    <m/>
    <m/>
    <s v=""/>
    <m/>
    <s v=""/>
    <s v=""/>
    <s v=""/>
    <n v="2"/>
    <n v="1"/>
    <s v=""/>
    <s v=""/>
    <s v=""/>
    <s v=""/>
    <s v=""/>
    <s v=""/>
    <s v=""/>
    <s v=""/>
    <s v=""/>
    <s v=""/>
    <s v=""/>
    <s v=""/>
    <s v=""/>
    <s v=""/>
    <s v=""/>
    <s v="RSA BE"/>
    <x v="0"/>
    <n v="1"/>
    <x v="1"/>
    <x v="3"/>
  </r>
  <r>
    <s v="AP-Historical-Report---Call-by-Call 2026-09-03 0000 - 2026-09-03 1500.csv"/>
    <s v="F"/>
    <x v="0"/>
    <x v="625"/>
    <s v="+31765793200"/>
    <s v="AN"/>
    <s v="RSA_SubLOB"/>
    <s v="+31205618907"/>
    <s v="APBN_AMS_MOBILITY_INSURAN_Front"/>
    <n v="2.7421292661256914E+18"/>
    <s v="10.60807831"/>
    <s v="Route_Queue"/>
    <d v="1899-12-30T00:00:07"/>
    <n v="19760"/>
    <x v="0"/>
    <n v="21199"/>
    <s v="APBN_AMS_MOBILITY_INSURAN_Front_NL"/>
    <n v="99810"/>
    <s v="APBN_AMS_MOBILITY_INSURAN_Front_NL_1"/>
    <s v="APBN_CMN_RSA_FRONT-NL_1"/>
    <n v="221519"/>
    <x v="7"/>
    <s v="R"/>
    <d v="1899-12-30T00:16:27"/>
    <d v="1899-12-30T00:00:09"/>
    <d v="1899-12-30T00:00:31"/>
    <s v=""/>
    <n v="1"/>
    <d v="2026-09-03T12:01:07"/>
    <s v=""/>
    <d v="1899-12-30T00:00:00"/>
    <s v="20260903114420167773348"/>
    <d v="1899-12-30T00:00:04"/>
    <n v="0"/>
    <n v="0"/>
    <s v=""/>
    <n v="2"/>
    <n v="0"/>
    <n v="0"/>
    <s v="NL"/>
    <s v="vb3151"/>
    <n v="77020001"/>
    <n v="10"/>
    <s v="Maud"/>
    <n v="3190129"/>
    <s v="Lekke band / bandenprobleem in Nederland"/>
    <s v=""/>
    <s v="+31765793200"/>
    <n v="2"/>
    <n v="1"/>
    <s v=""/>
    <s v=""/>
    <s v=""/>
    <s v=""/>
    <s v=""/>
    <s v=""/>
    <s v=""/>
    <s v=""/>
    <s v=""/>
    <s v=""/>
    <s v=""/>
    <s v=""/>
    <s v=""/>
    <s v=""/>
    <s v=""/>
    <s v="Alliannz Contract"/>
    <x v="0"/>
    <n v="1"/>
    <x v="1"/>
    <x v="0"/>
  </r>
  <r>
    <s v="AP-Historical-Report---Call-by-Call 2026-09-03 0000 - 2026-09-03 1500.csv"/>
    <s v="F"/>
    <x v="0"/>
    <x v="626"/>
    <s v="+31704137232"/>
    <s v="AP_MOBILITY"/>
    <s v="RSA_SubLOB"/>
    <s v="+31205929740"/>
    <s v="APBN_AMS_MOBILITY_INSURAN_Front"/>
    <n v="2.7421294120986967E+18"/>
    <s v="44.4924863"/>
    <s v="Route_Queue"/>
    <d v="1899-12-30T00:00:07"/>
    <n v="19760"/>
    <x v="0"/>
    <n v="21199"/>
    <s v="APBN_AMS_MOBILITY_INSURAN_Front_NL"/>
    <n v="99810"/>
    <s v="APBN_AMS_MOBILITY_INSURAN_Front_NL_1"/>
    <s v="APBN_CMN_RSA_FRONT-NL_1"/>
    <n v="96526"/>
    <x v="4"/>
    <s v="R"/>
    <d v="1899-12-30T00:03:54"/>
    <d v="1899-12-30T00:00:00"/>
    <d v="1899-12-30T00:00:51"/>
    <s v=""/>
    <n v="0"/>
    <d v="2026-09-03T11:47:29"/>
    <s v=""/>
    <d v="1899-12-30T00:00:00"/>
    <s v="20260903114327738198772"/>
    <d v="1899-12-30T00:00:01"/>
    <n v="0"/>
    <n v="0"/>
    <s v=""/>
    <n v="2"/>
    <n v="0"/>
    <n v="0"/>
    <s v="NL"/>
    <s v=""/>
    <m/>
    <m/>
    <s v=""/>
    <m/>
    <s v=""/>
    <s v=""/>
    <s v=""/>
    <n v="0"/>
    <n v="0"/>
    <s v=""/>
    <s v=""/>
    <s v=""/>
    <s v=""/>
    <s v=""/>
    <s v=""/>
    <s v=""/>
    <s v=""/>
    <s v=""/>
    <s v=""/>
    <s v=""/>
    <s v=""/>
    <s v=""/>
    <s v=""/>
    <s v=""/>
    <s v="Alliannz Contract"/>
    <x v="0"/>
    <n v="1"/>
    <x v="1"/>
    <x v="0"/>
  </r>
  <r>
    <s v="AP-Historical-Report---Call-by-Call 2026-09-03 0000 - 2026-09-03 1500.csv"/>
    <s v="F"/>
    <x v="1"/>
    <x v="627"/>
    <s v="+31704137232"/>
    <s v=""/>
    <s v=""/>
    <s v="WebiPath_180_102661"/>
    <s v=""/>
    <n v="2.7421294120986967E+18"/>
    <s v="44.4924873"/>
    <s v=""/>
    <d v="1899-12-30T00:00:00"/>
    <n v="19760"/>
    <x v="0"/>
    <n v="21199"/>
    <s v="APBN_AMS_MOBILITY_INSURAN_Front_NL"/>
    <n v="99810"/>
    <s v="APBN_AMS_MOBILITY_INSURAN_Front_NL_1"/>
    <s v="APBN_CMN_RSA_FRONT-NL_1"/>
    <n v="96526"/>
    <x v="4"/>
    <s v="L"/>
    <d v="1899-12-30T00:03:54"/>
    <d v="1899-12-30T00:00:00"/>
    <d v="1899-12-30T00:00:00"/>
    <s v=""/>
    <n v="0"/>
    <d v="2026-09-03T11:47:30"/>
    <s v=""/>
    <d v="1899-12-30T00:00:00"/>
    <s v="20260903114327738198772"/>
    <d v="1899-12-30T00:00:00"/>
    <m/>
    <m/>
    <s v=""/>
    <m/>
    <m/>
    <m/>
    <s v=""/>
    <s v=""/>
    <m/>
    <m/>
    <s v=""/>
    <m/>
    <s v=""/>
    <s v=""/>
    <s v=""/>
    <m/>
    <m/>
    <s v=""/>
    <s v=""/>
    <s v=""/>
    <s v=""/>
    <s v=""/>
    <s v=""/>
    <s v=""/>
    <s v=""/>
    <s v=""/>
    <s v=""/>
    <s v=""/>
    <s v=""/>
    <s v=""/>
    <s v=""/>
    <s v=""/>
    <s v="Alliannz Contract"/>
    <x v="0"/>
    <n v="1"/>
    <x v="1"/>
    <x v="0"/>
  </r>
  <r>
    <s v="AP-Historical-Report---Call-by-Call 2026-09-03 0000 - 2026-09-03 1500.csv"/>
    <s v="F"/>
    <x v="1"/>
    <x v="628"/>
    <s v="+32474742919"/>
    <s v=""/>
    <s v=""/>
    <s v="WebiPath_180_186505"/>
    <s v=""/>
    <n v="2.7421293262060447E+18"/>
    <s v="24.11618649"/>
    <s v=""/>
    <d v="1899-12-30T00:00:00"/>
    <n v="19782"/>
    <x v="8"/>
    <n v="21222"/>
    <s v="APBN_BRU_MOBILITY_INSURAN_Front_FR"/>
    <n v="100052"/>
    <s v="APBN_BRU_MOBILITY_INSURAN_Front_FR_1"/>
    <s v="APBN_CMN_RSA_FRONT-FR_1"/>
    <n v="249780"/>
    <x v="33"/>
    <s v="L"/>
    <d v="1899-12-30T00:03:10"/>
    <d v="1899-12-30T00:00:00"/>
    <d v="1899-12-30T00:00:00"/>
    <s v=""/>
    <n v="0"/>
    <d v="2026-09-03T11:46:53"/>
    <s v=""/>
    <d v="1899-12-30T00:00:00"/>
    <s v="20260903114337402654781"/>
    <d v="1899-12-30T00:00:01"/>
    <m/>
    <m/>
    <s v=""/>
    <m/>
    <m/>
    <m/>
    <s v=""/>
    <s v=""/>
    <m/>
    <m/>
    <s v=""/>
    <m/>
    <s v=""/>
    <s v=""/>
    <s v=""/>
    <m/>
    <m/>
    <s v=""/>
    <s v=""/>
    <s v=""/>
    <s v=""/>
    <s v=""/>
    <s v=""/>
    <s v=""/>
    <s v=""/>
    <s v=""/>
    <s v=""/>
    <s v=""/>
    <s v=""/>
    <s v=""/>
    <s v=""/>
    <s v=""/>
    <s v="RSA BE"/>
    <x v="0"/>
    <n v="1"/>
    <x v="1"/>
    <x v="3"/>
  </r>
  <r>
    <s v="AP-Historical-Report---Call-by-Call 2026-09-03 0000 - 2026-09-03 1500.csv"/>
    <s v="F"/>
    <x v="0"/>
    <x v="629"/>
    <s v="+31655851871"/>
    <s v="AzNetherlands"/>
    <s v="RSA_INSUR"/>
    <s v="+31205929118"/>
    <s v="APBN_AMS_RSA_INSURAN_AzN"/>
    <n v="2.7421292403560699E+18"/>
    <s v="4.60990109"/>
    <s v="Route_Success"/>
    <d v="1899-12-30T00:00:06"/>
    <n v="27173"/>
    <x v="7"/>
    <n v="28184"/>
    <s v="APBN_AMS_RSA_INSURAN_AzN_NL"/>
    <n v="208567"/>
    <s v="APBN_AMS_RSA_INSURAN_AzN_NL_1"/>
    <s v="APBN_CMN_RSA_FRONT-NL_1"/>
    <n v="96462"/>
    <x v="26"/>
    <s v="L"/>
    <d v="1899-12-30T00:06:21"/>
    <d v="1899-12-30T00:00:00"/>
    <d v="1899-12-30T00:00:32"/>
    <s v=""/>
    <n v="0"/>
    <d v="2026-09-03T11:55:29"/>
    <s v=""/>
    <d v="1899-12-30T00:00:00"/>
    <s v="2026090311453767110071"/>
    <d v="1899-12-30T00:00:04"/>
    <n v="0"/>
    <n v="0"/>
    <s v=""/>
    <n v="2"/>
    <n v="0"/>
    <n v="0"/>
    <s v="NL"/>
    <s v="vb3177108"/>
    <n v="77020108"/>
    <n v="10"/>
    <s v="vb3177108"/>
    <n v="3190911811"/>
    <s v="default_agentIntent"/>
    <s v="Unknown"/>
    <s v="+31655851871"/>
    <n v="2"/>
    <n v="1"/>
    <s v="4"/>
    <s v="4"/>
    <s v="nee ik weet niet waar waarvoor waardering ik moet geven alles gaat goed"/>
    <s v="3"/>
    <s v="3"/>
    <s v="5"/>
    <s v="3"/>
    <s v="4"/>
    <s v="4"/>
    <s v="6"/>
    <s v=""/>
    <s v=""/>
    <s v=""/>
    <s v=""/>
    <s v=""/>
    <s v="Alliannz Contract"/>
    <x v="0"/>
    <n v="1"/>
    <x v="1"/>
    <x v="0"/>
  </r>
  <r>
    <s v="AP-Historical-Report---Call-by-Call 2026-09-03 0000 - 2026-09-03 1500.csv"/>
    <s v="F"/>
    <x v="0"/>
    <x v="630"/>
    <s v="+32474732880"/>
    <s v="AGA"/>
    <s v="RSA_Front"/>
    <s v="+3222906100"/>
    <s v="APBN_BRU_MOBILITY_INSURAN_Front"/>
    <n v="2.7421293648576292E+18"/>
    <s v="33.8497522"/>
    <s v="Route_Success"/>
    <d v="1899-12-30T00:00:16"/>
    <n v="19782"/>
    <x v="8"/>
    <n v="21222"/>
    <s v="APBN_BRU_MOBILITY_INSURAN_Front_FR"/>
    <n v="100052"/>
    <s v="APBN_BRU_MOBILITY_INSURAN_Front_FR_1"/>
    <s v="APEU_TNG_RSA_FRENCH_1"/>
    <n v="230748"/>
    <x v="30"/>
    <s v="R"/>
    <d v="1899-12-30T00:04:47"/>
    <d v="1899-12-30T00:04:50"/>
    <d v="1899-12-30T00:00:00"/>
    <s v=""/>
    <n v="0"/>
    <d v="2026-09-03T11:56:29"/>
    <s v=""/>
    <d v="1899-12-30T00:00:00"/>
    <s v="20260903114457553649921"/>
    <d v="1899-12-30T00:00:01"/>
    <n v="0"/>
    <n v="0"/>
    <s v="m3229916100:1:1|"/>
    <n v="2"/>
    <n v="0"/>
    <n v="1"/>
    <s v="FR"/>
    <s v=""/>
    <m/>
    <m/>
    <s v=""/>
    <m/>
    <s v=""/>
    <s v=""/>
    <s v=""/>
    <n v="2"/>
    <n v="1"/>
    <s v="4"/>
    <s v="5"/>
    <s v="ben là j'ai apprécié parce que le dépannage a été rapide les 2 personnes que j'ai du contact avec ont été bien à l'écoute ce que je n'ai pas vraiment apprécié c'est que j'espère avoir un véhicule de remplacement qui vient de chez laurier et que voilà je doive pas courir plus loin donc j'ai demandé spécifiquement j'espère que ça ça aura été entendu voilà"/>
    <s v=""/>
    <s v=""/>
    <s v=""/>
    <s v=""/>
    <s v=""/>
    <s v=""/>
    <s v=""/>
    <s v=""/>
    <s v=""/>
    <s v=""/>
    <s v=""/>
    <s v=""/>
    <s v="RSA BE"/>
    <x v="0"/>
    <n v="1"/>
    <x v="1"/>
    <x v="3"/>
  </r>
  <r>
    <s v="AP-Historical-Report---Call-by-Call 2026-09-03 0000 - 2026-09-03 1500.csv"/>
    <s v="F"/>
    <x v="0"/>
    <x v="631"/>
    <s v="+31628055098"/>
    <s v="AVECO"/>
    <s v="RSA_SubLOB"/>
    <s v="+31205929197"/>
    <s v="APBN_AMS_MOBILITY_VIP_Front"/>
    <n v="2.7421292403560699E+18"/>
    <s v="4.60990140"/>
    <s v="Route_Queue"/>
    <d v="1899-12-30T00:00:07"/>
    <n v="19765"/>
    <x v="2"/>
    <n v="21204"/>
    <s v="APBN_AMS_MOBILITY_VIP_Front_NL"/>
    <n v="99865"/>
    <s v="APBN_AMS_MOBILITY_VIP_Front_NL_1"/>
    <s v="APBN_CMN_RSA_FRONT-NL_1"/>
    <n v="232194"/>
    <x v="36"/>
    <s v="R"/>
    <d v="1899-12-30T00:01:13"/>
    <d v="1899-12-30T00:00:00"/>
    <d v="1899-12-30T00:00:31"/>
    <s v=""/>
    <n v="0"/>
    <d v="2026-09-03T11:47:17"/>
    <s v=""/>
    <d v="1899-12-30T00:00:00"/>
    <s v="2026090311455767110497"/>
    <d v="1899-12-30T00:00:04"/>
    <n v="0"/>
    <n v="0"/>
    <s v=""/>
    <n v="2"/>
    <n v="0"/>
    <n v="0"/>
    <s v="NL"/>
    <s v="vb3151"/>
    <n v="77020001"/>
    <n v="10"/>
    <s v="Maud"/>
    <n v="3190148"/>
    <s v="Lekke band / bandenprobleem"/>
    <s v=""/>
    <s v="+31628055098"/>
    <n v="2"/>
    <n v="1"/>
    <s v=""/>
    <s v=""/>
    <s v=""/>
    <s v=""/>
    <s v=""/>
    <s v=""/>
    <s v=""/>
    <s v=""/>
    <s v=""/>
    <s v=""/>
    <s v=""/>
    <s v=""/>
    <s v=""/>
    <s v=""/>
    <s v=""/>
    <s v="RSA"/>
    <x v="0"/>
    <n v="1"/>
    <x v="1"/>
    <x v="1"/>
  </r>
  <r>
    <s v="AP-Historical-Report---Call-by-Call 2026-09-03 0000 - 2026-09-03 1500.csv"/>
    <s v="F"/>
    <x v="1"/>
    <x v="632"/>
    <s v="+31765793200"/>
    <s v=""/>
    <s v=""/>
    <s v="WebiPath_180_176330"/>
    <s v=""/>
    <n v="2.7421292661256914E+18"/>
    <s v="10.60807885"/>
    <s v=""/>
    <d v="1899-12-30T00:00:00"/>
    <n v="19760"/>
    <x v="0"/>
    <n v="21199"/>
    <s v="APBN_AMS_MOBILITY_INSURAN_Front_NL"/>
    <n v="99810"/>
    <s v="APBN_AMS_MOBILITY_INSURAN_Front_NL_1"/>
    <s v="APBN_CMN_RSA_FRONT-NL_1"/>
    <n v="221519"/>
    <x v="7"/>
    <s v="L"/>
    <d v="1899-12-30T00:00:47"/>
    <d v="1899-12-30T00:00:10"/>
    <d v="1899-12-30T00:00:00"/>
    <s v=""/>
    <n v="0"/>
    <d v="2026-09-03T11:45:24"/>
    <s v=""/>
    <d v="1899-12-30T00:00:00"/>
    <s v="20260903114420167773348"/>
    <d v="1899-12-30T00:00:01"/>
    <m/>
    <m/>
    <s v=""/>
    <m/>
    <m/>
    <m/>
    <s v=""/>
    <s v=""/>
    <m/>
    <m/>
    <s v=""/>
    <m/>
    <s v=""/>
    <s v=""/>
    <s v=""/>
    <m/>
    <m/>
    <s v=""/>
    <s v=""/>
    <s v=""/>
    <s v=""/>
    <s v=""/>
    <s v=""/>
    <s v=""/>
    <s v=""/>
    <s v=""/>
    <s v=""/>
    <s v=""/>
    <s v=""/>
    <s v=""/>
    <s v=""/>
    <s v=""/>
    <s v="Alliannz Contract"/>
    <x v="0"/>
    <n v="1"/>
    <x v="1"/>
    <x v="0"/>
  </r>
  <r>
    <s v="AP-Historical-Report---Call-by-Call 2026-09-03 0000 - 2026-09-03 1500.csv"/>
    <s v="F"/>
    <x v="1"/>
    <x v="633"/>
    <s v="+32474732880"/>
    <s v=""/>
    <s v=""/>
    <s v="WebiPath_180_180919"/>
    <s v=""/>
    <n v="2.7421293648576292E+18"/>
    <s v="33.8497557"/>
    <s v=""/>
    <d v="1899-12-30T00:00:00"/>
    <n v="19782"/>
    <x v="8"/>
    <n v="21222"/>
    <s v="APBN_BRU_MOBILITY_INSURAN_Front_FR"/>
    <n v="100052"/>
    <s v="APBN_BRU_MOBILITY_INSURAN_Front_FR_1"/>
    <s v="APEU_TNG_RSA_FRENCH_1"/>
    <n v="230748"/>
    <x v="30"/>
    <s v="R"/>
    <d v="1899-12-30T00:04:47"/>
    <d v="1899-12-30T00:04:50"/>
    <d v="1899-12-30T00:00:00"/>
    <s v=""/>
    <n v="0"/>
    <d v="2026-09-03T11:54:52"/>
    <s v=""/>
    <d v="1899-12-30T00:00:00"/>
    <s v="20260903114457553649921"/>
    <d v="1899-12-30T00:00:10"/>
    <m/>
    <m/>
    <s v=""/>
    <m/>
    <m/>
    <m/>
    <s v=""/>
    <s v=""/>
    <m/>
    <m/>
    <s v=""/>
    <m/>
    <s v=""/>
    <s v=""/>
    <s v=""/>
    <m/>
    <m/>
    <s v=""/>
    <s v=""/>
    <s v=""/>
    <s v=""/>
    <s v=""/>
    <s v=""/>
    <s v=""/>
    <s v=""/>
    <s v=""/>
    <s v=""/>
    <s v=""/>
    <s v=""/>
    <s v=""/>
    <s v=""/>
    <s v=""/>
    <s v="RSA BE"/>
    <x v="0"/>
    <n v="1"/>
    <x v="1"/>
    <x v="3"/>
  </r>
  <r>
    <s v="AP-Historical-Report---Call-by-Call 2026-09-03 0000 - 2026-09-03 1500.csv"/>
    <s v="F"/>
    <x v="0"/>
    <x v="634"/>
    <s v="+31152511350"/>
    <s v="AP_NL_RSA_PROVIDERS"/>
    <s v="RSA_SubLOB"/>
    <s v="+31205929107"/>
    <s v="APBN_AMS_MOBILITY_PROVIDER_Local"/>
    <n v="2.7421293734476559E+18"/>
    <s v="35.8589578"/>
    <s v="Route_Queue"/>
    <d v="1899-12-30T00:00:52"/>
    <n v="19770"/>
    <x v="3"/>
    <n v="21209"/>
    <s v="APBN_AMS_MOBILITY_PROVIDER_Local_NL"/>
    <n v="99920"/>
    <s v="APBN_AMS_MOBILITY_PROVIDER_Local_NL_1"/>
    <s v="APBN_CMN_RSA_FRONT-VL_1"/>
    <n v="266361"/>
    <x v="21"/>
    <s v="R"/>
    <d v="1899-12-30T00:02:00"/>
    <d v="1899-12-30T00:00:00"/>
    <d v="1899-12-30T00:00:22"/>
    <s v=""/>
    <n v="0"/>
    <d v="2026-09-03T11:48:19"/>
    <s v=""/>
    <d v="1899-12-30T00:00:00"/>
    <s v="20260903114526587204241"/>
    <d v="1899-12-30T00:00:02"/>
    <n v="0"/>
    <n v="0"/>
    <s v="m319107:2:1|"/>
    <n v="2"/>
    <n v="0"/>
    <n v="0"/>
    <s v="NL"/>
    <s v=""/>
    <m/>
    <m/>
    <s v=""/>
    <m/>
    <s v=""/>
    <s v=""/>
    <s v=""/>
    <n v="0"/>
    <n v="0"/>
    <s v=""/>
    <s v=""/>
    <s v=""/>
    <s v=""/>
    <s v=""/>
    <s v=""/>
    <s v=""/>
    <s v=""/>
    <s v=""/>
    <s v=""/>
    <s v=""/>
    <s v=""/>
    <s v=""/>
    <s v=""/>
    <s v=""/>
    <s v="RSA Provider"/>
    <x v="0"/>
    <n v="1"/>
    <x v="0"/>
    <x v="2"/>
  </r>
  <r>
    <s v="AP-Historical-Report---Call-by-Call 2026-09-03 0000 - 2026-09-03 1500.csv"/>
    <s v="F"/>
    <x v="1"/>
    <x v="635"/>
    <s v="+31655851871"/>
    <s v=""/>
    <s v=""/>
    <s v="WebiPath_180_102597"/>
    <s v=""/>
    <n v="2.7421292403560699E+18"/>
    <s v="4.60990207"/>
    <s v=""/>
    <d v="1899-12-30T00:00:00"/>
    <n v="27173"/>
    <x v="7"/>
    <n v="28184"/>
    <s v="APBN_AMS_RSA_INSURAN_AzN_NL"/>
    <n v="208567"/>
    <s v="APBN_AMS_RSA_INSURAN_AzN_NL_1"/>
    <s v="APBN_CMN_RSA_FRONT-NL_1"/>
    <n v="96462"/>
    <x v="26"/>
    <s v="R"/>
    <d v="1899-12-30T00:06:21"/>
    <d v="1899-12-30T00:00:00"/>
    <d v="1899-12-30T00:00:00"/>
    <s v=""/>
    <n v="0"/>
    <d v="2026-09-03T11:52:05"/>
    <s v=""/>
    <d v="1899-12-30T00:00:00"/>
    <s v="2026090311453767110071"/>
    <d v="1899-12-30T00:00:00"/>
    <m/>
    <m/>
    <s v=""/>
    <m/>
    <m/>
    <m/>
    <s v=""/>
    <s v=""/>
    <m/>
    <m/>
    <s v=""/>
    <m/>
    <s v=""/>
    <s v=""/>
    <s v=""/>
    <m/>
    <m/>
    <s v=""/>
    <s v=""/>
    <s v=""/>
    <s v=""/>
    <s v=""/>
    <s v=""/>
    <s v=""/>
    <s v=""/>
    <s v=""/>
    <s v=""/>
    <s v=""/>
    <s v=""/>
    <s v=""/>
    <s v=""/>
    <s v=""/>
    <s v="Alliannz Contract"/>
    <x v="0"/>
    <n v="1"/>
    <x v="1"/>
    <x v="0"/>
  </r>
  <r>
    <s v="AP-Historical-Report---Call-by-Call 2026-09-03 0000 - 2026-09-03 1500.csv"/>
    <s v="F"/>
    <x v="0"/>
    <x v="636"/>
    <s v="+31653131536"/>
    <s v="Toyota"/>
    <s v="RSA_SubLOB"/>
    <s v="+31205929836"/>
    <s v="APBN_AMS_MOBILITY_INSURAN_FollowUp"/>
    <n v="2.7421293133299507E+18"/>
    <s v="21.20426993"/>
    <s v="Route_Success"/>
    <d v="1899-12-30T00:00:06"/>
    <n v="19761"/>
    <x v="1"/>
    <n v="21200"/>
    <s v="APBN_AMS_MOBILITY_INSURAN_FollowUp_NL"/>
    <n v="99821"/>
    <s v="APBN_AMS_MOBILITY_INSURAN_FollowUp_NL_1"/>
    <s v="APBN_CMN_RSA_FRONT-NL_1"/>
    <n v="244550"/>
    <x v="27"/>
    <s v="R"/>
    <d v="1899-12-30T00:05:07"/>
    <d v="1899-12-30T00:00:00"/>
    <d v="1899-12-30T00:00:51"/>
    <s v=""/>
    <n v="0"/>
    <d v="2026-09-03T11:51:48"/>
    <s v=""/>
    <d v="1899-12-30T00:00:00"/>
    <s v="20260903114633352321800"/>
    <d v="1899-12-30T00:00:03"/>
    <n v="0"/>
    <n v="0"/>
    <s v=""/>
    <n v="2"/>
    <n v="0"/>
    <n v="0"/>
    <s v="NL"/>
    <s v="vb3151"/>
    <n v="77020001"/>
    <n v="10"/>
    <s v="Maud"/>
    <n v="3190051"/>
    <s v="Geen Intent"/>
    <s v=""/>
    <s v="+31653131536"/>
    <n v="2"/>
    <n v="1"/>
    <s v=""/>
    <s v=""/>
    <s v=""/>
    <s v=""/>
    <s v=""/>
    <s v=""/>
    <s v=""/>
    <s v=""/>
    <s v=""/>
    <s v=""/>
    <s v=""/>
    <s v=""/>
    <s v=""/>
    <s v=""/>
    <s v=""/>
    <s v="Alliannz Contract"/>
    <x v="0"/>
    <n v="1"/>
    <x v="1"/>
    <x v="0"/>
  </r>
  <r>
    <s v="AP-Historical-Report---Call-by-Call 2026-09-03 0000 - 2026-09-03 1500.csv"/>
    <s v="F"/>
    <x v="1"/>
    <x v="637"/>
    <s v="+31628055098"/>
    <s v=""/>
    <s v=""/>
    <s v="WebiPath_180_181756"/>
    <s v=""/>
    <n v="2.7421292403560704E+18"/>
    <s v="4.60990220"/>
    <s v=""/>
    <d v="1899-12-30T00:00:00"/>
    <n v="19765"/>
    <x v="2"/>
    <n v="21204"/>
    <s v="APBN_AMS_MOBILITY_VIP_Front_NL"/>
    <n v="99865"/>
    <s v="APBN_AMS_MOBILITY_VIP_Front_NL_1"/>
    <s v="APBN_CMN_RSA_FRONT-NL_1"/>
    <n v="232194"/>
    <x v="36"/>
    <s v="L"/>
    <d v="1899-12-30T00:01:13"/>
    <d v="1899-12-30T00:00:00"/>
    <d v="1899-12-30T00:00:00"/>
    <s v=""/>
    <n v="0"/>
    <d v="2026-09-03T11:47:18"/>
    <s v=""/>
    <d v="1899-12-30T00:00:00"/>
    <s v="2026090311455767110497"/>
    <d v="1899-12-30T00:00:00"/>
    <m/>
    <m/>
    <s v=""/>
    <m/>
    <m/>
    <m/>
    <s v=""/>
    <s v=""/>
    <m/>
    <m/>
    <s v=""/>
    <m/>
    <s v=""/>
    <s v=""/>
    <s v=""/>
    <m/>
    <m/>
    <s v=""/>
    <s v=""/>
    <s v=""/>
    <s v=""/>
    <s v=""/>
    <s v=""/>
    <s v=""/>
    <s v=""/>
    <s v=""/>
    <s v=""/>
    <s v="1a1dcda5-93d9-42d2-8f5e-d3862bfa42ea.01"/>
    <s v=""/>
    <s v=""/>
    <s v=""/>
    <s v=""/>
    <s v="RSA"/>
    <x v="0"/>
    <n v="1"/>
    <x v="1"/>
    <x v="1"/>
  </r>
  <r>
    <s v="AP-Historical-Report---Call-by-Call 2026-09-03 0000 - 2026-09-03 1500.csv"/>
    <s v="F"/>
    <x v="1"/>
    <x v="638"/>
    <s v="+31152511350"/>
    <s v=""/>
    <s v=""/>
    <s v="WebiPath_180_190135"/>
    <s v=""/>
    <n v="2.7421293734476559E+18"/>
    <s v="35.8589637"/>
    <s v=""/>
    <d v="1899-12-30T00:00:00"/>
    <n v="19770"/>
    <x v="3"/>
    <n v="21209"/>
    <s v="APBN_AMS_MOBILITY_PROVIDER_Local_NL"/>
    <n v="99920"/>
    <s v="APBN_AMS_MOBILITY_PROVIDER_Local_NL_1"/>
    <s v="APBN_CMN_RSA_FRONT-VL_1"/>
    <n v="266361"/>
    <x v="21"/>
    <s v="R"/>
    <d v="1899-12-30T00:02:00"/>
    <d v="1899-12-30T00:00:00"/>
    <d v="1899-12-30T00:00:00"/>
    <s v=""/>
    <n v="0"/>
    <d v="2026-09-03T11:48:19"/>
    <s v=""/>
    <d v="1899-12-30T00:00:00"/>
    <s v="20260903114526587204241"/>
    <d v="1899-12-30T00:00:00"/>
    <m/>
    <m/>
    <s v=""/>
    <m/>
    <m/>
    <m/>
    <s v=""/>
    <s v=""/>
    <m/>
    <m/>
    <s v=""/>
    <m/>
    <s v=""/>
    <s v=""/>
    <s v=""/>
    <m/>
    <m/>
    <s v=""/>
    <s v=""/>
    <s v=""/>
    <s v=""/>
    <s v=""/>
    <s v=""/>
    <s v=""/>
    <s v=""/>
    <s v=""/>
    <s v=""/>
    <s v=""/>
    <s v=""/>
    <s v=""/>
    <s v=""/>
    <s v=""/>
    <s v="RSA Provider"/>
    <x v="0"/>
    <n v="1"/>
    <x v="1"/>
    <x v="2"/>
  </r>
  <r>
    <s v="AP-Historical-Report---Call-by-Call 2026-09-03 0000 - 2026-09-03 1500.csv"/>
    <s v="F"/>
    <x v="1"/>
    <x v="639"/>
    <s v="+31653131536"/>
    <s v=""/>
    <s v=""/>
    <s v="WebiPath_180_183323"/>
    <s v=""/>
    <n v="2.7421293133299512E+18"/>
    <s v="21.20427047"/>
    <s v=""/>
    <d v="1899-12-30T00:00:00"/>
    <n v="19761"/>
    <x v="1"/>
    <n v="21200"/>
    <s v="APBN_AMS_MOBILITY_INSURAN_FollowUp_NL"/>
    <n v="99821"/>
    <s v="APBN_AMS_MOBILITY_INSURAN_FollowUp_NL_1"/>
    <s v="APBN_CMN_RSA_FRONT-NL_1"/>
    <n v="244550"/>
    <x v="27"/>
    <s v="R"/>
    <d v="1899-12-30T00:05:07"/>
    <d v="1899-12-30T00:00:00"/>
    <d v="1899-12-30T00:00:00"/>
    <s v=""/>
    <n v="0"/>
    <d v="2026-09-03T11:51:45"/>
    <s v=""/>
    <d v="1899-12-30T00:00:00"/>
    <s v="20260903114633352321800"/>
    <d v="1899-12-30T00:00:01"/>
    <m/>
    <m/>
    <s v=""/>
    <m/>
    <m/>
    <m/>
    <s v=""/>
    <s v=""/>
    <m/>
    <m/>
    <s v=""/>
    <m/>
    <s v=""/>
    <s v=""/>
    <s v=""/>
    <m/>
    <m/>
    <s v=""/>
    <s v=""/>
    <s v=""/>
    <s v=""/>
    <s v=""/>
    <s v=""/>
    <s v=""/>
    <s v=""/>
    <s v=""/>
    <s v=""/>
    <s v=""/>
    <s v=""/>
    <s v=""/>
    <s v=""/>
    <s v=""/>
    <s v="Alliannz Contract"/>
    <x v="0"/>
    <n v="1"/>
    <x v="1"/>
    <x v="0"/>
  </r>
  <r>
    <s v="AP-Historical-Report---Call-by-Call 2026-09-03 0000 - 2026-09-03 1500.csv"/>
    <s v="F"/>
    <x v="0"/>
    <x v="640"/>
    <s v="+31685593331"/>
    <s v="AzNetherlands"/>
    <s v="RSA_INSUR"/>
    <s v="+31205929118"/>
    <s v="APBN_AMS_RSA_INSURAN_AzN"/>
    <n v="2.7421293090954552E+18"/>
    <s v="20.80898590"/>
    <s v="Route_Success"/>
    <d v="1899-12-30T00:00:06"/>
    <n v="27173"/>
    <x v="7"/>
    <n v="28184"/>
    <s v="APBN_AMS_RSA_INSURAN_AzN_NL"/>
    <n v="208567"/>
    <s v="APBN_AMS_RSA_INSURAN_AzN_NL_1"/>
    <s v="APBN_CMN_RSA_FRONT-NL_1"/>
    <n v="224093"/>
    <x v="20"/>
    <s v="R"/>
    <d v="1899-12-30T00:17:31"/>
    <d v="1899-12-30T00:00:02"/>
    <d v="1899-12-30T00:00:31"/>
    <s v=""/>
    <n v="1"/>
    <d v="2026-09-03T12:05:44"/>
    <s v=""/>
    <d v="1899-12-30T00:00:00"/>
    <s v="20260903114754335545567"/>
    <d v="1899-12-30T00:00:02"/>
    <n v="0"/>
    <n v="0"/>
    <s v=""/>
    <n v="2"/>
    <n v="0"/>
    <n v="0"/>
    <s v="NL"/>
    <s v="vb3177108"/>
    <n v="77020108"/>
    <n v="10"/>
    <s v="vb3177108"/>
    <n v="3190911811"/>
    <s v="default_agentIntent"/>
    <s v="Unknown"/>
    <s v="+31685593331"/>
    <n v="2"/>
    <n v="1"/>
    <s v=""/>
    <s v=""/>
    <s v=""/>
    <s v=""/>
    <s v=""/>
    <s v=""/>
    <s v=""/>
    <s v=""/>
    <s v=""/>
    <s v=""/>
    <s v=""/>
    <s v=""/>
    <s v=""/>
    <s v=""/>
    <s v=""/>
    <s v="Alliannz Contract"/>
    <x v="0"/>
    <n v="1"/>
    <x v="1"/>
    <x v="0"/>
  </r>
  <r>
    <s v="AP-Historical-Report---Call-by-Call 2026-09-03 0000 - 2026-09-03 1500.csv"/>
    <s v="F"/>
    <x v="0"/>
    <x v="641"/>
    <s v="+32475239380"/>
    <s v="AGA"/>
    <s v="RSA_Front"/>
    <s v="+3222906100"/>
    <s v="APBN_BRU_MOBILITY_INSURAN_Front"/>
    <n v="2.7421292489468539E+18"/>
    <s v="6.61839200"/>
    <s v="Route_Queue"/>
    <d v="1899-12-30T00:00:06"/>
    <n v="19782"/>
    <x v="8"/>
    <n v="21222"/>
    <s v="APBN_BRU_MOBILITY_INSURAN_Front_FR"/>
    <n v="100052"/>
    <s v="APBN_BRU_MOBILITY_INSURAN_Front_FR_1"/>
    <s v="APBN_CMN_RSA_FRONT-FR_1"/>
    <n v="249776"/>
    <x v="31"/>
    <s v="R"/>
    <d v="1899-12-30T00:06:19"/>
    <d v="1899-12-30T00:01:21"/>
    <d v="1899-12-30T00:00:02"/>
    <s v=""/>
    <n v="0"/>
    <d v="2026-09-03T11:55:36"/>
    <s v=""/>
    <d v="1899-12-30T00:00:00"/>
    <s v="20260903114751100665118"/>
    <d v="1899-12-30T00:00:02"/>
    <n v="0"/>
    <n v="0"/>
    <s v="m3229916100:1:1|"/>
    <n v="2"/>
    <n v="0"/>
    <n v="1"/>
    <s v="FR"/>
    <s v=""/>
    <m/>
    <m/>
    <s v=""/>
    <m/>
    <s v=""/>
    <s v=""/>
    <s v=""/>
    <n v="2"/>
    <n v="1"/>
    <s v=""/>
    <s v=""/>
    <s v=""/>
    <s v=""/>
    <s v=""/>
    <s v=""/>
    <s v=""/>
    <s v=""/>
    <s v=""/>
    <s v=""/>
    <s v=""/>
    <s v=""/>
    <s v=""/>
    <s v=""/>
    <s v=""/>
    <s v="RSA BE"/>
    <x v="0"/>
    <n v="1"/>
    <x v="1"/>
    <x v="3"/>
  </r>
  <r>
    <s v="AP-Historical-Report---Call-by-Call 2026-09-03 0000 - 2026-09-03 1500.csv"/>
    <s v="F"/>
    <x v="0"/>
    <x v="642"/>
    <s v="+32493477175"/>
    <s v="BEOBANK"/>
    <s v="RSA_Front"/>
    <s v="+3227736105"/>
    <s v="APBN_BRU_MOBILITY_INSURAN_Front"/>
    <n v="2.7421293347919411E+18"/>
    <s v="26.7580447"/>
    <s v="Route_Queue"/>
    <d v="1899-12-30T00:00:05"/>
    <n v="19782"/>
    <x v="8"/>
    <n v="21222"/>
    <s v="APBN_BRU_MOBILITY_INSURAN_Front_FR"/>
    <n v="100052"/>
    <s v="APBN_BRU_MOBILITY_INSURAN_Front_FR_1"/>
    <s v="APBN_CMN_RSA_FRONT-FR_1"/>
    <n v="207437"/>
    <x v="41"/>
    <s v="R"/>
    <d v="1899-12-30T00:02:05"/>
    <d v="1899-12-30T00:00:00"/>
    <d v="1899-12-30T00:01:39"/>
    <s v=""/>
    <n v="0"/>
    <d v="2026-09-03T11:50:36"/>
    <s v=""/>
    <d v="1899-12-30T00:00:00"/>
    <s v="20260903114825436208823"/>
    <d v="1899-12-30T00:00:02"/>
    <n v="0"/>
    <n v="0"/>
    <s v="m3229916105:1:1|"/>
    <n v="2"/>
    <n v="0"/>
    <n v="1"/>
    <s v="FR"/>
    <s v=""/>
    <m/>
    <m/>
    <s v=""/>
    <m/>
    <s v=""/>
    <s v=""/>
    <s v=""/>
    <n v="2"/>
    <n v="1"/>
    <s v=""/>
    <s v=""/>
    <s v=""/>
    <s v=""/>
    <s v=""/>
    <s v=""/>
    <s v=""/>
    <s v=""/>
    <s v=""/>
    <s v=""/>
    <s v=""/>
    <s v=""/>
    <s v=""/>
    <s v=""/>
    <s v=""/>
    <s v="RSA BE"/>
    <x v="0"/>
    <n v="1"/>
    <x v="1"/>
    <x v="3"/>
  </r>
  <r>
    <s v="AP-Historical-Report---Call-by-Call 2026-09-03 0000 - 2026-09-03 1500.csv"/>
    <s v="F"/>
    <x v="1"/>
    <x v="643"/>
    <s v="+32475239380"/>
    <s v=""/>
    <s v=""/>
    <s v="WebiPath_180_186501"/>
    <s v=""/>
    <n v="2.7421292489468539E+18"/>
    <s v="6.61839244"/>
    <s v=""/>
    <d v="1899-12-30T00:00:00"/>
    <n v="19782"/>
    <x v="8"/>
    <n v="21222"/>
    <s v="APBN_BRU_MOBILITY_INSURAN_Front_FR"/>
    <n v="100052"/>
    <s v="APBN_BRU_MOBILITY_INSURAN_Front_FR_1"/>
    <s v="APBN_CMN_RSA_FRONT-FR_1"/>
    <n v="249776"/>
    <x v="31"/>
    <s v="L"/>
    <d v="1899-12-30T00:06:19"/>
    <d v="1899-12-30T00:01:21"/>
    <d v="1899-12-30T00:00:00"/>
    <s v=""/>
    <n v="0"/>
    <d v="2026-09-03T11:55:37"/>
    <s v=""/>
    <d v="1899-12-30T00:00:00"/>
    <s v="20260903114751100665118"/>
    <d v="1899-12-30T00:00:00"/>
    <m/>
    <m/>
    <s v=""/>
    <m/>
    <m/>
    <m/>
    <s v=""/>
    <s v=""/>
    <m/>
    <m/>
    <s v=""/>
    <m/>
    <s v=""/>
    <s v=""/>
    <s v=""/>
    <m/>
    <m/>
    <s v=""/>
    <s v=""/>
    <s v=""/>
    <s v=""/>
    <s v=""/>
    <s v=""/>
    <s v=""/>
    <s v=""/>
    <s v=""/>
    <s v=""/>
    <s v="a4536d06-cd78-46c0-9288-788f4e17ca94.01"/>
    <s v=""/>
    <s v=""/>
    <s v=""/>
    <s v=""/>
    <s v="RSA BE"/>
    <x v="0"/>
    <n v="1"/>
    <x v="1"/>
    <x v="3"/>
  </r>
  <r>
    <s v="AP-Historical-Report---Call-by-Call 2026-09-03 0000 - 2026-09-03 1500.csv"/>
    <s v="F"/>
    <x v="1"/>
    <x v="644"/>
    <s v="+31685593331"/>
    <s v=""/>
    <s v=""/>
    <s v="WebiPath_180_177843"/>
    <s v=""/>
    <n v="2.7421293090954557E+18"/>
    <s v="20.80898825"/>
    <s v=""/>
    <d v="1899-12-30T00:00:00"/>
    <n v="27173"/>
    <x v="7"/>
    <n v="28184"/>
    <s v="APBN_AMS_RSA_INSURAN_AzN_NL"/>
    <n v="208567"/>
    <s v="APBN_AMS_RSA_INSURAN_AzN_NL_1"/>
    <s v="APBN_CMN_RSA_FRONT-NL_1"/>
    <n v="224093"/>
    <x v="20"/>
    <s v="L"/>
    <d v="1899-12-30T00:01:53"/>
    <d v="1899-12-30T00:00:02"/>
    <d v="1899-12-30T00:00:00"/>
    <s v=""/>
    <n v="0"/>
    <d v="2026-09-03T11:49:55"/>
    <s v=""/>
    <d v="1899-12-30T00:00:00"/>
    <s v="20260903114754335545567"/>
    <d v="1899-12-30T00:00:01"/>
    <m/>
    <m/>
    <s v=""/>
    <m/>
    <m/>
    <m/>
    <s v=""/>
    <s v=""/>
    <m/>
    <m/>
    <s v=""/>
    <m/>
    <s v=""/>
    <s v=""/>
    <s v=""/>
    <m/>
    <m/>
    <s v=""/>
    <s v=""/>
    <s v=""/>
    <s v=""/>
    <s v=""/>
    <s v=""/>
    <s v=""/>
    <s v=""/>
    <s v=""/>
    <s v=""/>
    <s v=""/>
    <s v=""/>
    <s v=""/>
    <s v=""/>
    <s v=""/>
    <s v="Alliannz Contract"/>
    <x v="0"/>
    <n v="1"/>
    <x v="1"/>
    <x v="0"/>
  </r>
  <r>
    <s v="AP-Historical-Report---Call-by-Call 2026-09-03 0000 - 2026-09-03 1500.csv"/>
    <s v="F"/>
    <x v="0"/>
    <x v="645"/>
    <s v="+31881700800"/>
    <s v="AP_NL_RSA_PROVIDERS"/>
    <s v="RSA_SubLOB"/>
    <s v="+31205929107"/>
    <s v="APBN_AMS_MOBILITY_PROVIDER_Local"/>
    <n v="2.7421293090954557E+18"/>
    <s v="20.80898836"/>
    <s v="Route_Success"/>
    <d v="1899-12-30T00:00:19"/>
    <n v="19770"/>
    <x v="3"/>
    <n v="21209"/>
    <s v="APBN_AMS_MOBILITY_PROVIDER_Local_NL"/>
    <n v="99920"/>
    <s v="APBN_AMS_MOBILITY_PROVIDER_Local_NL_1"/>
    <s v="APBN_CMN_RSA_FRONT-VL_1"/>
    <n v="266361"/>
    <x v="21"/>
    <s v="R"/>
    <d v="1899-12-30T00:01:19"/>
    <d v="1899-12-30T00:00:00"/>
    <d v="1899-12-30T00:00:04"/>
    <s v=""/>
    <n v="0"/>
    <d v="2026-09-03T11:50:03"/>
    <s v=""/>
    <d v="1899-12-30T00:00:00"/>
    <s v="20260903114825335545674"/>
    <d v="1899-12-30T00:00:02"/>
    <n v="0"/>
    <n v="0"/>
    <s v="m319107:2:1|"/>
    <n v="2"/>
    <n v="0"/>
    <n v="0"/>
    <s v="NL"/>
    <s v=""/>
    <m/>
    <m/>
    <s v=""/>
    <m/>
    <s v=""/>
    <s v=""/>
    <s v=""/>
    <n v="0"/>
    <n v="0"/>
    <s v=""/>
    <s v=""/>
    <s v=""/>
    <s v=""/>
    <s v=""/>
    <s v=""/>
    <s v=""/>
    <s v=""/>
    <s v=""/>
    <s v=""/>
    <s v=""/>
    <s v=""/>
    <s v=""/>
    <s v=""/>
    <s v=""/>
    <s v="RSA Provider"/>
    <x v="0"/>
    <n v="1"/>
    <x v="0"/>
    <x v="2"/>
  </r>
  <r>
    <s v="AP-Historical-Report---Call-by-Call 2026-09-03 0000 - 2026-09-03 1500.csv"/>
    <s v="F"/>
    <x v="0"/>
    <x v="646"/>
    <s v="+31648638010"/>
    <s v="Mazda"/>
    <s v="RSA_SubLOB"/>
    <s v="+31205929714"/>
    <s v="APBN_AMS_MOBILITY_INTERNAT_FollowUp"/>
    <n v="2.7421294120986967E+18"/>
    <s v="44.4925069"/>
    <s v="Route_Success"/>
    <d v="1899-12-30T00:00:06"/>
    <n v="19764"/>
    <x v="11"/>
    <n v="21203"/>
    <s v="APBN_AMS_MOBILITY_INTERNAT_FollowUp_NL"/>
    <n v="99854"/>
    <s v="APBN_AMS_MOBILITY_INTERNAT_FollowUp_NL_1"/>
    <s v="APBN_CMN_RSA_FRONT-NL_1"/>
    <n v="244552"/>
    <x v="39"/>
    <s v="L"/>
    <d v="1899-12-30T00:04:48"/>
    <d v="1899-12-30T00:00:00"/>
    <d v="1899-12-30T00:00:31"/>
    <s v=""/>
    <n v="0"/>
    <d v="2026-09-03T11:56:57"/>
    <s v=""/>
    <d v="1899-12-30T00:00:00"/>
    <s v="20260903114909738197752"/>
    <d v="1899-12-30T00:00:08"/>
    <n v="0"/>
    <n v="0"/>
    <s v=""/>
    <n v="2"/>
    <n v="0"/>
    <n v="0"/>
    <s v="NL"/>
    <s v="vb3151"/>
    <n v="77020001"/>
    <n v="10"/>
    <s v="Maud"/>
    <n v="3190037"/>
    <s v="Geen Intent"/>
    <s v=""/>
    <s v="+31648638010"/>
    <n v="2"/>
    <n v="1"/>
    <s v="4"/>
    <s v="5"/>
    <s v="het gedeelte van de medewerker"/>
    <s v="1"/>
    <s v="4"/>
    <s v="4"/>
    <s v="5"/>
    <s v="5"/>
    <s v="5"/>
    <s v="9"/>
    <s v=""/>
    <s v=""/>
    <s v=""/>
    <s v=""/>
    <s v=""/>
    <s v="Alliannz Contract"/>
    <x v="0"/>
    <n v="1"/>
    <x v="1"/>
    <x v="0"/>
  </r>
  <r>
    <s v="AP-Historical-Report---Call-by-Call 2026-09-03 0000 - 2026-09-03 1500.csv"/>
    <s v="F"/>
    <x v="1"/>
    <x v="647"/>
    <s v="+32493477175"/>
    <s v=""/>
    <s v=""/>
    <s v="WebiPath_180_166556"/>
    <s v=""/>
    <n v="2.7421293347919411E+18"/>
    <s v="26.7580479"/>
    <s v=""/>
    <d v="1899-12-30T00:00:00"/>
    <n v="19782"/>
    <x v="8"/>
    <n v="21222"/>
    <s v="APBN_BRU_MOBILITY_INSURAN_Front_FR"/>
    <n v="100052"/>
    <s v="APBN_BRU_MOBILITY_INSURAN_Front_FR_1"/>
    <s v="APBN_CMN_RSA_FRONT-FR_1"/>
    <n v="207437"/>
    <x v="41"/>
    <s v="L"/>
    <d v="1899-12-30T00:02:05"/>
    <d v="1899-12-30T00:00:00"/>
    <d v="1899-12-30T00:00:00"/>
    <s v=""/>
    <n v="0"/>
    <d v="2026-09-03T11:50:37"/>
    <s v=""/>
    <d v="1899-12-30T00:00:00"/>
    <s v="20260903114825436208823"/>
    <d v="1899-12-30T00:00:01"/>
    <m/>
    <m/>
    <s v=""/>
    <m/>
    <m/>
    <m/>
    <s v=""/>
    <s v=""/>
    <m/>
    <m/>
    <s v=""/>
    <m/>
    <s v=""/>
    <s v=""/>
    <s v=""/>
    <m/>
    <m/>
    <s v=""/>
    <s v=""/>
    <s v=""/>
    <s v=""/>
    <s v=""/>
    <s v=""/>
    <s v=""/>
    <s v=""/>
    <s v=""/>
    <s v=""/>
    <s v=""/>
    <s v=""/>
    <s v=""/>
    <s v=""/>
    <s v=""/>
    <s v="RSA BE"/>
    <x v="0"/>
    <n v="1"/>
    <x v="1"/>
    <x v="3"/>
  </r>
  <r>
    <s v="AP-Historical-Report---Call-by-Call 2026-09-03 0000 - 2026-09-03 1500.csv"/>
    <s v="F"/>
    <x v="0"/>
    <x v="648"/>
    <s v="+31649370247"/>
    <s v="AP_NL_MULTI_LOB"/>
    <s v="RSA_SubLOB"/>
    <s v="+31205929890"/>
    <s v="APBN_AMS_MOBILITY_INSURAN_Front"/>
    <n v="2.7421293863283113E+18"/>
    <s v="38.4343076"/>
    <s v="Route_Success"/>
    <d v="1899-12-30T00:00:06"/>
    <n v="19760"/>
    <x v="0"/>
    <n v="21199"/>
    <s v="APBN_AMS_MOBILITY_INSURAN_Front_NL"/>
    <n v="99810"/>
    <s v="APBN_AMS_MOBILITY_INSURAN_Front_NL_1"/>
    <s v="APBN_CMN_RSA_FRONT-NL_1"/>
    <n v="224096"/>
    <x v="6"/>
    <s v="L"/>
    <d v="1899-12-30T00:00:23"/>
    <d v="1899-12-30T00:00:00"/>
    <d v="1899-12-30T00:03:14"/>
    <s v=""/>
    <n v="0"/>
    <d v="2026-09-03T11:50:48"/>
    <s v=""/>
    <d v="1899-12-30T00:00:00"/>
    <s v="20260903115017637534497"/>
    <d v="1899-12-30T00:00:03"/>
    <n v="0"/>
    <n v="0"/>
    <s v=""/>
    <n v="2"/>
    <n v="0"/>
    <n v="0"/>
    <s v="NL"/>
    <s v="vb3151"/>
    <n v="77020001"/>
    <n v="10"/>
    <s v="Maud"/>
    <n v="3190086"/>
    <s v="Diefstal onderdelen"/>
    <s v=""/>
    <s v="+31649370247"/>
    <n v="0"/>
    <n v="0"/>
    <s v=""/>
    <s v=""/>
    <s v=""/>
    <s v=""/>
    <s v=""/>
    <s v=""/>
    <s v=""/>
    <s v=""/>
    <s v=""/>
    <s v=""/>
    <s v=""/>
    <s v=""/>
    <s v=""/>
    <s v=""/>
    <s v=""/>
    <s v="Alliannz Contract"/>
    <x v="0"/>
    <n v="1"/>
    <x v="1"/>
    <x v="0"/>
  </r>
  <r>
    <s v="AP-Historical-Report---Call-by-Call 2026-09-03 0000 - 2026-09-03 1500.csv"/>
    <s v="F"/>
    <x v="1"/>
    <x v="649"/>
    <s v="+31881700800"/>
    <s v=""/>
    <s v=""/>
    <s v="WebiPath_180_190135"/>
    <s v=""/>
    <n v="2.7421293090954557E+18"/>
    <s v="20.80899029"/>
    <s v=""/>
    <d v="1899-12-30T00:00:00"/>
    <n v="19770"/>
    <x v="3"/>
    <n v="21209"/>
    <s v="APBN_AMS_MOBILITY_PROVIDER_Local_NL"/>
    <n v="99920"/>
    <s v="APBN_AMS_MOBILITY_PROVIDER_Local_NL_1"/>
    <s v="APBN_CMN_RSA_FRONT-VL_1"/>
    <n v="266361"/>
    <x v="21"/>
    <s v="R"/>
    <d v="1899-12-30T00:01:19"/>
    <d v="1899-12-30T00:00:00"/>
    <d v="1899-12-30T00:00:00"/>
    <s v=""/>
    <n v="0"/>
    <d v="2026-09-03T11:50:02"/>
    <s v=""/>
    <d v="1899-12-30T00:00:00"/>
    <s v="20260903114825335545674"/>
    <d v="1899-12-30T00:00:00"/>
    <m/>
    <m/>
    <s v=""/>
    <m/>
    <m/>
    <m/>
    <s v=""/>
    <s v=""/>
    <m/>
    <m/>
    <s v=""/>
    <m/>
    <s v=""/>
    <s v=""/>
    <s v=""/>
    <m/>
    <m/>
    <s v=""/>
    <s v=""/>
    <s v=""/>
    <s v=""/>
    <s v=""/>
    <s v=""/>
    <s v=""/>
    <s v=""/>
    <s v=""/>
    <s v=""/>
    <s v=""/>
    <s v=""/>
    <s v=""/>
    <s v=""/>
    <s v=""/>
    <s v="RSA Provider"/>
    <x v="0"/>
    <n v="1"/>
    <x v="1"/>
    <x v="2"/>
  </r>
  <r>
    <s v="AP-Historical-Report---Call-by-Call 2026-09-03 0000 - 2026-09-03 1500.csv"/>
    <s v="F"/>
    <x v="0"/>
    <x v="650"/>
    <s v="+31642974141"/>
    <s v="AP_NL_RSA"/>
    <s v="RSA_SubLOB"/>
    <s v="+31208512294"/>
    <s v="APBN_AMS_MOBILITY_INSURAN_FollowUp"/>
    <n v="2.7421294206886467E+18"/>
    <s v="46.4940337"/>
    <s v="Route_Success"/>
    <d v="1899-12-30T00:00:06"/>
    <n v="19761"/>
    <x v="1"/>
    <n v="21200"/>
    <s v="APBN_AMS_MOBILITY_INSURAN_FollowUp_NL"/>
    <n v="99821"/>
    <s v="APBN_AMS_MOBILITY_INSURAN_FollowUp_NL_1"/>
    <s v="APBN_CMN_RSA_FRONT-NL_1"/>
    <n v="247912"/>
    <x v="23"/>
    <s v="R"/>
    <d v="1899-12-30T00:07:30"/>
    <d v="1899-12-30T00:00:00"/>
    <d v="1899-12-30T00:00:32"/>
    <s v=""/>
    <n v="0"/>
    <d v="2026-09-03T11:58:56"/>
    <s v=""/>
    <d v="1899-12-30T00:00:00"/>
    <s v="20260903115112771752143"/>
    <d v="1899-12-30T00:00:09"/>
    <n v="0"/>
    <n v="0"/>
    <s v=""/>
    <n v="2"/>
    <n v="0"/>
    <n v="0"/>
    <s v="NL"/>
    <s v="vb3151"/>
    <n v="77020001"/>
    <n v="10"/>
    <s v="Maud"/>
    <n v="3190093"/>
    <s v="Pech (niet gespecificeerd) in Nederland"/>
    <s v="G380DJ"/>
    <s v="+31642974141"/>
    <n v="2"/>
    <n v="1"/>
    <s v=""/>
    <s v=""/>
    <s v=""/>
    <s v=""/>
    <s v=""/>
    <s v=""/>
    <s v=""/>
    <s v=""/>
    <s v=""/>
    <s v=""/>
    <s v=""/>
    <s v=""/>
    <s v=""/>
    <s v=""/>
    <s v=""/>
    <s v="Alliannz Contract"/>
    <x v="0"/>
    <n v="1"/>
    <x v="1"/>
    <x v="0"/>
  </r>
  <r>
    <s v="AP-Historical-Report---Call-by-Call 2026-09-03 0000 - 2026-09-03 1500.csv"/>
    <s v="F"/>
    <x v="1"/>
    <x v="651"/>
    <s v="+31648638010"/>
    <s v=""/>
    <s v=""/>
    <s v="WebiPath_180_183325"/>
    <s v=""/>
    <n v="2.7421294120986967E+18"/>
    <s v="44.4925122"/>
    <s v=""/>
    <d v="1899-12-30T00:00:00"/>
    <n v="19764"/>
    <x v="11"/>
    <n v="21203"/>
    <s v="APBN_AMS_MOBILITY_INTERNAT_FollowUp_NL"/>
    <n v="99854"/>
    <s v="APBN_AMS_MOBILITY_INTERNAT_FollowUp_NL_1"/>
    <s v="APBN_CMN_RSA_FRONT-NL_1"/>
    <n v="244552"/>
    <x v="39"/>
    <s v="R"/>
    <d v="1899-12-30T00:04:48"/>
    <d v="1899-12-30T00:00:00"/>
    <d v="1899-12-30T00:00:00"/>
    <s v=""/>
    <n v="0"/>
    <d v="2026-09-03T11:54:04"/>
    <s v=""/>
    <d v="1899-12-30T00:00:00"/>
    <s v="20260903114909738197752"/>
    <d v="1899-12-30T00:00:00"/>
    <m/>
    <m/>
    <s v=""/>
    <m/>
    <m/>
    <m/>
    <s v=""/>
    <s v=""/>
    <m/>
    <m/>
    <s v=""/>
    <m/>
    <s v=""/>
    <s v=""/>
    <s v=""/>
    <m/>
    <m/>
    <s v=""/>
    <s v=""/>
    <s v=""/>
    <s v=""/>
    <s v=""/>
    <s v=""/>
    <s v=""/>
    <s v=""/>
    <s v=""/>
    <s v=""/>
    <s v=""/>
    <s v=""/>
    <s v=""/>
    <s v=""/>
    <s v=""/>
    <s v="Alliannz Contract"/>
    <x v="0"/>
    <n v="1"/>
    <x v="1"/>
    <x v="0"/>
  </r>
  <r>
    <s v="AP-Historical-Report---Call-by-Call 2026-09-03 0000 - 2026-09-03 1500.csv"/>
    <s v="F"/>
    <x v="0"/>
    <x v="652"/>
    <s v="+32497450354"/>
    <s v="AP_MULTI_LOB"/>
    <s v="XLOB_SubLOB"/>
    <s v="+3222906411"/>
    <s v="APBN_BRU_MOBILITY_INTERNAT_Front"/>
    <n v="2.7421293777426401E+18"/>
    <s v="36.8606632"/>
    <s v="Route_Success"/>
    <d v="1899-12-30T00:00:06"/>
    <n v="19784"/>
    <x v="13"/>
    <n v="21224"/>
    <s v="APBN_BRU_MOBILITY_INTERNAT_Front_FR"/>
    <n v="100074"/>
    <s v="APBN_BRU_MOBILITY_INTERNAT_Front_FR_1"/>
    <s v="APBN_CMN_RSA_FRONT-FR_1"/>
    <n v="249779"/>
    <x v="32"/>
    <s v="L"/>
    <d v="1899-12-30T00:03:37"/>
    <d v="1899-12-30T00:05:51"/>
    <d v="1899-12-30T00:00:07"/>
    <s v=""/>
    <n v="0"/>
    <d v="2026-09-03T12:00:05"/>
    <s v=""/>
    <d v="1899-12-30T00:00:00"/>
    <s v="20260903115027603980784"/>
    <d v="1899-12-30T00:00:03"/>
    <n v="0"/>
    <n v="0"/>
    <s v="m3251:Default:2|m325991:2:1|m322991:2:1|"/>
    <n v="2"/>
    <n v="0"/>
    <n v="1"/>
    <s v="FR"/>
    <s v=""/>
    <m/>
    <m/>
    <s v=""/>
    <m/>
    <s v=""/>
    <s v=""/>
    <s v=""/>
    <n v="0"/>
    <n v="0"/>
    <s v=""/>
    <s v=""/>
    <s v=""/>
    <s v=""/>
    <s v=""/>
    <s v=""/>
    <s v=""/>
    <s v=""/>
    <s v=""/>
    <s v=""/>
    <s v=""/>
    <s v=""/>
    <s v=""/>
    <s v=""/>
    <s v=""/>
    <s v="RSA BE"/>
    <x v="0"/>
    <n v="1"/>
    <x v="1"/>
    <x v="3"/>
  </r>
  <r>
    <s v="AP-Historical-Report---Call-by-Call 2026-09-03 0000 - 2026-09-03 1500.csv"/>
    <s v="F"/>
    <x v="0"/>
    <x v="653"/>
    <s v="+32478068789"/>
    <s v="BEOBANK"/>
    <s v="RSA_Front"/>
    <s v="+3227736105"/>
    <s v="APBN_BRU_MOBILITY_INSURAN_Front"/>
    <n v="2.7421293390869709E+18"/>
    <s v="27.7643006"/>
    <s v="Route_Queue"/>
    <d v="1899-12-30T00:00:06"/>
    <n v="19782"/>
    <x v="8"/>
    <n v="21222"/>
    <s v="APBN_BRU_MOBILITY_INSURAN_Front_FR"/>
    <n v="100052"/>
    <s v="APBN_BRU_MOBILITY_INSURAN_Front_FR_1"/>
    <s v="APBN_CMN_RSA_FRONT-FR_1"/>
    <n v="232191"/>
    <x v="16"/>
    <s v="R"/>
    <d v="1899-12-30T00:02:31"/>
    <d v="1899-12-30T00:02:18"/>
    <d v="1899-12-30T00:00:45"/>
    <s v=""/>
    <n v="0"/>
    <d v="2026-09-03T11:55:34"/>
    <s v=""/>
    <d v="1899-12-30T00:00:00"/>
    <s v="20260903115039452985752"/>
    <d v="1899-12-30T00:00:02"/>
    <n v="0"/>
    <n v="0"/>
    <s v="m3229916105:1:1|"/>
    <n v="2"/>
    <n v="0"/>
    <n v="1"/>
    <s v="FR"/>
    <s v=""/>
    <m/>
    <m/>
    <s v=""/>
    <m/>
    <s v=""/>
    <s v=""/>
    <s v=""/>
    <n v="2"/>
    <n v="1"/>
    <s v=""/>
    <s v=""/>
    <s v=""/>
    <s v=""/>
    <s v=""/>
    <s v=""/>
    <s v=""/>
    <s v=""/>
    <s v=""/>
    <s v=""/>
    <s v=""/>
    <s v=""/>
    <s v=""/>
    <s v=""/>
    <s v=""/>
    <s v="RSA BE"/>
    <x v="0"/>
    <n v="1"/>
    <x v="1"/>
    <x v="3"/>
  </r>
  <r>
    <s v="AP-Historical-Report---Call-by-Call 2026-09-03 0000 - 2026-09-03 1500.csv"/>
    <s v="F"/>
    <x v="1"/>
    <x v="654"/>
    <s v="+31649370247"/>
    <s v=""/>
    <s v=""/>
    <s v="WebiPath_180_177847"/>
    <s v=""/>
    <n v="2.7421293863283113E+18"/>
    <s v="38.4343137"/>
    <s v=""/>
    <d v="1899-12-30T00:00:00"/>
    <n v="19760"/>
    <x v="0"/>
    <n v="21199"/>
    <s v="APBN_AMS_MOBILITY_INSURAN_Front_NL"/>
    <n v="99810"/>
    <s v="APBN_AMS_MOBILITY_INSURAN_Front_NL_1"/>
    <s v="APBN_CMN_RSA_FRONT-NL_1"/>
    <n v="224096"/>
    <x v="6"/>
    <s v="R"/>
    <d v="1899-12-30T00:00:23"/>
    <d v="1899-12-30T00:00:00"/>
    <d v="1899-12-30T00:00:00"/>
    <s v=""/>
    <n v="0"/>
    <d v="2026-09-03T11:50:46"/>
    <s v=""/>
    <d v="1899-12-30T00:00:00"/>
    <s v="20260903115017637534497"/>
    <d v="1899-12-30T00:00:01"/>
    <m/>
    <m/>
    <s v=""/>
    <m/>
    <m/>
    <m/>
    <s v=""/>
    <s v=""/>
    <m/>
    <m/>
    <s v=""/>
    <m/>
    <s v=""/>
    <s v=""/>
    <s v=""/>
    <m/>
    <m/>
    <s v=""/>
    <s v=""/>
    <s v=""/>
    <s v=""/>
    <s v=""/>
    <s v=""/>
    <s v=""/>
    <s v=""/>
    <s v=""/>
    <s v=""/>
    <s v=""/>
    <s v=""/>
    <s v=""/>
    <s v=""/>
    <s v=""/>
    <s v="Alliannz Contract"/>
    <x v="0"/>
    <n v="1"/>
    <x v="1"/>
    <x v="0"/>
  </r>
  <r>
    <s v="AP-Historical-Report---Call-by-Call 2026-09-03 0000 - 2026-09-03 1500.csv"/>
    <s v="F"/>
    <x v="0"/>
    <x v="655"/>
    <s v="+32478672693"/>
    <s v="AzBelgium"/>
    <s v="RSA_INSUR"/>
    <s v="+3227736104"/>
    <s v="APBN_BRU_RSA_INSURAN_AB"/>
    <n v="2.7421294163936947E+18"/>
    <s v="45.4955688"/>
    <s v="Route_Queue"/>
    <d v="1899-12-30T00:00:04"/>
    <n v="27186"/>
    <x v="10"/>
    <n v="28197"/>
    <s v="APBN_BRU_RSA_INSURAN_AB_FR"/>
    <n v="208714"/>
    <s v="APBN_BRU_RSA_INSURAN_AB_FR_2"/>
    <s v="APBN_CMN_RSA_FRONT-FR_1"/>
    <n v="207437"/>
    <x v="41"/>
    <s v="R"/>
    <d v="1899-12-30T00:19:51"/>
    <d v="1899-12-30T00:00:00"/>
    <d v="1899-12-30T00:00:00"/>
    <s v=""/>
    <n v="0"/>
    <d v="2026-09-03T12:15:00"/>
    <s v=""/>
    <d v="1899-12-30T00:00:00"/>
    <s v="20260903115505754975458"/>
    <d v="1899-12-30T00:00:03"/>
    <n v="0"/>
    <n v="0"/>
    <s v=""/>
    <n v="2"/>
    <n v="0"/>
    <n v="0"/>
    <s v="FR"/>
    <s v="vb3277108"/>
    <n v="77030108"/>
    <n v="10"/>
    <s v="vb3277108"/>
    <n v="32906113112"/>
    <s v="VehicleBreakdownRequest"/>
    <s v="Unknown"/>
    <s v="+32478672693"/>
    <n v="2"/>
    <n v="1"/>
    <s v=""/>
    <s v=""/>
    <s v=""/>
    <s v=""/>
    <s v=""/>
    <s v=""/>
    <s v=""/>
    <s v=""/>
    <s v=""/>
    <s v=""/>
    <s v=""/>
    <s v=""/>
    <s v=""/>
    <s v=""/>
    <s v=""/>
    <s v="Alliannz Contract BE"/>
    <x v="0"/>
    <n v="1"/>
    <x v="1"/>
    <x v="4"/>
  </r>
  <r>
    <s v="AP-Historical-Report---Call-by-Call 2026-09-03 0000 - 2026-09-03 1500.csv"/>
    <s v="F"/>
    <x v="1"/>
    <x v="656"/>
    <s v="+32497450354"/>
    <s v=""/>
    <s v=""/>
    <s v="WebiPath_180_186504"/>
    <s v=""/>
    <n v="2.7421293777426401E+18"/>
    <s v="36.8606674"/>
    <s v=""/>
    <d v="1899-12-30T00:00:00"/>
    <n v="19784"/>
    <x v="13"/>
    <n v="21224"/>
    <s v="APBN_BRU_MOBILITY_INTERNAT_Front_FR"/>
    <n v="100074"/>
    <s v="APBN_BRU_MOBILITY_INTERNAT_Front_FR_1"/>
    <s v="APBN_CMN_RSA_FRONT-FR_1"/>
    <n v="249779"/>
    <x v="32"/>
    <s v="R"/>
    <d v="1899-12-30T00:03:37"/>
    <d v="1899-12-30T00:05:51"/>
    <d v="1899-12-30T00:00:00"/>
    <s v=""/>
    <n v="0"/>
    <d v="2026-09-03T12:00:03"/>
    <s v=""/>
    <d v="1899-12-30T00:00:00"/>
    <s v="20260903115027603980784"/>
    <d v="1899-12-30T00:00:00"/>
    <m/>
    <m/>
    <s v=""/>
    <m/>
    <m/>
    <m/>
    <s v=""/>
    <s v=""/>
    <m/>
    <m/>
    <s v=""/>
    <m/>
    <s v=""/>
    <s v=""/>
    <s v=""/>
    <m/>
    <m/>
    <s v=""/>
    <s v=""/>
    <s v=""/>
    <s v=""/>
    <s v=""/>
    <s v=""/>
    <s v=""/>
    <s v=""/>
    <s v=""/>
    <s v=""/>
    <s v=""/>
    <s v=""/>
    <s v=""/>
    <s v=""/>
    <s v=""/>
    <s v="RSA BE"/>
    <x v="0"/>
    <n v="1"/>
    <x v="1"/>
    <x v="3"/>
  </r>
  <r>
    <s v="AP-Historical-Report---Call-by-Call 2026-09-03 0000 - 2026-09-03 1500.csv"/>
    <s v="F"/>
    <x v="1"/>
    <x v="657"/>
    <s v="+32478068789"/>
    <s v=""/>
    <s v=""/>
    <s v="WebiPath_180_181753"/>
    <s v=""/>
    <n v="2.7421293390869709E+18"/>
    <s v="27.7643034"/>
    <s v=""/>
    <d v="1899-12-30T00:00:00"/>
    <n v="19782"/>
    <x v="8"/>
    <n v="21222"/>
    <s v="APBN_BRU_MOBILITY_INSURAN_Front_FR"/>
    <n v="100052"/>
    <s v="APBN_BRU_MOBILITY_INSURAN_Front_FR_1"/>
    <s v="APBN_CMN_RSA_FRONT-FR_1"/>
    <n v="232191"/>
    <x v="16"/>
    <s v="L"/>
    <d v="1899-12-30T00:02:31"/>
    <d v="1899-12-30T00:02:18"/>
    <d v="1899-12-30T00:00:00"/>
    <s v=""/>
    <n v="0"/>
    <d v="2026-09-03T11:55:34"/>
    <s v=""/>
    <d v="1899-12-30T00:00:00"/>
    <s v="20260903115039452985752"/>
    <d v="1899-12-30T00:00:01"/>
    <m/>
    <m/>
    <s v=""/>
    <m/>
    <m/>
    <m/>
    <s v=""/>
    <s v=""/>
    <m/>
    <m/>
    <s v=""/>
    <m/>
    <s v=""/>
    <s v=""/>
    <s v=""/>
    <m/>
    <m/>
    <s v=""/>
    <s v=""/>
    <s v=""/>
    <s v=""/>
    <s v=""/>
    <s v=""/>
    <s v=""/>
    <s v=""/>
    <s v=""/>
    <s v=""/>
    <s v=""/>
    <s v=""/>
    <s v=""/>
    <s v=""/>
    <s v=""/>
    <s v="RSA BE"/>
    <x v="0"/>
    <n v="1"/>
    <x v="1"/>
    <x v="3"/>
  </r>
  <r>
    <s v="AP-Historical-Report---Call-by-Call 2026-09-03 0000 - 2026-09-03 1500.csv"/>
    <s v="F"/>
    <x v="1"/>
    <x v="658"/>
    <s v="+31642974141"/>
    <s v=""/>
    <s v=""/>
    <s v="WebiPath_180_185932"/>
    <s v=""/>
    <n v="2.7421294206886467E+18"/>
    <s v="46.4940452"/>
    <s v=""/>
    <d v="1899-12-30T00:00:00"/>
    <n v="19761"/>
    <x v="1"/>
    <n v="21200"/>
    <s v="APBN_AMS_MOBILITY_INSURAN_FollowUp_NL"/>
    <n v="99821"/>
    <s v="APBN_AMS_MOBILITY_INSURAN_FollowUp_NL_1"/>
    <s v="APBN_CMN_RSA_FRONT-NL_1"/>
    <n v="247912"/>
    <x v="23"/>
    <s v="R"/>
    <d v="1899-12-30T00:07:30"/>
    <d v="1899-12-30T00:00:00"/>
    <d v="1899-12-30T00:00:00"/>
    <s v=""/>
    <n v="0"/>
    <d v="2026-09-03T11:58:50"/>
    <s v=""/>
    <d v="1899-12-30T00:00:00"/>
    <s v="20260903115112771752143"/>
    <d v="1899-12-30T00:00:00"/>
    <m/>
    <m/>
    <s v=""/>
    <m/>
    <m/>
    <m/>
    <s v=""/>
    <s v=""/>
    <m/>
    <m/>
    <s v=""/>
    <m/>
    <s v=""/>
    <s v=""/>
    <s v=""/>
    <m/>
    <m/>
    <s v=""/>
    <s v=""/>
    <s v=""/>
    <s v=""/>
    <s v=""/>
    <s v=""/>
    <s v=""/>
    <s v=""/>
    <s v=""/>
    <s v=""/>
    <s v=""/>
    <s v=""/>
    <s v=""/>
    <s v=""/>
    <s v=""/>
    <s v="Alliannz Contract"/>
    <x v="0"/>
    <n v="1"/>
    <x v="1"/>
    <x v="0"/>
  </r>
  <r>
    <s v="AP-Historical-Report---Call-by-Call 2026-09-03 0000 - 2026-09-03 1500.csv"/>
    <s v="F"/>
    <x v="0"/>
    <x v="659"/>
    <s v="+32483349682"/>
    <s v="BEOBANK"/>
    <s v="RSA_Front"/>
    <s v="+3227736105"/>
    <s v="APBN_BRU_MOBILITY_INSURAN_Front"/>
    <n v="2.7421294035080781E+18"/>
    <s v="42.4241124"/>
    <s v="Route_Queue"/>
    <d v="1899-12-30T00:00:05"/>
    <n v="19782"/>
    <x v="8"/>
    <n v="21222"/>
    <s v="APBN_BRU_MOBILITY_INSURAN_Front_FR"/>
    <n v="100052"/>
    <s v="APBN_BRU_MOBILITY_INSURAN_Front_FR_1"/>
    <s v="APBN_CMN_RSA_FRONT-FR_1"/>
    <n v="249780"/>
    <x v="33"/>
    <s v="R"/>
    <d v="1899-12-30T00:03:01"/>
    <d v="1899-12-30T00:00:00"/>
    <d v="1899-12-30T00:00:06"/>
    <s v=""/>
    <n v="0"/>
    <d v="2026-09-03T11:57:14"/>
    <s v=""/>
    <d v="1899-12-30T00:00:00"/>
    <s v="20260903115408704644627"/>
    <d v="1899-12-30T00:00:02"/>
    <n v="0"/>
    <n v="0"/>
    <s v="m3229916105:1:1|"/>
    <n v="2"/>
    <n v="0"/>
    <n v="1"/>
    <s v="FR"/>
    <s v=""/>
    <m/>
    <m/>
    <s v=""/>
    <m/>
    <s v=""/>
    <s v=""/>
    <s v=""/>
    <n v="2"/>
    <n v="1"/>
    <s v=""/>
    <s v=""/>
    <s v=""/>
    <s v=""/>
    <s v=""/>
    <s v=""/>
    <s v=""/>
    <s v=""/>
    <s v=""/>
    <s v=""/>
    <s v=""/>
    <s v=""/>
    <s v=""/>
    <s v=""/>
    <s v=""/>
    <s v="RSA BE"/>
    <x v="0"/>
    <n v="1"/>
    <x v="1"/>
    <x v="3"/>
  </r>
  <r>
    <s v="AP-Historical-Report---Call-by-Call 2026-09-03 0000 - 2026-09-03 1500.csv"/>
    <s v="F"/>
    <x v="0"/>
    <x v="660"/>
    <s v="+31619026405"/>
    <s v="Ominimo"/>
    <s v="RSA_SubLOB"/>
    <s v="+31205929015"/>
    <s v="APBN_AMS_MOBILITY_INSURAN_Front"/>
    <n v="2.7421293005091538E+18"/>
    <s v="18.84531869"/>
    <s v="Route_Queue"/>
    <d v="1899-12-30T00:00:16"/>
    <n v="19760"/>
    <x v="0"/>
    <n v="21199"/>
    <s v="APBN_AMS_MOBILITY_INSURAN_Front_NL"/>
    <n v="99810"/>
    <s v="APBN_AMS_MOBILITY_INSURAN_Front_NL_1"/>
    <s v="APBN_CMN_RSA_MGNT_1"/>
    <n v="96495"/>
    <x v="11"/>
    <s v="R"/>
    <d v="1899-12-30T00:18:08"/>
    <d v="1899-12-30T00:00:00"/>
    <d v="1899-12-30T00:00:09"/>
    <s v=""/>
    <n v="0"/>
    <d v="2026-09-03T12:12:04"/>
    <s v=""/>
    <d v="1899-12-30T00:00:00"/>
    <s v="20260903115338301990084"/>
    <d v="1899-12-30T00:00:07"/>
    <n v="0"/>
    <n v="0"/>
    <s v=""/>
    <n v="2"/>
    <n v="0"/>
    <n v="0"/>
    <s v="NL"/>
    <s v=""/>
    <m/>
    <m/>
    <s v=""/>
    <m/>
    <s v=""/>
    <s v=""/>
    <s v=""/>
    <n v="0"/>
    <n v="0"/>
    <s v=""/>
    <s v=""/>
    <s v=""/>
    <s v=""/>
    <s v=""/>
    <s v=""/>
    <s v=""/>
    <s v=""/>
    <s v=""/>
    <s v=""/>
    <s v=""/>
    <s v=""/>
    <s v=""/>
    <s v=""/>
    <s v=""/>
    <s v="Alliannz Contract"/>
    <x v="0"/>
    <n v="1"/>
    <x v="0"/>
    <x v="0"/>
  </r>
  <r>
    <s v="AP-Historical-Report---Call-by-Call 2026-09-03 0000 - 2026-09-03 1500.csv"/>
    <s v="F"/>
    <x v="1"/>
    <x v="661"/>
    <s v="+31619026405"/>
    <s v=""/>
    <s v=""/>
    <s v="WebiPath_180_102630"/>
    <s v=""/>
    <n v="2.7421293005091543E+18"/>
    <s v="18.84531982"/>
    <s v=""/>
    <d v="1899-12-30T00:00:00"/>
    <n v="19760"/>
    <x v="0"/>
    <n v="21199"/>
    <s v="APBN_AMS_MOBILITY_INSURAN_Front_NL"/>
    <n v="99810"/>
    <s v="APBN_AMS_MOBILITY_INSURAN_Front_NL_1"/>
    <s v="APBN_CMN_RSA_MGNT_1"/>
    <n v="96495"/>
    <x v="11"/>
    <s v="L"/>
    <d v="1899-12-30T00:18:08"/>
    <d v="1899-12-30T00:00:00"/>
    <d v="1899-12-30T00:00:00"/>
    <s v=""/>
    <n v="0"/>
    <d v="2026-09-03T12:12:05"/>
    <s v=""/>
    <d v="1899-12-30T00:00:00"/>
    <s v="20260903115338301990084"/>
    <d v="1899-12-30T00:00:09"/>
    <m/>
    <m/>
    <s v=""/>
    <m/>
    <m/>
    <m/>
    <s v=""/>
    <s v=""/>
    <m/>
    <m/>
    <s v=""/>
    <m/>
    <s v=""/>
    <s v=""/>
    <s v=""/>
    <m/>
    <m/>
    <s v=""/>
    <s v=""/>
    <s v=""/>
    <s v=""/>
    <s v=""/>
    <s v=""/>
    <s v=""/>
    <s v=""/>
    <s v=""/>
    <s v=""/>
    <s v="78ba3ab2-fc2c-4fe2-a033-4e803167e97f.01"/>
    <s v=""/>
    <s v=""/>
    <s v=""/>
    <s v=""/>
    <s v="Alliannz Contract"/>
    <x v="0"/>
    <n v="1"/>
    <x v="1"/>
    <x v="0"/>
  </r>
  <r>
    <s v="AP-Historical-Report---Call-by-Call 2026-09-03 0000 - 2026-09-03 1500.csv"/>
    <s v="F"/>
    <x v="1"/>
    <x v="662"/>
    <s v="+32483349682"/>
    <s v=""/>
    <s v=""/>
    <s v="WebiPath_180_186505"/>
    <s v=""/>
    <n v="2.7421294035080786E+18"/>
    <s v="42.4241167"/>
    <s v=""/>
    <d v="1899-12-30T00:00:00"/>
    <n v="19782"/>
    <x v="8"/>
    <n v="21222"/>
    <s v="APBN_BRU_MOBILITY_INSURAN_Front_FR"/>
    <n v="100052"/>
    <s v="APBN_BRU_MOBILITY_INSURAN_Front_FR_1"/>
    <s v="APBN_CMN_RSA_FRONT-FR_1"/>
    <n v="249780"/>
    <x v="33"/>
    <s v="L"/>
    <d v="1899-12-30T00:03:01"/>
    <d v="1899-12-30T00:00:00"/>
    <d v="1899-12-30T00:00:00"/>
    <s v=""/>
    <n v="0"/>
    <d v="2026-09-03T11:57:45"/>
    <s v=""/>
    <d v="1899-12-30T00:00:00"/>
    <s v="20260903115408704644627"/>
    <d v="1899-12-30T00:00:01"/>
    <m/>
    <m/>
    <s v=""/>
    <m/>
    <m/>
    <m/>
    <s v=""/>
    <s v=""/>
    <m/>
    <m/>
    <s v=""/>
    <m/>
    <s v=""/>
    <s v=""/>
    <s v=""/>
    <m/>
    <m/>
    <s v=""/>
    <s v=""/>
    <s v=""/>
    <s v=""/>
    <s v=""/>
    <s v=""/>
    <s v=""/>
    <s v=""/>
    <s v=""/>
    <s v=""/>
    <s v=""/>
    <s v=""/>
    <s v=""/>
    <s v=""/>
    <s v=""/>
    <s v="RSA BE"/>
    <x v="0"/>
    <n v="1"/>
    <x v="1"/>
    <x v="3"/>
  </r>
  <r>
    <s v="AP-Historical-Report---Call-by-Call 2026-09-03 0000 - 2026-09-03 1500.csv"/>
    <s v="F"/>
    <x v="0"/>
    <x v="663"/>
    <s v="+31623767164"/>
    <s v="PSA"/>
    <s v="RSA_SubLOB"/>
    <s v="+31208512219"/>
    <s v="APBN_AMS_MOBILITY_LEASE-RE_Front"/>
    <n v="2.7421294206886472E+18"/>
    <s v="46.4940599"/>
    <s v="Route_Queue"/>
    <d v="1899-12-30T00:00:06"/>
    <n v="19767"/>
    <x v="4"/>
    <n v="21206"/>
    <s v="APBN_AMS_MOBILITY_LEASE-RE_Front_NL"/>
    <n v="99887"/>
    <s v="APBN_AMS_MOBILITY_LEASE-RE_Front_NL_1"/>
    <s v="APBN_CMN_RSA_FRONT-NL_1"/>
    <n v="96523"/>
    <x v="10"/>
    <s v="R"/>
    <d v="1899-12-30T00:06:59"/>
    <d v="1899-12-30T00:00:15"/>
    <d v="1899-12-30T00:00:31"/>
    <s v=""/>
    <n v="1"/>
    <d v="2026-09-03T12:04:06"/>
    <s v=""/>
    <d v="1899-12-30T00:00:00"/>
    <s v="20260903115642771752586"/>
    <d v="1899-12-30T00:00:09"/>
    <n v="0"/>
    <n v="0"/>
    <s v=""/>
    <n v="0"/>
    <n v="0"/>
    <n v="0"/>
    <s v="NL"/>
    <s v="vb3151"/>
    <n v="77020001"/>
    <n v="10"/>
    <s v="Maud"/>
    <m/>
    <s v="Pech (niet gespecificeerd) in Nederland"/>
    <s v="GTZ31V"/>
    <s v="+31623767164"/>
    <n v="0"/>
    <n v="0"/>
    <s v=""/>
    <s v=""/>
    <s v=""/>
    <s v=""/>
    <s v=""/>
    <s v=""/>
    <s v=""/>
    <s v=""/>
    <s v=""/>
    <s v=""/>
    <s v=""/>
    <s v=""/>
    <s v=""/>
    <s v=""/>
    <s v=""/>
    <s v="RSA"/>
    <x v="0"/>
    <n v="1"/>
    <x v="1"/>
    <x v="1"/>
  </r>
  <r>
    <s v="AP-Historical-Report---Call-by-Call 2026-09-03 0000 - 2026-09-03 1500.csv"/>
    <s v="F"/>
    <x v="1"/>
    <x v="664"/>
    <s v="+32478672693"/>
    <s v=""/>
    <s v=""/>
    <s v="WebiPath_180_166556"/>
    <s v=""/>
    <n v="2.7421294163936947E+18"/>
    <s v="45.4955892"/>
    <s v=""/>
    <d v="1899-12-30T00:00:00"/>
    <n v="27186"/>
    <x v="10"/>
    <n v="28197"/>
    <s v="APBN_BRU_RSA_INSURAN_AB_FR"/>
    <n v="208714"/>
    <s v="APBN_BRU_RSA_INSURAN_AB_FR_2"/>
    <s v="APBN_CMN_RSA_FRONT-FR_1"/>
    <n v="207437"/>
    <x v="41"/>
    <s v="L"/>
    <d v="1899-12-30T00:19:50"/>
    <d v="1899-12-30T00:00:00"/>
    <d v="1899-12-30T00:00:00"/>
    <s v=""/>
    <n v="0"/>
    <d v="2026-09-03T12:15:01"/>
    <s v=""/>
    <d v="1899-12-30T00:00:00"/>
    <s v="20260903115505754975458"/>
    <d v="1899-12-30T00:00:01"/>
    <m/>
    <m/>
    <s v=""/>
    <m/>
    <m/>
    <m/>
    <s v=""/>
    <s v=""/>
    <m/>
    <m/>
    <s v=""/>
    <m/>
    <s v=""/>
    <s v=""/>
    <s v=""/>
    <m/>
    <m/>
    <s v=""/>
    <s v=""/>
    <s v=""/>
    <s v=""/>
    <s v=""/>
    <s v=""/>
    <s v=""/>
    <s v=""/>
    <s v=""/>
    <s v=""/>
    <s v=""/>
    <s v=""/>
    <s v=""/>
    <s v=""/>
    <s v=""/>
    <s v="Alliannz Contract BE"/>
    <x v="0"/>
    <n v="1"/>
    <x v="1"/>
    <x v="4"/>
  </r>
  <r>
    <s v="AP-Historical-Report---Call-by-Call 2026-09-03 0000 - 2026-09-03 1500.csv"/>
    <s v="F"/>
    <x v="0"/>
    <x v="665"/>
    <s v="+31618835592"/>
    <s v="AP_NL_MULTI_LOB"/>
    <s v="RSA_SubLOB"/>
    <s v="+31205929292"/>
    <s v="APBN_AMS_MOBILITY_INTERNAT_Front"/>
    <n v="2.7421293605626849E+18"/>
    <s v="32.8520590"/>
    <s v="Route_Success"/>
    <d v="1899-12-30T00:00:07"/>
    <n v="19763"/>
    <x v="17"/>
    <n v="21202"/>
    <s v="APBN_AMS_MOBILITY_INTERNAT_Front_NL"/>
    <n v="99843"/>
    <s v="APBN_AMS_MOBILITY_INTERNAT_Front_NL_1"/>
    <s v="APBN_CMN_RSA_FRONT-NL_1"/>
    <n v="244554"/>
    <x v="40"/>
    <s v="L"/>
    <d v="1899-12-30T00:09:56"/>
    <d v="1899-12-30T00:00:04"/>
    <d v="1899-12-30T00:00:31"/>
    <s v=""/>
    <n v="0"/>
    <d v="2026-09-03T12:07:11"/>
    <s v=""/>
    <d v="1899-12-30T00:00:00"/>
    <s v="20260903115701536872852"/>
    <d v="1899-12-30T00:00:11"/>
    <n v="0"/>
    <n v="0"/>
    <s v=""/>
    <n v="2"/>
    <n v="0"/>
    <n v="0"/>
    <s v="NL"/>
    <s v="vb3151"/>
    <n v="77020001"/>
    <n v="10"/>
    <s v="Maud"/>
    <n v="3190085"/>
    <s v="Motorproblemen in Frankrijk"/>
    <s v=""/>
    <s v="+31618835592"/>
    <n v="0"/>
    <n v="0"/>
    <s v=""/>
    <s v=""/>
    <s v=""/>
    <s v=""/>
    <s v=""/>
    <s v=""/>
    <s v=""/>
    <s v=""/>
    <s v=""/>
    <s v=""/>
    <s v=""/>
    <s v=""/>
    <s v=""/>
    <s v=""/>
    <s v=""/>
    <s v="Alliannz Contract"/>
    <x v="0"/>
    <n v="1"/>
    <x v="1"/>
    <x v="0"/>
  </r>
  <r>
    <s v="AP-Historical-Report---Call-by-Call 2026-09-03 0000 - 2026-09-03 1500.csv"/>
    <s v="F"/>
    <x v="0"/>
    <x v="666"/>
    <s v="+31611684621"/>
    <s v="Suzuki"/>
    <s v="RSA_SubLOB"/>
    <s v="+31208512272"/>
    <s v="APBN_AMS_MOBILITY_OEM-CONS_Front"/>
    <n v="2.7421294249836052E+18"/>
    <s v="47.4931344"/>
    <s v="Route_Queue"/>
    <d v="1899-12-30T00:00:06"/>
    <n v="19755"/>
    <x v="6"/>
    <n v="21194"/>
    <s v="APBN_AMS_MOBILITY_OEM-CONS_Front_NL"/>
    <n v="99755"/>
    <s v="APBN_AMS_MOBILITY_OEM-CONS_Front_NL_1"/>
    <s v="APBN_CMN_RSA_FRONT-NL_1"/>
    <n v="96462"/>
    <x v="26"/>
    <s v="R"/>
    <d v="1899-12-30T00:04:14"/>
    <d v="1899-12-30T00:00:00"/>
    <d v="1899-12-30T00:00:32"/>
    <s v=""/>
    <n v="0"/>
    <d v="2026-09-03T12:01:36"/>
    <s v=""/>
    <d v="1899-12-30T00:00:00"/>
    <s v="20260903115715788530041"/>
    <d v="1899-12-30T00:00:09"/>
    <n v="0"/>
    <n v="0"/>
    <s v=""/>
    <n v="2"/>
    <n v="0"/>
    <n v="0"/>
    <s v="NL"/>
    <s v="vb3151"/>
    <n v="77020001"/>
    <n v="10"/>
    <s v="Maud"/>
    <n v="3190049"/>
    <s v="Geen Intent"/>
    <s v=""/>
    <s v="+31611684621"/>
    <n v="2"/>
    <n v="1"/>
    <s v=""/>
    <s v=""/>
    <s v=""/>
    <s v=""/>
    <s v=""/>
    <s v=""/>
    <s v=""/>
    <s v=""/>
    <s v=""/>
    <s v=""/>
    <s v=""/>
    <s v=""/>
    <s v=""/>
    <s v=""/>
    <s v=""/>
    <s v="RSA"/>
    <x v="0"/>
    <n v="1"/>
    <x v="1"/>
    <x v="1"/>
  </r>
  <r>
    <s v="AP-Historical-Report---Call-by-Call 2026-09-03 0000 - 2026-09-03 1500.csv"/>
    <s v="F"/>
    <x v="0"/>
    <x v="667"/>
    <s v="+31685852100"/>
    <s v="AP_NL_MULTI_LOB"/>
    <s v="RSA_SubLOB"/>
    <s v="+31205618711"/>
    <s v="APBN_AMS_MOBILITY_INSURAN_Front"/>
    <n v="2.7421293262060452E+18"/>
    <s v="24.11619181"/>
    <s v="Route_Queue"/>
    <d v="1899-12-30T00:00:06"/>
    <n v="19760"/>
    <x v="0"/>
    <n v="21199"/>
    <s v="APBN_AMS_MOBILITY_INSURAN_Front_NL"/>
    <n v="99810"/>
    <s v="APBN_AMS_MOBILITY_INSURAN_Front_NL_1"/>
    <s v="APBN_CMN_RSA_FRONT-NL_1"/>
    <n v="224299"/>
    <x v="5"/>
    <s v="R"/>
    <d v="1899-12-30T00:00:57"/>
    <d v="1899-12-30T00:00:00"/>
    <d v="1899-12-30T00:00:31"/>
    <s v=""/>
    <n v="0"/>
    <d v="2026-09-03T11:58:44"/>
    <s v=""/>
    <d v="1899-12-30T00:00:00"/>
    <s v="20260903115741402653498"/>
    <d v="1899-12-30T00:00:04"/>
    <n v="0"/>
    <n v="0"/>
    <s v=""/>
    <n v="2"/>
    <n v="0"/>
    <n v="0"/>
    <s v="NL"/>
    <s v="vb3151"/>
    <n v="77020001"/>
    <n v="10"/>
    <s v="Maud"/>
    <n v="3190086"/>
    <s v=""/>
    <s v=""/>
    <s v="+31685852100"/>
    <n v="0"/>
    <n v="0"/>
    <s v=""/>
    <s v=""/>
    <s v=""/>
    <s v=""/>
    <s v=""/>
    <s v=""/>
    <s v=""/>
    <s v=""/>
    <s v=""/>
    <s v=""/>
    <s v=""/>
    <s v=""/>
    <s v=""/>
    <s v=""/>
    <s v=""/>
    <s v="Alliannz Contract"/>
    <x v="0"/>
    <n v="1"/>
    <x v="1"/>
    <x v="0"/>
  </r>
  <r>
    <s v="AP-Historical-Report---Call-by-Call 2026-09-03 0000 - 2026-09-03 1500.csv"/>
    <s v="F"/>
    <x v="0"/>
    <x v="668"/>
    <s v="+31455330000"/>
    <s v="AP_NL_RSA_PROVIDERS"/>
    <s v="RSA_SubLOB"/>
    <s v="+31205929107"/>
    <s v="APBN_AMS_MOBILITY_PROVIDER_Local"/>
    <n v="2.7421293734476564E+18"/>
    <s v="35.8590080"/>
    <s v="Route_Queue"/>
    <d v="1899-12-30T00:00:05"/>
    <n v="19770"/>
    <x v="3"/>
    <n v="21209"/>
    <s v="APBN_AMS_MOBILITY_PROVIDER_Local_NL"/>
    <m/>
    <s v=""/>
    <s v=""/>
    <m/>
    <x v="1"/>
    <s v="R"/>
    <d v="1899-12-30T00:00:00"/>
    <d v="1899-12-30T00:00:00"/>
    <d v="1899-12-30T00:00:00"/>
    <s v=""/>
    <n v="0"/>
    <d v="2026-09-03T11:57:24"/>
    <s v=""/>
    <d v="1899-12-30T00:00:00"/>
    <s v="20260903115717587202948"/>
    <d v="1899-12-30T00:00:09"/>
    <n v="0"/>
    <n v="0"/>
    <s v="m319107:2:1|"/>
    <n v="2"/>
    <n v="0"/>
    <n v="0"/>
    <s v="NL"/>
    <s v=""/>
    <m/>
    <m/>
    <s v=""/>
    <m/>
    <s v=""/>
    <s v=""/>
    <s v=""/>
    <n v="0"/>
    <n v="0"/>
    <s v=""/>
    <s v=""/>
    <s v=""/>
    <s v=""/>
    <s v=""/>
    <s v=""/>
    <s v=""/>
    <s v=""/>
    <s v=""/>
    <s v=""/>
    <s v=""/>
    <s v=""/>
    <s v=""/>
    <s v=""/>
    <s v=""/>
    <s v="RSA Provider"/>
    <x v="0"/>
    <n v="1"/>
    <x v="1"/>
    <x v="2"/>
  </r>
  <r>
    <s v="AP-Historical-Report---Call-by-Call 2026-09-03 0000 - 2026-09-03 1500.csv"/>
    <s v="F"/>
    <x v="1"/>
    <x v="669"/>
    <s v="+31623767164"/>
    <s v=""/>
    <s v=""/>
    <s v="WebiPath_180_102658"/>
    <s v=""/>
    <n v="2.7421294206886472E+18"/>
    <s v="46.4940699"/>
    <s v=""/>
    <d v="1899-12-30T00:00:00"/>
    <n v="19767"/>
    <x v="4"/>
    <n v="21206"/>
    <s v="APBN_AMS_MOBILITY_LEASE-RE_Front_NL"/>
    <n v="99887"/>
    <s v="APBN_AMS_MOBILITY_LEASE-RE_Front_NL_1"/>
    <s v="APBN_CMN_RSA_FRONT-NL_1"/>
    <n v="96523"/>
    <x v="10"/>
    <s v="L"/>
    <d v="1899-12-30T00:02:10"/>
    <d v="1899-12-30T00:00:16"/>
    <d v="1899-12-30T00:00:00"/>
    <s v=""/>
    <n v="0"/>
    <d v="2026-09-03T11:59:15"/>
    <s v=""/>
    <d v="1899-12-30T00:00:00"/>
    <s v="20260903115642771752586"/>
    <d v="1899-12-30T00:00:01"/>
    <m/>
    <m/>
    <s v=""/>
    <m/>
    <m/>
    <m/>
    <s v=""/>
    <s v=""/>
    <m/>
    <m/>
    <s v=""/>
    <m/>
    <s v=""/>
    <s v=""/>
    <s v=""/>
    <m/>
    <m/>
    <s v=""/>
    <s v=""/>
    <s v=""/>
    <s v=""/>
    <s v=""/>
    <s v=""/>
    <s v=""/>
    <s v=""/>
    <s v=""/>
    <s v=""/>
    <s v=""/>
    <s v=""/>
    <s v=""/>
    <s v=""/>
    <s v=""/>
    <s v="RSA"/>
    <x v="0"/>
    <n v="1"/>
    <x v="1"/>
    <x v="1"/>
  </r>
  <r>
    <s v="AP-Historical-Report---Call-by-Call 2026-09-03 0000 - 2026-09-03 1500.csv"/>
    <s v="F"/>
    <x v="1"/>
    <x v="670"/>
    <s v="+31618835592"/>
    <s v=""/>
    <s v=""/>
    <s v="WebiPath_180_183327"/>
    <s v=""/>
    <n v="2.7421293605626849E+18"/>
    <s v="32.8520654"/>
    <s v=""/>
    <d v="1899-12-30T00:00:00"/>
    <n v="19763"/>
    <x v="17"/>
    <n v="21202"/>
    <s v="APBN_AMS_MOBILITY_INTERNAT_Front_NL"/>
    <n v="99843"/>
    <s v="APBN_AMS_MOBILITY_INTERNAT_Front_NL_1"/>
    <s v="APBN_CMN_RSA_FRONT-NL_1"/>
    <n v="244554"/>
    <x v="40"/>
    <s v="R"/>
    <d v="1899-12-30T00:09:57"/>
    <d v="1899-12-30T00:00:03"/>
    <d v="1899-12-30T00:00:00"/>
    <s v=""/>
    <n v="0"/>
    <d v="2026-09-03T12:07:08"/>
    <s v=""/>
    <d v="1899-12-30T00:00:00"/>
    <s v="20260903115701536872852"/>
    <d v="1899-12-30T00:00:00"/>
    <m/>
    <m/>
    <s v=""/>
    <m/>
    <m/>
    <m/>
    <s v=""/>
    <s v=""/>
    <m/>
    <m/>
    <s v=""/>
    <m/>
    <s v=""/>
    <s v=""/>
    <s v=""/>
    <m/>
    <m/>
    <s v=""/>
    <s v=""/>
    <s v=""/>
    <s v=""/>
    <s v=""/>
    <s v=""/>
    <s v=""/>
    <s v=""/>
    <s v=""/>
    <s v=""/>
    <s v=""/>
    <s v=""/>
    <s v=""/>
    <s v=""/>
    <s v=""/>
    <s v="Alliannz Contract"/>
    <x v="0"/>
    <n v="1"/>
    <x v="1"/>
    <x v="0"/>
  </r>
  <r>
    <s v="AP-Historical-Report---Call-by-Call 2026-09-03 0000 - 2026-09-03 1500.csv"/>
    <s v="F"/>
    <x v="1"/>
    <x v="671"/>
    <s v="+31611684621"/>
    <s v=""/>
    <s v=""/>
    <s v="WebiPath_180_102597"/>
    <s v=""/>
    <n v="2.7421294249836052E+18"/>
    <s v="47.4931393"/>
    <s v=""/>
    <d v="1899-12-30T00:00:00"/>
    <n v="19755"/>
    <x v="6"/>
    <n v="21194"/>
    <s v="APBN_AMS_MOBILITY_OEM-CONS_Front_NL"/>
    <n v="99755"/>
    <s v="APBN_AMS_MOBILITY_OEM-CONS_Front_NL_1"/>
    <s v="APBN_CMN_RSA_FRONT-NL_1"/>
    <n v="96462"/>
    <x v="26"/>
    <s v="L"/>
    <d v="1899-12-30T00:04:13"/>
    <d v="1899-12-30T00:00:00"/>
    <d v="1899-12-30T00:00:00"/>
    <s v=""/>
    <n v="0"/>
    <d v="2026-09-03T12:01:37"/>
    <s v=""/>
    <d v="1899-12-30T00:00:00"/>
    <s v="20260903115715788530041"/>
    <d v="1899-12-30T00:00:00"/>
    <m/>
    <m/>
    <s v=""/>
    <m/>
    <m/>
    <m/>
    <s v=""/>
    <s v=""/>
    <m/>
    <m/>
    <s v=""/>
    <m/>
    <s v=""/>
    <s v=""/>
    <s v=""/>
    <m/>
    <m/>
    <s v=""/>
    <s v=""/>
    <s v=""/>
    <s v=""/>
    <s v=""/>
    <s v=""/>
    <s v=""/>
    <s v=""/>
    <s v=""/>
    <s v=""/>
    <s v=""/>
    <s v=""/>
    <s v=""/>
    <s v=""/>
    <s v=""/>
    <s v="RSA"/>
    <x v="0"/>
    <n v="1"/>
    <x v="1"/>
    <x v="1"/>
  </r>
  <r>
    <s v="AP-Historical-Report---Call-by-Call 2026-09-03 0000 - 2026-09-03 1500.csv"/>
    <s v="F"/>
    <x v="0"/>
    <x v="672"/>
    <s v="+32489384913"/>
    <s v="BEOBANK"/>
    <s v="RSA_Front"/>
    <s v="+3227736105"/>
    <s v="APBN_BRU_MOBILITY_INSURAN_Front"/>
    <n v="2.7421293047722173E+18"/>
    <s v="19.52627846"/>
    <s v="Route_Success"/>
    <d v="1899-12-30T00:00:18"/>
    <n v="19782"/>
    <x v="8"/>
    <n v="21222"/>
    <s v="APBN_BRU_MOBILITY_INSURAN_Front_FR"/>
    <n v="100052"/>
    <s v="APBN_BRU_MOBILITY_INSURAN_Front_FR_1"/>
    <s v="APEU_TNG_RSA_FRENCH_1"/>
    <n v="228209"/>
    <x v="37"/>
    <s v="R"/>
    <d v="1899-12-30T00:14:12"/>
    <d v="1899-12-30T00:00:00"/>
    <d v="1899-12-30T00:00:31"/>
    <s v=""/>
    <n v="0"/>
    <d v="2026-09-03T12:13:59"/>
    <s v=""/>
    <d v="1899-12-30T00:00:00"/>
    <s v="20260903115839318768522"/>
    <d v="1899-12-30T00:00:03"/>
    <n v="0"/>
    <n v="0"/>
    <s v="m3229916105:1:1|"/>
    <n v="2"/>
    <n v="0"/>
    <n v="1"/>
    <s v="FR"/>
    <s v=""/>
    <m/>
    <m/>
    <s v=""/>
    <m/>
    <s v=""/>
    <s v=""/>
    <s v=""/>
    <n v="2"/>
    <n v="1"/>
    <s v="4"/>
    <s v="5"/>
    <s v=""/>
    <s v=""/>
    <s v=""/>
    <s v=""/>
    <s v=""/>
    <s v=""/>
    <s v=""/>
    <s v=""/>
    <s v=""/>
    <s v=""/>
    <s v=""/>
    <s v=""/>
    <s v=""/>
    <s v="RSA BE"/>
    <x v="0"/>
    <n v="1"/>
    <x v="0"/>
    <x v="3"/>
  </r>
  <r>
    <s v="AP-Historical-Report---Call-by-Call 2026-09-03 0000 - 2026-09-03 1500.csv"/>
    <s v="F"/>
    <x v="1"/>
    <x v="673"/>
    <s v="+31685852100"/>
    <s v=""/>
    <s v=""/>
    <s v="WebiPath_180_177942"/>
    <s v=""/>
    <n v="2.7421293262060452E+18"/>
    <s v="24.11619220"/>
    <s v=""/>
    <d v="1899-12-30T00:00:00"/>
    <n v="19760"/>
    <x v="0"/>
    <n v="21199"/>
    <s v="APBN_AMS_MOBILITY_INSURAN_Front_NL"/>
    <n v="99810"/>
    <s v="APBN_AMS_MOBILITY_INSURAN_Front_NL_1"/>
    <s v="APBN_CMN_RSA_FRONT-NL_1"/>
    <n v="224299"/>
    <x v="5"/>
    <s v="R"/>
    <d v="1899-12-30T00:00:56"/>
    <d v="1899-12-30T00:00:00"/>
    <d v="1899-12-30T00:00:00"/>
    <s v=""/>
    <n v="0"/>
    <d v="2026-09-03T11:58:44"/>
    <s v=""/>
    <d v="1899-12-30T00:00:00"/>
    <s v="20260903115741402653498"/>
    <d v="1899-12-30T00:00:01"/>
    <m/>
    <m/>
    <s v=""/>
    <m/>
    <m/>
    <m/>
    <s v=""/>
    <s v=""/>
    <m/>
    <m/>
    <s v=""/>
    <m/>
    <s v=""/>
    <s v=""/>
    <s v=""/>
    <m/>
    <m/>
    <s v=""/>
    <s v=""/>
    <s v=""/>
    <s v=""/>
    <s v=""/>
    <s v=""/>
    <s v=""/>
    <s v=""/>
    <s v=""/>
    <s v=""/>
    <s v=""/>
    <s v=""/>
    <s v=""/>
    <s v=""/>
    <s v=""/>
    <s v="Alliannz Contract"/>
    <x v="0"/>
    <n v="1"/>
    <x v="1"/>
    <x v="0"/>
  </r>
  <r>
    <s v="AP-Historical-Report---Call-by-Call 2026-09-03 0000 - 2026-09-03 1500.csv"/>
    <s v="F"/>
    <x v="0"/>
    <x v="674"/>
    <s v="+31657507166"/>
    <s v="PSA"/>
    <s v="RSA_SubLOB"/>
    <s v="+31208512219"/>
    <s v="APBN_AMS_MOBILITY_LEASE-RE_Front"/>
    <n v="2.7421293949181327E+18"/>
    <s v="40.4230168"/>
    <s v="Route_Queue"/>
    <d v="1899-12-30T00:00:04"/>
    <n v="19767"/>
    <x v="4"/>
    <n v="21206"/>
    <s v="APBN_AMS_MOBILITY_LEASE-RE_Front_NL"/>
    <n v="99887"/>
    <s v="APBN_AMS_MOBILITY_LEASE-RE_Front_NL_1"/>
    <s v="APBN_CMN_RSA_FRONT-NL_1"/>
    <n v="96526"/>
    <x v="4"/>
    <s v="R"/>
    <d v="1899-12-30T00:00:00"/>
    <d v="1899-12-30T00:00:00"/>
    <d v="1899-12-30T00:00:31"/>
    <s v=""/>
    <n v="0"/>
    <d v="2026-09-03T11:58:44"/>
    <s v=""/>
    <d v="1899-12-30T00:00:00"/>
    <s v="20260903115840671089258"/>
    <d v="1899-12-30T00:00:04"/>
    <n v="0"/>
    <n v="0"/>
    <s v=""/>
    <n v="0"/>
    <n v="0"/>
    <n v="0"/>
    <s v="NL"/>
    <s v="vb3151"/>
    <n v="77020001"/>
    <n v="10"/>
    <s v="Maud"/>
    <m/>
    <s v="Geen Intent"/>
    <s v=""/>
    <s v="+31657507166"/>
    <n v="0"/>
    <n v="0"/>
    <s v=""/>
    <s v=""/>
    <s v=""/>
    <s v=""/>
    <s v=""/>
    <s v=""/>
    <s v=""/>
    <s v=""/>
    <s v=""/>
    <s v=""/>
    <s v=""/>
    <s v=""/>
    <s v=""/>
    <s v=""/>
    <s v=""/>
    <s v="RSA"/>
    <x v="0"/>
    <n v="1"/>
    <x v="1"/>
    <x v="1"/>
  </r>
  <r>
    <s v="AP-Historical-Report---Call-by-Call 2026-09-03 0000 - 2026-09-03 1500.csv"/>
    <s v="F"/>
    <x v="1"/>
    <x v="675"/>
    <s v="+31657507166"/>
    <s v=""/>
    <s v=""/>
    <s v="WebiPath_180_102661"/>
    <s v=""/>
    <n v="2.7421293949181327E+18"/>
    <s v="40.4230196"/>
    <s v=""/>
    <d v="1899-12-30T00:00:00"/>
    <n v="19767"/>
    <x v="4"/>
    <n v="21206"/>
    <s v="APBN_AMS_MOBILITY_LEASE-RE_Front_NL"/>
    <n v="99887"/>
    <s v="APBN_AMS_MOBILITY_LEASE-RE_Front_NL_1"/>
    <s v="APBN_CMN_RSA_FRONT-NL_1"/>
    <n v="96526"/>
    <x v="4"/>
    <s v="L"/>
    <d v="1899-12-30T00:00:00"/>
    <d v="1899-12-30T00:00:00"/>
    <d v="1899-12-30T00:00:00"/>
    <s v=""/>
    <n v="0"/>
    <d v="2026-09-03T11:58:45"/>
    <s v=""/>
    <d v="1899-12-30T00:00:00"/>
    <s v="20260903115840671089258"/>
    <d v="1899-12-30T00:00:00"/>
    <m/>
    <m/>
    <s v=""/>
    <m/>
    <m/>
    <m/>
    <s v=""/>
    <s v=""/>
    <m/>
    <m/>
    <s v=""/>
    <m/>
    <s v=""/>
    <s v=""/>
    <s v=""/>
    <m/>
    <m/>
    <s v=""/>
    <s v=""/>
    <s v=""/>
    <s v=""/>
    <s v=""/>
    <s v=""/>
    <s v=""/>
    <s v=""/>
    <s v=""/>
    <s v=""/>
    <s v=""/>
    <s v=""/>
    <s v=""/>
    <s v=""/>
    <s v=""/>
    <s v="RSA"/>
    <x v="0"/>
    <n v="1"/>
    <x v="1"/>
    <x v="1"/>
  </r>
  <r>
    <s v="AP-Historical-Report---Call-by-Call 2026-09-03 0000 - 2026-09-03 1500.csv"/>
    <s v="F"/>
    <x v="1"/>
    <x v="675"/>
    <s v="+32489384913"/>
    <s v=""/>
    <s v=""/>
    <s v="WebiPath_180_179971"/>
    <s v=""/>
    <n v="2.7421293047722173E+18"/>
    <s v="19.52627895"/>
    <s v=""/>
    <d v="1899-12-30T00:00:00"/>
    <n v="19782"/>
    <x v="8"/>
    <n v="21222"/>
    <s v="APBN_BRU_MOBILITY_INSURAN_Front_FR"/>
    <n v="100052"/>
    <s v="APBN_BRU_MOBILITY_INSURAN_Front_FR_1"/>
    <s v="APEU_TNG_RSA_FRENCH_1"/>
    <n v="228209"/>
    <x v="37"/>
    <s v="R"/>
    <d v="1899-12-30T00:14:12"/>
    <d v="1899-12-30T00:00:00"/>
    <d v="1899-12-30T00:00:00"/>
    <s v=""/>
    <n v="0"/>
    <d v="2026-09-03T12:13:10"/>
    <s v=""/>
    <d v="1899-12-30T00:00:00"/>
    <s v="20260903115839318768522"/>
    <d v="1899-12-30T00:00:12"/>
    <m/>
    <m/>
    <s v=""/>
    <m/>
    <m/>
    <m/>
    <s v=""/>
    <s v=""/>
    <m/>
    <m/>
    <s v=""/>
    <m/>
    <s v=""/>
    <s v=""/>
    <s v=""/>
    <m/>
    <m/>
    <s v=""/>
    <s v=""/>
    <s v=""/>
    <s v=""/>
    <s v=""/>
    <s v=""/>
    <s v=""/>
    <s v=""/>
    <s v=""/>
    <s v=""/>
    <s v=""/>
    <s v=""/>
    <s v=""/>
    <s v=""/>
    <s v=""/>
    <s v="RSA BE"/>
    <x v="0"/>
    <n v="1"/>
    <x v="1"/>
    <x v="3"/>
  </r>
  <r>
    <s v="AP-Historical-Report---Call-by-Call 2026-09-03 0000 - 2026-09-03 1500.csv"/>
    <s v="F"/>
    <x v="0"/>
    <x v="676"/>
    <s v="+32497450354"/>
    <s v="AP_MULTI_LOB"/>
    <s v="XLOB_SubLOB"/>
    <s v="+3222906411"/>
    <s v="APBN_BRU_MOBILITY_INTERNAT_Front"/>
    <n v="2.7421294335735429E+18"/>
    <s v="49.4934829"/>
    <s v="Route_Queue"/>
    <d v="1899-12-30T00:00:06"/>
    <n v="19784"/>
    <x v="13"/>
    <n v="21224"/>
    <s v="APBN_BRU_MOBILITY_INTERNAT_Front_FR"/>
    <n v="100074"/>
    <s v="APBN_BRU_MOBILITY_INTERNAT_Front_FR_1"/>
    <s v="APBN_CMN_RSA_FRONT-FR_1"/>
    <n v="249777"/>
    <x v="22"/>
    <s v="R"/>
    <d v="1899-12-30T00:05:46"/>
    <d v="1899-12-30T00:03:56"/>
    <d v="1899-12-30T00:00:03"/>
    <s v=""/>
    <n v="0"/>
    <d v="2026-09-03T12:11:10"/>
    <s v=""/>
    <d v="1899-12-30T00:00:00"/>
    <s v="20260903120120822084107"/>
    <d v="1899-12-30T00:00:03"/>
    <n v="0"/>
    <n v="0"/>
    <s v="m3251:Default:2|m325991:2:1|m322991:2:1|"/>
    <n v="2"/>
    <n v="0"/>
    <n v="1"/>
    <s v="FR"/>
    <s v=""/>
    <m/>
    <m/>
    <s v=""/>
    <m/>
    <s v=""/>
    <s v=""/>
    <s v=""/>
    <n v="0"/>
    <n v="0"/>
    <s v=""/>
    <s v=""/>
    <s v=""/>
    <s v=""/>
    <s v=""/>
    <s v=""/>
    <s v=""/>
    <s v=""/>
    <s v=""/>
    <s v=""/>
    <s v=""/>
    <s v=""/>
    <s v=""/>
    <s v=""/>
    <s v=""/>
    <s v="RSA BE"/>
    <x v="0"/>
    <n v="1"/>
    <x v="1"/>
    <x v="3"/>
  </r>
  <r>
    <s v="AP-Historical-Report---Call-by-Call 2026-09-03 0000 - 2026-09-03 1500.csv"/>
    <s v="F"/>
    <x v="1"/>
    <x v="677"/>
    <s v="+32497450354"/>
    <s v=""/>
    <s v=""/>
    <s v="WebiPath_180_186502"/>
    <s v=""/>
    <n v="2.7421294335735429E+18"/>
    <s v="49.4934864"/>
    <s v=""/>
    <d v="1899-12-30T00:00:00"/>
    <n v="19784"/>
    <x v="13"/>
    <n v="21224"/>
    <s v="APBN_BRU_MOBILITY_INTERNAT_Front_FR"/>
    <n v="100074"/>
    <s v="APBN_BRU_MOBILITY_INTERNAT_Front_FR_1"/>
    <s v="APBN_CMN_RSA_FRONT-FR_1"/>
    <n v="249777"/>
    <x v="22"/>
    <s v="L"/>
    <d v="1899-12-30T00:05:46"/>
    <d v="1899-12-30T00:03:56"/>
    <d v="1899-12-30T00:00:00"/>
    <s v=""/>
    <n v="0"/>
    <d v="2026-09-03T12:11:11"/>
    <s v=""/>
    <d v="1899-12-30T00:00:00"/>
    <s v="20260903120120822084107"/>
    <d v="1899-12-30T00:00:01"/>
    <m/>
    <m/>
    <s v=""/>
    <m/>
    <m/>
    <m/>
    <s v=""/>
    <s v=""/>
    <m/>
    <m/>
    <s v=""/>
    <m/>
    <s v=""/>
    <s v=""/>
    <s v=""/>
    <m/>
    <m/>
    <s v=""/>
    <s v=""/>
    <s v=""/>
    <s v=""/>
    <s v=""/>
    <s v=""/>
    <s v=""/>
    <s v=""/>
    <s v=""/>
    <s v=""/>
    <s v=""/>
    <s v=""/>
    <s v=""/>
    <s v=""/>
    <s v=""/>
    <s v="RSA BE"/>
    <x v="0"/>
    <n v="1"/>
    <x v="1"/>
    <x v="3"/>
  </r>
  <r>
    <s v="AP-Historical-Report---Call-by-Call 2026-09-03 0000 - 2026-09-03 1500.csv"/>
    <s v="F"/>
    <x v="0"/>
    <x v="678"/>
    <s v="+31455330000"/>
    <s v="AP_NL_RSA_PROVIDERS"/>
    <s v="RSA_SubLOB"/>
    <s v="+31205929107"/>
    <s v="APBN_AMS_MOBILITY_PROVIDER_Local"/>
    <n v="2.7421292360747172E+18"/>
    <s v="3.74604403"/>
    <s v="Route_Queue"/>
    <d v="1899-12-30T00:00:03"/>
    <n v="19770"/>
    <x v="3"/>
    <n v="21209"/>
    <s v="APBN_AMS_MOBILITY_PROVIDER_Local_NL"/>
    <n v="99922"/>
    <s v="APBN_AMS_MOBILITY_PROVIDER_Local_NL_3"/>
    <s v="APBN_CMN_RSA_FRONT-NL_1"/>
    <n v="244551"/>
    <x v="38"/>
    <s v="R"/>
    <d v="1899-12-30T00:02:10"/>
    <d v="1899-12-30T00:00:49"/>
    <d v="1899-12-30T00:00:30"/>
    <s v=""/>
    <n v="0"/>
    <d v="2026-09-03T12:05:54"/>
    <s v=""/>
    <d v="1899-12-30T00:00:00"/>
    <s v="2026090312025250332227"/>
    <d v="1899-12-30T00:00:06"/>
    <n v="0"/>
    <n v="0"/>
    <s v="m319107:2:1|"/>
    <n v="2"/>
    <n v="0"/>
    <n v="0"/>
    <s v="NL"/>
    <s v=""/>
    <m/>
    <m/>
    <s v=""/>
    <m/>
    <s v=""/>
    <s v=""/>
    <s v=""/>
    <n v="0"/>
    <n v="0"/>
    <s v=""/>
    <s v=""/>
    <s v=""/>
    <s v=""/>
    <s v=""/>
    <s v=""/>
    <s v=""/>
    <s v=""/>
    <s v=""/>
    <s v=""/>
    <s v=""/>
    <s v=""/>
    <s v=""/>
    <s v=""/>
    <s v=""/>
    <s v="RSA Provider"/>
    <x v="0"/>
    <n v="1"/>
    <x v="1"/>
    <x v="2"/>
  </r>
  <r>
    <s v="AP-Historical-Report---Call-by-Call 2026-09-03 0000 - 2026-09-03 1500.csv"/>
    <s v="F"/>
    <x v="0"/>
    <x v="679"/>
    <s v="+31885772555"/>
    <s v="AzNetherlands"/>
    <s v="RSA_INSUR"/>
    <s v="+31205929118"/>
    <s v="APBN_AMS_RSA_INSURAN_AzN"/>
    <n v="2.7421293133299517E+18"/>
    <s v="21.20427894"/>
    <s v="Route_Queue"/>
    <d v="1899-12-30T00:00:07"/>
    <n v="27173"/>
    <x v="7"/>
    <n v="28184"/>
    <s v="APBN_AMS_RSA_INSURAN_AzN_NL"/>
    <n v="208567"/>
    <s v="APBN_AMS_RSA_INSURAN_AzN_NL_1"/>
    <s v="APBN_CMN_RSA_FRONT-NL_1"/>
    <n v="199529"/>
    <x v="43"/>
    <s v="R"/>
    <d v="1899-12-30T00:09:05"/>
    <d v="1899-12-30T00:00:00"/>
    <d v="1899-12-30T00:00:02"/>
    <s v=""/>
    <n v="0"/>
    <d v="2026-09-03T12:13:46"/>
    <s v=""/>
    <d v="1899-12-30T00:00:00"/>
    <s v="20260903120435352322234"/>
    <d v="1899-12-30T00:00:04"/>
    <n v="0"/>
    <n v="0"/>
    <s v=""/>
    <n v="2"/>
    <n v="0"/>
    <n v="0"/>
    <s v="NL"/>
    <s v="vb3177108"/>
    <n v="77020108"/>
    <n v="10"/>
    <s v="vb3177108"/>
    <n v="3190911811"/>
    <s v="default_agentIntent"/>
    <s v="V62KRB"/>
    <s v="+31885772555"/>
    <n v="2"/>
    <n v="1"/>
    <s v=""/>
    <s v=""/>
    <s v=""/>
    <s v=""/>
    <s v=""/>
    <s v=""/>
    <s v=""/>
    <s v=""/>
    <s v=""/>
    <s v=""/>
    <s v=""/>
    <s v=""/>
    <s v=""/>
    <s v=""/>
    <s v=""/>
    <s v="Alliannz Contract"/>
    <x v="0"/>
    <n v="1"/>
    <x v="1"/>
    <x v="0"/>
  </r>
  <r>
    <s v="AP-Historical-Report---Call-by-Call 2026-09-03 0000 - 2026-09-03 1500.csv"/>
    <s v="F"/>
    <x v="1"/>
    <x v="680"/>
    <s v="+31455330000"/>
    <s v=""/>
    <s v=""/>
    <s v="WebiPath_180_183324"/>
    <s v=""/>
    <n v="2.7421292360747172E+18"/>
    <s v="3.74604429"/>
    <s v=""/>
    <d v="1899-12-30T00:00:00"/>
    <n v="19770"/>
    <x v="3"/>
    <n v="21209"/>
    <s v="APBN_AMS_MOBILITY_PROVIDER_Local_NL"/>
    <n v="99922"/>
    <s v="APBN_AMS_MOBILITY_PROVIDER_Local_NL_3"/>
    <s v="APBN_CMN_RSA_FRONT-NL_1"/>
    <n v="244551"/>
    <x v="38"/>
    <s v="R"/>
    <d v="1899-12-30T00:02:11"/>
    <d v="1899-12-30T00:00:48"/>
    <d v="1899-12-30T00:00:00"/>
    <s v=""/>
    <n v="0"/>
    <d v="2026-09-03T12:05:54"/>
    <s v=""/>
    <d v="1899-12-30T00:00:00"/>
    <s v="2026090312025250332227"/>
    <d v="1899-12-30T00:00:01"/>
    <m/>
    <m/>
    <s v=""/>
    <m/>
    <m/>
    <m/>
    <s v=""/>
    <s v=""/>
    <m/>
    <m/>
    <s v=""/>
    <m/>
    <s v=""/>
    <s v=""/>
    <s v=""/>
    <m/>
    <m/>
    <s v=""/>
    <s v=""/>
    <s v=""/>
    <s v=""/>
    <s v=""/>
    <s v=""/>
    <s v=""/>
    <s v=""/>
    <s v=""/>
    <s v=""/>
    <s v=""/>
    <s v=""/>
    <s v=""/>
    <s v=""/>
    <s v=""/>
    <s v="RSA Provider"/>
    <x v="0"/>
    <n v="1"/>
    <x v="1"/>
    <x v="2"/>
  </r>
  <r>
    <s v="AP-Historical-Report---Call-by-Call 2026-09-03 0000 - 2026-09-03 1500.csv"/>
    <s v="F"/>
    <x v="1"/>
    <x v="681"/>
    <s v="+31885772555"/>
    <s v=""/>
    <s v=""/>
    <s v="WebiPath_180_159991"/>
    <s v=""/>
    <n v="2.7421293133299517E+18"/>
    <s v="21.20427991"/>
    <s v=""/>
    <d v="1899-12-30T00:00:00"/>
    <n v="27173"/>
    <x v="7"/>
    <n v="28184"/>
    <s v="APBN_AMS_RSA_INSURAN_AzN_NL"/>
    <n v="208567"/>
    <s v="APBN_AMS_RSA_INSURAN_AzN_NL_1"/>
    <s v="APBN_CMN_RSA_FRONT-NL_1"/>
    <n v="199529"/>
    <x v="43"/>
    <s v="R"/>
    <d v="1899-12-30T00:09:05"/>
    <d v="1899-12-30T00:00:00"/>
    <d v="1899-12-30T00:00:00"/>
    <s v=""/>
    <n v="0"/>
    <d v="2026-09-03T12:13:46"/>
    <s v=""/>
    <d v="1899-12-30T00:00:00"/>
    <s v="20260903120435352322234"/>
    <d v="1899-12-30T00:00:01"/>
    <m/>
    <m/>
    <s v=""/>
    <m/>
    <m/>
    <m/>
    <s v=""/>
    <s v=""/>
    <m/>
    <m/>
    <s v=""/>
    <m/>
    <s v=""/>
    <s v=""/>
    <s v=""/>
    <m/>
    <m/>
    <s v=""/>
    <s v=""/>
    <s v=""/>
    <s v=""/>
    <s v=""/>
    <s v=""/>
    <s v=""/>
    <s v=""/>
    <s v=""/>
    <s v=""/>
    <s v=""/>
    <s v=""/>
    <s v=""/>
    <s v=""/>
    <s v=""/>
    <s v="Alliannz Contract"/>
    <x v="0"/>
    <n v="1"/>
    <x v="1"/>
    <x v="0"/>
  </r>
  <r>
    <s v="AP-Historical-Report---Call-by-Call 2026-09-03 0000 - 2026-09-03 1500.csv"/>
    <s v="F"/>
    <x v="0"/>
    <x v="682"/>
    <s v="+31681864420"/>
    <s v="AEVITAE"/>
    <s v="RSA_SubLOB"/>
    <s v="+31205929152"/>
    <s v="APBN_AMS_MOBILITY_INSURAN_Front"/>
    <n v="2.7421294078030531E+18"/>
    <s v="43.4248736"/>
    <s v="Route_Queue"/>
    <d v="1899-12-30T00:00:06"/>
    <n v="19760"/>
    <x v="0"/>
    <n v="21199"/>
    <s v="APBN_AMS_MOBILITY_INSURAN_Front_NL"/>
    <n v="99810"/>
    <s v="APBN_AMS_MOBILITY_INSURAN_Front_NL_1"/>
    <s v="APBN_CMN_RSA_FRONT-NL_1"/>
    <n v="224101"/>
    <x v="44"/>
    <s v="R"/>
    <d v="1899-12-30T00:00:38"/>
    <d v="1899-12-30T00:00:00"/>
    <d v="1899-12-30T00:00:31"/>
    <s v=""/>
    <n v="0"/>
    <d v="2026-09-03T12:06:26"/>
    <s v=""/>
    <d v="1899-12-30T00:00:00"/>
    <s v="20260903120540721420570"/>
    <d v="1899-12-30T00:00:04"/>
    <n v="0"/>
    <n v="0"/>
    <s v="m3126:Default:2|m312995:1:1|m312996:1:1|"/>
    <n v="2"/>
    <n v="0"/>
    <n v="0"/>
    <s v="NL"/>
    <s v=""/>
    <m/>
    <m/>
    <s v=""/>
    <m/>
    <s v=""/>
    <s v=""/>
    <s v=""/>
    <n v="0"/>
    <n v="0"/>
    <s v=""/>
    <s v=""/>
    <s v=""/>
    <s v=""/>
    <s v=""/>
    <s v=""/>
    <s v=""/>
    <s v=""/>
    <s v=""/>
    <s v=""/>
    <s v=""/>
    <s v=""/>
    <s v=""/>
    <s v=""/>
    <s v=""/>
    <s v="Alliannz Contract"/>
    <x v="0"/>
    <n v="1"/>
    <x v="1"/>
    <x v="0"/>
  </r>
  <r>
    <s v="AP-Historical-Report---Call-by-Call 2026-09-03 0000 - 2026-09-03 1500.csv"/>
    <s v="F"/>
    <x v="0"/>
    <x v="683"/>
    <s v="+31619169478"/>
    <s v="AVECO"/>
    <s v="RSA_SubLOB"/>
    <s v="+31205929197"/>
    <s v="APBN_AMS_MOBILITY_VIP_Front"/>
    <n v="2.7421292360747172E+18"/>
    <s v="3.74604602"/>
    <s v="Route_Success"/>
    <d v="1899-12-30T00:00:07"/>
    <n v="19765"/>
    <x v="2"/>
    <n v="21204"/>
    <s v="APBN_AMS_MOBILITY_VIP_Front_NL"/>
    <n v="99865"/>
    <s v="APBN_AMS_MOBILITY_VIP_Front_NL_1"/>
    <s v="APBN_CMN_RSA_FRONT-NL_1"/>
    <n v="96452"/>
    <x v="45"/>
    <s v="R"/>
    <d v="1899-12-30T00:04:20"/>
    <d v="1899-12-30T00:03:34"/>
    <d v="1899-12-30T00:00:32"/>
    <s v=""/>
    <n v="0"/>
    <d v="2026-09-03T12:15:02"/>
    <s v=""/>
    <d v="1899-12-30T00:00:00"/>
    <s v="2026090312065750332627"/>
    <d v="1899-12-30T00:00:06"/>
    <n v="0"/>
    <n v="0"/>
    <s v=""/>
    <n v="2"/>
    <n v="0"/>
    <n v="0"/>
    <s v="NL"/>
    <s v="vb3151"/>
    <n v="77020001"/>
    <n v="10"/>
    <s v="Maud"/>
    <n v="3190148"/>
    <s v="Lekke band / bandenprobleem"/>
    <s v=""/>
    <s v="+31619169478"/>
    <n v="2"/>
    <n v="1"/>
    <s v=""/>
    <s v=""/>
    <s v=""/>
    <s v=""/>
    <s v=""/>
    <s v=""/>
    <s v=""/>
    <s v=""/>
    <s v=""/>
    <s v=""/>
    <s v=""/>
    <s v=""/>
    <s v=""/>
    <s v=""/>
    <s v=""/>
    <s v="RSA"/>
    <x v="0"/>
    <n v="1"/>
    <x v="1"/>
    <x v="1"/>
  </r>
  <r>
    <s v="AP-Historical-Report---Call-by-Call 2026-09-03 0000 - 2026-09-03 1500.csv"/>
    <s v="F"/>
    <x v="1"/>
    <x v="684"/>
    <s v="+31681864420"/>
    <s v=""/>
    <s v=""/>
    <s v="WebiPath_180_177852"/>
    <s v=""/>
    <n v="2.7421294078030531E+18"/>
    <s v="43.4248765"/>
    <s v=""/>
    <d v="1899-12-30T00:00:00"/>
    <n v="19760"/>
    <x v="0"/>
    <n v="21199"/>
    <s v="APBN_AMS_MOBILITY_INSURAN_Front_NL"/>
    <n v="99810"/>
    <s v="APBN_AMS_MOBILITY_INSURAN_Front_NL_1"/>
    <s v="APBN_CMN_RSA_FRONT-NL_1"/>
    <n v="224101"/>
    <x v="44"/>
    <s v="R"/>
    <d v="1899-12-30T00:00:38"/>
    <d v="1899-12-30T00:00:00"/>
    <d v="1899-12-30T00:00:00"/>
    <s v=""/>
    <n v="0"/>
    <d v="2026-09-03T12:06:25"/>
    <s v=""/>
    <d v="1899-12-30T00:00:00"/>
    <s v="20260903120540721420570"/>
    <d v="1899-12-30T00:00:01"/>
    <m/>
    <m/>
    <s v=""/>
    <m/>
    <m/>
    <m/>
    <s v=""/>
    <s v=""/>
    <m/>
    <m/>
    <s v=""/>
    <m/>
    <s v=""/>
    <s v=""/>
    <s v=""/>
    <m/>
    <m/>
    <s v=""/>
    <s v=""/>
    <s v=""/>
    <s v=""/>
    <s v=""/>
    <s v=""/>
    <s v=""/>
    <s v=""/>
    <s v=""/>
    <s v=""/>
    <s v=""/>
    <s v=""/>
    <s v=""/>
    <s v=""/>
    <s v=""/>
    <s v="Alliannz Contract"/>
    <x v="0"/>
    <n v="1"/>
    <x v="1"/>
    <x v="0"/>
  </r>
  <r>
    <s v="AP-Historical-Report---Call-by-Call 2026-09-03 0000 - 2026-09-03 1500.csv"/>
    <s v="F"/>
    <x v="0"/>
    <x v="685"/>
    <s v="+31620940429"/>
    <s v="AP_NL_MULTI_LOB"/>
    <s v="RSA_SubLOB"/>
    <s v="+31205929292"/>
    <s v="APBN_AMS_MOBILITY_INSURAN_Front"/>
    <n v="2.7421294335735434E+18"/>
    <s v="49.4935050"/>
    <s v="Route_Queue"/>
    <d v="1899-12-30T00:00:07"/>
    <n v="19760"/>
    <x v="0"/>
    <n v="21199"/>
    <s v="APBN_AMS_MOBILITY_INSURAN_Front_NL"/>
    <n v="99810"/>
    <s v="APBN_AMS_MOBILITY_INSURAN_Front_NL_1"/>
    <s v="APBN_CMN_RSA_FRONT-NL_1"/>
    <n v="232194"/>
    <x v="36"/>
    <s v="R"/>
    <d v="1899-12-30T00:02:09"/>
    <d v="1899-12-30T00:00:00"/>
    <d v="1899-12-30T00:00:33"/>
    <s v=""/>
    <n v="0"/>
    <d v="2026-09-03T12:10:04"/>
    <s v=""/>
    <d v="1899-12-30T00:00:00"/>
    <s v="20260903120746822084505"/>
    <d v="1899-12-30T00:00:09"/>
    <n v="0"/>
    <n v="0"/>
    <s v=""/>
    <n v="2"/>
    <n v="0"/>
    <n v="0"/>
    <s v="NL"/>
    <s v="vb3151"/>
    <n v="77020001"/>
    <n v="10"/>
    <s v="Maud"/>
    <n v="3190086"/>
    <s v="Schade met voertuig"/>
    <s v=""/>
    <s v="+31620940429"/>
    <n v="0"/>
    <n v="0"/>
    <s v=""/>
    <s v=""/>
    <s v=""/>
    <s v=""/>
    <s v=""/>
    <s v=""/>
    <s v=""/>
    <s v=""/>
    <s v=""/>
    <s v=""/>
    <s v=""/>
    <s v=""/>
    <s v=""/>
    <s v=""/>
    <s v=""/>
    <s v="Alliannz Contract"/>
    <x v="0"/>
    <n v="1"/>
    <x v="1"/>
    <x v="0"/>
  </r>
  <r>
    <s v="AP-Historical-Report---Call-by-Call 2026-09-03 0000 - 2026-09-03 1500.csv"/>
    <s v="F"/>
    <x v="0"/>
    <x v="686"/>
    <s v="+31850206000"/>
    <s v="AP_NL_RSA_PROVIDERS"/>
    <s v="RSA_SubLOB"/>
    <s v="+31205929107"/>
    <s v="APBN_AMS_MOBILITY_PROVIDER_Local"/>
    <n v="2.7421293090954604E+18"/>
    <s v="20.80903468"/>
    <s v="Route_Success"/>
    <d v="1899-12-30T00:00:02"/>
    <n v="19770"/>
    <x v="3"/>
    <n v="21209"/>
    <s v="APBN_AMS_MOBILITY_PROVIDER_Local_NL"/>
    <n v="99922"/>
    <s v="APBN_AMS_MOBILITY_PROVIDER_Local_NL_3"/>
    <s v="APBN_CMN_RSA_FRONT-NL_1"/>
    <n v="244551"/>
    <x v="38"/>
    <s v="L"/>
    <d v="1899-12-30T00:04:18"/>
    <d v="1899-12-30T00:00:00"/>
    <d v="1899-12-30T00:00:30"/>
    <s v=""/>
    <n v="0"/>
    <d v="2026-09-03T12:11:22"/>
    <s v=""/>
    <d v="1899-12-30T00:00:00"/>
    <s v="20260903120702335546226"/>
    <d v="1899-12-30T00:00:02"/>
    <n v="0"/>
    <n v="0"/>
    <s v="m319107:2:1|"/>
    <n v="2"/>
    <n v="0"/>
    <n v="0"/>
    <s v="NL"/>
    <s v=""/>
    <m/>
    <m/>
    <s v=""/>
    <m/>
    <s v=""/>
    <s v=""/>
    <s v=""/>
    <n v="0"/>
    <n v="0"/>
    <s v=""/>
    <s v=""/>
    <s v=""/>
    <s v=""/>
    <s v=""/>
    <s v=""/>
    <s v=""/>
    <s v=""/>
    <s v=""/>
    <s v=""/>
    <s v=""/>
    <s v=""/>
    <s v=""/>
    <s v=""/>
    <s v=""/>
    <s v="RSA Provider"/>
    <x v="0"/>
    <n v="1"/>
    <x v="1"/>
    <x v="2"/>
  </r>
  <r>
    <s v="AP-Historical-Report---Call-by-Call 2026-09-03 0000 - 2026-09-03 1500.csv"/>
    <s v="F"/>
    <x v="0"/>
    <x v="687"/>
    <s v="+31622126345"/>
    <s v="AD"/>
    <s v="RSA_SubLOB"/>
    <s v="+31208512216"/>
    <s v="APBN_AMS_MOBILITY_INTERNAT_Front"/>
    <n v="2.7421293562677555E+18"/>
    <s v="31.8558533"/>
    <s v="Route_Queue"/>
    <d v="1899-12-30T00:00:07"/>
    <n v="19763"/>
    <x v="17"/>
    <n v="21202"/>
    <s v="APBN_AMS_MOBILITY_INTERNAT_Front_NL"/>
    <n v="99843"/>
    <s v="APBN_AMS_MOBILITY_INTERNAT_Front_NL_1"/>
    <s v="APBN_CMN_RSA_FRONT-NL_1"/>
    <n v="224093"/>
    <x v="20"/>
    <s v="R"/>
    <d v="1899-12-30T00:03:16"/>
    <d v="1899-12-30T00:00:00"/>
    <d v="1899-12-30T00:01:58"/>
    <s v=""/>
    <n v="0"/>
    <d v="2026-09-03T12:12:05"/>
    <s v=""/>
    <d v="1899-12-30T00:00:00"/>
    <s v="20260903120841520093868"/>
    <d v="1899-12-30T00:00:09"/>
    <n v="0"/>
    <n v="0"/>
    <s v=""/>
    <n v="2"/>
    <n v="0"/>
    <n v="0"/>
    <s v="NL"/>
    <s v="vb3151"/>
    <n v="77020001"/>
    <n v="10"/>
    <s v="Maud"/>
    <n v="3190100"/>
    <s v="Lekke band / bandenprobleem in Duitsland"/>
    <s v=""/>
    <s v="+31622126345"/>
    <n v="2"/>
    <n v="1"/>
    <s v=""/>
    <s v=""/>
    <s v=""/>
    <s v=""/>
    <s v=""/>
    <s v=""/>
    <s v=""/>
    <s v=""/>
    <s v=""/>
    <s v=""/>
    <s v=""/>
    <s v=""/>
    <s v=""/>
    <s v=""/>
    <s v=""/>
    <s v="Alliannz Contract"/>
    <x v="0"/>
    <n v="1"/>
    <x v="1"/>
    <x v="0"/>
  </r>
  <r>
    <s v="AP-Historical-Report---Call-by-Call 2026-09-03 0000 - 2026-09-03 1500.csv"/>
    <s v="F"/>
    <x v="1"/>
    <x v="688"/>
    <s v="+31619169478"/>
    <s v=""/>
    <s v=""/>
    <s v="WebiPath_180_102587"/>
    <s v=""/>
    <n v="2.7421292360747172E+18"/>
    <s v="3.74604673"/>
    <s v=""/>
    <d v="1899-12-30T00:00:00"/>
    <n v="19765"/>
    <x v="2"/>
    <n v="21204"/>
    <s v="APBN_AMS_MOBILITY_VIP_Front_NL"/>
    <n v="99865"/>
    <s v="APBN_AMS_MOBILITY_VIP_Front_NL_1"/>
    <s v="APBN_CMN_RSA_FRONT-NL_1"/>
    <n v="96452"/>
    <x v="45"/>
    <s v="R"/>
    <d v="1899-12-30T00:04:20"/>
    <d v="1899-12-30T00:03:34"/>
    <d v="1899-12-30T00:00:00"/>
    <s v=""/>
    <n v="0"/>
    <d v="2026-09-03T12:14:58"/>
    <s v=""/>
    <d v="1899-12-30T00:00:00"/>
    <s v="2026090312065750332627"/>
    <d v="1899-12-30T00:00:01"/>
    <m/>
    <m/>
    <s v=""/>
    <m/>
    <m/>
    <m/>
    <s v=""/>
    <s v=""/>
    <m/>
    <m/>
    <s v=""/>
    <m/>
    <s v=""/>
    <s v=""/>
    <s v=""/>
    <m/>
    <m/>
    <s v=""/>
    <s v=""/>
    <s v=""/>
    <s v=""/>
    <s v=""/>
    <s v=""/>
    <s v=""/>
    <s v=""/>
    <s v=""/>
    <s v=""/>
    <s v=""/>
    <s v=""/>
    <s v=""/>
    <s v=""/>
    <s v=""/>
    <s v="RSA"/>
    <x v="0"/>
    <n v="1"/>
    <x v="1"/>
    <x v="1"/>
  </r>
  <r>
    <s v="AP-Historical-Report---Call-by-Call 2026-09-03 0000 - 2026-09-03 1500.csv"/>
    <s v="F"/>
    <x v="1"/>
    <x v="689"/>
    <s v="+31850206000"/>
    <s v=""/>
    <s v=""/>
    <s v="WebiPath_180_183324"/>
    <s v=""/>
    <n v="2.7421293090954604E+18"/>
    <s v="20.80903640"/>
    <s v=""/>
    <d v="1899-12-30T00:00:00"/>
    <n v="19770"/>
    <x v="3"/>
    <n v="21209"/>
    <s v="APBN_AMS_MOBILITY_PROVIDER_Local_NL"/>
    <n v="99922"/>
    <s v="APBN_AMS_MOBILITY_PROVIDER_Local_NL_3"/>
    <s v="APBN_CMN_RSA_FRONT-NL_1"/>
    <n v="244551"/>
    <x v="38"/>
    <s v="R"/>
    <d v="1899-12-30T00:04:18"/>
    <d v="1899-12-30T00:00:00"/>
    <d v="1899-12-30T00:00:00"/>
    <s v=""/>
    <n v="0"/>
    <d v="2026-09-03T12:11:22"/>
    <s v=""/>
    <d v="1899-12-30T00:00:00"/>
    <s v="20260903120702335546226"/>
    <d v="1899-12-30T00:00:00"/>
    <m/>
    <m/>
    <s v=""/>
    <m/>
    <m/>
    <m/>
    <s v=""/>
    <s v=""/>
    <m/>
    <m/>
    <s v=""/>
    <m/>
    <s v=""/>
    <s v=""/>
    <s v=""/>
    <m/>
    <m/>
    <s v=""/>
    <s v=""/>
    <s v=""/>
    <s v=""/>
    <s v=""/>
    <s v=""/>
    <s v=""/>
    <s v=""/>
    <s v=""/>
    <s v=""/>
    <s v=""/>
    <s v=""/>
    <s v=""/>
    <s v=""/>
    <s v=""/>
    <s v="RSA Provider"/>
    <x v="0"/>
    <n v="1"/>
    <x v="1"/>
    <x v="2"/>
  </r>
  <r>
    <s v="AP-Historical-Report---Call-by-Call 2026-09-03 0000 - 2026-09-03 1500.csv"/>
    <s v="F"/>
    <x v="0"/>
    <x v="690"/>
    <s v="+31653332105"/>
    <s v="Toyota"/>
    <s v="RSA_SubLOB"/>
    <s v="+31205929836"/>
    <s v="APBN_AMS_MOBILITY_OEM-CONS_Front"/>
    <n v="2.7421293648576302E+18"/>
    <s v="33.8498500"/>
    <s v="Route_Success"/>
    <d v="1899-12-30T00:00:10"/>
    <n v="19755"/>
    <x v="6"/>
    <n v="21194"/>
    <s v="APBN_AMS_MOBILITY_OEM-CONS_Front_NL"/>
    <n v="99755"/>
    <s v="APBN_AMS_MOBILITY_OEM-CONS_Front_NL_1"/>
    <s v="APBN_CMN_RSA_FRONT-NL_1"/>
    <n v="96465"/>
    <x v="46"/>
    <s v="R"/>
    <d v="1899-12-30T00:06:54"/>
    <d v="1899-12-30T00:00:00"/>
    <d v="1899-12-30T00:00:01"/>
    <s v=""/>
    <n v="0"/>
    <d v="2026-09-03T12:17:03"/>
    <s v=""/>
    <d v="1899-12-30T00:00:00"/>
    <s v="20260903120954553648242"/>
    <d v="1899-12-30T00:00:10"/>
    <n v="0"/>
    <n v="0"/>
    <s v=""/>
    <n v="2"/>
    <n v="0"/>
    <n v="0"/>
    <s v="NL"/>
    <s v="vb3151"/>
    <n v="77020001"/>
    <n v="10"/>
    <s v="Maud"/>
    <n v="3190052"/>
    <s v=""/>
    <s v="202604057251"/>
    <s v="+31653332105"/>
    <n v="2"/>
    <n v="1"/>
    <s v=""/>
    <s v=""/>
    <s v=""/>
    <s v=""/>
    <s v=""/>
    <s v=""/>
    <s v=""/>
    <s v=""/>
    <s v=""/>
    <s v=""/>
    <s v=""/>
    <s v=""/>
    <s v=""/>
    <s v=""/>
    <s v=""/>
    <s v="RSA"/>
    <x v="0"/>
    <n v="1"/>
    <x v="0"/>
    <x v="1"/>
  </r>
  <r>
    <s v="AP-Historical-Report---Call-by-Call 2026-09-03 0000 - 2026-09-03 1500.csv"/>
    <s v="F"/>
    <x v="0"/>
    <x v="691"/>
    <s v="+3252224430"/>
    <s v="AGA"/>
    <s v="RSA_Front"/>
    <s v="+3222906100"/>
    <s v="APBN_BRU_MOBILITY_INSURAN_Front"/>
    <n v="2.7421293949181332E+18"/>
    <s v="40.4230486"/>
    <s v="Route_Queue"/>
    <d v="1899-12-30T00:00:02"/>
    <n v="19781"/>
    <x v="5"/>
    <n v="21221"/>
    <s v="APBN_BRU_MOBILITY_INSURAN_Front_VL"/>
    <n v="100041"/>
    <s v="APBN_BRU_MOBILITY_INSURAN_Front_VL_1"/>
    <s v="APBN_CMN_RSA_FRONT-VL_1"/>
    <n v="96164"/>
    <x v="28"/>
    <s v="R"/>
    <d v="1899-12-30T00:11:47"/>
    <d v="1899-12-30T00:00:00"/>
    <d v="1899-12-30T00:00:07"/>
    <s v=""/>
    <n v="0"/>
    <d v="2026-09-03T12:19:52"/>
    <s v=""/>
    <d v="1899-12-30T00:00:00"/>
    <s v="20260903120802671089854"/>
    <d v="1899-12-30T00:00:02"/>
    <n v="0"/>
    <n v="0"/>
    <s v="m3229916100:1:1|"/>
    <n v="2"/>
    <n v="0"/>
    <n v="1"/>
    <s v="VL"/>
    <s v=""/>
    <m/>
    <m/>
    <s v=""/>
    <m/>
    <s v=""/>
    <s v=""/>
    <s v=""/>
    <n v="2"/>
    <n v="1"/>
    <s v=""/>
    <s v=""/>
    <s v=""/>
    <s v=""/>
    <s v=""/>
    <s v=""/>
    <s v=""/>
    <s v=""/>
    <s v=""/>
    <s v=""/>
    <s v=""/>
    <s v=""/>
    <s v=""/>
    <s v=""/>
    <s v=""/>
    <s v="RSA BE"/>
    <x v="0"/>
    <n v="1"/>
    <x v="1"/>
    <x v="3"/>
  </r>
  <r>
    <s v="AP-Historical-Report---Call-by-Call 2026-09-03 0000 - 2026-09-03 1500.csv"/>
    <s v="F"/>
    <x v="0"/>
    <x v="692"/>
    <s v="+31613211091"/>
    <s v="Toyota"/>
    <s v="RSA_SubLOB"/>
    <s v="+31205929836"/>
    <s v="APBN_AMS_MOBILITY_INSURAN_FollowUp"/>
    <n v="2.7421293863283118E+18"/>
    <s v="38.4343774"/>
    <s v="Route_Success"/>
    <d v="1899-12-30T00:00:06"/>
    <n v="19761"/>
    <x v="1"/>
    <n v="21200"/>
    <s v="APBN_AMS_MOBILITY_INSURAN_FollowUp_NL"/>
    <n v="99821"/>
    <s v="APBN_AMS_MOBILITY_INSURAN_FollowUp_NL_1"/>
    <s v="APBN_CMN_RSA_FRONT-NL_1"/>
    <n v="244550"/>
    <x v="27"/>
    <s v="R"/>
    <d v="1899-12-30T00:04:34"/>
    <d v="1899-12-30T00:00:00"/>
    <d v="1899-12-30T00:00:32"/>
    <s v=""/>
    <n v="0"/>
    <d v="2026-09-03T12:14:49"/>
    <s v=""/>
    <d v="1899-12-30T00:00:00"/>
    <s v="20260903120840637534361"/>
    <d v="1899-12-30T00:00:03"/>
    <n v="0"/>
    <n v="0"/>
    <s v=""/>
    <n v="2"/>
    <n v="0"/>
    <n v="0"/>
    <s v="NL"/>
    <s v="vb3151"/>
    <n v="77020001"/>
    <n v="10"/>
    <s v="Maud"/>
    <n v="3190051"/>
    <s v="Geen Intent"/>
    <s v=""/>
    <s v="+31613211091"/>
    <n v="2"/>
    <n v="1"/>
    <s v="5"/>
    <s v="5"/>
    <s v="nou het is prima ik zou alleen graag willen dat ze iets sneller konden komen dan 1,5 uur dat is het is dat alles ja dank u maar afscheid heel goed"/>
    <s v=""/>
    <s v=""/>
    <s v=""/>
    <s v=""/>
    <s v=""/>
    <s v=""/>
    <s v=""/>
    <s v=""/>
    <s v=""/>
    <s v=""/>
    <s v=""/>
    <s v=""/>
    <s v="Alliannz Contract"/>
    <x v="0"/>
    <n v="1"/>
    <x v="1"/>
    <x v="0"/>
  </r>
  <r>
    <s v="AP-Historical-Report---Call-by-Call 2026-09-03 0000 - 2026-09-03 1500.csv"/>
    <s v="F"/>
    <x v="1"/>
    <x v="693"/>
    <s v="+31620940429"/>
    <s v=""/>
    <s v=""/>
    <s v="WebiPath_180_181756"/>
    <s v=""/>
    <n v="2.7421294335735434E+18"/>
    <s v="49.4935117"/>
    <s v=""/>
    <d v="1899-12-30T00:00:00"/>
    <n v="19760"/>
    <x v="0"/>
    <n v="21199"/>
    <s v="APBN_AMS_MOBILITY_INSURAN_Front_NL"/>
    <n v="99810"/>
    <s v="APBN_AMS_MOBILITY_INSURAN_Front_NL_1"/>
    <s v="APBN_CMN_RSA_FRONT-NL_1"/>
    <n v="232194"/>
    <x v="36"/>
    <s v="L"/>
    <d v="1899-12-30T00:02:09"/>
    <d v="1899-12-30T00:00:00"/>
    <d v="1899-12-30T00:00:00"/>
    <s v=""/>
    <n v="0"/>
    <d v="2026-09-03T12:10:04"/>
    <s v=""/>
    <d v="1899-12-30T00:00:00"/>
    <s v="20260903120746822084505"/>
    <d v="1899-12-30T00:00:00"/>
    <m/>
    <m/>
    <s v=""/>
    <m/>
    <m/>
    <m/>
    <s v=""/>
    <s v=""/>
    <m/>
    <m/>
    <s v=""/>
    <m/>
    <s v=""/>
    <s v=""/>
    <s v=""/>
    <m/>
    <m/>
    <s v=""/>
    <s v=""/>
    <s v=""/>
    <s v=""/>
    <s v=""/>
    <s v=""/>
    <s v=""/>
    <s v=""/>
    <s v=""/>
    <s v=""/>
    <s v="137fa705-7162-4293-8f7e-538e4c5edeb7.01"/>
    <s v=""/>
    <s v=""/>
    <s v=""/>
    <s v=""/>
    <s v="Alliannz Contract"/>
    <x v="0"/>
    <n v="1"/>
    <x v="1"/>
    <x v="0"/>
  </r>
  <r>
    <s v="AP-Historical-Report---Call-by-Call 2026-09-03 0000 - 2026-09-03 1500.csv"/>
    <s v="F"/>
    <x v="1"/>
    <x v="694"/>
    <s v="+3252224430"/>
    <s v=""/>
    <s v=""/>
    <s v="WebiPath_180_102299"/>
    <s v=""/>
    <n v="2.7421293949181332E+18"/>
    <s v="40.4230518"/>
    <s v=""/>
    <d v="1899-12-30T00:00:00"/>
    <n v="19781"/>
    <x v="5"/>
    <n v="21221"/>
    <s v="APBN_BRU_MOBILITY_INSURAN_Front_VL"/>
    <n v="100041"/>
    <s v="APBN_BRU_MOBILITY_INSURAN_Front_VL_1"/>
    <s v="APBN_CMN_RSA_FRONT-VL_1"/>
    <n v="96164"/>
    <x v="28"/>
    <s v="L"/>
    <d v="1899-12-30T00:11:47"/>
    <d v="1899-12-30T00:00:00"/>
    <d v="1899-12-30T00:00:00"/>
    <s v=""/>
    <n v="0"/>
    <d v="2026-09-03T12:19:52"/>
    <s v=""/>
    <d v="1899-12-30T00:00:00"/>
    <s v="20260903120802671089854"/>
    <d v="1899-12-30T00:00:01"/>
    <m/>
    <m/>
    <s v=""/>
    <m/>
    <m/>
    <m/>
    <s v=""/>
    <s v=""/>
    <m/>
    <m/>
    <s v=""/>
    <m/>
    <s v=""/>
    <s v=""/>
    <s v=""/>
    <m/>
    <m/>
    <s v=""/>
    <s v=""/>
    <s v=""/>
    <s v=""/>
    <s v=""/>
    <s v=""/>
    <s v=""/>
    <s v=""/>
    <s v=""/>
    <s v=""/>
    <s v=""/>
    <s v=""/>
    <s v=""/>
    <s v=""/>
    <s v=""/>
    <s v="RSA BE"/>
    <x v="0"/>
    <n v="1"/>
    <x v="1"/>
    <x v="3"/>
  </r>
  <r>
    <s v="AP-Historical-Report---Call-by-Call 2026-09-03 0000 - 2026-09-03 1500.csv"/>
    <s v="F"/>
    <x v="0"/>
    <x v="695"/>
    <s v="+31622601068"/>
    <s v="AP_NL_MULTI_LOB"/>
    <s v="RSA_SubLOB"/>
    <s v="+31205618711"/>
    <s v="APBN_AMS_MOBILITY_INTERNAT_Front"/>
    <n v="2.7421293777426406E+18"/>
    <s v="36.8607422"/>
    <s v="Route_Success"/>
    <d v="1899-12-30T00:00:07"/>
    <n v="19763"/>
    <x v="17"/>
    <n v="21202"/>
    <s v="APBN_AMS_MOBILITY_INTERNAT_Front_NL"/>
    <n v="99843"/>
    <s v="APBN_AMS_MOBILITY_INTERNAT_Front_NL_1"/>
    <s v="APBN_CMN_RSA_FRONT-NL_1"/>
    <n v="224096"/>
    <x v="6"/>
    <s v="L"/>
    <d v="1899-12-30T00:00:04"/>
    <d v="1899-12-30T00:00:00"/>
    <d v="1899-12-30T00:00:32"/>
    <s v=""/>
    <n v="0"/>
    <d v="2026-09-03T12:09:56"/>
    <s v=""/>
    <d v="1899-12-30T00:00:00"/>
    <s v="20260903120942603980743"/>
    <d v="1899-12-30T00:00:08"/>
    <n v="0"/>
    <n v="0"/>
    <s v=""/>
    <n v="2"/>
    <n v="0"/>
    <n v="0"/>
    <s v="NL"/>
    <s v="vb3151"/>
    <n v="77020001"/>
    <n v="10"/>
    <s v="Maud"/>
    <n v="3190085"/>
    <s v="Pech (niet gespecificeerd) in Frankrijk"/>
    <s v=""/>
    <s v="+31622601068"/>
    <n v="0"/>
    <n v="0"/>
    <s v=""/>
    <s v=""/>
    <s v=""/>
    <s v=""/>
    <s v=""/>
    <s v=""/>
    <s v=""/>
    <s v=""/>
    <s v=""/>
    <s v=""/>
    <s v=""/>
    <s v=""/>
    <s v=""/>
    <s v=""/>
    <s v=""/>
    <s v="Alliannz Contract"/>
    <x v="0"/>
    <n v="1"/>
    <x v="1"/>
    <x v="0"/>
  </r>
  <r>
    <s v="AP-Historical-Report---Call-by-Call 2026-09-03 0000 - 2026-09-03 1500.csv"/>
    <s v="F"/>
    <x v="0"/>
    <x v="696"/>
    <s v="+31624801243"/>
    <s v="Toyota"/>
    <s v="RSA_SubLOB"/>
    <s v="+31205929836"/>
    <s v="APBN_AMS_MOBILITY_OEM-CONS_Front"/>
    <n v="2.7421294078030536E+18"/>
    <s v="43.4248865"/>
    <s v="Route_Success"/>
    <d v="1899-12-30T00:00:05"/>
    <n v="19755"/>
    <x v="6"/>
    <n v="21194"/>
    <s v="APBN_AMS_MOBILITY_OEM-CONS_Front_NL"/>
    <n v="99755"/>
    <s v="APBN_AMS_MOBILITY_OEM-CONS_Front_NL_1"/>
    <s v="APBN_CMN_RSA_FRONT-NL_1"/>
    <n v="247912"/>
    <x v="23"/>
    <s v="R"/>
    <d v="1899-12-30T00:05:14"/>
    <d v="1899-12-30T00:00:00"/>
    <d v="1899-12-30T00:00:32"/>
    <s v=""/>
    <n v="0"/>
    <d v="2026-09-03T12:16:53"/>
    <s v=""/>
    <d v="1899-12-30T00:00:00"/>
    <s v="20260903121059721421817"/>
    <d v="1899-12-30T00:00:02"/>
    <n v="0"/>
    <n v="0"/>
    <s v=""/>
    <n v="2"/>
    <n v="0"/>
    <n v="0"/>
    <s v="NL"/>
    <s v="vb3151"/>
    <n v="77020001"/>
    <n v="10"/>
    <s v="Maud"/>
    <n v="3190052"/>
    <s v="Lekke band / bandenprobleem in Nederland"/>
    <s v="202604057289"/>
    <s v="+31624801243"/>
    <n v="2"/>
    <n v="1"/>
    <s v=""/>
    <s v=""/>
    <s v=""/>
    <s v=""/>
    <s v=""/>
    <s v=""/>
    <s v=""/>
    <s v=""/>
    <s v=""/>
    <s v=""/>
    <s v=""/>
    <s v=""/>
    <s v=""/>
    <s v=""/>
    <s v=""/>
    <s v="RSA"/>
    <x v="0"/>
    <n v="1"/>
    <x v="1"/>
    <x v="1"/>
  </r>
  <r>
    <s v="AP-Historical-Report---Call-by-Call 2026-09-03 0000 - 2026-09-03 1500.csv"/>
    <s v="F"/>
    <x v="1"/>
    <x v="697"/>
    <s v="+31613211091"/>
    <s v=""/>
    <s v=""/>
    <s v="WebiPath_180_183323"/>
    <s v=""/>
    <n v="2.7421293863283118E+18"/>
    <s v="38.4343802"/>
    <s v=""/>
    <d v="1899-12-30T00:00:00"/>
    <n v="19761"/>
    <x v="1"/>
    <n v="21200"/>
    <s v="APBN_AMS_MOBILITY_INSURAN_FollowUp_NL"/>
    <n v="99821"/>
    <s v="APBN_AMS_MOBILITY_INSURAN_FollowUp_NL_1"/>
    <s v="APBN_CMN_RSA_FRONT-NL_1"/>
    <n v="244550"/>
    <x v="27"/>
    <s v="R"/>
    <d v="1899-12-30T00:04:34"/>
    <d v="1899-12-30T00:00:00"/>
    <d v="1899-12-30T00:00:00"/>
    <s v=""/>
    <n v="0"/>
    <d v="2026-09-03T12:13:19"/>
    <s v=""/>
    <d v="1899-12-30T00:00:00"/>
    <s v="20260903120840637534361"/>
    <d v="1899-12-30T00:00:01"/>
    <m/>
    <m/>
    <s v=""/>
    <m/>
    <m/>
    <m/>
    <s v=""/>
    <s v=""/>
    <m/>
    <m/>
    <s v=""/>
    <m/>
    <s v=""/>
    <s v=""/>
    <s v=""/>
    <m/>
    <m/>
    <s v=""/>
    <s v=""/>
    <s v=""/>
    <s v=""/>
    <s v=""/>
    <s v=""/>
    <s v=""/>
    <s v=""/>
    <s v=""/>
    <s v=""/>
    <s v=""/>
    <s v=""/>
    <s v=""/>
    <s v=""/>
    <s v=""/>
    <s v="Alliannz Contract"/>
    <x v="0"/>
    <n v="1"/>
    <x v="1"/>
    <x v="0"/>
  </r>
  <r>
    <s v="AP-Historical-Report---Call-by-Call 2026-09-03 0000 - 2026-09-03 1500.csv"/>
    <s v="F"/>
    <x v="1"/>
    <x v="698"/>
    <s v="+31622126345"/>
    <s v=""/>
    <s v=""/>
    <s v="WebiPath_180_177843"/>
    <s v=""/>
    <n v="2.7421293562677555E+18"/>
    <s v="31.8558626"/>
    <s v=""/>
    <d v="1899-12-30T00:00:00"/>
    <n v="19763"/>
    <x v="17"/>
    <n v="21202"/>
    <s v="APBN_AMS_MOBILITY_INTERNAT_Front_NL"/>
    <n v="99843"/>
    <s v="APBN_AMS_MOBILITY_INTERNAT_Front_NL_1"/>
    <s v="APBN_CMN_RSA_FRONT-NL_1"/>
    <n v="224093"/>
    <x v="20"/>
    <s v="R"/>
    <d v="1899-12-30T00:03:16"/>
    <d v="1899-12-30T00:00:00"/>
    <d v="1899-12-30T00:00:00"/>
    <s v=""/>
    <n v="0"/>
    <d v="2026-09-03T12:12:06"/>
    <s v=""/>
    <d v="1899-12-30T00:00:00"/>
    <s v="20260903120841520093868"/>
    <d v="1899-12-30T00:00:01"/>
    <m/>
    <m/>
    <s v=""/>
    <m/>
    <m/>
    <m/>
    <s v=""/>
    <s v=""/>
    <m/>
    <m/>
    <s v=""/>
    <m/>
    <s v=""/>
    <s v=""/>
    <s v=""/>
    <m/>
    <m/>
    <s v=""/>
    <s v=""/>
    <s v=""/>
    <s v=""/>
    <s v=""/>
    <s v=""/>
    <s v=""/>
    <s v=""/>
    <s v=""/>
    <s v=""/>
    <s v=""/>
    <s v=""/>
    <s v=""/>
    <s v=""/>
    <s v=""/>
    <s v="Alliannz Contract"/>
    <x v="0"/>
    <n v="1"/>
    <x v="1"/>
    <x v="0"/>
  </r>
  <r>
    <s v="AP-Historical-Report---Call-by-Call 2026-09-03 0000 - 2026-09-03 1500.csv"/>
    <s v="F"/>
    <x v="1"/>
    <x v="699"/>
    <s v="+31622601068"/>
    <s v=""/>
    <s v=""/>
    <s v="WebiPath_180_177847"/>
    <s v=""/>
    <n v="2.7421293777426406E+18"/>
    <s v="36.8607477"/>
    <s v=""/>
    <d v="1899-12-30T00:00:00"/>
    <n v="19763"/>
    <x v="17"/>
    <n v="21202"/>
    <s v="APBN_AMS_MOBILITY_INTERNAT_Front_NL"/>
    <n v="99843"/>
    <s v="APBN_AMS_MOBILITY_INTERNAT_Front_NL_1"/>
    <s v="APBN_CMN_RSA_FRONT-NL_1"/>
    <n v="224096"/>
    <x v="6"/>
    <s v="R"/>
    <d v="1899-12-30T00:00:04"/>
    <d v="1899-12-30T00:00:00"/>
    <d v="1899-12-30T00:00:00"/>
    <s v=""/>
    <n v="0"/>
    <d v="2026-09-03T12:09:54"/>
    <s v=""/>
    <d v="1899-12-30T00:00:00"/>
    <s v="20260903120942603980743"/>
    <d v="1899-12-30T00:00:01"/>
    <m/>
    <m/>
    <s v=""/>
    <m/>
    <m/>
    <m/>
    <s v=""/>
    <s v=""/>
    <m/>
    <m/>
    <s v=""/>
    <m/>
    <s v=""/>
    <s v=""/>
    <s v=""/>
    <m/>
    <m/>
    <s v=""/>
    <s v=""/>
    <s v=""/>
    <s v=""/>
    <s v=""/>
    <s v=""/>
    <s v=""/>
    <s v=""/>
    <s v=""/>
    <s v=""/>
    <s v=""/>
    <s v=""/>
    <s v=""/>
    <s v=""/>
    <s v=""/>
    <s v="Alliannz Contract"/>
    <x v="0"/>
    <n v="1"/>
    <x v="1"/>
    <x v="0"/>
  </r>
  <r>
    <s v="AP-Historical-Report---Call-by-Call 2026-09-03 0000 - 2026-09-03 1500.csv"/>
    <s v="F"/>
    <x v="1"/>
    <x v="700"/>
    <s v="+31653332105"/>
    <s v=""/>
    <s v=""/>
    <s v="WebiPath_180_102600"/>
    <s v=""/>
    <n v="2.7421293648576302E+18"/>
    <s v="33.8498612"/>
    <s v=""/>
    <d v="1899-12-30T00:00:00"/>
    <n v="19755"/>
    <x v="6"/>
    <n v="21194"/>
    <s v="APBN_AMS_MOBILITY_OEM-CONS_Front_NL"/>
    <n v="99755"/>
    <s v="APBN_AMS_MOBILITY_OEM-CONS_Front_NL_1"/>
    <s v="APBN_CMN_RSA_FRONT-NL_1"/>
    <n v="96465"/>
    <x v="46"/>
    <s v="R"/>
    <d v="1899-12-30T00:06:54"/>
    <d v="1899-12-30T00:00:00"/>
    <d v="1899-12-30T00:00:00"/>
    <s v=""/>
    <n v="0"/>
    <d v="2026-09-03T12:17:00"/>
    <s v=""/>
    <d v="1899-12-30T00:00:00"/>
    <s v="20260903120954553648242"/>
    <d v="1899-12-30T00:00:02"/>
    <m/>
    <m/>
    <s v=""/>
    <m/>
    <m/>
    <m/>
    <s v=""/>
    <s v=""/>
    <m/>
    <m/>
    <s v=""/>
    <m/>
    <s v=""/>
    <s v=""/>
    <s v=""/>
    <m/>
    <m/>
    <s v=""/>
    <s v=""/>
    <s v=""/>
    <s v=""/>
    <s v=""/>
    <s v=""/>
    <s v=""/>
    <s v=""/>
    <s v=""/>
    <s v=""/>
    <s v=""/>
    <s v=""/>
    <s v=""/>
    <s v=""/>
    <s v=""/>
    <s v="RSA"/>
    <x v="0"/>
    <n v="1"/>
    <x v="1"/>
    <x v="1"/>
  </r>
  <r>
    <s v="AP-Historical-Report---Call-by-Call 2026-09-03 0000 - 2026-09-03 1500.csv"/>
    <s v="F"/>
    <x v="0"/>
    <x v="701"/>
    <s v="Masqué"/>
    <s v="Suzuki"/>
    <s v="RSA_SubLOB"/>
    <s v="+31208512272"/>
    <s v="APBN_AMS_MOBILITY_OEM-CONS_Front"/>
    <n v="2.7421294249836058E+18"/>
    <s v="47.4931947"/>
    <s v="Route_Queue"/>
    <d v="1899-12-30T00:00:06"/>
    <n v="19755"/>
    <x v="6"/>
    <n v="21194"/>
    <s v="APBN_AMS_MOBILITY_OEM-CONS_Front_NL"/>
    <n v="99755"/>
    <s v="APBN_AMS_MOBILITY_OEM-CONS_Front_NL_1"/>
    <s v="APBN_CMN_RSA_FRONT-NL_1"/>
    <n v="96523"/>
    <x v="10"/>
    <s v="R"/>
    <d v="1899-12-30T00:05:49"/>
    <d v="1899-12-30T00:00:00"/>
    <d v="1899-12-30T00:01:47"/>
    <s v=""/>
    <n v="0"/>
    <d v="2026-09-03T12:17:50"/>
    <s v=""/>
    <d v="1899-12-30T00:00:00"/>
    <s v="20260903121154788530927"/>
    <d v="1899-12-30T00:00:02"/>
    <n v="0"/>
    <n v="0"/>
    <s v=""/>
    <n v="2"/>
    <n v="0"/>
    <n v="0"/>
    <s v="NL"/>
    <s v="vb3151"/>
    <n v="77020001"/>
    <n v="10"/>
    <s v="Maud"/>
    <n v="3190049"/>
    <s v="Geen Intent"/>
    <s v=""/>
    <s v="anonymous"/>
    <n v="2"/>
    <n v="1"/>
    <s v=""/>
    <s v=""/>
    <s v=""/>
    <s v=""/>
    <s v=""/>
    <s v=""/>
    <s v=""/>
    <s v=""/>
    <s v=""/>
    <s v=""/>
    <s v=""/>
    <s v=""/>
    <s v=""/>
    <s v=""/>
    <s v=""/>
    <s v="RSA"/>
    <x v="0"/>
    <n v="1"/>
    <x v="1"/>
    <x v="1"/>
  </r>
  <r>
    <s v="AP-Historical-Report---Call-by-Call 2026-09-03 0000 - 2026-09-03 1500.csv"/>
    <s v="F"/>
    <x v="0"/>
    <x v="702"/>
    <s v="+31622601068"/>
    <s v="AGA"/>
    <s v="RSA_SubLOB"/>
    <s v="+31205929890"/>
    <s v="APBN_AMS_MOBILITY_INTERNAT_FollowUp"/>
    <n v="2.7421292360747177E+18"/>
    <s v="3.74604860"/>
    <s v="Route_Queue"/>
    <d v="1899-12-30T00:00:05"/>
    <n v="19764"/>
    <x v="11"/>
    <n v="21203"/>
    <s v="APBN_AMS_MOBILITY_INTERNAT_FollowUp_NL"/>
    <n v="99854"/>
    <s v="APBN_AMS_MOBILITY_INTERNAT_FollowUp_NL_1"/>
    <s v="APBN_CMN_RSA_FRONT-NL_1"/>
    <n v="244554"/>
    <x v="40"/>
    <s v="R"/>
    <d v="1899-12-30T00:08:36"/>
    <d v="1899-12-30T00:00:57"/>
    <d v="1899-12-30T00:00:31"/>
    <s v=""/>
    <n v="0"/>
    <d v="2026-09-03T12:21:55"/>
    <s v=""/>
    <d v="1899-12-30T00:00:00"/>
    <s v="2026090312121650332554"/>
    <d v="1899-12-30T00:00:03"/>
    <n v="0"/>
    <n v="0"/>
    <s v=""/>
    <n v="2"/>
    <n v="0"/>
    <n v="0"/>
    <s v="NL"/>
    <s v="vb3151"/>
    <n v="77020001"/>
    <n v="10"/>
    <s v="Maud"/>
    <n v="3190083"/>
    <s v="Accu / Startprobleem in Frankrijk"/>
    <s v=""/>
    <s v="+31622601068"/>
    <n v="0"/>
    <n v="0"/>
    <s v=""/>
    <s v=""/>
    <s v=""/>
    <s v=""/>
    <s v=""/>
    <s v=""/>
    <s v=""/>
    <s v=""/>
    <s v=""/>
    <s v=""/>
    <s v=""/>
    <s v=""/>
    <s v=""/>
    <s v=""/>
    <s v=""/>
    <s v="Alliannz Contract"/>
    <x v="0"/>
    <n v="1"/>
    <x v="1"/>
    <x v="0"/>
  </r>
  <r>
    <s v="AP-Historical-Report---Call-by-Call 2026-09-03 0000 - 2026-09-03 1500.csv"/>
    <s v="F"/>
    <x v="1"/>
    <x v="703"/>
    <s v="+31624801243"/>
    <s v=""/>
    <s v=""/>
    <s v="WebiPath_180_185932"/>
    <s v=""/>
    <n v="2.7421294078030536E+18"/>
    <s v="43.4248948"/>
    <s v=""/>
    <d v="1899-12-30T00:00:00"/>
    <n v="19755"/>
    <x v="6"/>
    <n v="21194"/>
    <s v="APBN_AMS_MOBILITY_OEM-CONS_Front_NL"/>
    <n v="99755"/>
    <s v="APBN_AMS_MOBILITY_OEM-CONS_Front_NL_1"/>
    <s v="APBN_CMN_RSA_FRONT-NL_1"/>
    <n v="247912"/>
    <x v="23"/>
    <s v="R"/>
    <d v="1899-12-30T00:05:13"/>
    <d v="1899-12-30T00:00:00"/>
    <d v="1899-12-30T00:00:00"/>
    <s v=""/>
    <n v="0"/>
    <d v="2026-09-03T12:16:18"/>
    <s v=""/>
    <d v="1899-12-30T00:00:00"/>
    <s v="20260903121059721421817"/>
    <d v="1899-12-30T00:00:00"/>
    <m/>
    <m/>
    <s v=""/>
    <m/>
    <m/>
    <m/>
    <s v=""/>
    <s v=""/>
    <m/>
    <m/>
    <s v=""/>
    <m/>
    <s v=""/>
    <s v=""/>
    <s v=""/>
    <m/>
    <m/>
    <s v=""/>
    <s v=""/>
    <s v=""/>
    <s v=""/>
    <s v=""/>
    <s v=""/>
    <s v=""/>
    <s v=""/>
    <s v=""/>
    <s v=""/>
    <s v=""/>
    <s v=""/>
    <s v=""/>
    <s v=""/>
    <s v=""/>
    <s v="RSA"/>
    <x v="0"/>
    <n v="1"/>
    <x v="1"/>
    <x v="1"/>
  </r>
  <r>
    <s v="AP-Historical-Report---Call-by-Call 2026-09-03 0000 - 2026-09-03 1500.csv"/>
    <s v="F"/>
    <x v="0"/>
    <x v="704"/>
    <s v="Masqué"/>
    <s v="KIA"/>
    <s v="RSA_SubLOB"/>
    <s v="+31208512235"/>
    <s v="APBN_AMS_MOBILITY_OEM-CONS_Front"/>
    <n v="2.7421293390869714E+18"/>
    <s v="27.7643774"/>
    <s v="Route_Success"/>
    <d v="1899-12-30T00:00:06"/>
    <n v="19755"/>
    <x v="6"/>
    <n v="21194"/>
    <s v="APBN_AMS_MOBILITY_OEM-CONS_Front_NL"/>
    <n v="99757"/>
    <s v="APBN_AMS_MOBILITY_OEM-CONS_Front_NL_3"/>
    <s v="APBN_CMN_RSA_FRONT-NL_1"/>
    <n v="244548"/>
    <x v="29"/>
    <s v="R"/>
    <d v="1899-12-30T00:07:07"/>
    <d v="1899-12-30T00:00:42"/>
    <d v="1899-12-30T00:00:32"/>
    <s v=""/>
    <n v="0"/>
    <d v="2026-09-03T12:22:53"/>
    <s v=""/>
    <d v="1899-12-30T00:00:00"/>
    <s v="20260903121256452985544"/>
    <d v="1899-12-30T00:00:04"/>
    <n v="0"/>
    <n v="0"/>
    <s v=""/>
    <n v="2"/>
    <n v="0"/>
    <n v="0"/>
    <s v="NL"/>
    <s v="vb3151"/>
    <n v="77020001"/>
    <n v="10"/>
    <s v="Maud"/>
    <n v="3190031"/>
    <s v="Elektrisch voertuig / laadprobleem in Nederland"/>
    <s v=""/>
    <s v="anonymous"/>
    <n v="2"/>
    <n v="1"/>
    <s v="*"/>
    <s v="*"/>
    <s v="ik ben goed geholpen"/>
    <s v=""/>
    <s v=""/>
    <s v=""/>
    <s v=""/>
    <s v=""/>
    <s v=""/>
    <s v=""/>
    <s v=""/>
    <s v=""/>
    <s v=""/>
    <s v=""/>
    <s v=""/>
    <s v="RSA"/>
    <x v="0"/>
    <n v="1"/>
    <x v="1"/>
    <x v="1"/>
  </r>
  <r>
    <s v="AP-Historical-Report---Call-by-Call 2026-09-03 0000 - 2026-09-03 1500.csv"/>
    <s v="F"/>
    <x v="0"/>
    <x v="705"/>
    <s v="+31612857084"/>
    <s v="KIA"/>
    <s v="RSA_SubLOB"/>
    <s v="+31208512235"/>
    <s v="APBN_AMS_MOBILITY_INSURAN_FollowUp"/>
    <n v="2.7421292747161267E+18"/>
    <s v="12.61308270"/>
    <s v="Route_Queue"/>
    <d v="1899-12-30T00:00:06"/>
    <n v="19761"/>
    <x v="1"/>
    <n v="21200"/>
    <s v="APBN_AMS_MOBILITY_INSURAN_FollowUp_NL"/>
    <n v="99821"/>
    <s v="APBN_AMS_MOBILITY_INSURAN_FollowUp_NL_1"/>
    <s v="APBN_CMN_RSA_FRONT-NL_1"/>
    <n v="96462"/>
    <x v="26"/>
    <s v="R"/>
    <d v="1899-12-30T00:02:37"/>
    <d v="1899-12-30T00:00:00"/>
    <d v="1899-12-30T00:00:32"/>
    <s v=""/>
    <n v="0"/>
    <d v="2026-09-03T12:15:15"/>
    <s v=""/>
    <d v="1899-12-30T00:00:00"/>
    <s v="20260903121232201327945"/>
    <d v="1899-12-30T00:00:06"/>
    <n v="0"/>
    <n v="0"/>
    <s v=""/>
    <n v="2"/>
    <n v="0"/>
    <n v="0"/>
    <s v="NL"/>
    <s v="vb3151"/>
    <n v="77020001"/>
    <n v="10"/>
    <s v="Maud"/>
    <n v="3190032"/>
    <s v="Geen Intent"/>
    <s v=""/>
    <s v="+31612857084"/>
    <n v="2"/>
    <n v="1"/>
    <s v=""/>
    <s v=""/>
    <s v=""/>
    <s v=""/>
    <s v=""/>
    <s v=""/>
    <s v=""/>
    <s v=""/>
    <s v=""/>
    <s v=""/>
    <s v=""/>
    <s v=""/>
    <s v=""/>
    <s v=""/>
    <s v=""/>
    <s v="Alliannz Contract"/>
    <x v="0"/>
    <n v="1"/>
    <x v="1"/>
    <x v="0"/>
  </r>
  <r>
    <s v="AP-Historical-Report---Call-by-Call 2026-09-03 0000 - 2026-09-03 1500.csv"/>
    <s v="F"/>
    <x v="1"/>
    <x v="706"/>
    <s v="anonymous"/>
    <s v=""/>
    <s v=""/>
    <s v="WebiPath_180_102658"/>
    <s v=""/>
    <n v="2.7421294249836058E+18"/>
    <s v="47.4931989"/>
    <s v=""/>
    <d v="1899-12-30T00:00:00"/>
    <n v="19755"/>
    <x v="6"/>
    <n v="21194"/>
    <s v="APBN_AMS_MOBILITY_OEM-CONS_Front_NL"/>
    <n v="99755"/>
    <s v="APBN_AMS_MOBILITY_OEM-CONS_Front_NL_1"/>
    <s v="APBN_CMN_RSA_FRONT-NL_1"/>
    <n v="96523"/>
    <x v="10"/>
    <s v="L"/>
    <d v="1899-12-30T00:05:49"/>
    <d v="1899-12-30T00:00:00"/>
    <d v="1899-12-30T00:00:00"/>
    <s v=""/>
    <n v="0"/>
    <d v="2026-09-03T12:17:51"/>
    <s v=""/>
    <d v="1899-12-30T00:00:00"/>
    <s v="20260903121154788530927"/>
    <d v="1899-12-30T00:00:01"/>
    <m/>
    <m/>
    <s v=""/>
    <m/>
    <m/>
    <m/>
    <s v=""/>
    <s v=""/>
    <m/>
    <m/>
    <s v=""/>
    <m/>
    <s v=""/>
    <s v=""/>
    <s v=""/>
    <m/>
    <m/>
    <s v=""/>
    <s v=""/>
    <s v=""/>
    <s v=""/>
    <s v=""/>
    <s v=""/>
    <s v=""/>
    <s v=""/>
    <s v=""/>
    <s v=""/>
    <s v=""/>
    <s v=""/>
    <s v=""/>
    <s v=""/>
    <s v=""/>
    <s v="RSA"/>
    <x v="0"/>
    <n v="1"/>
    <x v="1"/>
    <x v="1"/>
  </r>
  <r>
    <s v="AP-Historical-Report---Call-by-Call 2026-09-03 0000 - 2026-09-03 1500.csv"/>
    <s v="F"/>
    <x v="0"/>
    <x v="707"/>
    <s v="+31633680318"/>
    <s v="AP_NL_RSA_PROVIDERS"/>
    <s v="RSA_SubLOB"/>
    <s v="+31205929107"/>
    <s v="APBN_AMS_MOBILITY_PROVIDER_Local"/>
    <n v="2.7421292618321039E+18"/>
    <s v="9.62187741"/>
    <s v="Route_Success"/>
    <d v="1899-12-30T00:00:02"/>
    <n v="19770"/>
    <x v="3"/>
    <n v="21209"/>
    <s v="APBN_AMS_MOBILITY_PROVIDER_Local_NL"/>
    <n v="99922"/>
    <s v="APBN_AMS_MOBILITY_PROVIDER_Local_NL_3"/>
    <s v="APBN_CMN_RSA_FRONT-NL_1"/>
    <n v="244551"/>
    <x v="38"/>
    <s v="L"/>
    <d v="1899-12-30T00:01:18"/>
    <d v="1899-12-30T00:00:00"/>
    <d v="1899-12-30T00:00:23"/>
    <s v=""/>
    <n v="0"/>
    <d v="2026-09-03T12:14:04"/>
    <s v=""/>
    <d v="1899-12-30T00:00:00"/>
    <s v="20260903121243150996891"/>
    <d v="1899-12-30T00:00:05"/>
    <n v="0"/>
    <n v="0"/>
    <s v="m319107:2:1|"/>
    <n v="2"/>
    <n v="0"/>
    <n v="0"/>
    <s v="NL"/>
    <s v=""/>
    <m/>
    <m/>
    <s v=""/>
    <m/>
    <s v=""/>
    <s v=""/>
    <s v=""/>
    <n v="0"/>
    <n v="0"/>
    <s v=""/>
    <s v=""/>
    <s v=""/>
    <s v=""/>
    <s v=""/>
    <s v=""/>
    <s v=""/>
    <s v=""/>
    <s v=""/>
    <s v=""/>
    <s v=""/>
    <s v=""/>
    <s v=""/>
    <s v=""/>
    <s v=""/>
    <s v="RSA Provider"/>
    <x v="0"/>
    <n v="1"/>
    <x v="1"/>
    <x v="2"/>
  </r>
  <r>
    <s v="AP-Historical-Report---Call-by-Call 2026-09-03 0000 - 2026-09-03 1500.csv"/>
    <s v="F"/>
    <x v="1"/>
    <x v="708"/>
    <s v="+31622601068"/>
    <s v=""/>
    <s v=""/>
    <s v="WebiPath_180_183327"/>
    <s v=""/>
    <n v="2.7421292360747177E+18"/>
    <s v="3.74604918"/>
    <s v=""/>
    <d v="1899-12-30T00:00:00"/>
    <n v="19764"/>
    <x v="11"/>
    <n v="21203"/>
    <s v="APBN_AMS_MOBILITY_INTERNAT_FollowUp_NL"/>
    <n v="99854"/>
    <s v="APBN_AMS_MOBILITY_INTERNAT_FollowUp_NL_1"/>
    <s v="APBN_CMN_RSA_FRONT-NL_1"/>
    <n v="244554"/>
    <x v="40"/>
    <s v="L"/>
    <d v="1899-12-30T00:08:36"/>
    <d v="1899-12-30T00:00:57"/>
    <d v="1899-12-30T00:00:00"/>
    <s v=""/>
    <n v="0"/>
    <d v="2026-09-03T12:21:55"/>
    <s v=""/>
    <d v="1899-12-30T00:00:00"/>
    <s v="2026090312121650332554"/>
    <d v="1899-12-30T00:00:00"/>
    <m/>
    <m/>
    <s v=""/>
    <m/>
    <m/>
    <m/>
    <s v=""/>
    <s v=""/>
    <m/>
    <m/>
    <s v=""/>
    <m/>
    <s v=""/>
    <s v=""/>
    <s v=""/>
    <m/>
    <m/>
    <s v=""/>
    <s v=""/>
    <s v=""/>
    <s v=""/>
    <s v=""/>
    <s v=""/>
    <s v=""/>
    <s v=""/>
    <s v=""/>
    <s v=""/>
    <s v=""/>
    <s v=""/>
    <s v=""/>
    <s v=""/>
    <s v=""/>
    <s v="Alliannz Contract"/>
    <x v="0"/>
    <n v="1"/>
    <x v="1"/>
    <x v="0"/>
  </r>
  <r>
    <s v="AP-Historical-Report---Call-by-Call 2026-09-03 0000 - 2026-09-03 1500.csv"/>
    <s v="F"/>
    <x v="1"/>
    <x v="709"/>
    <s v="+31612857084"/>
    <s v=""/>
    <s v=""/>
    <s v="WebiPath_180_102597"/>
    <s v=""/>
    <n v="2.7421292747161267E+18"/>
    <s v="12.61308298"/>
    <s v=""/>
    <d v="1899-12-30T00:00:00"/>
    <n v="19761"/>
    <x v="1"/>
    <n v="21200"/>
    <s v="APBN_AMS_MOBILITY_INSURAN_FollowUp_NL"/>
    <n v="99821"/>
    <s v="APBN_AMS_MOBILITY_INSURAN_FollowUp_NL_1"/>
    <s v="APBN_CMN_RSA_FRONT-NL_1"/>
    <n v="96462"/>
    <x v="26"/>
    <s v="L"/>
    <d v="1899-12-30T00:02:37"/>
    <d v="1899-12-30T00:00:00"/>
    <d v="1899-12-30T00:00:00"/>
    <s v=""/>
    <n v="0"/>
    <d v="2026-09-03T12:15:15"/>
    <s v=""/>
    <d v="1899-12-30T00:00:00"/>
    <s v="20260903121232201327945"/>
    <d v="1899-12-30T00:00:00"/>
    <m/>
    <m/>
    <s v=""/>
    <m/>
    <m/>
    <m/>
    <s v=""/>
    <s v=""/>
    <m/>
    <m/>
    <s v=""/>
    <m/>
    <s v=""/>
    <s v=""/>
    <s v=""/>
    <m/>
    <m/>
    <s v=""/>
    <s v=""/>
    <s v=""/>
    <s v=""/>
    <s v=""/>
    <s v=""/>
    <s v=""/>
    <s v=""/>
    <s v=""/>
    <s v=""/>
    <s v=""/>
    <s v=""/>
    <s v=""/>
    <s v=""/>
    <s v=""/>
    <s v="Alliannz Contract"/>
    <x v="0"/>
    <n v="1"/>
    <x v="1"/>
    <x v="0"/>
  </r>
  <r>
    <s v="AP-Historical-Report---Call-by-Call 2026-09-03 0000 - 2026-09-03 1500.csv"/>
    <s v="F"/>
    <x v="1"/>
    <x v="710"/>
    <s v="+31633680318"/>
    <s v=""/>
    <s v=""/>
    <s v="WebiPath_180_183324"/>
    <s v=""/>
    <n v="2.7421292618321039E+18"/>
    <s v="9.62187752"/>
    <s v=""/>
    <d v="1899-12-30T00:00:00"/>
    <n v="19770"/>
    <x v="3"/>
    <n v="21209"/>
    <s v="APBN_AMS_MOBILITY_PROVIDER_Local_NL"/>
    <n v="99922"/>
    <s v="APBN_AMS_MOBILITY_PROVIDER_Local_NL_3"/>
    <s v="APBN_CMN_RSA_FRONT-NL_1"/>
    <n v="244551"/>
    <x v="38"/>
    <s v="R"/>
    <d v="1899-12-30T00:01:18"/>
    <d v="1899-12-30T00:00:00"/>
    <d v="1899-12-30T00:00:00"/>
    <s v=""/>
    <n v="0"/>
    <d v="2026-09-03T12:14:03"/>
    <s v=""/>
    <d v="1899-12-30T00:00:00"/>
    <s v="20260903121243150996891"/>
    <d v="1899-12-30T00:00:00"/>
    <m/>
    <m/>
    <s v=""/>
    <m/>
    <m/>
    <m/>
    <s v=""/>
    <s v=""/>
    <m/>
    <m/>
    <s v=""/>
    <m/>
    <s v=""/>
    <s v=""/>
    <s v=""/>
    <m/>
    <m/>
    <s v=""/>
    <s v=""/>
    <s v=""/>
    <s v=""/>
    <s v=""/>
    <s v=""/>
    <s v=""/>
    <s v=""/>
    <s v=""/>
    <s v=""/>
    <s v="6833e2d9-78ba-4f51-99d5-e0d3a0268a1f.01"/>
    <s v=""/>
    <s v=""/>
    <s v=""/>
    <s v=""/>
    <s v="RSA Provider"/>
    <x v="0"/>
    <n v="1"/>
    <x v="1"/>
    <x v="2"/>
  </r>
  <r>
    <s v="AP-Historical-Report---Call-by-Call 2026-09-03 0000 - 2026-09-03 1500.csv"/>
    <s v="F"/>
    <x v="1"/>
    <x v="711"/>
    <s v="anonymous"/>
    <s v=""/>
    <s v=""/>
    <s v="WebiPath_180_183321"/>
    <s v=""/>
    <n v="2.7421293390869714E+18"/>
    <s v="27.7643824"/>
    <s v=""/>
    <d v="1899-12-30T00:00:00"/>
    <n v="19755"/>
    <x v="6"/>
    <n v="21194"/>
    <s v="APBN_AMS_MOBILITY_OEM-CONS_Front_NL"/>
    <n v="99757"/>
    <s v="APBN_AMS_MOBILITY_OEM-CONS_Front_NL_3"/>
    <s v="APBN_CMN_RSA_FRONT-NL_1"/>
    <n v="244548"/>
    <x v="29"/>
    <s v="R"/>
    <d v="1899-12-30T00:07:06"/>
    <d v="1899-12-30T00:00:42"/>
    <d v="1899-12-30T00:00:00"/>
    <s v=""/>
    <n v="0"/>
    <d v="2026-09-03T12:20:51"/>
    <s v=""/>
    <d v="1899-12-30T00:00:00"/>
    <s v="20260903121256452985544"/>
    <d v="1899-12-30T00:00:01"/>
    <m/>
    <m/>
    <s v=""/>
    <m/>
    <m/>
    <m/>
    <s v=""/>
    <s v=""/>
    <m/>
    <m/>
    <s v=""/>
    <m/>
    <s v=""/>
    <s v=""/>
    <s v=""/>
    <m/>
    <m/>
    <s v=""/>
    <s v=""/>
    <s v=""/>
    <s v=""/>
    <s v=""/>
    <s v=""/>
    <s v=""/>
    <s v=""/>
    <s v=""/>
    <s v=""/>
    <s v=""/>
    <s v=""/>
    <s v=""/>
    <s v=""/>
    <s v=""/>
    <s v="RSA"/>
    <x v="0"/>
    <n v="1"/>
    <x v="1"/>
    <x v="1"/>
  </r>
  <r>
    <s v="AP-Historical-Report---Call-by-Call 2026-09-03 0000 - 2026-09-03 1500.csv"/>
    <s v="F"/>
    <x v="0"/>
    <x v="712"/>
    <s v="+32495227886"/>
    <s v="BEOBANK"/>
    <s v="RSA_Front"/>
    <s v="+3227736105"/>
    <s v="APBN_BRU_MOBILITY_INSURAN_Front"/>
    <n v="2.7421294378684616E+18"/>
    <s v="50.4885992"/>
    <s v="Route_Success"/>
    <d v="1899-12-30T00:00:14"/>
    <n v="19782"/>
    <x v="8"/>
    <n v="21222"/>
    <s v="APBN_BRU_MOBILITY_INSURAN_Front_FR"/>
    <n v="100052"/>
    <s v="APBN_BRU_MOBILITY_INSURAN_Front_FR_1"/>
    <s v="APEU_TNG_RSA_FRENCH_1"/>
    <n v="230748"/>
    <x v="30"/>
    <s v="R"/>
    <d v="1899-12-30T00:03:12"/>
    <d v="1899-12-30T00:00:00"/>
    <d v="1899-12-30T00:00:04"/>
    <s v=""/>
    <n v="0"/>
    <d v="2026-09-03T12:17:30"/>
    <s v=""/>
    <d v="1899-12-30T00:00:00"/>
    <s v="20260903121351838862621"/>
    <d v="1899-12-30T00:00:01"/>
    <n v="0"/>
    <n v="0"/>
    <s v="m3229916105:1:1|"/>
    <n v="2"/>
    <n v="0"/>
    <n v="1"/>
    <s v="FR"/>
    <s v=""/>
    <m/>
    <m/>
    <s v=""/>
    <m/>
    <s v=""/>
    <s v=""/>
    <s v=""/>
    <n v="2"/>
    <n v="1"/>
    <s v=""/>
    <s v=""/>
    <s v=""/>
    <s v=""/>
    <s v=""/>
    <s v=""/>
    <s v=""/>
    <s v=""/>
    <s v=""/>
    <s v=""/>
    <s v=""/>
    <s v=""/>
    <s v=""/>
    <s v=""/>
    <s v=""/>
    <s v="RSA BE"/>
    <x v="0"/>
    <n v="1"/>
    <x v="1"/>
    <x v="3"/>
  </r>
  <r>
    <s v="AP-Historical-Report---Call-by-Call 2026-09-03 0000 - 2026-09-03 1500.csv"/>
    <s v="F"/>
    <x v="1"/>
    <x v="713"/>
    <s v="+32495227886"/>
    <s v=""/>
    <s v=""/>
    <s v="WebiPath_180_180919"/>
    <s v=""/>
    <n v="2.7421294378684616E+18"/>
    <s v="50.4886026"/>
    <s v=""/>
    <d v="1899-12-30T00:00:00"/>
    <n v="19782"/>
    <x v="8"/>
    <n v="21222"/>
    <s v="APBN_BRU_MOBILITY_INSURAN_Front_FR"/>
    <n v="100052"/>
    <s v="APBN_BRU_MOBILITY_INSURAN_Front_FR_1"/>
    <s v="APEU_TNG_RSA_FRENCH_1"/>
    <n v="230748"/>
    <x v="30"/>
    <s v="R"/>
    <d v="1899-12-30T00:03:12"/>
    <d v="1899-12-30T00:00:00"/>
    <d v="1899-12-30T00:00:00"/>
    <s v=""/>
    <n v="0"/>
    <d v="2026-09-03T12:17:19"/>
    <s v=""/>
    <d v="1899-12-30T00:00:00"/>
    <s v="20260903121351838862621"/>
    <d v="1899-12-30T00:00:08"/>
    <m/>
    <m/>
    <s v=""/>
    <m/>
    <m/>
    <m/>
    <s v=""/>
    <s v=""/>
    <m/>
    <m/>
    <s v=""/>
    <m/>
    <s v=""/>
    <s v=""/>
    <s v=""/>
    <m/>
    <m/>
    <s v=""/>
    <s v=""/>
    <s v=""/>
    <s v=""/>
    <s v=""/>
    <s v=""/>
    <s v=""/>
    <s v=""/>
    <s v=""/>
    <s v=""/>
    <s v=""/>
    <s v=""/>
    <s v=""/>
    <s v=""/>
    <s v=""/>
    <s v="RSA BE"/>
    <x v="0"/>
    <n v="1"/>
    <x v="1"/>
    <x v="3"/>
  </r>
  <r>
    <s v="AP-Historical-Report---Call-by-Call 2026-09-03 0000 - 2026-09-03 1500.csv"/>
    <s v="F"/>
    <x v="0"/>
    <x v="714"/>
    <s v="+31614408802"/>
    <s v="Toyota"/>
    <s v="RSA_SubLOB"/>
    <s v="+31205929836"/>
    <s v="APBN_AMS_MOBILITY_INTERNAT_Front"/>
    <n v="2.7421294249836058E+18"/>
    <s v="47.4932061"/>
    <s v="Route_Success"/>
    <d v="1899-12-30T00:00:06"/>
    <n v="19763"/>
    <x v="17"/>
    <n v="21202"/>
    <s v="APBN_AMS_MOBILITY_INTERNAT_Front_NL"/>
    <n v="99843"/>
    <s v="APBN_AMS_MOBILITY_INTERNAT_Front_NL_1"/>
    <s v="APBN_CMN_RSA_FRONT-NL_1"/>
    <n v="232194"/>
    <x v="36"/>
    <s v="R"/>
    <d v="1899-12-30T00:03:58"/>
    <d v="1899-12-30T00:00:00"/>
    <d v="1899-12-30T00:00:02"/>
    <s v=""/>
    <n v="0"/>
    <d v="2026-09-03T12:19:34"/>
    <s v=""/>
    <d v="1899-12-30T00:00:00"/>
    <s v="20260903121526788529458"/>
    <d v="1899-12-30T00:00:02"/>
    <n v="0"/>
    <n v="0"/>
    <s v=""/>
    <n v="2"/>
    <n v="0"/>
    <n v="0"/>
    <s v="NL"/>
    <s v="vb3151"/>
    <n v="77020001"/>
    <n v="10"/>
    <s v="Maud"/>
    <n v="3190053"/>
    <s v="Buitengesloten / Sleutel kapot in Spanje"/>
    <s v=""/>
    <s v="+31614408802"/>
    <n v="2"/>
    <n v="1"/>
    <s v=""/>
    <s v=""/>
    <s v=""/>
    <s v=""/>
    <s v=""/>
    <s v=""/>
    <s v=""/>
    <s v=""/>
    <s v=""/>
    <s v=""/>
    <s v=""/>
    <s v=""/>
    <s v=""/>
    <s v=""/>
    <s v=""/>
    <s v="Alliannz Contract"/>
    <x v="0"/>
    <n v="1"/>
    <x v="1"/>
    <x v="0"/>
  </r>
  <r>
    <s v="AP-Historical-Report---Call-by-Call 2026-09-03 0000 - 2026-09-03 1500.csv"/>
    <s v="F"/>
    <x v="0"/>
    <x v="715"/>
    <s v="+31645100006"/>
    <s v="AGA"/>
    <s v="RSA_SubLOB"/>
    <s v="+31205929890"/>
    <s v="APBN_AMS_MOBILITY_INSURAN_FollowUp"/>
    <n v="2.7421294378684616E+18"/>
    <s v="50.4886047"/>
    <s v="Route_Success"/>
    <d v="1899-12-30T00:00:07"/>
    <n v="19761"/>
    <x v="1"/>
    <n v="21200"/>
    <s v="APBN_AMS_MOBILITY_INSURAN_FollowUp_NL"/>
    <n v="99821"/>
    <s v="APBN_AMS_MOBILITY_INSURAN_FollowUp_NL_1"/>
    <s v="APBN_CMN_RSA_FRONT-NL_1"/>
    <n v="224101"/>
    <x v="44"/>
    <s v="R"/>
    <d v="1899-12-30T00:01:43"/>
    <d v="1899-12-30T00:00:00"/>
    <d v="1899-12-30T00:00:32"/>
    <s v=""/>
    <n v="0"/>
    <d v="2026-09-03T12:17:51"/>
    <s v=""/>
    <d v="1899-12-30T00:00:00"/>
    <s v="20260903121559838861978"/>
    <d v="1899-12-30T00:00:02"/>
    <n v="0"/>
    <n v="0"/>
    <s v=""/>
    <n v="2"/>
    <n v="0"/>
    <n v="0"/>
    <s v="NL"/>
    <s v="vb3151"/>
    <n v="77020001"/>
    <n v="10"/>
    <s v="Maud"/>
    <n v="3190084"/>
    <s v="Transport voertuig in Nederland"/>
    <s v="VNJ06F"/>
    <s v="+31645100006"/>
    <n v="0"/>
    <n v="0"/>
    <s v=""/>
    <s v=""/>
    <s v=""/>
    <s v=""/>
    <s v=""/>
    <s v=""/>
    <s v=""/>
    <s v=""/>
    <s v=""/>
    <s v=""/>
    <s v=""/>
    <s v=""/>
    <s v=""/>
    <s v=""/>
    <s v=""/>
    <s v="Alliannz Contract"/>
    <x v="0"/>
    <n v="1"/>
    <x v="1"/>
    <x v="0"/>
  </r>
  <r>
    <s v="AP-Historical-Report---Call-by-Call 2026-09-03 0000 - 2026-09-03 1500.csv"/>
    <s v="F"/>
    <x v="0"/>
    <x v="716"/>
    <s v="+31683646654"/>
    <s v="AP_NL_MULTI_LOB"/>
    <s v="RSA_SubLOB"/>
    <s v="+31205929890"/>
    <s v="APBN_AMS_MOBILITY_INSURAN_Front"/>
    <n v="2.7421293090954624E+18"/>
    <s v="20.80905723"/>
    <s v="Route_Queue"/>
    <d v="1899-12-30T00:00:06"/>
    <n v="19760"/>
    <x v="0"/>
    <n v="21199"/>
    <s v="APBN_AMS_MOBILITY_INSURAN_Front_NL"/>
    <n v="99810"/>
    <s v="APBN_AMS_MOBILITY_INSURAN_Front_NL_1"/>
    <s v="APBN_CMN_RSA_FRONT-NL_1"/>
    <n v="224299"/>
    <x v="5"/>
    <s v="R"/>
    <d v="1899-12-30T00:02:40"/>
    <d v="1899-12-30T00:00:00"/>
    <d v="1899-12-30T00:00:31"/>
    <s v=""/>
    <n v="0"/>
    <d v="2026-09-03T12:18:41"/>
    <s v=""/>
    <d v="1899-12-30T00:00:00"/>
    <s v="20260903121554335546060"/>
    <d v="1899-12-30T00:00:02"/>
    <n v="0"/>
    <n v="0"/>
    <s v=""/>
    <n v="2"/>
    <n v="0"/>
    <n v="0"/>
    <s v="NL"/>
    <s v="vb3151"/>
    <n v="77020001"/>
    <n v="10"/>
    <s v="Maud"/>
    <n v="3190086"/>
    <s v=""/>
    <s v=""/>
    <s v="+31683646654"/>
    <n v="0"/>
    <n v="0"/>
    <s v=""/>
    <s v=""/>
    <s v=""/>
    <s v=""/>
    <s v=""/>
    <s v=""/>
    <s v=""/>
    <s v=""/>
    <s v=""/>
    <s v=""/>
    <s v=""/>
    <s v=""/>
    <s v=""/>
    <s v=""/>
    <s v=""/>
    <s v="Alliannz Contract"/>
    <x v="0"/>
    <n v="1"/>
    <x v="1"/>
    <x v="0"/>
  </r>
  <r>
    <s v="AP-Historical-Report---Call-by-Call 2026-09-03 0000 - 2026-09-03 1500.csv"/>
    <s v="F"/>
    <x v="1"/>
    <x v="717"/>
    <s v="+31614408802"/>
    <s v=""/>
    <s v=""/>
    <s v="WebiPath_180_181756"/>
    <s v=""/>
    <n v="2.7421294249836058E+18"/>
    <s v="47.4932118"/>
    <s v=""/>
    <d v="1899-12-30T00:00:00"/>
    <n v="19763"/>
    <x v="17"/>
    <n v="21202"/>
    <s v="APBN_AMS_MOBILITY_INTERNAT_Front_NL"/>
    <n v="99843"/>
    <s v="APBN_AMS_MOBILITY_INTERNAT_Front_NL_1"/>
    <s v="APBN_CMN_RSA_FRONT-NL_1"/>
    <n v="232194"/>
    <x v="36"/>
    <s v="R"/>
    <d v="1899-12-30T00:03:58"/>
    <d v="1899-12-30T00:00:00"/>
    <d v="1899-12-30T00:00:00"/>
    <s v=""/>
    <n v="0"/>
    <d v="2026-09-03T12:19:30"/>
    <s v=""/>
    <d v="1899-12-30T00:00:00"/>
    <s v="20260903121526788529458"/>
    <d v="1899-12-30T00:00:00"/>
    <m/>
    <m/>
    <s v=""/>
    <m/>
    <m/>
    <m/>
    <s v=""/>
    <s v=""/>
    <m/>
    <m/>
    <s v=""/>
    <m/>
    <s v=""/>
    <s v=""/>
    <s v=""/>
    <m/>
    <m/>
    <s v=""/>
    <s v=""/>
    <s v=""/>
    <s v=""/>
    <s v=""/>
    <s v=""/>
    <s v=""/>
    <s v=""/>
    <s v=""/>
    <s v=""/>
    <s v="5b4baae2-a48b-46b7-a3eb-0d347b5d5dbb.01"/>
    <s v=""/>
    <s v=""/>
    <s v=""/>
    <s v=""/>
    <s v="Alliannz Contract"/>
    <x v="0"/>
    <n v="1"/>
    <x v="1"/>
    <x v="0"/>
  </r>
  <r>
    <s v="AP-Historical-Report---Call-by-Call 2026-09-03 0000 - 2026-09-03 1500.csv"/>
    <s v="F"/>
    <x v="1"/>
    <x v="718"/>
    <s v="+31683646654"/>
    <s v=""/>
    <s v=""/>
    <s v="WebiPath_180_177942"/>
    <s v=""/>
    <n v="2.7421293090954629E+18"/>
    <s v="20.80906058"/>
    <s v=""/>
    <d v="1899-12-30T00:00:00"/>
    <n v="19760"/>
    <x v="0"/>
    <n v="21199"/>
    <s v="APBN_AMS_MOBILITY_INSURAN_Front_NL"/>
    <n v="99810"/>
    <s v="APBN_AMS_MOBILITY_INSURAN_Front_NL_1"/>
    <s v="APBN_CMN_RSA_FRONT-NL_1"/>
    <n v="224299"/>
    <x v="5"/>
    <s v="R"/>
    <d v="1899-12-30T00:02:40"/>
    <d v="1899-12-30T00:00:00"/>
    <d v="1899-12-30T00:00:00"/>
    <s v=""/>
    <n v="0"/>
    <d v="2026-09-03T12:18:41"/>
    <s v=""/>
    <d v="1899-12-30T00:00:00"/>
    <s v="20260903121554335546060"/>
    <d v="1899-12-30T00:00:01"/>
    <m/>
    <m/>
    <s v=""/>
    <m/>
    <m/>
    <m/>
    <s v=""/>
    <s v=""/>
    <m/>
    <m/>
    <s v=""/>
    <m/>
    <s v=""/>
    <s v=""/>
    <s v=""/>
    <m/>
    <m/>
    <s v=""/>
    <s v=""/>
    <s v=""/>
    <s v=""/>
    <s v=""/>
    <s v=""/>
    <s v=""/>
    <s v=""/>
    <s v=""/>
    <s v=""/>
    <s v=""/>
    <s v=""/>
    <s v=""/>
    <s v=""/>
    <s v=""/>
    <s v="Alliannz Contract"/>
    <x v="0"/>
    <n v="1"/>
    <x v="1"/>
    <x v="0"/>
  </r>
  <r>
    <s v="AP-Historical-Report---Call-by-Call 2026-09-03 0000 - 2026-09-03 1500.csv"/>
    <s v="F"/>
    <x v="1"/>
    <x v="719"/>
    <s v="+31645100006"/>
    <s v=""/>
    <s v=""/>
    <s v="WebiPath_180_177852"/>
    <s v=""/>
    <n v="2.7421294378684616E+18"/>
    <s v="50.4886106"/>
    <s v=""/>
    <d v="1899-12-30T00:00:00"/>
    <n v="19761"/>
    <x v="1"/>
    <n v="21200"/>
    <s v="APBN_AMS_MOBILITY_INSURAN_FollowUp_NL"/>
    <n v="99821"/>
    <s v="APBN_AMS_MOBILITY_INSURAN_FollowUp_NL_1"/>
    <s v="APBN_CMN_RSA_FRONT-NL_1"/>
    <n v="224101"/>
    <x v="44"/>
    <s v="R"/>
    <d v="1899-12-30T00:01:43"/>
    <d v="1899-12-30T00:00:00"/>
    <d v="1899-12-30T00:00:00"/>
    <s v=""/>
    <n v="0"/>
    <d v="2026-09-03T12:17:50"/>
    <s v=""/>
    <d v="1899-12-30T00:00:00"/>
    <s v="20260903121559838861978"/>
    <d v="1899-12-30T00:00:01"/>
    <m/>
    <m/>
    <s v=""/>
    <m/>
    <m/>
    <m/>
    <s v=""/>
    <s v=""/>
    <m/>
    <m/>
    <s v=""/>
    <m/>
    <s v=""/>
    <s v=""/>
    <s v=""/>
    <m/>
    <m/>
    <s v=""/>
    <s v=""/>
    <s v=""/>
    <s v=""/>
    <s v=""/>
    <s v=""/>
    <s v=""/>
    <s v=""/>
    <s v=""/>
    <s v=""/>
    <s v=""/>
    <s v=""/>
    <s v=""/>
    <s v=""/>
    <s v=""/>
    <s v="Alliannz Contract"/>
    <x v="0"/>
    <n v="1"/>
    <x v="1"/>
    <x v="0"/>
  </r>
  <r>
    <s v="AP-Historical-Report---Call-by-Call 2026-09-03 0000 - 2026-09-03 1500.csv"/>
    <s v="F"/>
    <x v="0"/>
    <x v="720"/>
    <s v="+32495227886"/>
    <s v="BEOBANK"/>
    <s v="RSA_Front"/>
    <s v="+3227736105"/>
    <s v="APBN_BRU_MOBILITY_INSURAN_Front"/>
    <n v="2.7421293390869719E+18"/>
    <s v="27.7643982"/>
    <s v="Route_Queue"/>
    <d v="1899-12-30T00:00:05"/>
    <n v="19782"/>
    <x v="8"/>
    <n v="21222"/>
    <s v="APBN_BRU_MOBILITY_INSURAN_Front_FR"/>
    <n v="100052"/>
    <s v="APBN_BRU_MOBILITY_INSURAN_Front_FR_1"/>
    <s v="APBN_CMN_RSA_FRONT-FR_1"/>
    <n v="249778"/>
    <x v="25"/>
    <s v="R"/>
    <d v="1899-12-30T00:10:04"/>
    <d v="1899-12-30T00:00:00"/>
    <d v="1899-12-30T00:00:31"/>
    <s v=""/>
    <n v="0"/>
    <d v="2026-09-03T12:28:37"/>
    <s v=""/>
    <d v="1899-12-30T00:00:00"/>
    <s v="20260903121828452984946"/>
    <d v="1899-12-30T00:00:01"/>
    <n v="0"/>
    <n v="0"/>
    <s v="m3229916105:1:1|"/>
    <n v="2"/>
    <n v="0"/>
    <n v="1"/>
    <s v="FR"/>
    <s v=""/>
    <m/>
    <m/>
    <s v=""/>
    <m/>
    <s v=""/>
    <s v=""/>
    <s v=""/>
    <n v="2"/>
    <n v="1"/>
    <s v=""/>
    <s v=""/>
    <s v=""/>
    <s v=""/>
    <s v=""/>
    <s v=""/>
    <s v=""/>
    <s v=""/>
    <s v=""/>
    <s v=""/>
    <s v=""/>
    <s v=""/>
    <s v=""/>
    <s v=""/>
    <s v=""/>
    <s v="RSA BE"/>
    <x v="0"/>
    <n v="1"/>
    <x v="1"/>
    <x v="3"/>
  </r>
  <r>
    <s v="AP-Historical-Report---Call-by-Call 2026-09-03 0000 - 2026-09-03 1500.csv"/>
    <s v="F"/>
    <x v="0"/>
    <x v="721"/>
    <s v="+31638737502"/>
    <s v="AD"/>
    <s v="RSA_SubLOB"/>
    <s v="+31208512216"/>
    <s v="APBN_AMS_MOBILITY_INSURAN_FollowUp"/>
    <n v="2.7421292618321044E+18"/>
    <s v="9.62187928"/>
    <s v="Route_Success"/>
    <d v="1899-12-30T00:00:06"/>
    <n v="19761"/>
    <x v="1"/>
    <n v="21200"/>
    <s v="APBN_AMS_MOBILITY_INSURAN_FollowUp_NL"/>
    <n v="99821"/>
    <s v="APBN_AMS_MOBILITY_INSURAN_FollowUp_NL_1"/>
    <s v="APBN_CMN_RSA_FRONT-NL_1"/>
    <n v="221519"/>
    <x v="7"/>
    <s v="R"/>
    <d v="1899-12-30T00:04:08"/>
    <d v="1899-12-30T00:00:00"/>
    <d v="1899-12-30T00:05:44"/>
    <s v=""/>
    <n v="0"/>
    <d v="2026-09-03T12:23:39"/>
    <s v=""/>
    <d v="1899-12-30T00:00:00"/>
    <s v="20260903121921150996870"/>
    <d v="1899-12-30T00:00:04"/>
    <n v="0"/>
    <n v="0"/>
    <s v=""/>
    <n v="2"/>
    <n v="0"/>
    <n v="0"/>
    <s v="NL"/>
    <s v="vb3151"/>
    <n v="77020001"/>
    <n v="10"/>
    <s v="Maud"/>
    <n v="3190098"/>
    <s v="Transport voertuig in Nederland"/>
    <s v="SP848G"/>
    <s v="+31638737502"/>
    <n v="2"/>
    <n v="1"/>
    <s v=""/>
    <s v=""/>
    <s v=""/>
    <s v=""/>
    <s v=""/>
    <s v=""/>
    <s v=""/>
    <s v=""/>
    <s v=""/>
    <s v=""/>
    <s v=""/>
    <s v=""/>
    <s v=""/>
    <s v=""/>
    <s v=""/>
    <s v="Alliannz Contract"/>
    <x v="0"/>
    <n v="1"/>
    <x v="1"/>
    <x v="0"/>
  </r>
  <r>
    <s v="AP-Historical-Report---Call-by-Call 2026-09-03 0000 - 2026-09-03 1500.csv"/>
    <s v="F"/>
    <x v="0"/>
    <x v="722"/>
    <s v="+31455330000"/>
    <s v="AP_NL_RSA_PROVIDERS"/>
    <s v="RSA_SubLOB"/>
    <s v="+31205929107"/>
    <s v="APBN_AMS_MOBILITY_PROVIDER_Local"/>
    <n v="2.7421294335735439E+18"/>
    <s v="49.4935513"/>
    <s v="Route_Queue"/>
    <d v="1899-12-30T00:00:03"/>
    <n v="19770"/>
    <x v="3"/>
    <n v="21209"/>
    <s v="APBN_AMS_MOBILITY_PROVIDER_Local_NL"/>
    <n v="99922"/>
    <s v="APBN_AMS_MOBILITY_PROVIDER_Local_NL_3"/>
    <s v="APBN_CMN_RSA_FRONT-NL_1"/>
    <n v="244551"/>
    <x v="38"/>
    <s v="R"/>
    <d v="1899-12-30T00:02:37"/>
    <d v="1899-12-30T00:00:00"/>
    <d v="1899-12-30T00:00:02"/>
    <s v=""/>
    <n v="0"/>
    <d v="2026-09-03T12:21:11"/>
    <s v=""/>
    <d v="1899-12-30T00:00:00"/>
    <s v="20260903121831822083925"/>
    <d v="1899-12-30T00:00:02"/>
    <n v="0"/>
    <n v="0"/>
    <s v="m319107:2:1|"/>
    <n v="2"/>
    <n v="0"/>
    <n v="0"/>
    <s v="NL"/>
    <s v=""/>
    <m/>
    <m/>
    <s v=""/>
    <m/>
    <s v=""/>
    <s v=""/>
    <s v=""/>
    <n v="0"/>
    <n v="0"/>
    <s v=""/>
    <s v=""/>
    <s v=""/>
    <s v=""/>
    <s v=""/>
    <s v=""/>
    <s v=""/>
    <s v=""/>
    <s v=""/>
    <s v=""/>
    <s v=""/>
    <s v=""/>
    <s v=""/>
    <s v=""/>
    <s v=""/>
    <s v="RSA Provider"/>
    <x v="0"/>
    <n v="1"/>
    <x v="1"/>
    <x v="2"/>
  </r>
  <r>
    <s v="AP-Historical-Report---Call-by-Call 2026-09-03 0000 - 2026-09-03 1500.csv"/>
    <s v="F"/>
    <x v="1"/>
    <x v="723"/>
    <s v="+32495227886"/>
    <s v=""/>
    <s v=""/>
    <s v="WebiPath_180_186503"/>
    <s v=""/>
    <n v="2.7421293390869719E+18"/>
    <s v="27.7644008"/>
    <s v=""/>
    <d v="1899-12-30T00:00:00"/>
    <n v="19782"/>
    <x v="8"/>
    <n v="21222"/>
    <s v="APBN_BRU_MOBILITY_INSURAN_Front_FR"/>
    <n v="100052"/>
    <s v="APBN_BRU_MOBILITY_INSURAN_Front_FR_1"/>
    <s v="APBN_CMN_RSA_FRONT-FR_1"/>
    <n v="249778"/>
    <x v="25"/>
    <s v="L"/>
    <d v="1899-12-30T00:10:04"/>
    <d v="1899-12-30T00:00:00"/>
    <d v="1899-12-30T00:00:00"/>
    <s v=""/>
    <n v="0"/>
    <d v="2026-09-03T12:28:38"/>
    <s v=""/>
    <d v="1899-12-30T00:00:00"/>
    <s v="20260903121828452984946"/>
    <d v="1899-12-30T00:00:00"/>
    <m/>
    <m/>
    <s v=""/>
    <m/>
    <m/>
    <m/>
    <s v=""/>
    <s v=""/>
    <m/>
    <m/>
    <s v=""/>
    <m/>
    <s v=""/>
    <s v=""/>
    <s v=""/>
    <m/>
    <m/>
    <s v=""/>
    <s v=""/>
    <s v=""/>
    <s v=""/>
    <s v=""/>
    <s v=""/>
    <s v=""/>
    <s v=""/>
    <s v=""/>
    <s v=""/>
    <s v=""/>
    <s v=""/>
    <s v=""/>
    <s v=""/>
    <s v=""/>
    <s v="RSA BE"/>
    <x v="0"/>
    <n v="1"/>
    <x v="1"/>
    <x v="3"/>
  </r>
  <r>
    <s v="AP-Historical-Report---Call-by-Call 2026-09-03 0000 - 2026-09-03 1500.csv"/>
    <s v="F"/>
    <x v="1"/>
    <x v="724"/>
    <s v="+31455330000"/>
    <s v=""/>
    <s v=""/>
    <s v="WebiPath_180_183324"/>
    <s v=""/>
    <n v="2.7421294335735439E+18"/>
    <s v="49.4935534"/>
    <s v=""/>
    <d v="1899-12-30T00:00:00"/>
    <n v="19770"/>
    <x v="3"/>
    <n v="21209"/>
    <s v="APBN_AMS_MOBILITY_PROVIDER_Local_NL"/>
    <n v="99922"/>
    <s v="APBN_AMS_MOBILITY_PROVIDER_Local_NL_3"/>
    <s v="APBN_CMN_RSA_FRONT-NL_1"/>
    <n v="244551"/>
    <x v="38"/>
    <s v="L"/>
    <d v="1899-12-30T00:02:37"/>
    <d v="1899-12-30T00:00:00"/>
    <d v="1899-12-30T00:00:00"/>
    <s v=""/>
    <n v="0"/>
    <d v="2026-09-03T12:21:12"/>
    <s v=""/>
    <d v="1899-12-30T00:00:00"/>
    <s v="20260903121831822083925"/>
    <d v="1899-12-30T00:00:00"/>
    <m/>
    <m/>
    <s v=""/>
    <m/>
    <m/>
    <m/>
    <s v=""/>
    <s v=""/>
    <m/>
    <m/>
    <s v=""/>
    <m/>
    <s v=""/>
    <s v=""/>
    <s v=""/>
    <m/>
    <m/>
    <s v=""/>
    <s v=""/>
    <s v=""/>
    <s v=""/>
    <s v=""/>
    <s v=""/>
    <s v=""/>
    <s v=""/>
    <s v=""/>
    <s v=""/>
    <s v=""/>
    <s v=""/>
    <s v=""/>
    <s v=""/>
    <s v=""/>
    <s v="RSA Provider"/>
    <x v="0"/>
    <n v="1"/>
    <x v="1"/>
    <x v="2"/>
  </r>
  <r>
    <s v="AP-Historical-Report---Call-by-Call 2026-09-03 0000 - 2026-09-03 1500.csv"/>
    <s v="F"/>
    <x v="0"/>
    <x v="725"/>
    <s v="+31622524099"/>
    <s v="Toyota"/>
    <s v="RSA_SubLOB"/>
    <s v="+31205929836"/>
    <s v="APBN_AMS_MOBILITY_OEM-CONS_Front"/>
    <n v="2.742129399213118E+18"/>
    <s v="41.4247948"/>
    <s v="Route_Queue"/>
    <d v="1899-12-30T00:00:05"/>
    <n v="19755"/>
    <x v="6"/>
    <n v="21194"/>
    <s v="APBN_AMS_MOBILITY_OEM-CONS_Front_NL"/>
    <n v="99755"/>
    <s v="APBN_AMS_MOBILITY_OEM-CONS_Front_NL_1"/>
    <s v="APBN_CMN_RSA_FRONT-NL_1"/>
    <n v="224093"/>
    <x v="20"/>
    <s v="R"/>
    <d v="1899-12-30T00:03:54"/>
    <d v="1899-12-30T00:00:00"/>
    <d v="1899-12-30T00:00:33"/>
    <s v=""/>
    <n v="0"/>
    <d v="2026-09-03T12:25:49"/>
    <s v=""/>
    <d v="1899-12-30T00:00:00"/>
    <s v="20260903122150687867780"/>
    <d v="1899-12-30T00:00:03"/>
    <n v="0"/>
    <n v="0"/>
    <s v=""/>
    <n v="2"/>
    <n v="0"/>
    <n v="0"/>
    <s v="NL"/>
    <s v="vb3151"/>
    <n v="77020001"/>
    <n v="10"/>
    <s v="Maud"/>
    <n v="3190052"/>
    <s v="Lekke band / bandenprobleem in Nederland"/>
    <s v=""/>
    <s v="+31622524099"/>
    <n v="2"/>
    <n v="1"/>
    <s v=""/>
    <s v=""/>
    <s v=""/>
    <s v=""/>
    <s v=""/>
    <s v=""/>
    <s v=""/>
    <s v=""/>
    <s v=""/>
    <s v=""/>
    <s v=""/>
    <s v=""/>
    <s v=""/>
    <s v=""/>
    <s v=""/>
    <s v="RSA"/>
    <x v="0"/>
    <n v="1"/>
    <x v="1"/>
    <x v="1"/>
  </r>
  <r>
    <s v="AP-Historical-Report---Call-by-Call 2026-09-03 0000 - 2026-09-03 1500.csv"/>
    <s v="F"/>
    <x v="0"/>
    <x v="726"/>
    <s v="+31650262674"/>
    <s v="AP_NL_MULTI_LOB"/>
    <s v="RSA_SubLOB"/>
    <s v="+31205929890"/>
    <s v="APBN_AMS_MOBILITY_INSURAN_Front"/>
    <n v="2.7421293777426412E+18"/>
    <s v="36.8607818"/>
    <s v="Route_Queue"/>
    <d v="1899-12-30T00:00:07"/>
    <n v="19760"/>
    <x v="0"/>
    <n v="21199"/>
    <s v="APBN_AMS_MOBILITY_INSURAN_Front_NL"/>
    <n v="99810"/>
    <s v="APBN_AMS_MOBILITY_INSURAN_Front_NL_1"/>
    <s v="APBN_CMN_RSA_FRONT-NL_1"/>
    <n v="244550"/>
    <x v="27"/>
    <s v="R"/>
    <d v="1899-12-30T00:06:58"/>
    <d v="1899-12-30T00:00:00"/>
    <d v="1899-12-30T00:02:30"/>
    <s v=""/>
    <n v="0"/>
    <d v="2026-09-03T12:28:15"/>
    <s v=""/>
    <d v="1899-12-30T00:00:00"/>
    <s v="20260903122108603980942"/>
    <d v="1899-12-30T00:00:02"/>
    <n v="0"/>
    <n v="0"/>
    <s v=""/>
    <n v="2"/>
    <n v="0"/>
    <n v="0"/>
    <s v="NL"/>
    <s v="vb3151"/>
    <n v="77020001"/>
    <n v="10"/>
    <s v="Maud"/>
    <n v="3190086"/>
    <s v="Pech (niet gespecificeerd) in Nederland"/>
    <s v=""/>
    <s v="+31650262674"/>
    <n v="0"/>
    <n v="0"/>
    <s v=""/>
    <s v=""/>
    <s v=""/>
    <s v=""/>
    <s v=""/>
    <s v=""/>
    <s v=""/>
    <s v=""/>
    <s v=""/>
    <s v=""/>
    <s v=""/>
    <s v=""/>
    <s v=""/>
    <s v=""/>
    <s v=""/>
    <s v="Alliannz Contract"/>
    <x v="0"/>
    <n v="1"/>
    <x v="1"/>
    <x v="0"/>
  </r>
  <r>
    <s v="AP-Historical-Report---Call-by-Call 2026-09-03 0000 - 2026-09-03 1500.csv"/>
    <s v="F"/>
    <x v="0"/>
    <x v="727"/>
    <s v="+31707592640"/>
    <s v="Toyota"/>
    <s v="RSA_SubLOB"/>
    <s v="+31205929836"/>
    <s v="APBN_AMS_MOBILITY_OEM-CONS_Front"/>
    <n v="2.7421292661256929E+18"/>
    <s v="10.60809203"/>
    <s v="Route_Queue"/>
    <d v="1899-12-30T00:00:06"/>
    <n v="19755"/>
    <x v="6"/>
    <n v="21194"/>
    <s v="APBN_AMS_MOBILITY_OEM-CONS_Front_NL"/>
    <n v="99755"/>
    <s v="APBN_AMS_MOBILITY_OEM-CONS_Front_NL_1"/>
    <s v="APBN_CMN_RSA_FRONT-NL_1"/>
    <n v="96452"/>
    <x v="45"/>
    <s v="R"/>
    <d v="1899-12-30T00:00:36"/>
    <d v="1899-12-30T00:00:00"/>
    <d v="1899-12-30T00:00:33"/>
    <s v=""/>
    <n v="0"/>
    <d v="2026-09-03T12:20:54"/>
    <s v=""/>
    <d v="1899-12-30T00:00:00"/>
    <s v="20260903122013167773035"/>
    <d v="1899-12-30T00:00:05"/>
    <n v="0"/>
    <n v="0"/>
    <s v=""/>
    <n v="2"/>
    <n v="0"/>
    <n v="0"/>
    <s v="NL"/>
    <s v="vb3151"/>
    <n v="77020001"/>
    <n v="10"/>
    <s v="Maud"/>
    <n v="3190052"/>
    <s v="Geen Intent"/>
    <s v=""/>
    <s v="+31707592640"/>
    <n v="2"/>
    <n v="1"/>
    <s v=""/>
    <s v=""/>
    <s v=""/>
    <s v=""/>
    <s v=""/>
    <s v=""/>
    <s v=""/>
    <s v=""/>
    <s v=""/>
    <s v=""/>
    <s v=""/>
    <s v=""/>
    <s v=""/>
    <s v=""/>
    <s v=""/>
    <s v="RSA"/>
    <x v="0"/>
    <n v="1"/>
    <x v="1"/>
    <x v="1"/>
  </r>
  <r>
    <s v="AP-Historical-Report---Call-by-Call 2026-09-03 0000 - 2026-09-03 1500.csv"/>
    <s v="F"/>
    <x v="0"/>
    <x v="728"/>
    <s v="+31850206000"/>
    <s v="AP_NL_RSA_PROVIDERS"/>
    <s v="RSA_SubLOB"/>
    <s v="+31205929107"/>
    <s v="APBN_AMS_MOBILITY_PROVIDER_Local"/>
    <n v="2.7421294335735439E+18"/>
    <s v="49.4935559"/>
    <s v="Route_Queue"/>
    <d v="1899-12-30T00:01:52"/>
    <n v="19770"/>
    <x v="3"/>
    <n v="21209"/>
    <s v="APBN_AMS_MOBILITY_PROVIDER_Local_NL"/>
    <n v="99920"/>
    <s v="APBN_AMS_MOBILITY_PROVIDER_Local_NL_1"/>
    <s v="APBN_CMN_RSA_FRONT-VL_1"/>
    <n v="266361"/>
    <x v="21"/>
    <s v="R"/>
    <d v="1899-12-30T00:06:56"/>
    <d v="1899-12-30T00:00:00"/>
    <d v="1899-12-30T00:00:03"/>
    <s v=""/>
    <n v="0"/>
    <d v="2026-09-03T12:28:45"/>
    <s v=""/>
    <d v="1899-12-30T00:00:00"/>
    <s v="20260903121956822083900"/>
    <d v="1899-12-30T00:00:02"/>
    <n v="0"/>
    <n v="0"/>
    <s v="m319107:2:1|"/>
    <n v="2"/>
    <n v="0"/>
    <n v="0"/>
    <s v="NL"/>
    <s v=""/>
    <m/>
    <m/>
    <s v=""/>
    <m/>
    <s v=""/>
    <s v=""/>
    <s v=""/>
    <n v="0"/>
    <n v="0"/>
    <s v=""/>
    <s v=""/>
    <s v=""/>
    <s v=""/>
    <s v=""/>
    <s v=""/>
    <s v=""/>
    <s v=""/>
    <s v=""/>
    <s v=""/>
    <s v=""/>
    <s v=""/>
    <s v=""/>
    <s v=""/>
    <s v=""/>
    <s v="RSA Provider"/>
    <x v="0"/>
    <n v="1"/>
    <x v="0"/>
    <x v="2"/>
  </r>
  <r>
    <s v="AP-Historical-Report---Call-by-Call 2026-09-03 0000 - 2026-09-03 1500.csv"/>
    <s v="F"/>
    <x v="1"/>
    <x v="729"/>
    <s v="+31638737502"/>
    <s v=""/>
    <s v=""/>
    <s v="WebiPath_180_176330"/>
    <s v=""/>
    <n v="2.7421292618321044E+18"/>
    <s v="9.62187974"/>
    <s v=""/>
    <d v="1899-12-30T00:00:00"/>
    <n v="19761"/>
    <x v="1"/>
    <n v="21200"/>
    <s v="APBN_AMS_MOBILITY_INSURAN_FollowUp_NL"/>
    <n v="99821"/>
    <s v="APBN_AMS_MOBILITY_INSURAN_FollowUp_NL_1"/>
    <s v="APBN_CMN_RSA_FRONT-NL_1"/>
    <n v="221519"/>
    <x v="7"/>
    <s v="R"/>
    <d v="1899-12-30T00:04:08"/>
    <d v="1899-12-30T00:00:00"/>
    <d v="1899-12-30T00:00:00"/>
    <s v=""/>
    <n v="0"/>
    <d v="2026-09-03T12:23:36"/>
    <s v=""/>
    <d v="1899-12-30T00:00:00"/>
    <s v="20260903121921150996870"/>
    <d v="1899-12-30T00:00:01"/>
    <m/>
    <m/>
    <s v=""/>
    <m/>
    <m/>
    <m/>
    <s v=""/>
    <s v=""/>
    <m/>
    <m/>
    <s v=""/>
    <m/>
    <s v=""/>
    <s v=""/>
    <s v=""/>
    <m/>
    <m/>
    <s v=""/>
    <s v=""/>
    <s v=""/>
    <s v=""/>
    <s v=""/>
    <s v=""/>
    <s v=""/>
    <s v=""/>
    <s v=""/>
    <s v=""/>
    <s v=""/>
    <s v=""/>
    <s v=""/>
    <s v=""/>
    <s v=""/>
    <s v="Alliannz Contract"/>
    <x v="0"/>
    <n v="1"/>
    <x v="1"/>
    <x v="0"/>
  </r>
  <r>
    <s v="AP-Historical-Report---Call-by-Call 2026-09-03 0000 - 2026-09-03 1500.csv"/>
    <s v="F"/>
    <x v="0"/>
    <x v="730"/>
    <s v="+31616196672"/>
    <s v="OpGroen"/>
    <s v="RSA_SubLOB"/>
    <s v="+31205929791"/>
    <s v="APBN_AMS_MOBILITY_INSURAN_Front"/>
    <n v="2.7421293262060457E+18"/>
    <s v="24.11619984"/>
    <s v="Route_Queue"/>
    <d v="1899-12-30T00:00:06"/>
    <n v="19760"/>
    <x v="0"/>
    <n v="21199"/>
    <s v="APBN_AMS_MOBILITY_INSURAN_Front_NL"/>
    <n v="99810"/>
    <s v="APBN_AMS_MOBILITY_INSURAN_Front_NL_1"/>
    <s v="APBN_CMN_RSA_FRONT-NL_1"/>
    <n v="199529"/>
    <x v="43"/>
    <s v="R"/>
    <d v="1899-12-30T00:10:45"/>
    <d v="1899-12-30T00:00:00"/>
    <d v="1899-12-30T00:00:33"/>
    <s v=""/>
    <n v="0"/>
    <d v="2026-09-03T12:30:50"/>
    <s v=""/>
    <d v="1899-12-30T00:00:00"/>
    <s v="20260903121959402653934"/>
    <d v="1899-12-30T00:00:03"/>
    <n v="0"/>
    <n v="0"/>
    <s v="m3125:1:1|m312996:1:1|"/>
    <n v="2"/>
    <n v="0"/>
    <n v="0"/>
    <s v="NL"/>
    <s v=""/>
    <m/>
    <m/>
    <s v=""/>
    <m/>
    <s v=""/>
    <s v=""/>
    <s v=""/>
    <n v="2"/>
    <n v="1"/>
    <s v=""/>
    <s v=""/>
    <s v=""/>
    <s v=""/>
    <s v=""/>
    <s v=""/>
    <s v=""/>
    <s v=""/>
    <s v=""/>
    <s v=""/>
    <s v=""/>
    <s v=""/>
    <s v=""/>
    <s v=""/>
    <s v=""/>
    <s v="Alliannz Contract"/>
    <x v="0"/>
    <n v="1"/>
    <x v="1"/>
    <x v="0"/>
  </r>
  <r>
    <s v="AP-Historical-Report---Call-by-Call 2026-09-03 0000 - 2026-09-03 1500.csv"/>
    <s v="F"/>
    <x v="1"/>
    <x v="731"/>
    <s v="+31616196672"/>
    <s v=""/>
    <s v=""/>
    <s v="WebiPath_180_159991"/>
    <s v=""/>
    <n v="2.7421293262060457E+18"/>
    <s v="24.11620002"/>
    <s v=""/>
    <d v="1899-12-30T00:00:00"/>
    <n v="19760"/>
    <x v="0"/>
    <n v="21199"/>
    <s v="APBN_AMS_MOBILITY_INSURAN_Front_NL"/>
    <n v="99810"/>
    <s v="APBN_AMS_MOBILITY_INSURAN_Front_NL_1"/>
    <s v="APBN_CMN_RSA_FRONT-NL_1"/>
    <n v="199529"/>
    <x v="43"/>
    <s v="L"/>
    <d v="1899-12-30T00:10:45"/>
    <d v="1899-12-30T00:00:00"/>
    <d v="1899-12-30T00:00:00"/>
    <s v=""/>
    <n v="0"/>
    <d v="2026-09-03T12:30:50"/>
    <s v=""/>
    <d v="1899-12-30T00:00:00"/>
    <s v="20260903121959402653934"/>
    <d v="1899-12-30T00:00:01"/>
    <m/>
    <m/>
    <s v=""/>
    <m/>
    <m/>
    <m/>
    <s v=""/>
    <s v=""/>
    <m/>
    <m/>
    <s v=""/>
    <m/>
    <s v=""/>
    <s v=""/>
    <s v=""/>
    <m/>
    <m/>
    <s v=""/>
    <s v=""/>
    <s v=""/>
    <s v=""/>
    <s v=""/>
    <s v=""/>
    <s v=""/>
    <s v=""/>
    <s v=""/>
    <s v=""/>
    <s v=""/>
    <s v=""/>
    <s v=""/>
    <s v=""/>
    <s v=""/>
    <s v="Alliannz Contract"/>
    <x v="0"/>
    <n v="1"/>
    <x v="1"/>
    <x v="0"/>
  </r>
  <r>
    <s v="AP-Historical-Report---Call-by-Call 2026-09-03 0000 - 2026-09-03 1500.csv"/>
    <s v="F"/>
    <x v="1"/>
    <x v="732"/>
    <s v="+31850206000"/>
    <s v=""/>
    <s v=""/>
    <s v="WebiPath_180_182563"/>
    <s v=""/>
    <n v="2.7421294335735439E+18"/>
    <s v="49.4935593"/>
    <s v=""/>
    <d v="1899-12-30T00:00:00"/>
    <n v="19770"/>
    <x v="3"/>
    <n v="21209"/>
    <s v="APBN_AMS_MOBILITY_PROVIDER_Local_NL"/>
    <n v="99924"/>
    <s v="APBN_AMS_MOBILITY_PROVIDER_Local_NL_5"/>
    <s v="APBN_AMS_MOBILITY_AGENT-BO_1"/>
    <n v="237029"/>
    <x v="47"/>
    <s v="L"/>
    <d v="1899-12-30T00:00:00"/>
    <d v="1899-12-30T00:00:00"/>
    <d v="1899-12-30T00:00:00"/>
    <s v=""/>
    <n v="0"/>
    <d v="2026-09-03T12:20:39"/>
    <s v=""/>
    <d v="1899-12-30T00:00:00"/>
    <s v="20260903121956822083900"/>
    <d v="1899-12-30T00:00:30"/>
    <m/>
    <m/>
    <s v=""/>
    <m/>
    <m/>
    <m/>
    <s v=""/>
    <s v=""/>
    <m/>
    <m/>
    <s v=""/>
    <m/>
    <s v=""/>
    <s v=""/>
    <s v=""/>
    <m/>
    <m/>
    <s v=""/>
    <s v=""/>
    <s v=""/>
    <s v=""/>
    <s v=""/>
    <s v=""/>
    <s v=""/>
    <s v=""/>
    <s v=""/>
    <s v=""/>
    <s v=""/>
    <s v=""/>
    <s v=""/>
    <s v=""/>
    <s v=""/>
    <s v="RSA Provider"/>
    <x v="0"/>
    <n v="1"/>
    <x v="0"/>
    <x v="2"/>
  </r>
  <r>
    <s v="AP-Historical-Report---Call-by-Call 2026-09-03 0000 - 2026-09-03 1500.csv"/>
    <s v="F"/>
    <x v="1"/>
    <x v="733"/>
    <s v="+31707592640"/>
    <s v=""/>
    <s v=""/>
    <s v="WebiPath_180_102587"/>
    <s v=""/>
    <n v="2.7421292661256929E+18"/>
    <s v="10.60809242"/>
    <s v=""/>
    <d v="1899-12-30T00:00:00"/>
    <n v="19755"/>
    <x v="6"/>
    <n v="21194"/>
    <s v="APBN_AMS_MOBILITY_OEM-CONS_Front_NL"/>
    <n v="99755"/>
    <s v="APBN_AMS_MOBILITY_OEM-CONS_Front_NL_1"/>
    <s v="APBN_CMN_RSA_FRONT-NL_1"/>
    <n v="96452"/>
    <x v="45"/>
    <s v="L"/>
    <d v="1899-12-30T00:00:36"/>
    <d v="1899-12-30T00:00:00"/>
    <d v="1899-12-30T00:00:00"/>
    <s v=""/>
    <n v="0"/>
    <d v="2026-09-03T12:20:55"/>
    <s v=""/>
    <d v="1899-12-30T00:00:00"/>
    <s v="20260903122013167773035"/>
    <d v="1899-12-30T00:00:01"/>
    <m/>
    <m/>
    <s v=""/>
    <m/>
    <m/>
    <m/>
    <s v=""/>
    <s v=""/>
    <m/>
    <m/>
    <s v=""/>
    <m/>
    <s v=""/>
    <s v=""/>
    <s v=""/>
    <m/>
    <m/>
    <s v=""/>
    <s v=""/>
    <s v=""/>
    <s v=""/>
    <s v=""/>
    <s v=""/>
    <s v=""/>
    <s v=""/>
    <s v=""/>
    <s v=""/>
    <s v=""/>
    <s v=""/>
    <s v=""/>
    <s v=""/>
    <s v=""/>
    <s v="RSA"/>
    <x v="0"/>
    <n v="1"/>
    <x v="1"/>
    <x v="1"/>
  </r>
  <r>
    <s v="AP-Historical-Report---Call-by-Call 2026-09-03 0000 - 2026-09-03 1500.csv"/>
    <s v="F"/>
    <x v="1"/>
    <x v="734"/>
    <s v="+31650262674"/>
    <s v=""/>
    <s v=""/>
    <s v="WebiPath_180_183323"/>
    <s v=""/>
    <n v="2.7421293777426412E+18"/>
    <s v="36.8607894"/>
    <s v=""/>
    <d v="1899-12-30T00:00:00"/>
    <n v="19760"/>
    <x v="0"/>
    <n v="21199"/>
    <s v="APBN_AMS_MOBILITY_INSURAN_Front_NL"/>
    <n v="99810"/>
    <s v="APBN_AMS_MOBILITY_INSURAN_Front_NL_1"/>
    <s v="APBN_CMN_RSA_FRONT-NL_1"/>
    <n v="244550"/>
    <x v="27"/>
    <s v="R"/>
    <d v="1899-12-30T00:06:58"/>
    <d v="1899-12-30T00:00:00"/>
    <d v="1899-12-30T00:00:00"/>
    <s v=""/>
    <n v="0"/>
    <d v="2026-09-03T12:28:14"/>
    <s v=""/>
    <d v="1899-12-30T00:00:00"/>
    <s v="20260903122108603980942"/>
    <d v="1899-12-30T00:00:01"/>
    <m/>
    <m/>
    <s v=""/>
    <m/>
    <m/>
    <m/>
    <s v=""/>
    <s v=""/>
    <m/>
    <m/>
    <s v=""/>
    <m/>
    <s v=""/>
    <s v=""/>
    <s v=""/>
    <m/>
    <m/>
    <s v=""/>
    <s v=""/>
    <s v=""/>
    <s v=""/>
    <s v=""/>
    <s v=""/>
    <s v=""/>
    <s v=""/>
    <s v=""/>
    <s v=""/>
    <s v=""/>
    <s v=""/>
    <s v=""/>
    <s v=""/>
    <s v=""/>
    <s v="Alliannz Contract"/>
    <x v="0"/>
    <n v="1"/>
    <x v="1"/>
    <x v="0"/>
  </r>
  <r>
    <s v="AP-Historical-Report---Call-by-Call 2026-09-03 0000 - 2026-09-03 1500.csv"/>
    <s v="F"/>
    <x v="0"/>
    <x v="735"/>
    <s v="+31610459731"/>
    <s v="KIA"/>
    <s v="RSA_SubLOB"/>
    <s v="+31208512235"/>
    <s v="APBN_AMS_MOBILITY_OEM-CONS_Front"/>
    <n v="2.7421292918848927E+18"/>
    <s v="16.50205243"/>
    <s v="Route_Queue"/>
    <d v="1899-12-30T00:00:06"/>
    <n v="19755"/>
    <x v="6"/>
    <n v="21194"/>
    <s v="APBN_AMS_MOBILITY_OEM-CONS_Front_NL"/>
    <n v="99755"/>
    <s v="APBN_AMS_MOBILITY_OEM-CONS_Front_NL_1"/>
    <s v="APBN_CMN_RSA_FRONT-NL_1"/>
    <n v="96465"/>
    <x v="46"/>
    <s v="R"/>
    <d v="1899-12-30T00:09:31"/>
    <d v="1899-12-30T00:00:00"/>
    <d v="1899-12-30T00:00:32"/>
    <s v=""/>
    <n v="0"/>
    <d v="2026-09-03T12:33:08"/>
    <s v=""/>
    <d v="1899-12-30T00:00:00"/>
    <s v="20260903122330268436550"/>
    <d v="1899-12-30T00:00:02"/>
    <n v="0"/>
    <n v="0"/>
    <s v=""/>
    <n v="2"/>
    <n v="0"/>
    <n v="0"/>
    <s v="NL"/>
    <s v="vb3151"/>
    <n v="77020001"/>
    <n v="10"/>
    <s v="Maud"/>
    <n v="3190031"/>
    <s v="Accu / Startprobleem in Nederland"/>
    <s v="HJB50S"/>
    <s v="+31610459731"/>
    <n v="2"/>
    <n v="1"/>
    <s v=""/>
    <s v=""/>
    <s v=""/>
    <s v=""/>
    <s v=""/>
    <s v=""/>
    <s v=""/>
    <s v=""/>
    <s v=""/>
    <s v=""/>
    <s v=""/>
    <s v=""/>
    <s v=""/>
    <s v=""/>
    <s v=""/>
    <s v="RSA"/>
    <x v="0"/>
    <n v="1"/>
    <x v="1"/>
    <x v="1"/>
  </r>
  <r>
    <s v="AP-Historical-Report---Call-by-Call 2026-09-03 0000 - 2026-09-03 1500.csv"/>
    <s v="F"/>
    <x v="1"/>
    <x v="736"/>
    <s v="+31850206000"/>
    <s v=""/>
    <s v=""/>
    <s v="WebiPath_180_190135"/>
    <s v=""/>
    <n v="2.7421294335735439E+18"/>
    <s v="49.4935646"/>
    <s v=""/>
    <d v="1899-12-30T00:00:00"/>
    <n v="19770"/>
    <x v="3"/>
    <n v="21209"/>
    <s v="APBN_AMS_MOBILITY_PROVIDER_Local_NL"/>
    <n v="99920"/>
    <s v="APBN_AMS_MOBILITY_PROVIDER_Local_NL_1"/>
    <s v="APBN_CMN_RSA_FRONT-VL_1"/>
    <n v="266361"/>
    <x v="21"/>
    <s v="L"/>
    <d v="1899-12-30T00:06:56"/>
    <d v="1899-12-30T00:00:00"/>
    <d v="1899-12-30T00:00:00"/>
    <s v=""/>
    <n v="0"/>
    <d v="2026-09-03T12:28:46"/>
    <s v=""/>
    <d v="1899-12-30T00:00:00"/>
    <s v="20260903121956822083900"/>
    <d v="1899-12-30T00:00:00"/>
    <m/>
    <m/>
    <s v=""/>
    <m/>
    <m/>
    <m/>
    <s v=""/>
    <s v=""/>
    <m/>
    <m/>
    <s v=""/>
    <m/>
    <s v=""/>
    <s v=""/>
    <s v=""/>
    <m/>
    <m/>
    <s v=""/>
    <s v=""/>
    <s v=""/>
    <s v=""/>
    <s v=""/>
    <s v=""/>
    <s v=""/>
    <s v=""/>
    <s v=""/>
    <s v=""/>
    <s v=""/>
    <s v=""/>
    <s v=""/>
    <s v=""/>
    <s v=""/>
    <s v="RSA Provider"/>
    <x v="0"/>
    <n v="1"/>
    <x v="1"/>
    <x v="2"/>
  </r>
  <r>
    <s v="AP-Historical-Report---Call-by-Call 2026-09-03 0000 - 2026-09-03 1500.csv"/>
    <s v="F"/>
    <x v="1"/>
    <x v="737"/>
    <s v="+31622524099"/>
    <s v=""/>
    <s v=""/>
    <s v="WebiPath_180_177843"/>
    <s v=""/>
    <n v="2.742129399213118E+18"/>
    <s v="41.4248041"/>
    <s v=""/>
    <d v="1899-12-30T00:00:00"/>
    <n v="19755"/>
    <x v="6"/>
    <n v="21194"/>
    <s v="APBN_AMS_MOBILITY_OEM-CONS_Front_NL"/>
    <n v="99755"/>
    <s v="APBN_AMS_MOBILITY_OEM-CONS_Front_NL_1"/>
    <s v="APBN_CMN_RSA_FRONT-NL_1"/>
    <n v="224093"/>
    <x v="20"/>
    <s v="L"/>
    <d v="1899-12-30T00:03:54"/>
    <d v="1899-12-30T00:00:00"/>
    <d v="1899-12-30T00:00:00"/>
    <s v=""/>
    <n v="0"/>
    <d v="2026-09-03T12:25:50"/>
    <s v=""/>
    <d v="1899-12-30T00:00:00"/>
    <s v="20260903122150687867780"/>
    <d v="1899-12-30T00:00:01"/>
    <m/>
    <m/>
    <s v=""/>
    <m/>
    <m/>
    <m/>
    <s v=""/>
    <s v=""/>
    <m/>
    <m/>
    <s v=""/>
    <m/>
    <s v=""/>
    <s v=""/>
    <s v=""/>
    <m/>
    <m/>
    <s v=""/>
    <s v=""/>
    <s v=""/>
    <s v=""/>
    <s v=""/>
    <s v=""/>
    <s v=""/>
    <s v=""/>
    <s v=""/>
    <s v=""/>
    <s v=""/>
    <s v=""/>
    <s v=""/>
    <s v=""/>
    <s v=""/>
    <s v="RSA"/>
    <x v="0"/>
    <n v="1"/>
    <x v="1"/>
    <x v="1"/>
  </r>
  <r>
    <s v="AP-Historical-Report---Call-by-Call 2026-09-03 0000 - 2026-09-03 1500.csv"/>
    <s v="F"/>
    <x v="0"/>
    <x v="738"/>
    <s v="+31644094195"/>
    <s v="AP_NL_MULTI_LOB"/>
    <s v="RSA_SubLOB"/>
    <s v="+31205929890"/>
    <s v="APBN_AMS_MOBILITY_INSURAN_Front"/>
    <n v="2.7421293133299528E+18"/>
    <s v="21.20428850"/>
    <s v="Route_Queue"/>
    <d v="1899-12-30T00:00:06"/>
    <n v="19760"/>
    <x v="0"/>
    <n v="21199"/>
    <s v="APBN_AMS_MOBILITY_INSURAN_Front_NL"/>
    <n v="99810"/>
    <s v="APBN_AMS_MOBILITY_INSURAN_Front_NL_1"/>
    <s v="APBN_CMN_RSA_FRONT-NL_1"/>
    <n v="224096"/>
    <x v="6"/>
    <s v="R"/>
    <d v="1899-12-30T00:05:20"/>
    <d v="1899-12-30T00:00:00"/>
    <d v="1899-12-30T00:03:53"/>
    <s v=""/>
    <n v="0"/>
    <d v="2026-09-03T12:28:46"/>
    <s v=""/>
    <d v="1899-12-30T00:00:00"/>
    <s v="20260903122320352322729"/>
    <d v="1899-12-30T00:00:05"/>
    <n v="0"/>
    <n v="0"/>
    <s v=""/>
    <n v="2"/>
    <n v="0"/>
    <n v="0"/>
    <s v="NL"/>
    <s v="vb3151"/>
    <n v="77020001"/>
    <n v="10"/>
    <s v="Maud"/>
    <n v="3190086"/>
    <s v="Schade door ongeval"/>
    <s v=""/>
    <s v="+31644094195"/>
    <n v="0"/>
    <n v="0"/>
    <s v=""/>
    <s v=""/>
    <s v=""/>
    <s v=""/>
    <s v=""/>
    <s v=""/>
    <s v=""/>
    <s v=""/>
    <s v=""/>
    <s v=""/>
    <s v=""/>
    <s v=""/>
    <s v=""/>
    <s v=""/>
    <s v=""/>
    <s v="Alliannz Contract"/>
    <x v="0"/>
    <n v="1"/>
    <x v="1"/>
    <x v="0"/>
  </r>
  <r>
    <s v="AP-Historical-Report---Call-by-Call 2026-09-03 0000 - 2026-09-03 1500.csv"/>
    <s v="F"/>
    <x v="1"/>
    <x v="739"/>
    <s v="+31644094195"/>
    <s v=""/>
    <s v=""/>
    <s v="WebiPath_180_177847"/>
    <s v=""/>
    <n v="2.7421293133299528E+18"/>
    <s v="21.20428943"/>
    <s v=""/>
    <d v="1899-12-30T00:00:00"/>
    <n v="19760"/>
    <x v="0"/>
    <n v="21199"/>
    <s v="APBN_AMS_MOBILITY_INSURAN_Front_NL"/>
    <n v="99810"/>
    <s v="APBN_AMS_MOBILITY_INSURAN_Front_NL_1"/>
    <s v="APBN_CMN_RSA_FRONT-NL_1"/>
    <n v="224096"/>
    <x v="6"/>
    <s v="L"/>
    <d v="1899-12-30T00:05:20"/>
    <d v="1899-12-30T00:00:00"/>
    <d v="1899-12-30T00:00:00"/>
    <s v=""/>
    <n v="0"/>
    <d v="2026-09-03T12:28:47"/>
    <s v=""/>
    <d v="1899-12-30T00:00:00"/>
    <s v="20260903122320352322729"/>
    <d v="1899-12-30T00:00:01"/>
    <m/>
    <m/>
    <s v=""/>
    <m/>
    <m/>
    <m/>
    <s v=""/>
    <s v=""/>
    <m/>
    <m/>
    <s v=""/>
    <m/>
    <s v=""/>
    <s v=""/>
    <s v=""/>
    <m/>
    <m/>
    <s v=""/>
    <s v=""/>
    <s v=""/>
    <s v=""/>
    <s v=""/>
    <s v=""/>
    <s v=""/>
    <s v=""/>
    <s v=""/>
    <s v=""/>
    <s v=""/>
    <s v=""/>
    <s v=""/>
    <s v=""/>
    <s v=""/>
    <s v="Alliannz Contract"/>
    <x v="0"/>
    <n v="1"/>
    <x v="1"/>
    <x v="0"/>
  </r>
  <r>
    <s v="AP-Historical-Report---Call-by-Call 2026-09-03 0000 - 2026-09-03 1500.csv"/>
    <s v="F"/>
    <x v="1"/>
    <x v="740"/>
    <s v="+31610459731"/>
    <s v=""/>
    <s v=""/>
    <s v="WebiPath_180_102600"/>
    <s v=""/>
    <n v="2.7421292918848927E+18"/>
    <s v="16.50205340"/>
    <s v=""/>
    <d v="1899-12-30T00:00:00"/>
    <n v="19755"/>
    <x v="6"/>
    <n v="21194"/>
    <s v="APBN_AMS_MOBILITY_OEM-CONS_Front_NL"/>
    <n v="99755"/>
    <s v="APBN_AMS_MOBILITY_OEM-CONS_Front_NL_1"/>
    <s v="APBN_CMN_RSA_FRONT-NL_1"/>
    <n v="96465"/>
    <x v="46"/>
    <s v="L"/>
    <d v="1899-12-30T00:09:30"/>
    <d v="1899-12-30T00:00:00"/>
    <d v="1899-12-30T00:00:00"/>
    <s v=""/>
    <n v="0"/>
    <d v="2026-09-03T12:33:09"/>
    <s v=""/>
    <d v="1899-12-30T00:00:00"/>
    <s v="20260903122330268436550"/>
    <d v="1899-12-30T00:00:01"/>
    <m/>
    <m/>
    <s v=""/>
    <m/>
    <m/>
    <m/>
    <s v=""/>
    <s v=""/>
    <m/>
    <m/>
    <s v=""/>
    <m/>
    <s v=""/>
    <s v=""/>
    <s v=""/>
    <m/>
    <m/>
    <s v=""/>
    <s v=""/>
    <s v=""/>
    <s v=""/>
    <s v=""/>
    <s v=""/>
    <s v=""/>
    <s v=""/>
    <s v=""/>
    <s v=""/>
    <s v=""/>
    <s v=""/>
    <s v=""/>
    <s v=""/>
    <s v=""/>
    <s v="RSA"/>
    <x v="0"/>
    <n v="1"/>
    <x v="1"/>
    <x v="1"/>
  </r>
  <r>
    <s v="AP-Historical-Report---Call-by-Call 2026-09-03 0000 - 2026-09-03 1500.csv"/>
    <s v="F"/>
    <x v="0"/>
    <x v="741"/>
    <s v="+31707592633"/>
    <s v="Toyota"/>
    <s v="RSA_SubLOB"/>
    <s v="+31205929836"/>
    <s v="APBN_AMS_MOBILITY_INSURAN_FollowUp"/>
    <n v="2.7421293863283123E+18"/>
    <s v="38.4344274"/>
    <s v="Route_Queue"/>
    <d v="1899-12-30T00:00:05"/>
    <n v="19761"/>
    <x v="1"/>
    <n v="21200"/>
    <s v="APBN_AMS_MOBILITY_INSURAN_FollowUp_NL"/>
    <n v="99821"/>
    <s v="APBN_AMS_MOBILITY_INSURAN_FollowUp_NL_1"/>
    <s v="APBN_CMN_RSA_FRONT-NL_1"/>
    <n v="247912"/>
    <x v="23"/>
    <s v="R"/>
    <d v="1899-12-30T00:00:40"/>
    <d v="1899-12-30T00:00:00"/>
    <d v="1899-12-30T00:00:31"/>
    <s v=""/>
    <n v="0"/>
    <d v="2026-09-03T12:25:36"/>
    <s v=""/>
    <d v="1899-12-30T00:00:00"/>
    <s v="20260903122450637535955"/>
    <d v="1899-12-30T00:00:02"/>
    <n v="0"/>
    <n v="0"/>
    <s v=""/>
    <n v="2"/>
    <n v="0"/>
    <n v="0"/>
    <s v="NL"/>
    <s v="vb3151"/>
    <n v="77020001"/>
    <n v="10"/>
    <s v="Maud"/>
    <n v="3190051"/>
    <s v="Accu / Startprobleem in Nederland"/>
    <s v=""/>
    <s v="+31707592633"/>
    <n v="2"/>
    <n v="1"/>
    <s v=""/>
    <s v=""/>
    <s v=""/>
    <s v=""/>
    <s v=""/>
    <s v=""/>
    <s v=""/>
    <s v=""/>
    <s v=""/>
    <s v=""/>
    <s v=""/>
    <s v=""/>
    <s v=""/>
    <s v=""/>
    <s v=""/>
    <s v="Alliannz Contract"/>
    <x v="0"/>
    <n v="1"/>
    <x v="1"/>
    <x v="0"/>
  </r>
  <r>
    <s v="AP-Historical-Report---Call-by-Call 2026-09-03 0000 - 2026-09-03 1500.csv"/>
    <s v="F"/>
    <x v="1"/>
    <x v="742"/>
    <s v="+31707592633"/>
    <s v=""/>
    <s v=""/>
    <s v="WebiPath_180_185932"/>
    <s v=""/>
    <n v="2.7421293863283123E+18"/>
    <s v="38.4344318"/>
    <s v=""/>
    <d v="1899-12-30T00:00:00"/>
    <n v="19761"/>
    <x v="1"/>
    <n v="21200"/>
    <s v="APBN_AMS_MOBILITY_INSURAN_FollowUp_NL"/>
    <n v="99821"/>
    <s v="APBN_AMS_MOBILITY_INSURAN_FollowUp_NL_1"/>
    <s v="APBN_CMN_RSA_FRONT-NL_1"/>
    <n v="247912"/>
    <x v="23"/>
    <s v="L"/>
    <d v="1899-12-30T00:00:40"/>
    <d v="1899-12-30T00:00:00"/>
    <d v="1899-12-30T00:00:00"/>
    <s v=""/>
    <n v="0"/>
    <d v="2026-09-03T12:25:36"/>
    <s v=""/>
    <d v="1899-12-30T00:00:00"/>
    <s v="20260903122450637535955"/>
    <d v="1899-12-30T00:00:01"/>
    <m/>
    <m/>
    <s v=""/>
    <m/>
    <m/>
    <m/>
    <s v=""/>
    <s v=""/>
    <m/>
    <m/>
    <s v=""/>
    <m/>
    <s v=""/>
    <s v=""/>
    <s v=""/>
    <m/>
    <m/>
    <s v=""/>
    <s v=""/>
    <s v=""/>
    <s v=""/>
    <s v=""/>
    <s v=""/>
    <s v=""/>
    <s v=""/>
    <s v=""/>
    <s v=""/>
    <s v=""/>
    <s v=""/>
    <s v=""/>
    <s v=""/>
    <s v=""/>
    <s v="Alliannz Contract"/>
    <x v="0"/>
    <n v="1"/>
    <x v="1"/>
    <x v="0"/>
  </r>
  <r>
    <s v="AP-Historical-Report---Call-by-Call 2026-09-03 0000 - 2026-09-03 1500.csv"/>
    <s v="F"/>
    <x v="0"/>
    <x v="743"/>
    <s v="+31652552778"/>
    <s v="AVECO"/>
    <s v="RSA_SubLOB"/>
    <s v="+31205929197"/>
    <s v="APBN_AMS_MOBILITY_VIP_Front"/>
    <n v="2.7421293820333435E+18"/>
    <s v="37.4342906"/>
    <s v="Route_Queue"/>
    <d v="1899-12-30T00:00:07"/>
    <n v="19765"/>
    <x v="2"/>
    <n v="21204"/>
    <s v="APBN_AMS_MOBILITY_VIP_Front_NL"/>
    <n v="99865"/>
    <s v="APBN_AMS_MOBILITY_VIP_Front_NL_1"/>
    <s v="APBN_CMN_RSA_FRONT-NL_1"/>
    <n v="96462"/>
    <x v="26"/>
    <s v="R"/>
    <d v="1899-12-30T00:07:52"/>
    <d v="1899-12-30T00:00:00"/>
    <d v="1899-12-30T00:00:32"/>
    <s v=""/>
    <n v="0"/>
    <d v="2026-09-03T12:36:34"/>
    <s v=""/>
    <d v="1899-12-30T00:00:00"/>
    <s v="20260903122835620757232"/>
    <d v="1899-12-30T00:00:02"/>
    <n v="0"/>
    <n v="0"/>
    <s v=""/>
    <n v="2"/>
    <n v="0"/>
    <n v="0"/>
    <s v="NL"/>
    <s v="vb3151"/>
    <n v="77020001"/>
    <n v="10"/>
    <s v="Maud"/>
    <n v="3190148"/>
    <s v="Remmen in Tsjechië"/>
    <s v=""/>
    <s v="+31652552778"/>
    <n v="2"/>
    <n v="1"/>
    <s v=""/>
    <s v=""/>
    <s v=""/>
    <s v=""/>
    <s v=""/>
    <s v=""/>
    <s v=""/>
    <s v=""/>
    <s v=""/>
    <s v=""/>
    <s v=""/>
    <s v=""/>
    <s v=""/>
    <s v=""/>
    <s v=""/>
    <s v="RSA"/>
    <x v="0"/>
    <n v="1"/>
    <x v="1"/>
    <x v="1"/>
  </r>
  <r>
    <s v="AP-Historical-Report---Call-by-Call 2026-09-03 0000 - 2026-09-03 1500.csv"/>
    <s v="F"/>
    <x v="0"/>
    <x v="744"/>
    <s v="+380509264094"/>
    <s v="AP_NL_MULTI_LOB"/>
    <s v="RSA_SubLOB"/>
    <s v="+31205929890"/>
    <s v="APBN_AMS_MOBILITY_INSURAN_Front"/>
    <n v="2.7421292360747182E+18"/>
    <s v="3.74605601"/>
    <s v="Route_Success"/>
    <d v="1899-12-30T00:00:06"/>
    <n v="19760"/>
    <x v="0"/>
    <n v="21199"/>
    <s v="APBN_AMS_MOBILITY_INSURAN_Front_NL"/>
    <n v="99810"/>
    <s v="APBN_AMS_MOBILITY_INSURAN_Front_NL_1"/>
    <s v="APBN_CMN_RSA_FRONT-NL_1"/>
    <n v="244554"/>
    <x v="40"/>
    <s v="L"/>
    <d v="1899-12-30T00:04:13"/>
    <d v="1899-12-30T00:00:24"/>
    <d v="1899-12-30T00:00:40"/>
    <s v=""/>
    <n v="1"/>
    <d v="2026-09-03T12:33:36"/>
    <s v=""/>
    <d v="1899-12-30T00:00:00"/>
    <s v="2026090312283850332084"/>
    <d v="1899-12-30T00:00:03"/>
    <n v="0"/>
    <n v="0"/>
    <s v=""/>
    <n v="2"/>
    <n v="0"/>
    <n v="0"/>
    <s v="NL"/>
    <s v="vb3151"/>
    <n v="77020001"/>
    <n v="10"/>
    <s v="Maud"/>
    <n v="3190086"/>
    <s v="Geen Intent"/>
    <s v=""/>
    <s v="+380509264094"/>
    <n v="0"/>
    <n v="0"/>
    <s v=""/>
    <s v=""/>
    <s v=""/>
    <s v=""/>
    <s v=""/>
    <s v=""/>
    <s v=""/>
    <s v=""/>
    <s v=""/>
    <s v=""/>
    <s v=""/>
    <s v=""/>
    <s v=""/>
    <s v=""/>
    <s v=""/>
    <s v="Alliannz Contract"/>
    <x v="0"/>
    <n v="1"/>
    <x v="1"/>
    <x v="0"/>
  </r>
  <r>
    <s v="AP-Historical-Report---Call-by-Call 2026-09-03 0000 - 2026-09-03 1500.csv"/>
    <s v="F"/>
    <x v="0"/>
    <x v="745"/>
    <s v="+32499691452"/>
    <s v="BEOBANK"/>
    <s v="RSA_Front"/>
    <s v="+3227736105"/>
    <s v="APBN_BRU_MOBILITY_INSURAN_Front"/>
    <n v="2.7421293820333435E+18"/>
    <s v="37.4342931"/>
    <s v="Route_Queue"/>
    <d v="1899-12-30T00:00:01"/>
    <n v="19781"/>
    <x v="5"/>
    <n v="21221"/>
    <s v="APBN_BRU_MOBILITY_INSURAN_Front_VL"/>
    <n v="100041"/>
    <s v="APBN_BRU_MOBILITY_INSURAN_Front_VL_1"/>
    <s v="APBN_CMN_RSA_FRONT-VL_1"/>
    <n v="223882"/>
    <x v="24"/>
    <s v="R"/>
    <d v="1899-12-30T00:06:21"/>
    <d v="1899-12-30T00:00:00"/>
    <d v="1899-12-30T00:00:32"/>
    <s v=""/>
    <n v="0"/>
    <d v="2026-09-03T12:35:14"/>
    <s v=""/>
    <d v="1899-12-30T00:00:00"/>
    <s v="20260903122852620758173"/>
    <d v="1899-12-30T00:00:01"/>
    <n v="0"/>
    <n v="0"/>
    <s v="m3229916105:1:1|"/>
    <n v="2"/>
    <n v="0"/>
    <n v="1"/>
    <s v="VL"/>
    <s v=""/>
    <m/>
    <m/>
    <s v=""/>
    <m/>
    <s v=""/>
    <s v=""/>
    <s v=""/>
    <n v="2"/>
    <n v="1"/>
    <s v=""/>
    <s v=""/>
    <s v=""/>
    <s v=""/>
    <s v=""/>
    <s v=""/>
    <s v=""/>
    <s v=""/>
    <s v=""/>
    <s v=""/>
    <s v=""/>
    <s v=""/>
    <s v=""/>
    <s v=""/>
    <s v=""/>
    <s v="RSA BE"/>
    <x v="0"/>
    <n v="1"/>
    <x v="1"/>
    <x v="3"/>
  </r>
  <r>
    <s v="AP-Historical-Report---Call-by-Call 2026-09-03 0000 - 2026-09-03 1500.csv"/>
    <s v="F"/>
    <x v="1"/>
    <x v="746"/>
    <s v="+31652552778"/>
    <s v=""/>
    <s v=""/>
    <s v="WebiPath_180_102597"/>
    <s v=""/>
    <n v="2.7421293820333435E+18"/>
    <s v="37.4342954"/>
    <s v=""/>
    <d v="1899-12-30T00:00:00"/>
    <n v="19765"/>
    <x v="2"/>
    <n v="21204"/>
    <s v="APBN_AMS_MOBILITY_VIP_Front_NL"/>
    <n v="99865"/>
    <s v="APBN_AMS_MOBILITY_VIP_Front_NL_1"/>
    <s v="APBN_CMN_RSA_FRONT-NL_1"/>
    <n v="96462"/>
    <x v="26"/>
    <s v="L"/>
    <d v="1899-12-30T00:07:52"/>
    <d v="1899-12-30T00:00:00"/>
    <d v="1899-12-30T00:00:00"/>
    <s v=""/>
    <n v="0"/>
    <d v="2026-09-03T12:36:34"/>
    <s v=""/>
    <d v="1899-12-30T00:00:00"/>
    <s v="20260903122835620757232"/>
    <d v="1899-12-30T00:00:01"/>
    <m/>
    <m/>
    <s v=""/>
    <m/>
    <m/>
    <m/>
    <s v=""/>
    <s v=""/>
    <m/>
    <m/>
    <s v=""/>
    <m/>
    <s v=""/>
    <s v=""/>
    <s v=""/>
    <m/>
    <m/>
    <s v=""/>
    <s v=""/>
    <s v=""/>
    <s v=""/>
    <s v=""/>
    <s v=""/>
    <s v=""/>
    <s v=""/>
    <s v=""/>
    <s v=""/>
    <s v=""/>
    <s v=""/>
    <s v=""/>
    <s v=""/>
    <s v=""/>
    <s v="RSA"/>
    <x v="0"/>
    <n v="1"/>
    <x v="1"/>
    <x v="1"/>
  </r>
  <r>
    <s v="AP-Historical-Report---Call-by-Call 2026-09-03 0000 - 2026-09-03 1500.csv"/>
    <s v="F"/>
    <x v="0"/>
    <x v="747"/>
    <s v="+32474111026"/>
    <s v="BEOBANK"/>
    <s v="RSA_Front"/>
    <s v="+3227736105"/>
    <s v="APBN_BRU_MOBILITY_INSURAN_Front"/>
    <n v="2.742129360562686E+18"/>
    <s v="32.8521860"/>
    <s v="Route_Queue"/>
    <d v="1899-12-30T00:00:07"/>
    <n v="19782"/>
    <x v="8"/>
    <n v="21222"/>
    <s v="APBN_BRU_MOBILITY_INSURAN_Front_FR"/>
    <n v="100052"/>
    <s v="APBN_BRU_MOBILITY_INSURAN_Front_FR_1"/>
    <s v="APBN_CMN_RSA_FRONT-FR_1"/>
    <n v="249779"/>
    <x v="32"/>
    <s v="R"/>
    <d v="1899-12-30T00:06:21"/>
    <d v="1899-12-30T00:01:57"/>
    <d v="1899-12-30T00:00:02"/>
    <s v=""/>
    <n v="0"/>
    <d v="2026-09-03T12:38:05"/>
    <s v=""/>
    <d v="1899-12-30T00:00:00"/>
    <s v="20260903122939536872771"/>
    <d v="1899-12-30T00:00:03"/>
    <n v="0"/>
    <n v="0"/>
    <s v="m3229916105:1:1|"/>
    <n v="2"/>
    <n v="0"/>
    <n v="1"/>
    <s v="FR"/>
    <s v=""/>
    <m/>
    <m/>
    <s v=""/>
    <m/>
    <s v=""/>
    <s v=""/>
    <s v=""/>
    <n v="2"/>
    <n v="1"/>
    <s v=""/>
    <s v=""/>
    <s v=""/>
    <s v=""/>
    <s v=""/>
    <s v=""/>
    <s v=""/>
    <s v=""/>
    <s v=""/>
    <s v=""/>
    <s v=""/>
    <s v=""/>
    <s v=""/>
    <s v=""/>
    <s v=""/>
    <s v="RSA BE"/>
    <x v="0"/>
    <n v="1"/>
    <x v="1"/>
    <x v="3"/>
  </r>
  <r>
    <s v="AP-Historical-Report---Call-by-Call 2026-09-03 0000 - 2026-09-03 1500.csv"/>
    <s v="F"/>
    <x v="1"/>
    <x v="748"/>
    <s v="+380509264094"/>
    <s v=""/>
    <s v=""/>
    <s v="WebiPath_180_183327"/>
    <s v=""/>
    <n v="2.7421292360747182E+18"/>
    <s v="3.74605636"/>
    <s v=""/>
    <d v="1899-12-30T00:00:00"/>
    <n v="19760"/>
    <x v="0"/>
    <n v="21199"/>
    <s v="APBN_AMS_MOBILITY_INSURAN_Front_NL"/>
    <n v="99810"/>
    <s v="APBN_AMS_MOBILITY_INSURAN_Front_NL_1"/>
    <s v="APBN_CMN_RSA_FRONT-NL_1"/>
    <n v="244554"/>
    <x v="40"/>
    <s v="L"/>
    <d v="1899-12-30T00:00:23"/>
    <d v="1899-12-30T00:00:25"/>
    <d v="1899-12-30T00:00:00"/>
    <s v=""/>
    <n v="0"/>
    <d v="2026-09-03T12:29:32"/>
    <s v=""/>
    <d v="1899-12-30T00:00:00"/>
    <s v="2026090312283850332084"/>
    <d v="1899-12-30T00:00:01"/>
    <m/>
    <m/>
    <s v=""/>
    <m/>
    <m/>
    <m/>
    <s v=""/>
    <s v=""/>
    <m/>
    <m/>
    <s v=""/>
    <m/>
    <s v=""/>
    <s v=""/>
    <s v=""/>
    <m/>
    <m/>
    <s v=""/>
    <s v=""/>
    <s v=""/>
    <s v=""/>
    <s v=""/>
    <s v=""/>
    <s v=""/>
    <s v=""/>
    <s v=""/>
    <s v=""/>
    <s v=""/>
    <s v=""/>
    <s v=""/>
    <s v=""/>
    <s v=""/>
    <s v="Alliannz Contract"/>
    <x v="0"/>
    <n v="1"/>
    <x v="1"/>
    <x v="0"/>
  </r>
  <r>
    <s v="AP-Historical-Report---Call-by-Call 2026-09-03 0000 - 2026-09-03 1500.csv"/>
    <s v="F"/>
    <x v="0"/>
    <x v="749"/>
    <s v="+31621266720"/>
    <s v="Suzuki"/>
    <s v="RSA_SubLOB"/>
    <s v="+31208512272"/>
    <s v="APBN_AMS_MOBILITY_OEM-CONS_Front"/>
    <n v="2.7421293691525228E+18"/>
    <s v="34.8423789"/>
    <s v="Route_Success"/>
    <d v="1899-12-30T00:00:07"/>
    <n v="19755"/>
    <x v="6"/>
    <n v="21194"/>
    <s v="APBN_AMS_MOBILITY_OEM-CONS_Front_NL"/>
    <n v="99755"/>
    <s v="APBN_AMS_MOBILITY_OEM-CONS_Front_NL_1"/>
    <s v="APBN_CMN_RSA_FRONT-NL_1"/>
    <n v="96452"/>
    <x v="45"/>
    <s v="R"/>
    <d v="1899-12-30T00:02:09"/>
    <d v="1899-12-30T00:00:00"/>
    <d v="1899-12-30T00:00:31"/>
    <s v=""/>
    <n v="0"/>
    <d v="2026-09-03T12:33:25"/>
    <s v=""/>
    <d v="1899-12-30T00:00:00"/>
    <s v="20260903123107570426712"/>
    <d v="1899-12-30T00:00:03"/>
    <n v="0"/>
    <n v="0"/>
    <s v=""/>
    <n v="2"/>
    <n v="0"/>
    <n v="0"/>
    <s v="NL"/>
    <s v="vb3151"/>
    <n v="77020001"/>
    <n v="10"/>
    <s v="Maud"/>
    <n v="3190049"/>
    <s v="Accu / Startprobleem in Nederland"/>
    <s v=""/>
    <s v="+31621266720"/>
    <n v="2"/>
    <n v="1"/>
    <s v=""/>
    <s v=""/>
    <s v=""/>
    <s v=""/>
    <s v=""/>
    <s v=""/>
    <s v=""/>
    <s v=""/>
    <s v=""/>
    <s v=""/>
    <s v=""/>
    <s v=""/>
    <s v=""/>
    <s v=""/>
    <s v=""/>
    <s v="RSA"/>
    <x v="0"/>
    <n v="1"/>
    <x v="1"/>
    <x v="1"/>
  </r>
  <r>
    <s v="AP-Historical-Report---Call-by-Call 2026-09-03 0000 - 2026-09-03 1500.csv"/>
    <s v="F"/>
    <x v="1"/>
    <x v="750"/>
    <s v="+32499691452"/>
    <s v=""/>
    <s v=""/>
    <s v="WebiPath_180_177744"/>
    <s v=""/>
    <n v="2.7421293820333435E+18"/>
    <s v="37.4342961"/>
    <s v=""/>
    <d v="1899-12-30T00:00:00"/>
    <n v="19781"/>
    <x v="5"/>
    <n v="21221"/>
    <s v="APBN_BRU_MOBILITY_INSURAN_Front_VL"/>
    <n v="100041"/>
    <s v="APBN_BRU_MOBILITY_INSURAN_Front_VL_1"/>
    <s v="APBN_CMN_RSA_FRONT-VL_1"/>
    <n v="223882"/>
    <x v="24"/>
    <s v="R"/>
    <d v="1899-12-30T00:06:21"/>
    <d v="1899-12-30T00:00:00"/>
    <d v="1899-12-30T00:00:00"/>
    <s v=""/>
    <n v="0"/>
    <d v="2026-09-03T12:35:14"/>
    <s v=""/>
    <d v="1899-12-30T00:00:00"/>
    <s v="20260903122852620758173"/>
    <d v="1899-12-30T00:00:01"/>
    <m/>
    <m/>
    <s v=""/>
    <m/>
    <m/>
    <m/>
    <s v=""/>
    <s v=""/>
    <m/>
    <m/>
    <s v=""/>
    <m/>
    <s v=""/>
    <s v=""/>
    <s v=""/>
    <m/>
    <m/>
    <s v=""/>
    <s v=""/>
    <s v=""/>
    <s v=""/>
    <s v=""/>
    <s v=""/>
    <s v=""/>
    <s v=""/>
    <s v=""/>
    <s v=""/>
    <s v=""/>
    <s v=""/>
    <s v=""/>
    <s v=""/>
    <s v=""/>
    <s v="RSA BE"/>
    <x v="0"/>
    <n v="1"/>
    <x v="1"/>
    <x v="3"/>
  </r>
  <r>
    <s v="AP-Historical-Report---Call-by-Call 2026-09-03 0000 - 2026-09-03 1500.csv"/>
    <s v="F"/>
    <x v="0"/>
    <x v="751"/>
    <s v="+31622524099"/>
    <s v="Toyota"/>
    <s v="RSA_SubLOB"/>
    <s v="+31205929836"/>
    <s v="APBN_AMS_MOBILITY_INSURAN_FollowUp"/>
    <n v="2.7421292962130376E+18"/>
    <s v="17.83382575"/>
    <s v="Route_Success"/>
    <d v="1899-12-30T00:00:07"/>
    <n v="19761"/>
    <x v="1"/>
    <n v="21200"/>
    <s v="APBN_AMS_MOBILITY_INSURAN_FollowUp_NL"/>
    <n v="99821"/>
    <s v="APBN_AMS_MOBILITY_INSURAN_FollowUp_NL_1"/>
    <s v="APBN_CMN_RSA_FRONT-NL_1"/>
    <n v="244552"/>
    <x v="39"/>
    <s v="R"/>
    <d v="1899-12-30T00:04:08"/>
    <d v="1899-12-30T00:00:00"/>
    <d v="1899-12-30T00:00:33"/>
    <s v=""/>
    <n v="0"/>
    <d v="2026-09-03T12:36:34"/>
    <s v=""/>
    <d v="1899-12-30T00:00:00"/>
    <s v="20260903123002285213923"/>
    <d v="1899-12-30T00:00:02"/>
    <n v="0"/>
    <n v="0"/>
    <s v=""/>
    <n v="2"/>
    <n v="0"/>
    <n v="0"/>
    <s v="NL"/>
    <s v="vb3151"/>
    <n v="77020001"/>
    <n v="10"/>
    <s v="Maud"/>
    <n v="3190051"/>
    <s v="Geen Intent"/>
    <s v=""/>
    <s v="+31622524099"/>
    <n v="2"/>
    <n v="1"/>
    <s v="*"/>
    <s v="*"/>
    <s v="dat is een prima gesprek en hij was zeer behulpzaam en afwachtend"/>
    <s v=""/>
    <s v=""/>
    <s v=""/>
    <s v=""/>
    <s v=""/>
    <s v=""/>
    <s v=""/>
    <s v=""/>
    <s v=""/>
    <s v=""/>
    <s v=""/>
    <s v=""/>
    <s v="Alliannz Contract"/>
    <x v="0"/>
    <n v="1"/>
    <x v="1"/>
    <x v="0"/>
  </r>
  <r>
    <s v="AP-Historical-Report---Call-by-Call 2026-09-03 0000 - 2026-09-03 1500.csv"/>
    <s v="F"/>
    <x v="1"/>
    <x v="752"/>
    <s v="+32474111026"/>
    <s v=""/>
    <s v=""/>
    <s v="WebiPath_180_186504"/>
    <s v=""/>
    <n v="2.742129360562686E+18"/>
    <s v="32.8521896"/>
    <s v=""/>
    <d v="1899-12-30T00:00:00"/>
    <n v="19782"/>
    <x v="8"/>
    <n v="21222"/>
    <s v="APBN_BRU_MOBILITY_INSURAN_Front_FR"/>
    <n v="100052"/>
    <s v="APBN_BRU_MOBILITY_INSURAN_Front_FR_1"/>
    <s v="APBN_CMN_RSA_FRONT-FR_1"/>
    <n v="249779"/>
    <x v="32"/>
    <s v="R"/>
    <d v="1899-12-30T00:06:21"/>
    <d v="1899-12-30T00:01:57"/>
    <d v="1899-12-30T00:00:00"/>
    <s v=""/>
    <n v="0"/>
    <d v="2026-09-03T12:38:04"/>
    <s v=""/>
    <d v="1899-12-30T00:00:00"/>
    <s v="20260903122939536872771"/>
    <d v="1899-12-30T00:00:00"/>
    <m/>
    <m/>
    <s v=""/>
    <m/>
    <m/>
    <m/>
    <s v=""/>
    <s v=""/>
    <m/>
    <m/>
    <s v=""/>
    <m/>
    <s v=""/>
    <s v=""/>
    <s v=""/>
    <m/>
    <m/>
    <s v=""/>
    <s v=""/>
    <s v=""/>
    <s v=""/>
    <s v=""/>
    <s v=""/>
    <s v=""/>
    <s v=""/>
    <s v=""/>
    <s v=""/>
    <s v=""/>
    <s v=""/>
    <s v=""/>
    <s v=""/>
    <s v=""/>
    <s v="RSA BE"/>
    <x v="0"/>
    <n v="1"/>
    <x v="1"/>
    <x v="3"/>
  </r>
  <r>
    <s v="AP-Historical-Report---Call-by-Call 2026-09-03 0000 - 2026-09-03 1500.csv"/>
    <s v="F"/>
    <x v="0"/>
    <x v="753"/>
    <s v="+32493477175"/>
    <s v="BEOBANK"/>
    <s v="RSA_Front"/>
    <s v="+3227736105"/>
    <s v="APBN_BRU_MOBILITY_INSURAN_Front"/>
    <n v="2.7421294206886482E+18"/>
    <s v="46.4941946"/>
    <s v="Route_Success"/>
    <d v="1899-12-30T00:00:07"/>
    <n v="19782"/>
    <x v="8"/>
    <n v="21222"/>
    <s v="APBN_BRU_MOBILITY_INSURAN_Front_FR"/>
    <n v="100052"/>
    <s v="APBN_BRU_MOBILITY_INSURAN_Front_FR_1"/>
    <s v="APBN_CMN_RSA_FRONT-FR_1"/>
    <n v="249776"/>
    <x v="31"/>
    <s v="R"/>
    <d v="1899-12-30T00:06:54"/>
    <d v="1899-12-30T00:02:04"/>
    <d v="1899-12-30T00:00:01"/>
    <s v=""/>
    <n v="0"/>
    <d v="2026-09-03T12:40:37"/>
    <s v=""/>
    <d v="1899-12-30T00:00:00"/>
    <s v="20260903123027771753540"/>
    <d v="1899-12-30T00:00:01"/>
    <n v="0"/>
    <n v="0"/>
    <s v="m3229916105:1:1|"/>
    <n v="2"/>
    <n v="0"/>
    <n v="1"/>
    <s v="FR"/>
    <s v=""/>
    <m/>
    <m/>
    <s v=""/>
    <m/>
    <s v=""/>
    <s v=""/>
    <s v=""/>
    <n v="2"/>
    <n v="1"/>
    <s v="5"/>
    <s v="5"/>
    <s v="mes interlocuteurs étaient vraiment sympathiques pour trouver une solution pour moi et je suis vraiment ravie donc je remercie l'équipe dépanneur une équipe mondialassistance merci beaucoup"/>
    <s v=""/>
    <s v=""/>
    <s v=""/>
    <s v=""/>
    <s v=""/>
    <s v=""/>
    <s v=""/>
    <s v=""/>
    <s v=""/>
    <s v=""/>
    <s v=""/>
    <s v=""/>
    <s v="RSA BE"/>
    <x v="0"/>
    <n v="1"/>
    <x v="1"/>
    <x v="3"/>
  </r>
  <r>
    <s v="AP-Historical-Report---Call-by-Call 2026-09-03 0000 - 2026-09-03 1500.csv"/>
    <s v="F"/>
    <x v="1"/>
    <x v="754"/>
    <s v="+31622524099"/>
    <s v=""/>
    <s v=""/>
    <s v="WebiPath_180_183325"/>
    <s v=""/>
    <n v="2.7421292962130376E+18"/>
    <s v="17.83382728"/>
    <s v=""/>
    <d v="1899-12-30T00:00:00"/>
    <n v="19761"/>
    <x v="1"/>
    <n v="21200"/>
    <s v="APBN_AMS_MOBILITY_INSURAN_FollowUp_NL"/>
    <n v="99821"/>
    <s v="APBN_AMS_MOBILITY_INSURAN_FollowUp_NL_1"/>
    <s v="APBN_CMN_RSA_FRONT-NL_1"/>
    <n v="244552"/>
    <x v="39"/>
    <s v="R"/>
    <d v="1899-12-30T00:04:08"/>
    <d v="1899-12-30T00:00:00"/>
    <d v="1899-12-30T00:00:00"/>
    <s v=""/>
    <n v="0"/>
    <d v="2026-09-03T12:34:17"/>
    <s v=""/>
    <d v="1899-12-30T00:00:00"/>
    <s v="20260903123002285213923"/>
    <d v="1899-12-30T00:00:00"/>
    <m/>
    <m/>
    <s v=""/>
    <m/>
    <m/>
    <m/>
    <s v=""/>
    <s v=""/>
    <m/>
    <m/>
    <s v=""/>
    <m/>
    <s v=""/>
    <s v=""/>
    <s v=""/>
    <m/>
    <m/>
    <s v=""/>
    <s v=""/>
    <s v=""/>
    <s v=""/>
    <s v=""/>
    <s v=""/>
    <s v=""/>
    <s v=""/>
    <s v=""/>
    <s v=""/>
    <s v=""/>
    <s v=""/>
    <s v=""/>
    <s v=""/>
    <s v=""/>
    <s v="Alliannz Contract"/>
    <x v="0"/>
    <n v="1"/>
    <x v="1"/>
    <x v="0"/>
  </r>
  <r>
    <s v="AP-Historical-Report---Call-by-Call 2026-09-03 0000 - 2026-09-03 1500.csv"/>
    <s v="F"/>
    <x v="0"/>
    <x v="755"/>
    <s v="+3228840650"/>
    <s v="AP_NL_RSA"/>
    <s v="RSA_SubLOB"/>
    <s v="+31208512294"/>
    <s v="APBN_AMS_MOBILITY_INSURAN_FollowUp"/>
    <n v="2.7421293262060462E+18"/>
    <s v="24.11620354"/>
    <s v="Route_Queue"/>
    <d v="1899-12-30T00:00:05"/>
    <n v="19761"/>
    <x v="1"/>
    <n v="21200"/>
    <s v="APBN_AMS_MOBILITY_INSURAN_FollowUp_NL"/>
    <n v="99821"/>
    <s v="APBN_AMS_MOBILITY_INSURAN_FollowUp_NL_1"/>
    <s v="APBN_CMN_RSA_FRONT-NL_1"/>
    <n v="232194"/>
    <x v="36"/>
    <s v="R"/>
    <d v="1899-12-30T00:03:53"/>
    <d v="1899-12-30T00:00:00"/>
    <d v="1899-12-30T00:00:32"/>
    <s v=""/>
    <n v="0"/>
    <d v="2026-09-03T12:35:32"/>
    <s v=""/>
    <d v="1899-12-30T00:00:00"/>
    <s v="20260903123133402654146"/>
    <d v="1899-12-30T00:00:03"/>
    <n v="0"/>
    <n v="0"/>
    <s v=""/>
    <n v="2"/>
    <n v="0"/>
    <n v="0"/>
    <s v="NL"/>
    <s v="vb3151"/>
    <n v="77020001"/>
    <n v="10"/>
    <s v="Maud"/>
    <n v="3190093"/>
    <s v="Accu / Startprobleem in Nederland"/>
    <s v=""/>
    <s v="+3228840650"/>
    <n v="2"/>
    <n v="1"/>
    <s v=""/>
    <s v=""/>
    <s v=""/>
    <s v=""/>
    <s v=""/>
    <s v=""/>
    <s v=""/>
    <s v=""/>
    <s v=""/>
    <s v=""/>
    <s v=""/>
    <s v=""/>
    <s v=""/>
    <s v=""/>
    <s v=""/>
    <s v="Alliannz Contract"/>
    <x v="0"/>
    <n v="1"/>
    <x v="1"/>
    <x v="0"/>
  </r>
  <r>
    <s v="AP-Historical-Report---Call-by-Call 2026-09-03 0000 - 2026-09-03 1500.csv"/>
    <s v="F"/>
    <x v="0"/>
    <x v="756"/>
    <s v="+31622601068"/>
    <s v="AGA"/>
    <s v="RSA_SubLOB"/>
    <s v="+31205929890"/>
    <s v="APBN_AMS_MOBILITY_INTERNAT_FollowUp"/>
    <n v="2.7421294335735444E+18"/>
    <s v="49.4935958"/>
    <s v="Route_Queue"/>
    <d v="1899-12-30T00:00:07"/>
    <n v="19764"/>
    <x v="11"/>
    <n v="21203"/>
    <s v="APBN_AMS_MOBILITY_INTERNAT_FollowUp_NL"/>
    <n v="99854"/>
    <s v="APBN_AMS_MOBILITY_INTERNAT_FollowUp_NL_1"/>
    <s v="APBN_CMN_RSA_FRONT-NL_1"/>
    <n v="224093"/>
    <x v="20"/>
    <s v="R"/>
    <d v="1899-12-30T00:03:49"/>
    <d v="1899-12-30T00:00:00"/>
    <d v="1899-12-30T00:00:33"/>
    <s v=""/>
    <n v="0"/>
    <d v="2026-09-03T12:35:36"/>
    <s v=""/>
    <d v="1899-12-30T00:00:00"/>
    <s v="20260903123138822084944"/>
    <d v="1899-12-30T00:00:02"/>
    <n v="0"/>
    <n v="0"/>
    <s v=""/>
    <n v="2"/>
    <n v="0"/>
    <n v="0"/>
    <s v="NL"/>
    <s v="vb3151"/>
    <n v="77020001"/>
    <n v="10"/>
    <s v="Maud"/>
    <n v="3190083"/>
    <s v="Accu / Startprobleem in Frankrijk"/>
    <s v=""/>
    <s v="+31622601068"/>
    <n v="0"/>
    <n v="0"/>
    <s v=""/>
    <s v=""/>
    <s v=""/>
    <s v=""/>
    <s v=""/>
    <s v=""/>
    <s v=""/>
    <s v=""/>
    <s v=""/>
    <s v=""/>
    <s v=""/>
    <s v=""/>
    <s v=""/>
    <s v=""/>
    <s v=""/>
    <s v="Alliannz Contract"/>
    <x v="0"/>
    <n v="1"/>
    <x v="1"/>
    <x v="0"/>
  </r>
  <r>
    <s v="AP-Historical-Report---Call-by-Call 2026-09-03 0000 - 2026-09-03 1500.csv"/>
    <s v="F"/>
    <x v="1"/>
    <x v="757"/>
    <s v="+32493477175"/>
    <s v=""/>
    <s v=""/>
    <s v="WebiPath_180_186501"/>
    <s v=""/>
    <n v="2.7421294206886482E+18"/>
    <s v="46.4941971"/>
    <s v=""/>
    <d v="1899-12-30T00:00:00"/>
    <n v="19782"/>
    <x v="8"/>
    <n v="21222"/>
    <s v="APBN_BRU_MOBILITY_INSURAN_Front_FR"/>
    <n v="100052"/>
    <s v="APBN_BRU_MOBILITY_INSURAN_Front_FR_1"/>
    <s v="APBN_CMN_RSA_FRONT-FR_1"/>
    <n v="249776"/>
    <x v="31"/>
    <s v="R"/>
    <d v="1899-12-30T00:06:54"/>
    <d v="1899-12-30T00:02:04"/>
    <d v="1899-12-30T00:00:00"/>
    <s v=""/>
    <n v="0"/>
    <d v="2026-09-03T12:39:33"/>
    <s v=""/>
    <d v="1899-12-30T00:00:00"/>
    <s v="20260903123027771753540"/>
    <d v="1899-12-30T00:00:00"/>
    <m/>
    <m/>
    <s v=""/>
    <m/>
    <m/>
    <m/>
    <s v=""/>
    <s v=""/>
    <m/>
    <m/>
    <s v=""/>
    <m/>
    <s v=""/>
    <s v=""/>
    <s v=""/>
    <m/>
    <m/>
    <s v=""/>
    <s v=""/>
    <s v=""/>
    <s v=""/>
    <s v=""/>
    <s v=""/>
    <s v=""/>
    <s v=""/>
    <s v=""/>
    <s v=""/>
    <s v="c9cff9d1-eb75-4561-9ff2-8cfd7d6fe944.01"/>
    <s v=""/>
    <s v=""/>
    <s v=""/>
    <s v=""/>
    <s v="RSA BE"/>
    <x v="0"/>
    <n v="1"/>
    <x v="1"/>
    <x v="3"/>
  </r>
  <r>
    <s v="AP-Historical-Report---Call-by-Call 2026-09-03 0000 - 2026-09-03 1500.csv"/>
    <s v="F"/>
    <x v="1"/>
    <x v="758"/>
    <s v="+31621266720"/>
    <s v=""/>
    <s v=""/>
    <s v="WebiPath_180_102587"/>
    <s v=""/>
    <n v="2.7421293691525228E+18"/>
    <s v="34.8423871"/>
    <s v=""/>
    <d v="1899-12-30T00:00:00"/>
    <n v="19755"/>
    <x v="6"/>
    <n v="21194"/>
    <s v="APBN_AMS_MOBILITY_OEM-CONS_Front_NL"/>
    <n v="99755"/>
    <s v="APBN_AMS_MOBILITY_OEM-CONS_Front_NL_1"/>
    <s v="APBN_CMN_RSA_FRONT-NL_1"/>
    <n v="96452"/>
    <x v="45"/>
    <s v="R"/>
    <d v="1899-12-30T00:02:09"/>
    <d v="1899-12-30T00:00:00"/>
    <d v="1899-12-30T00:00:00"/>
    <s v=""/>
    <n v="0"/>
    <d v="2026-09-03T12:33:24"/>
    <s v=""/>
    <d v="1899-12-30T00:00:00"/>
    <s v="20260903123107570426712"/>
    <d v="1899-12-30T00:00:01"/>
    <m/>
    <m/>
    <s v=""/>
    <m/>
    <m/>
    <m/>
    <s v=""/>
    <s v=""/>
    <m/>
    <m/>
    <s v=""/>
    <m/>
    <s v=""/>
    <s v=""/>
    <s v=""/>
    <m/>
    <m/>
    <s v=""/>
    <s v=""/>
    <s v=""/>
    <s v=""/>
    <s v=""/>
    <s v=""/>
    <s v=""/>
    <s v=""/>
    <s v=""/>
    <s v=""/>
    <s v=""/>
    <s v=""/>
    <s v=""/>
    <s v=""/>
    <s v=""/>
    <s v="RSA"/>
    <x v="0"/>
    <n v="1"/>
    <x v="1"/>
    <x v="1"/>
  </r>
  <r>
    <s v="AP-Historical-Report---Call-by-Call 2026-09-03 0000 - 2026-09-03 1500.csv"/>
    <s v="F"/>
    <x v="0"/>
    <x v="759"/>
    <s v="+32470660241"/>
    <s v="BEOBANK"/>
    <s v="RSA_Front"/>
    <s v="+3227736105"/>
    <s v="APBN_BRU_MOBILITY_INTERNAT_Front"/>
    <n v="2.7421294120986988E+18"/>
    <s v="44.4926728"/>
    <s v="Route_Queue"/>
    <d v="1899-12-30T00:00:07"/>
    <n v="19784"/>
    <x v="13"/>
    <n v="21224"/>
    <s v="APBN_BRU_MOBILITY_INTERNAT_Front_FR"/>
    <n v="100074"/>
    <s v="APBN_BRU_MOBILITY_INTERNAT_Front_FR_1"/>
    <s v="APBN_CMN_RSA_FRONT-FR_1"/>
    <n v="96472"/>
    <x v="48"/>
    <s v="R"/>
    <d v="1899-12-30T00:00:22"/>
    <d v="1899-12-30T00:00:00"/>
    <d v="1899-12-30T00:00:33"/>
    <s v=""/>
    <n v="0"/>
    <d v="2026-09-03T12:32:55"/>
    <s v=""/>
    <d v="1899-12-30T00:00:00"/>
    <s v="20260903123225738198317"/>
    <d v="1899-12-30T00:00:01"/>
    <n v="0"/>
    <n v="0"/>
    <s v="m3229916105:2:1|"/>
    <n v="2"/>
    <n v="0"/>
    <n v="1"/>
    <s v="FR"/>
    <s v=""/>
    <m/>
    <m/>
    <s v=""/>
    <m/>
    <s v=""/>
    <s v=""/>
    <s v=""/>
    <n v="2"/>
    <n v="1"/>
    <s v=""/>
    <s v=""/>
    <s v=""/>
    <s v=""/>
    <s v=""/>
    <s v=""/>
    <s v=""/>
    <s v=""/>
    <s v=""/>
    <s v=""/>
    <s v=""/>
    <s v=""/>
    <s v=""/>
    <s v=""/>
    <s v=""/>
    <s v="RSA BE"/>
    <x v="0"/>
    <n v="1"/>
    <x v="1"/>
    <x v="3"/>
  </r>
  <r>
    <s v="AP-Historical-Report---Call-by-Call 2026-09-03 0000 - 2026-09-03 1500.csv"/>
    <s v="F"/>
    <x v="1"/>
    <x v="760"/>
    <s v="+3228840650"/>
    <s v=""/>
    <s v=""/>
    <s v="WebiPath_180_181756"/>
    <s v=""/>
    <n v="2.7421293262060462E+18"/>
    <s v="24.11620406"/>
    <s v=""/>
    <d v="1899-12-30T00:00:00"/>
    <n v="19761"/>
    <x v="1"/>
    <n v="21200"/>
    <s v="APBN_AMS_MOBILITY_INSURAN_FollowUp_NL"/>
    <n v="99821"/>
    <s v="APBN_AMS_MOBILITY_INSURAN_FollowUp_NL_1"/>
    <s v="APBN_CMN_RSA_FRONT-NL_1"/>
    <n v="232194"/>
    <x v="36"/>
    <s v="L"/>
    <d v="1899-12-30T00:03:53"/>
    <d v="1899-12-30T00:00:00"/>
    <d v="1899-12-30T00:00:00"/>
    <s v=""/>
    <n v="0"/>
    <d v="2026-09-03T12:35:32"/>
    <s v=""/>
    <d v="1899-12-30T00:00:00"/>
    <s v="20260903123133402654146"/>
    <d v="1899-12-30T00:00:00"/>
    <m/>
    <m/>
    <s v=""/>
    <m/>
    <m/>
    <m/>
    <s v=""/>
    <s v=""/>
    <m/>
    <m/>
    <s v=""/>
    <m/>
    <s v=""/>
    <s v=""/>
    <s v=""/>
    <m/>
    <m/>
    <s v=""/>
    <s v=""/>
    <s v=""/>
    <s v=""/>
    <s v=""/>
    <s v=""/>
    <s v=""/>
    <s v=""/>
    <s v=""/>
    <s v=""/>
    <s v="f6241176-5724-445d-bf0c-b5669c275816.01"/>
    <s v=""/>
    <s v=""/>
    <s v=""/>
    <s v=""/>
    <s v="Alliannz Contract"/>
    <x v="0"/>
    <n v="1"/>
    <x v="1"/>
    <x v="0"/>
  </r>
  <r>
    <s v="AP-Historical-Report---Call-by-Call 2026-09-03 0000 - 2026-09-03 1500.csv"/>
    <s v="F"/>
    <x v="1"/>
    <x v="761"/>
    <s v="+31622601068"/>
    <s v=""/>
    <s v=""/>
    <s v="WebiPath_180_177843"/>
    <s v=""/>
    <n v="2.7421294335735444E+18"/>
    <s v="49.4936008"/>
    <s v=""/>
    <d v="1899-12-30T00:00:00"/>
    <n v="19764"/>
    <x v="11"/>
    <n v="21203"/>
    <s v="APBN_AMS_MOBILITY_INTERNAT_FollowUp_NL"/>
    <n v="99854"/>
    <s v="APBN_AMS_MOBILITY_INTERNAT_FollowUp_NL_1"/>
    <s v="APBN_CMN_RSA_FRONT-NL_1"/>
    <n v="224093"/>
    <x v="20"/>
    <s v="R"/>
    <d v="1899-12-30T00:03:49"/>
    <d v="1899-12-30T00:00:00"/>
    <d v="1899-12-30T00:00:00"/>
    <s v=""/>
    <n v="0"/>
    <d v="2026-09-03T12:35:36"/>
    <s v=""/>
    <d v="1899-12-30T00:00:00"/>
    <s v="20260903123138822084944"/>
    <d v="1899-12-30T00:00:02"/>
    <m/>
    <m/>
    <s v=""/>
    <m/>
    <m/>
    <m/>
    <s v=""/>
    <s v=""/>
    <m/>
    <m/>
    <s v=""/>
    <m/>
    <s v=""/>
    <s v=""/>
    <s v=""/>
    <m/>
    <m/>
    <s v=""/>
    <s v=""/>
    <s v=""/>
    <s v=""/>
    <s v=""/>
    <s v=""/>
    <s v=""/>
    <s v=""/>
    <s v=""/>
    <s v=""/>
    <s v=""/>
    <s v=""/>
    <s v=""/>
    <s v=""/>
    <s v=""/>
    <s v="Alliannz Contract"/>
    <x v="0"/>
    <n v="1"/>
    <x v="1"/>
    <x v="0"/>
  </r>
  <r>
    <s v="AP-Historical-Report---Call-by-Call 2026-09-03 0000 - 2026-09-03 1500.csv"/>
    <s v="F"/>
    <x v="0"/>
    <x v="762"/>
    <s v="+31685837536"/>
    <s v="AP_MOBILITY"/>
    <s v="RSA_SubLOB"/>
    <s v="+31205929740"/>
    <s v="APBN_AMS_MOBILITY_INSURAN_Front"/>
    <n v="2.7421293734476575E+18"/>
    <s v="35.8591440"/>
    <s v="Route_Queue"/>
    <d v="1899-12-30T00:00:08"/>
    <n v="19760"/>
    <x v="0"/>
    <n v="21199"/>
    <s v="APBN_AMS_MOBILITY_INSURAN_Front_NL"/>
    <n v="99810"/>
    <s v="APBN_AMS_MOBILITY_INSURAN_Front_NL_1"/>
    <s v="APBN_CMN_RSA_FRONT-NL_1"/>
    <n v="224299"/>
    <x v="5"/>
    <s v="R"/>
    <d v="1899-12-30T00:03:18"/>
    <d v="1899-12-30T00:00:00"/>
    <d v="1899-12-30T00:00:03"/>
    <s v=""/>
    <n v="0"/>
    <d v="2026-09-03T12:35:59"/>
    <s v=""/>
    <d v="1899-12-30T00:00:00"/>
    <s v="20260903123231587203656"/>
    <d v="1899-12-30T00:00:02"/>
    <n v="0"/>
    <n v="0"/>
    <s v=""/>
    <n v="2"/>
    <n v="0"/>
    <n v="0"/>
    <s v="NL"/>
    <s v=""/>
    <m/>
    <m/>
    <s v=""/>
    <m/>
    <s v=""/>
    <s v=""/>
    <s v=""/>
    <n v="0"/>
    <n v="0"/>
    <s v=""/>
    <s v=""/>
    <s v=""/>
    <s v=""/>
    <s v=""/>
    <s v=""/>
    <s v=""/>
    <s v=""/>
    <s v=""/>
    <s v=""/>
    <s v=""/>
    <s v=""/>
    <s v=""/>
    <s v=""/>
    <s v=""/>
    <s v="Alliannz Contract"/>
    <x v="0"/>
    <n v="1"/>
    <x v="1"/>
    <x v="0"/>
  </r>
  <r>
    <s v="AP-Historical-Report---Call-by-Call 2026-09-03 0000 - 2026-09-03 1500.csv"/>
    <s v="F"/>
    <x v="1"/>
    <x v="763"/>
    <s v="+32470660241"/>
    <s v=""/>
    <s v=""/>
    <s v="WebiPath_180_102607"/>
    <s v=""/>
    <n v="2.7421294120986988E+18"/>
    <s v="44.4926755"/>
    <s v=""/>
    <d v="1899-12-30T00:00:00"/>
    <n v="19784"/>
    <x v="13"/>
    <n v="21224"/>
    <s v="APBN_BRU_MOBILITY_INTERNAT_Front_FR"/>
    <n v="100074"/>
    <s v="APBN_BRU_MOBILITY_INTERNAT_Front_FR_1"/>
    <s v="APBN_CMN_RSA_FRONT-FR_1"/>
    <n v="96472"/>
    <x v="48"/>
    <s v="L"/>
    <d v="1899-12-30T00:00:22"/>
    <d v="1899-12-30T00:00:00"/>
    <d v="1899-12-30T00:00:00"/>
    <s v=""/>
    <n v="0"/>
    <d v="2026-09-03T12:32:56"/>
    <s v=""/>
    <d v="1899-12-30T00:00:00"/>
    <s v="20260903123225738198317"/>
    <d v="1899-12-30T00:00:01"/>
    <m/>
    <m/>
    <s v=""/>
    <m/>
    <m/>
    <m/>
    <s v=""/>
    <s v=""/>
    <m/>
    <m/>
    <s v=""/>
    <m/>
    <s v=""/>
    <s v=""/>
    <s v=""/>
    <m/>
    <m/>
    <s v=""/>
    <s v=""/>
    <s v=""/>
    <s v=""/>
    <s v=""/>
    <s v=""/>
    <s v=""/>
    <s v=""/>
    <s v=""/>
    <s v=""/>
    <s v=""/>
    <s v=""/>
    <s v=""/>
    <s v=""/>
    <s v=""/>
    <s v="RSA BE"/>
    <x v="0"/>
    <n v="1"/>
    <x v="1"/>
    <x v="3"/>
  </r>
  <r>
    <s v="AP-Historical-Report---Call-by-Call 2026-09-03 0000 - 2026-09-03 1500.csv"/>
    <s v="F"/>
    <x v="1"/>
    <x v="764"/>
    <s v="+31685837536"/>
    <s v=""/>
    <s v=""/>
    <s v="WebiPath_180_177942"/>
    <s v=""/>
    <n v="2.7421293734476575E+18"/>
    <s v="35.8591445"/>
    <s v=""/>
    <d v="1899-12-30T00:00:00"/>
    <n v="19760"/>
    <x v="0"/>
    <n v="21199"/>
    <s v="APBN_AMS_MOBILITY_INSURAN_Front_NL"/>
    <n v="99810"/>
    <s v="APBN_AMS_MOBILITY_INSURAN_Front_NL_1"/>
    <s v="APBN_CMN_RSA_FRONT-NL_1"/>
    <n v="224299"/>
    <x v="5"/>
    <s v="R"/>
    <d v="1899-12-30T00:03:18"/>
    <d v="1899-12-30T00:00:00"/>
    <d v="1899-12-30T00:00:00"/>
    <s v=""/>
    <n v="0"/>
    <d v="2026-09-03T12:35:57"/>
    <s v=""/>
    <d v="1899-12-30T00:00:00"/>
    <s v="20260903123231587203656"/>
    <d v="1899-12-30T00:00:01"/>
    <m/>
    <m/>
    <s v=""/>
    <m/>
    <m/>
    <m/>
    <s v=""/>
    <s v=""/>
    <m/>
    <m/>
    <s v=""/>
    <m/>
    <s v=""/>
    <s v=""/>
    <s v=""/>
    <m/>
    <m/>
    <s v=""/>
    <s v=""/>
    <s v=""/>
    <s v=""/>
    <s v=""/>
    <s v=""/>
    <s v=""/>
    <s v=""/>
    <s v=""/>
    <s v=""/>
    <s v=""/>
    <s v=""/>
    <s v=""/>
    <s v=""/>
    <s v=""/>
    <s v="Alliannz Contract"/>
    <x v="0"/>
    <n v="1"/>
    <x v="1"/>
    <x v="0"/>
  </r>
  <r>
    <s v="AP-Historical-Report---Call-by-Call 2026-09-03 0000 - 2026-09-03 1500.csv"/>
    <s v="F"/>
    <x v="0"/>
    <x v="765"/>
    <s v="+32470660241"/>
    <s v="BEOBANK"/>
    <s v="RSA_Front"/>
    <s v="+3227736105"/>
    <s v="APBN_BRU_MOBILITY_INTERNAT_Front"/>
    <n v="2.7421293605626865E+18"/>
    <s v="32.8522011"/>
    <s v="Route_Queue"/>
    <d v="1899-12-30T00:00:07"/>
    <n v="19784"/>
    <x v="13"/>
    <n v="21224"/>
    <s v="APBN_BRU_MOBILITY_INTERNAT_Front_FR"/>
    <n v="100074"/>
    <s v="APBN_BRU_MOBILITY_INTERNAT_Front_FR_1"/>
    <s v="APBN_CMN_RSA_FRONT-FR_1"/>
    <n v="232191"/>
    <x v="16"/>
    <s v="R"/>
    <d v="1899-12-30T00:03:22"/>
    <d v="1899-12-30T00:00:23"/>
    <d v="1899-12-30T00:00:36"/>
    <s v=""/>
    <n v="0"/>
    <d v="2026-09-03T12:37:41"/>
    <s v=""/>
    <d v="1899-12-30T00:00:00"/>
    <s v="20260903123349536871442"/>
    <d v="1899-12-30T00:00:01"/>
    <n v="0"/>
    <n v="0"/>
    <s v="m3229916105:2:1|"/>
    <n v="2"/>
    <n v="0"/>
    <n v="1"/>
    <s v="FR"/>
    <s v=""/>
    <m/>
    <m/>
    <s v=""/>
    <m/>
    <s v=""/>
    <s v=""/>
    <s v=""/>
    <n v="2"/>
    <n v="1"/>
    <s v=""/>
    <s v=""/>
    <s v=""/>
    <s v=""/>
    <s v=""/>
    <s v=""/>
    <s v=""/>
    <s v=""/>
    <s v=""/>
    <s v=""/>
    <s v=""/>
    <s v=""/>
    <s v=""/>
    <s v=""/>
    <s v=""/>
    <s v="RSA BE"/>
    <x v="0"/>
    <n v="1"/>
    <x v="1"/>
    <x v="3"/>
  </r>
  <r>
    <s v="AP-Historical-Report---Call-by-Call 2026-09-03 0000 - 2026-09-03 1500.csv"/>
    <s v="F"/>
    <x v="0"/>
    <x v="766"/>
    <s v="+31620687187"/>
    <s v="AUTOP"/>
    <s v="RSA_SubLOB"/>
    <s v="+31205929788"/>
    <s v="APBN_AMS_MOBILITY_LEASE-RE_Front"/>
    <n v="2.7421293176177997E+18"/>
    <s v="22.13308491"/>
    <s v="Route_Success"/>
    <d v="1899-12-30T00:00:05"/>
    <n v="19767"/>
    <x v="4"/>
    <n v="21206"/>
    <s v="APBN_AMS_MOBILITY_LEASE-RE_Front_NL"/>
    <n v="99887"/>
    <s v="APBN_AMS_MOBILITY_LEASE-RE_Front_NL_1"/>
    <s v="APBN_CMN_RSA_FRONT-NL_1"/>
    <n v="96452"/>
    <x v="45"/>
    <s v="L"/>
    <d v="1899-12-30T00:01:26"/>
    <d v="1899-12-30T00:00:00"/>
    <d v="1899-12-30T00:00:31"/>
    <s v=""/>
    <n v="0"/>
    <d v="2026-09-03T12:37:39"/>
    <s v=""/>
    <d v="1899-12-30T00:00:00"/>
    <s v="20260903123606369100295"/>
    <d v="1899-12-30T00:00:03"/>
    <n v="0"/>
    <n v="0"/>
    <s v=""/>
    <n v="0"/>
    <n v="0"/>
    <n v="0"/>
    <s v="NL"/>
    <s v="vb3151"/>
    <n v="77020001"/>
    <n v="10"/>
    <s v="Maud"/>
    <m/>
    <s v="Pech (niet gespecificeerd) in Nederland"/>
    <s v="202604057943"/>
    <s v="+31620687187"/>
    <n v="0"/>
    <n v="0"/>
    <s v=""/>
    <s v=""/>
    <s v=""/>
    <s v=""/>
    <s v=""/>
    <s v=""/>
    <s v=""/>
    <s v=""/>
    <s v=""/>
    <s v=""/>
    <s v=""/>
    <s v=""/>
    <s v=""/>
    <s v=""/>
    <s v=""/>
    <s v="RSA"/>
    <x v="0"/>
    <n v="1"/>
    <x v="1"/>
    <x v="1"/>
  </r>
  <r>
    <s v="AP-Historical-Report---Call-by-Call 2026-09-03 0000 - 2026-09-03 1500.csv"/>
    <s v="F"/>
    <x v="0"/>
    <x v="767"/>
    <s v="+31623767164"/>
    <s v="PSA"/>
    <s v="RSA_SubLOB"/>
    <s v="+31208512253"/>
    <s v="APBN_AMS_MOBILITY_LEASE-RE_Front"/>
    <n v="2.7421293262060462E+18"/>
    <s v="24.11620470"/>
    <s v="Route_Queue"/>
    <d v="1899-12-30T00:00:05"/>
    <n v="19767"/>
    <x v="4"/>
    <n v="21206"/>
    <s v="APBN_AMS_MOBILITY_LEASE-RE_Front_NL"/>
    <n v="99887"/>
    <s v="APBN_AMS_MOBILITY_LEASE-RE_Front_NL_1"/>
    <s v="APBN_CMN_RSA_FRONT-NL_1"/>
    <n v="96465"/>
    <x v="46"/>
    <s v="R"/>
    <d v="1899-12-30T00:03:19"/>
    <d v="1899-12-30T00:00:00"/>
    <d v="1899-12-30T00:00:32"/>
    <s v=""/>
    <n v="0"/>
    <d v="2026-09-03T12:37:51"/>
    <s v=""/>
    <d v="1899-12-30T00:00:00"/>
    <s v="20260903123427402653520"/>
    <d v="1899-12-30T00:00:02"/>
    <n v="0"/>
    <n v="0"/>
    <s v=""/>
    <n v="0"/>
    <n v="0"/>
    <n v="0"/>
    <s v="NL"/>
    <s v="vb3151"/>
    <n v="77020001"/>
    <n v="10"/>
    <s v="Maud"/>
    <m/>
    <s v="Geen Intent"/>
    <s v=""/>
    <s v="+31623767164"/>
    <n v="0"/>
    <n v="0"/>
    <s v=""/>
    <s v=""/>
    <s v=""/>
    <s v=""/>
    <s v=""/>
    <s v=""/>
    <s v=""/>
    <s v=""/>
    <s v=""/>
    <s v=""/>
    <s v=""/>
    <s v=""/>
    <s v=""/>
    <s v=""/>
    <s v=""/>
    <s v="RSA"/>
    <x v="0"/>
    <n v="1"/>
    <x v="1"/>
    <x v="1"/>
  </r>
  <r>
    <s v="AP-Historical-Report---Call-by-Call 2026-09-03 0000 - 2026-09-03 1500.csv"/>
    <s v="F"/>
    <x v="1"/>
    <x v="768"/>
    <s v="+32470660241"/>
    <s v=""/>
    <s v=""/>
    <s v="WebiPath_180_181753"/>
    <s v=""/>
    <n v="2.7421293605626865E+18"/>
    <s v="32.8522039"/>
    <s v=""/>
    <d v="1899-12-30T00:00:00"/>
    <n v="19784"/>
    <x v="13"/>
    <n v="21224"/>
    <s v="APBN_BRU_MOBILITY_INTERNAT_Front_FR"/>
    <n v="100074"/>
    <s v="APBN_BRU_MOBILITY_INTERNAT_Front_FR_1"/>
    <s v="APBN_CMN_RSA_FRONT-FR_1"/>
    <n v="232191"/>
    <x v="16"/>
    <s v="L"/>
    <d v="1899-12-30T00:03:22"/>
    <d v="1899-12-30T00:00:23"/>
    <d v="1899-12-30T00:00:00"/>
    <s v=""/>
    <n v="0"/>
    <d v="2026-09-03T12:37:42"/>
    <s v=""/>
    <d v="1899-12-30T00:00:00"/>
    <s v="20260903123349536871442"/>
    <d v="1899-12-30T00:00:01"/>
    <m/>
    <m/>
    <s v=""/>
    <m/>
    <m/>
    <m/>
    <s v=""/>
    <s v=""/>
    <m/>
    <m/>
    <s v=""/>
    <m/>
    <s v=""/>
    <s v=""/>
    <s v=""/>
    <m/>
    <m/>
    <s v=""/>
    <s v=""/>
    <s v=""/>
    <s v=""/>
    <s v=""/>
    <s v=""/>
    <s v=""/>
    <s v=""/>
    <s v=""/>
    <s v=""/>
    <s v=""/>
    <s v=""/>
    <s v=""/>
    <s v=""/>
    <s v=""/>
    <s v="RSA BE"/>
    <x v="0"/>
    <n v="1"/>
    <x v="1"/>
    <x v="3"/>
  </r>
  <r>
    <s v="AP-Historical-Report---Call-by-Call 2026-09-03 0000 - 2026-09-03 1500.csv"/>
    <s v="F"/>
    <x v="1"/>
    <x v="769"/>
    <s v="+31623767164"/>
    <s v=""/>
    <s v=""/>
    <s v="WebiPath_180_102600"/>
    <s v=""/>
    <n v="2.7421293262060462E+18"/>
    <s v="24.11620494"/>
    <s v=""/>
    <d v="1899-12-30T00:00:00"/>
    <n v="19767"/>
    <x v="4"/>
    <n v="21206"/>
    <s v="APBN_AMS_MOBILITY_LEASE-RE_Front_NL"/>
    <n v="99887"/>
    <s v="APBN_AMS_MOBILITY_LEASE-RE_Front_NL_1"/>
    <s v="APBN_CMN_RSA_FRONT-NL_1"/>
    <n v="96465"/>
    <x v="46"/>
    <s v="R"/>
    <d v="1899-12-30T00:03:19"/>
    <d v="1899-12-30T00:00:00"/>
    <d v="1899-12-30T00:00:00"/>
    <s v=""/>
    <n v="0"/>
    <d v="2026-09-03T12:37:51"/>
    <s v=""/>
    <d v="1899-12-30T00:00:00"/>
    <s v="20260903123427402653520"/>
    <d v="1899-12-30T00:00:01"/>
    <m/>
    <m/>
    <s v=""/>
    <m/>
    <m/>
    <m/>
    <s v=""/>
    <s v=""/>
    <m/>
    <m/>
    <s v=""/>
    <m/>
    <s v=""/>
    <s v=""/>
    <s v=""/>
    <m/>
    <m/>
    <s v=""/>
    <s v=""/>
    <s v=""/>
    <s v=""/>
    <s v=""/>
    <s v=""/>
    <s v=""/>
    <s v=""/>
    <s v=""/>
    <s v=""/>
    <s v=""/>
    <s v=""/>
    <s v=""/>
    <s v=""/>
    <s v=""/>
    <s v="RSA"/>
    <x v="0"/>
    <n v="1"/>
    <x v="1"/>
    <x v="1"/>
  </r>
  <r>
    <s v="AP-Historical-Report---Call-by-Call 2026-09-03 0000 - 2026-09-03 1500.csv"/>
    <s v="F"/>
    <x v="0"/>
    <x v="770"/>
    <s v="+31610278601"/>
    <s v="KIA"/>
    <s v="RSA_SubLOB"/>
    <s v="+31208512235"/>
    <s v="APBN_AMS_MOBILITY_INSURAN_FollowUp"/>
    <n v="2.7421293777426417E+18"/>
    <s v="36.8608413"/>
    <s v="Route_Success"/>
    <d v="1899-12-30T00:00:07"/>
    <n v="19761"/>
    <x v="1"/>
    <n v="21200"/>
    <s v="APBN_AMS_MOBILITY_INSURAN_FollowUp_NL"/>
    <n v="99821"/>
    <s v="APBN_AMS_MOBILITY_INSURAN_FollowUp_NL_1"/>
    <s v="APBN_CMN_RSA_FRONT-NL_1"/>
    <n v="224101"/>
    <x v="44"/>
    <s v="R"/>
    <d v="1899-12-30T00:00:58"/>
    <d v="1899-12-30T00:00:00"/>
    <d v="1899-12-30T00:00:33"/>
    <s v=""/>
    <n v="0"/>
    <d v="2026-09-03T12:36:54"/>
    <s v=""/>
    <d v="1899-12-30T00:00:00"/>
    <s v="20260903123545603980039"/>
    <d v="1899-12-30T00:00:02"/>
    <n v="0"/>
    <n v="0"/>
    <s v=""/>
    <n v="2"/>
    <n v="0"/>
    <n v="0"/>
    <s v="NL"/>
    <s v="vb3151"/>
    <n v="77020001"/>
    <n v="10"/>
    <s v="Maud"/>
    <n v="3190032"/>
    <s v="Geen Intent"/>
    <s v=""/>
    <s v="+31610278601"/>
    <n v="2"/>
    <n v="1"/>
    <s v=""/>
    <s v=""/>
    <s v=""/>
    <s v=""/>
    <s v=""/>
    <s v=""/>
    <s v=""/>
    <s v=""/>
    <s v=""/>
    <s v=""/>
    <s v=""/>
    <s v=""/>
    <s v=""/>
    <s v=""/>
    <s v=""/>
    <s v="Alliannz Contract"/>
    <x v="0"/>
    <n v="1"/>
    <x v="1"/>
    <x v="0"/>
  </r>
  <r>
    <s v="AP-Historical-Report---Call-by-Call 2026-09-03 0000 - 2026-09-03 1500.csv"/>
    <s v="F"/>
    <x v="0"/>
    <x v="771"/>
    <s v="+31683700440"/>
    <s v="AP_NL_RSA_PROVIDERS"/>
    <s v="RSA_SubLOB"/>
    <s v="+31205929107"/>
    <s v="APBN_AMS_MOBILITY_PROVIDER_Local"/>
    <n v="2.7421293648576312E+18"/>
    <s v="33.8499576"/>
    <s v="Route_Success"/>
    <d v="1899-12-30T00:00:03"/>
    <n v="19770"/>
    <x v="3"/>
    <n v="21209"/>
    <s v="APBN_AMS_MOBILITY_PROVIDER_Local_NL"/>
    <n v="99922"/>
    <s v="APBN_AMS_MOBILITY_PROVIDER_Local_NL_3"/>
    <s v="APBN_CMN_RSA_FRONT-NL_1"/>
    <n v="244551"/>
    <x v="38"/>
    <s v="L"/>
    <d v="1899-12-30T00:02:40"/>
    <d v="1899-12-30T00:00:00"/>
    <d v="1899-12-30T00:00:29"/>
    <s v=""/>
    <n v="0"/>
    <d v="2026-09-03T12:38:12"/>
    <s v=""/>
    <d v="1899-12-30T00:00:00"/>
    <s v="20260903123527553649861"/>
    <d v="1899-12-30T00:00:02"/>
    <n v="0"/>
    <n v="0"/>
    <s v="m319107:2:1|"/>
    <n v="2"/>
    <n v="0"/>
    <n v="0"/>
    <s v="NL"/>
    <s v=""/>
    <m/>
    <m/>
    <s v=""/>
    <m/>
    <s v=""/>
    <s v=""/>
    <s v=""/>
    <n v="0"/>
    <n v="0"/>
    <s v=""/>
    <s v=""/>
    <s v=""/>
    <s v=""/>
    <s v=""/>
    <s v=""/>
    <s v=""/>
    <s v=""/>
    <s v=""/>
    <s v=""/>
    <s v=""/>
    <s v=""/>
    <s v=""/>
    <s v=""/>
    <s v=""/>
    <s v="RSA Provider"/>
    <x v="0"/>
    <n v="1"/>
    <x v="1"/>
    <x v="2"/>
  </r>
  <r>
    <s v="AP-Historical-Report---Call-by-Call 2026-09-03 0000 - 2026-09-03 1500.csv"/>
    <s v="F"/>
    <x v="0"/>
    <x v="772"/>
    <s v="+380509264094"/>
    <s v="AP_NL_MULTI_LOB"/>
    <s v="RSA_SubLOB"/>
    <s v="+31205929890"/>
    <s v="APBN_AMS_MOBILITY_INSURAN_Front"/>
    <n v="2.7421294206886487E+18"/>
    <s v="46.4942152"/>
    <s v="Route_Queue"/>
    <d v="1899-12-30T00:00:07"/>
    <n v="19760"/>
    <x v="0"/>
    <n v="21199"/>
    <s v="APBN_AMS_MOBILITY_INSURAN_Front_NL"/>
    <n v="99810"/>
    <s v="APBN_AMS_MOBILITY_INSURAN_Front_NL_1"/>
    <s v="APBN_CMN_RSA_FRONT-NL_1"/>
    <n v="221519"/>
    <x v="7"/>
    <s v="R"/>
    <d v="1899-12-30T00:03:08"/>
    <d v="1899-12-30T00:00:00"/>
    <d v="1899-12-30T00:02:45"/>
    <s v=""/>
    <n v="0"/>
    <d v="2026-09-03T12:39:41"/>
    <s v=""/>
    <d v="1899-12-30T00:00:00"/>
    <s v="20260903123624771753878"/>
    <d v="1899-12-30T00:00:02"/>
    <n v="0"/>
    <n v="0"/>
    <s v=""/>
    <n v="2"/>
    <n v="0"/>
    <n v="0"/>
    <s v="NL"/>
    <s v="vb3151"/>
    <n v="77020001"/>
    <n v="10"/>
    <s v="Maud"/>
    <n v="3190086"/>
    <s v="Geen Intent"/>
    <s v=""/>
    <s v="+380509264094"/>
    <n v="0"/>
    <n v="0"/>
    <s v=""/>
    <s v=""/>
    <s v=""/>
    <s v=""/>
    <s v=""/>
    <s v=""/>
    <s v=""/>
    <s v=""/>
    <s v=""/>
    <s v=""/>
    <s v=""/>
    <s v=""/>
    <s v=""/>
    <s v=""/>
    <s v=""/>
    <s v="Alliannz Contract"/>
    <x v="0"/>
    <n v="1"/>
    <x v="1"/>
    <x v="0"/>
  </r>
  <r>
    <s v="AP-Historical-Report---Call-by-Call 2026-09-03 0000 - 2026-09-03 1500.csv"/>
    <s v="F"/>
    <x v="1"/>
    <x v="773"/>
    <s v="+31683700440"/>
    <s v=""/>
    <s v=""/>
    <s v="WebiPath_180_183324"/>
    <s v=""/>
    <n v="2.7421293648576312E+18"/>
    <s v="33.8499594"/>
    <s v=""/>
    <d v="1899-12-30T00:00:00"/>
    <n v="19770"/>
    <x v="3"/>
    <n v="21209"/>
    <s v="APBN_AMS_MOBILITY_PROVIDER_Local_NL"/>
    <n v="99922"/>
    <s v="APBN_AMS_MOBILITY_PROVIDER_Local_NL_3"/>
    <s v="APBN_CMN_RSA_FRONT-NL_1"/>
    <n v="244551"/>
    <x v="38"/>
    <s v="R"/>
    <d v="1899-12-30T00:02:40"/>
    <d v="1899-12-30T00:00:00"/>
    <d v="1899-12-30T00:00:00"/>
    <s v=""/>
    <n v="0"/>
    <d v="2026-09-03T12:38:11"/>
    <s v=""/>
    <d v="1899-12-30T00:00:00"/>
    <s v="20260903123527553649861"/>
    <d v="1899-12-30T00:00:00"/>
    <m/>
    <m/>
    <s v=""/>
    <m/>
    <m/>
    <m/>
    <s v=""/>
    <s v=""/>
    <m/>
    <m/>
    <s v=""/>
    <m/>
    <s v=""/>
    <s v=""/>
    <s v=""/>
    <m/>
    <m/>
    <s v=""/>
    <s v=""/>
    <s v=""/>
    <s v=""/>
    <s v=""/>
    <s v=""/>
    <s v=""/>
    <s v=""/>
    <s v=""/>
    <s v=""/>
    <s v=""/>
    <s v=""/>
    <s v=""/>
    <s v=""/>
    <s v=""/>
    <s v="RSA Provider"/>
    <x v="0"/>
    <n v="1"/>
    <x v="1"/>
    <x v="2"/>
  </r>
  <r>
    <s v="AP-Historical-Report---Call-by-Call 2026-09-03 0000 - 2026-09-03 1500.csv"/>
    <s v="F"/>
    <x v="1"/>
    <x v="774"/>
    <s v="+31610278601"/>
    <s v=""/>
    <s v=""/>
    <s v="WebiPath_180_177852"/>
    <s v=""/>
    <n v="2.7421293777426417E+18"/>
    <s v="36.8608445"/>
    <s v=""/>
    <d v="1899-12-30T00:00:00"/>
    <n v="19761"/>
    <x v="1"/>
    <n v="21200"/>
    <s v="APBN_AMS_MOBILITY_INSURAN_FollowUp_NL"/>
    <n v="99821"/>
    <s v="APBN_AMS_MOBILITY_INSURAN_FollowUp_NL_1"/>
    <s v="APBN_CMN_RSA_FRONT-NL_1"/>
    <n v="224101"/>
    <x v="44"/>
    <s v="R"/>
    <d v="1899-12-30T00:00:58"/>
    <d v="1899-12-30T00:00:00"/>
    <d v="1899-12-30T00:00:00"/>
    <s v=""/>
    <n v="0"/>
    <d v="2026-09-03T12:36:51"/>
    <s v=""/>
    <d v="1899-12-30T00:00:00"/>
    <s v="20260903123545603980039"/>
    <d v="1899-12-30T00:00:00"/>
    <m/>
    <m/>
    <s v=""/>
    <m/>
    <m/>
    <m/>
    <s v=""/>
    <s v=""/>
    <m/>
    <m/>
    <s v=""/>
    <m/>
    <s v=""/>
    <s v=""/>
    <s v=""/>
    <m/>
    <m/>
    <s v=""/>
    <s v=""/>
    <s v=""/>
    <s v=""/>
    <s v=""/>
    <s v=""/>
    <s v=""/>
    <s v=""/>
    <s v=""/>
    <s v=""/>
    <s v=""/>
    <s v=""/>
    <s v=""/>
    <s v=""/>
    <s v=""/>
    <s v="Alliannz Contract"/>
    <x v="0"/>
    <n v="1"/>
    <x v="1"/>
    <x v="0"/>
  </r>
  <r>
    <s v="AP-Historical-Report---Call-by-Call 2026-09-03 0000 - 2026-09-03 1500.csv"/>
    <s v="F"/>
    <x v="1"/>
    <x v="775"/>
    <s v="+31620687187"/>
    <s v=""/>
    <s v=""/>
    <s v="WebiPath_180_102587"/>
    <s v=""/>
    <n v="2.7421293176177997E+18"/>
    <s v="22.13308624"/>
    <s v=""/>
    <d v="1899-12-30T00:00:00"/>
    <n v="19767"/>
    <x v="4"/>
    <n v="21206"/>
    <s v="APBN_AMS_MOBILITY_LEASE-RE_Front_NL"/>
    <n v="99887"/>
    <s v="APBN_AMS_MOBILITY_LEASE-RE_Front_NL_1"/>
    <s v="APBN_CMN_RSA_FRONT-NL_1"/>
    <n v="96452"/>
    <x v="45"/>
    <s v="R"/>
    <d v="1899-12-30T00:01:26"/>
    <d v="1899-12-30T00:00:00"/>
    <d v="1899-12-30T00:00:00"/>
    <s v=""/>
    <n v="0"/>
    <d v="2026-09-03T12:37:37"/>
    <s v=""/>
    <d v="1899-12-30T00:00:00"/>
    <s v="20260903123606369100295"/>
    <d v="1899-12-30T00:00:01"/>
    <m/>
    <m/>
    <s v=""/>
    <m/>
    <m/>
    <m/>
    <s v=""/>
    <s v=""/>
    <m/>
    <m/>
    <s v=""/>
    <m/>
    <s v=""/>
    <s v=""/>
    <s v=""/>
    <m/>
    <m/>
    <s v=""/>
    <s v=""/>
    <s v=""/>
    <s v=""/>
    <s v=""/>
    <s v=""/>
    <s v=""/>
    <s v=""/>
    <s v=""/>
    <s v=""/>
    <s v=""/>
    <s v=""/>
    <s v=""/>
    <s v=""/>
    <s v=""/>
    <s v="RSA"/>
    <x v="0"/>
    <n v="1"/>
    <x v="1"/>
    <x v="1"/>
  </r>
  <r>
    <s v="AP-Historical-Report---Call-by-Call 2026-09-03 0000 - 2026-09-03 1500.csv"/>
    <s v="F"/>
    <x v="0"/>
    <x v="776"/>
    <s v="+31643436081"/>
    <s v="AP_NL_MULTI_LOB"/>
    <s v="RSA_SubLOB"/>
    <s v="+31205929890"/>
    <s v="APBN_AMS_MOBILITY_INSURAN_Front"/>
    <n v="2.7421293390869724E+18"/>
    <s v="27.7644542"/>
    <s v="Route_Queue"/>
    <d v="1899-12-30T00:00:06"/>
    <n v="19760"/>
    <x v="0"/>
    <n v="21199"/>
    <s v="APBN_AMS_MOBILITY_INSURAN_Front_NL"/>
    <n v="99810"/>
    <s v="APBN_AMS_MOBILITY_INSURAN_Front_NL_1"/>
    <s v="APBN_CMN_RSA_FRONT-NL_1"/>
    <n v="199529"/>
    <x v="43"/>
    <s v="R"/>
    <d v="1899-12-30T00:11:53"/>
    <d v="1899-12-30T00:00:00"/>
    <d v="1899-12-30T00:00:32"/>
    <s v=""/>
    <n v="0"/>
    <d v="2026-09-03T12:50:22"/>
    <s v=""/>
    <d v="1899-12-30T00:00:00"/>
    <s v="20260903123822452986092"/>
    <d v="1899-12-30T00:00:02"/>
    <n v="0"/>
    <n v="0"/>
    <s v=""/>
    <n v="2"/>
    <n v="0"/>
    <n v="0"/>
    <s v="NL"/>
    <s v="vb3151"/>
    <n v="77020001"/>
    <n v="10"/>
    <s v="Maud"/>
    <n v="3190086"/>
    <s v="Pech (niet gespecificeerd) in Nederland"/>
    <s v="VKB69G"/>
    <s v="+31643436081"/>
    <n v="0"/>
    <n v="0"/>
    <s v=""/>
    <s v=""/>
    <s v=""/>
    <s v=""/>
    <s v=""/>
    <s v=""/>
    <s v=""/>
    <s v=""/>
    <s v=""/>
    <s v=""/>
    <s v=""/>
    <s v=""/>
    <s v=""/>
    <s v=""/>
    <s v=""/>
    <s v="Alliannz Contract"/>
    <x v="0"/>
    <n v="1"/>
    <x v="1"/>
    <x v="0"/>
  </r>
  <r>
    <s v="AP-Historical-Report---Call-by-Call 2026-09-03 0000 - 2026-09-03 1500.csv"/>
    <s v="F"/>
    <x v="1"/>
    <x v="777"/>
    <s v="+380509264094"/>
    <s v=""/>
    <s v=""/>
    <s v="WebiPath_180_176330"/>
    <s v=""/>
    <n v="2.7421294206886487E+18"/>
    <s v="46.4942192"/>
    <s v=""/>
    <d v="1899-12-30T00:00:00"/>
    <n v="19760"/>
    <x v="0"/>
    <n v="21199"/>
    <s v="APBN_AMS_MOBILITY_INSURAN_Front_NL"/>
    <n v="99810"/>
    <s v="APBN_AMS_MOBILITY_INSURAN_Front_NL_1"/>
    <s v="APBN_CMN_RSA_FRONT-NL_1"/>
    <n v="221519"/>
    <x v="7"/>
    <s v="R"/>
    <d v="1899-12-30T00:03:08"/>
    <d v="1899-12-30T00:00:00"/>
    <d v="1899-12-30T00:00:00"/>
    <s v=""/>
    <n v="0"/>
    <d v="2026-09-03T12:39:40"/>
    <s v=""/>
    <d v="1899-12-30T00:00:00"/>
    <s v="20260903123624771753878"/>
    <d v="1899-12-30T00:00:01"/>
    <m/>
    <m/>
    <s v=""/>
    <m/>
    <m/>
    <m/>
    <s v=""/>
    <s v=""/>
    <m/>
    <m/>
    <s v=""/>
    <m/>
    <s v=""/>
    <s v=""/>
    <s v=""/>
    <m/>
    <m/>
    <s v=""/>
    <s v=""/>
    <s v=""/>
    <s v=""/>
    <s v=""/>
    <s v=""/>
    <s v=""/>
    <s v=""/>
    <s v=""/>
    <s v=""/>
    <s v=""/>
    <s v=""/>
    <s v=""/>
    <s v=""/>
    <s v=""/>
    <s v="Alliannz Contract"/>
    <x v="0"/>
    <n v="1"/>
    <x v="1"/>
    <x v="0"/>
  </r>
  <r>
    <s v="AP-Historical-Report---Call-by-Call 2026-09-03 0000 - 2026-09-03 1500.csv"/>
    <s v="F"/>
    <x v="0"/>
    <x v="778"/>
    <s v="+31687193671"/>
    <s v="AGA"/>
    <s v="Travel_Front"/>
    <s v="+31205929292"/>
    <s v="APBN_AMS_TRAVEL_SERVICE_Front"/>
    <n v="2.742129382033344E+18"/>
    <s v="37.4343222"/>
    <s v="Route_Queue"/>
    <d v="1899-12-30T00:00:11"/>
    <n v="19755"/>
    <x v="6"/>
    <n v="21176"/>
    <s v="APBN_AMS_TRAVEL_SERVICE_Front_NL"/>
    <n v="99755"/>
    <s v="APBN_AMS_MOBILITY_OEM-CONS_Front_NL_1"/>
    <s v="APBN_CMN_TRAVEL_FRONT-NL_1"/>
    <n v="247912"/>
    <x v="23"/>
    <s v="R"/>
    <d v="1899-12-30T00:05:14"/>
    <d v="1899-12-30T00:00:04"/>
    <d v="1899-12-30T00:00:50"/>
    <s v=""/>
    <n v="1"/>
    <d v="2026-09-03T12:44:16"/>
    <s v=""/>
    <d v="1899-12-30T00:00:00"/>
    <s v="20260903123846620758295"/>
    <d v="1899-12-30T00:00:02"/>
    <n v="0"/>
    <n v="0"/>
    <s v=""/>
    <n v="2"/>
    <n v="0"/>
    <n v="0"/>
    <s v="NL"/>
    <s v="vb3151"/>
    <n v="77020001"/>
    <n v="10"/>
    <s v="Maud"/>
    <n v="3190060"/>
    <s v=""/>
    <s v=""/>
    <s v="+31687193671"/>
    <n v="2"/>
    <n v="1"/>
    <s v=""/>
    <s v=""/>
    <s v=""/>
    <s v=""/>
    <s v=""/>
    <s v=""/>
    <s v=""/>
    <s v=""/>
    <s v=""/>
    <s v=""/>
    <s v=""/>
    <s v=""/>
    <s v=""/>
    <s v=""/>
    <s v=""/>
    <s v="RSA"/>
    <x v="0"/>
    <n v="1"/>
    <x v="1"/>
    <x v="1"/>
  </r>
  <r>
    <s v="AP-Historical-Report---Call-by-Call 2026-09-03 0000 - 2026-09-03 1500.csv"/>
    <s v="F"/>
    <x v="1"/>
    <x v="779"/>
    <s v="+31643436081"/>
    <s v=""/>
    <s v=""/>
    <s v="WebiPath_180_159991"/>
    <s v=""/>
    <n v="2.7421293390869724E+18"/>
    <s v="27.7644614"/>
    <s v=""/>
    <d v="1899-12-30T00:00:00"/>
    <n v="19760"/>
    <x v="0"/>
    <n v="21199"/>
    <s v="APBN_AMS_MOBILITY_INSURAN_Front_NL"/>
    <n v="99810"/>
    <s v="APBN_AMS_MOBILITY_INSURAN_Front_NL_1"/>
    <s v="APBN_CMN_RSA_FRONT-NL_1"/>
    <n v="199529"/>
    <x v="43"/>
    <s v="L"/>
    <d v="1899-12-30T00:11:53"/>
    <d v="1899-12-30T00:00:00"/>
    <d v="1899-12-30T00:00:00"/>
    <s v=""/>
    <n v="0"/>
    <d v="2026-09-03T12:50:23"/>
    <s v=""/>
    <d v="1899-12-30T00:00:00"/>
    <s v="20260903123822452986092"/>
    <d v="1899-12-30T00:00:01"/>
    <m/>
    <m/>
    <s v=""/>
    <m/>
    <m/>
    <m/>
    <s v=""/>
    <s v=""/>
    <m/>
    <m/>
    <s v=""/>
    <m/>
    <s v=""/>
    <s v=""/>
    <s v=""/>
    <m/>
    <m/>
    <s v=""/>
    <s v=""/>
    <s v=""/>
    <s v=""/>
    <s v=""/>
    <s v=""/>
    <s v=""/>
    <s v=""/>
    <s v=""/>
    <s v=""/>
    <s v=""/>
    <s v=""/>
    <s v=""/>
    <s v=""/>
    <s v=""/>
    <s v="Alliannz Contract"/>
    <x v="0"/>
    <n v="1"/>
    <x v="1"/>
    <x v="0"/>
  </r>
  <r>
    <s v="AP-Historical-Report---Call-by-Call 2026-09-03 0000 - 2026-09-03 1500.csv"/>
    <s v="F"/>
    <x v="0"/>
    <x v="780"/>
    <s v="+31618625790"/>
    <s v="Toyota"/>
    <s v="RSA_SubLOB"/>
    <s v="+31205929836"/>
    <s v="APBN_AMS_MOBILITY_OEM-CONS_Front"/>
    <n v="2.7421293691525228E+18"/>
    <s v="34.8424133"/>
    <s v="Route_Queue"/>
    <d v="1899-12-30T00:00:06"/>
    <n v="19755"/>
    <x v="6"/>
    <n v="21194"/>
    <s v="APBN_AMS_MOBILITY_OEM-CONS_Front_NL"/>
    <n v="99755"/>
    <s v="APBN_AMS_MOBILITY_OEM-CONS_Front_NL_1"/>
    <s v="APBN_CMN_RSA_FRONT-NL_1"/>
    <n v="96523"/>
    <x v="10"/>
    <s v="R"/>
    <d v="1899-12-30T00:02:19"/>
    <d v="1899-12-30T00:00:00"/>
    <d v="1899-12-30T00:00:32"/>
    <s v=""/>
    <n v="0"/>
    <d v="2026-09-03T12:43:15"/>
    <s v=""/>
    <d v="1899-12-30T00:00:00"/>
    <s v="20260903124048570426751"/>
    <d v="1899-12-30T00:00:02"/>
    <n v="0"/>
    <n v="0"/>
    <s v=""/>
    <n v="2"/>
    <n v="0"/>
    <n v="0"/>
    <s v="NL"/>
    <s v="vb3151"/>
    <n v="77020001"/>
    <n v="10"/>
    <s v="Maud"/>
    <n v="3190052"/>
    <s v="Accu / Startprobleem in Nederland"/>
    <s v="202604058048"/>
    <s v="+31618625790"/>
    <n v="2"/>
    <n v="1"/>
    <s v=""/>
    <s v=""/>
    <s v=""/>
    <s v=""/>
    <s v=""/>
    <s v=""/>
    <s v=""/>
    <s v=""/>
    <s v=""/>
    <s v=""/>
    <s v=""/>
    <s v=""/>
    <s v=""/>
    <s v=""/>
    <s v=""/>
    <s v="RSA"/>
    <x v="0"/>
    <n v="1"/>
    <x v="1"/>
    <x v="1"/>
  </r>
  <r>
    <s v="AP-Historical-Report---Call-by-Call 2026-09-03 0000 - 2026-09-03 1500.csv"/>
    <s v="F"/>
    <x v="1"/>
    <x v="781"/>
    <s v="+31687193671"/>
    <s v=""/>
    <s v=""/>
    <s v="WebiPath_180_185932"/>
    <s v=""/>
    <n v="2.742129382033344E+18"/>
    <s v="37.4343291"/>
    <s v=""/>
    <d v="1899-12-30T00:00:00"/>
    <n v="19755"/>
    <x v="6"/>
    <n v="21194"/>
    <s v="APBN_AMS_MOBILITY_OEM-CONS_Front_NL"/>
    <n v="99755"/>
    <s v="APBN_AMS_MOBILITY_OEM-CONS_Front_NL_1"/>
    <s v="APBN_CMN_RSA_FRONT-NL_1"/>
    <n v="247912"/>
    <x v="23"/>
    <s v="R"/>
    <d v="1899-12-30T00:04:42"/>
    <d v="1899-12-30T00:00:00"/>
    <d v="1899-12-30T00:00:00"/>
    <s v=""/>
    <n v="0"/>
    <d v="2026-09-03T12:44:16"/>
    <s v=""/>
    <d v="1899-12-30T00:00:00"/>
    <s v="20260903123846620758295"/>
    <d v="1899-12-30T00:00:01"/>
    <m/>
    <m/>
    <s v=""/>
    <m/>
    <m/>
    <m/>
    <s v=""/>
    <s v=""/>
    <m/>
    <m/>
    <s v=""/>
    <m/>
    <s v=""/>
    <s v=""/>
    <s v=""/>
    <m/>
    <m/>
    <s v=""/>
    <s v=""/>
    <s v=""/>
    <s v=""/>
    <s v=""/>
    <s v=""/>
    <s v=""/>
    <s v=""/>
    <s v=""/>
    <s v=""/>
    <s v=""/>
    <s v=""/>
    <s v=""/>
    <s v=""/>
    <s v=""/>
    <s v="RSA"/>
    <x v="0"/>
    <n v="1"/>
    <x v="1"/>
    <x v="1"/>
  </r>
  <r>
    <s v="AP-Historical-Report---Call-by-Call 2026-09-03 0000 - 2026-09-03 1500.csv"/>
    <s v="F"/>
    <x v="0"/>
    <x v="782"/>
    <s v="+31652415847"/>
    <s v="Suzuki"/>
    <s v="RSA_SubLOB"/>
    <s v="+31208512272"/>
    <s v="APBN_AMS_MOBILITY_INSURAN_FollowUp"/>
    <n v="2.7421293390869724E+18"/>
    <s v="27.7644687"/>
    <s v="Route_Queue"/>
    <d v="1899-12-30T00:00:06"/>
    <n v="19761"/>
    <x v="1"/>
    <n v="21200"/>
    <s v="APBN_AMS_MOBILITY_INSURAN_FollowUp_NL"/>
    <n v="99821"/>
    <s v="APBN_AMS_MOBILITY_INSURAN_FollowUp_NL_1"/>
    <s v="APBN_CMN_RSA_FRONT-NL_1"/>
    <n v="224096"/>
    <x v="6"/>
    <s v="R"/>
    <d v="1899-12-30T00:00:47"/>
    <d v="1899-12-30T00:00:00"/>
    <d v="1899-12-30T00:03:02"/>
    <s v=""/>
    <n v="0"/>
    <d v="2026-09-03T12:43:40"/>
    <s v=""/>
    <d v="1899-12-30T00:00:00"/>
    <s v="20260903124247452986156"/>
    <d v="1899-12-30T00:00:03"/>
    <n v="0"/>
    <n v="0"/>
    <s v=""/>
    <n v="2"/>
    <n v="0"/>
    <n v="0"/>
    <s v="NL"/>
    <s v="vb3151"/>
    <n v="77020001"/>
    <n v="10"/>
    <s v="Maud"/>
    <n v="3190047"/>
    <s v="Accu / Startprobleem in Nederland"/>
    <s v="S029JK"/>
    <s v="+31652415847"/>
    <n v="2"/>
    <n v="1"/>
    <s v=""/>
    <s v=""/>
    <s v=""/>
    <s v=""/>
    <s v=""/>
    <s v=""/>
    <s v=""/>
    <s v=""/>
    <s v=""/>
    <s v=""/>
    <s v=""/>
    <s v=""/>
    <s v=""/>
    <s v=""/>
    <s v=""/>
    <s v="Alliannz Contract"/>
    <x v="0"/>
    <n v="1"/>
    <x v="1"/>
    <x v="0"/>
  </r>
  <r>
    <s v="AP-Historical-Report---Call-by-Call 2026-09-03 0000 - 2026-09-03 1500.csv"/>
    <s v="F"/>
    <x v="1"/>
    <x v="783"/>
    <s v="+31618625790"/>
    <s v=""/>
    <s v=""/>
    <s v="WebiPath_180_102658"/>
    <s v=""/>
    <n v="2.7421293691525233E+18"/>
    <s v="34.8424214"/>
    <s v=""/>
    <d v="1899-12-30T00:00:00"/>
    <n v="19755"/>
    <x v="6"/>
    <n v="21194"/>
    <s v="APBN_AMS_MOBILITY_OEM-CONS_Front_NL"/>
    <n v="99755"/>
    <s v="APBN_AMS_MOBILITY_OEM-CONS_Front_NL_1"/>
    <s v="APBN_CMN_RSA_FRONT-NL_1"/>
    <n v="96523"/>
    <x v="10"/>
    <s v="L"/>
    <d v="1899-12-30T00:02:19"/>
    <d v="1899-12-30T00:00:00"/>
    <d v="1899-12-30T00:00:00"/>
    <s v=""/>
    <n v="0"/>
    <d v="2026-09-03T12:43:15"/>
    <s v=""/>
    <d v="1899-12-30T00:00:00"/>
    <s v="20260903124048570426751"/>
    <d v="1899-12-30T00:00:00"/>
    <m/>
    <m/>
    <s v=""/>
    <m/>
    <m/>
    <m/>
    <s v=""/>
    <s v=""/>
    <m/>
    <m/>
    <s v=""/>
    <m/>
    <s v=""/>
    <s v=""/>
    <s v=""/>
    <m/>
    <m/>
    <s v=""/>
    <s v=""/>
    <s v=""/>
    <s v=""/>
    <s v=""/>
    <s v=""/>
    <s v=""/>
    <s v=""/>
    <s v=""/>
    <s v=""/>
    <s v=""/>
    <s v=""/>
    <s v=""/>
    <s v=""/>
    <s v=""/>
    <s v="RSA"/>
    <x v="0"/>
    <n v="1"/>
    <x v="1"/>
    <x v="1"/>
  </r>
  <r>
    <s v="AP-Historical-Report---Call-by-Call 2026-09-03 0000 - 2026-09-03 1500.csv"/>
    <s v="F"/>
    <x v="0"/>
    <x v="784"/>
    <s v="+31592390690"/>
    <s v="KIA"/>
    <s v="RSA_SubLOB"/>
    <s v="+31208512235"/>
    <s v="APBN_AMS_MOBILITY_INSURAN_FollowUp"/>
    <n v="2.7421293562677565E+18"/>
    <s v="31.8559832"/>
    <s v="Route_Queue"/>
    <d v="1899-12-30T00:00:06"/>
    <n v="19761"/>
    <x v="1"/>
    <n v="21200"/>
    <s v="APBN_AMS_MOBILITY_INSURAN_FollowUp_NL"/>
    <n v="99821"/>
    <s v="APBN_AMS_MOBILITY_INSURAN_FollowUp_NL_1"/>
    <s v="APBN_CMN_RSA_FRONT-NL_1"/>
    <n v="96462"/>
    <x v="26"/>
    <s v="R"/>
    <d v="1899-12-30T00:10:22"/>
    <d v="1899-12-30T00:01:11"/>
    <d v="1899-12-30T00:00:33"/>
    <s v=""/>
    <n v="0"/>
    <d v="2026-09-03T12:54:43"/>
    <s v=""/>
    <d v="1899-12-30T00:00:00"/>
    <s v="20260903124303520094333"/>
    <d v="1899-12-30T00:00:02"/>
    <n v="0"/>
    <n v="0"/>
    <s v=""/>
    <n v="2"/>
    <n v="0"/>
    <n v="0"/>
    <s v="NL"/>
    <s v="vb3151"/>
    <n v="77020001"/>
    <n v="10"/>
    <s v="Maud"/>
    <n v="3190032"/>
    <s v="Pech (niet gespecificeerd) in Nederland"/>
    <s v=""/>
    <s v="+31592390690"/>
    <n v="2"/>
    <n v="1"/>
    <s v=""/>
    <s v=""/>
    <s v=""/>
    <s v=""/>
    <s v=""/>
    <s v=""/>
    <s v=""/>
    <s v=""/>
    <s v=""/>
    <s v=""/>
    <s v=""/>
    <s v=""/>
    <s v=""/>
    <s v=""/>
    <s v=""/>
    <s v="Alliannz Contract"/>
    <x v="0"/>
    <n v="1"/>
    <x v="1"/>
    <x v="0"/>
  </r>
  <r>
    <s v="AP-Historical-Report---Call-by-Call 2026-09-03 0000 - 2026-09-03 1500.csv"/>
    <s v="F"/>
    <x v="0"/>
    <x v="785"/>
    <s v="+31402851454"/>
    <s v="Mitsubishi"/>
    <s v="RSA_SubLOB"/>
    <s v="+31208512277"/>
    <s v="APBN_AMS_MOBILITY_OEM-CONS_Front"/>
    <n v="2.7421292360747187E+18"/>
    <s v="3.74606256"/>
    <s v="Route_Success"/>
    <d v="1899-12-30T00:00:05"/>
    <n v="19755"/>
    <x v="6"/>
    <n v="21194"/>
    <s v="APBN_AMS_MOBILITY_OEM-CONS_Front_NL"/>
    <n v="99755"/>
    <s v="APBN_AMS_MOBILITY_OEM-CONS_Front_NL_1"/>
    <s v="APBN_CMN_RSA_FRONT-NL_1"/>
    <n v="244552"/>
    <x v="39"/>
    <s v="R"/>
    <d v="1899-12-30T00:03:42"/>
    <d v="1899-12-30T00:00:00"/>
    <d v="1899-12-30T00:00:32"/>
    <s v=""/>
    <n v="0"/>
    <d v="2026-09-03T12:47:13"/>
    <s v=""/>
    <d v="1899-12-30T00:00:00"/>
    <s v="2026090312432150333619"/>
    <d v="1899-12-30T00:00:04"/>
    <n v="0"/>
    <n v="0"/>
    <s v=""/>
    <n v="2"/>
    <n v="0"/>
    <n v="0"/>
    <s v="NL"/>
    <s v="vb3151"/>
    <n v="77020001"/>
    <n v="10"/>
    <s v="Maud"/>
    <n v="3190043"/>
    <s v="Accu / Startprobleem in Nederland"/>
    <s v=""/>
    <s v="+31402851454"/>
    <n v="2"/>
    <n v="1"/>
    <s v=""/>
    <s v=""/>
    <s v=""/>
    <s v=""/>
    <s v=""/>
    <s v=""/>
    <s v=""/>
    <s v=""/>
    <s v=""/>
    <s v=""/>
    <s v=""/>
    <s v=""/>
    <s v=""/>
    <s v=""/>
    <s v=""/>
    <s v="RSA"/>
    <x v="0"/>
    <n v="1"/>
    <x v="1"/>
    <x v="1"/>
  </r>
  <r>
    <s v="AP-Historical-Report---Call-by-Call 2026-09-03 0000 - 2026-09-03 1500.csv"/>
    <s v="F"/>
    <x v="1"/>
    <x v="786"/>
    <s v="+31652415847"/>
    <s v=""/>
    <s v=""/>
    <s v="WebiPath_180_177847"/>
    <s v=""/>
    <n v="2.7421293390869724E+18"/>
    <s v="27.7644763"/>
    <s v=""/>
    <d v="1899-12-30T00:00:00"/>
    <n v="19761"/>
    <x v="1"/>
    <n v="21200"/>
    <s v="APBN_AMS_MOBILITY_INSURAN_FollowUp_NL"/>
    <n v="99821"/>
    <s v="APBN_AMS_MOBILITY_INSURAN_FollowUp_NL_1"/>
    <s v="APBN_CMN_RSA_FRONT-NL_1"/>
    <n v="224096"/>
    <x v="6"/>
    <s v="L"/>
    <d v="1899-12-30T00:00:47"/>
    <d v="1899-12-30T00:00:00"/>
    <d v="1899-12-30T00:00:00"/>
    <s v=""/>
    <n v="0"/>
    <d v="2026-09-03T12:43:40"/>
    <s v=""/>
    <d v="1899-12-30T00:00:00"/>
    <s v="20260903124247452986156"/>
    <d v="1899-12-30T00:00:01"/>
    <m/>
    <m/>
    <s v=""/>
    <m/>
    <m/>
    <m/>
    <s v=""/>
    <s v=""/>
    <m/>
    <m/>
    <s v=""/>
    <m/>
    <s v=""/>
    <s v=""/>
    <s v=""/>
    <m/>
    <m/>
    <s v=""/>
    <s v=""/>
    <s v=""/>
    <s v=""/>
    <s v=""/>
    <s v=""/>
    <s v=""/>
    <s v=""/>
    <s v=""/>
    <s v=""/>
    <s v=""/>
    <s v=""/>
    <s v=""/>
    <s v=""/>
    <s v=""/>
    <s v="Alliannz Contract"/>
    <x v="0"/>
    <n v="1"/>
    <x v="1"/>
    <x v="0"/>
  </r>
  <r>
    <s v="AP-Historical-Report---Call-by-Call 2026-09-03 0000 - 2026-09-03 1500.csv"/>
    <s v="F"/>
    <x v="0"/>
    <x v="787"/>
    <s v="+31641432072"/>
    <s v="Suzuki"/>
    <s v="RSA_SubLOB"/>
    <s v="+31208512272"/>
    <s v="APBN_AMS_MOBILITY_OEM-CONS_Front"/>
    <n v="2.7421292403560724E+18"/>
    <s v="4.60992267"/>
    <s v="Route_Queue"/>
    <d v="1899-12-30T00:00:06"/>
    <n v="19755"/>
    <x v="6"/>
    <n v="21194"/>
    <s v="APBN_AMS_MOBILITY_OEM-CONS_Front_NL"/>
    <n v="99755"/>
    <s v="APBN_AMS_MOBILITY_OEM-CONS_Front_NL_1"/>
    <s v="APBN_CMN_RSA_FRONT-NL_1"/>
    <n v="224093"/>
    <x v="20"/>
    <s v="R"/>
    <d v="1899-12-30T00:05:02"/>
    <d v="1899-12-30T00:00:00"/>
    <d v="1899-12-30T00:00:33"/>
    <s v=""/>
    <n v="0"/>
    <d v="2026-09-03T12:50:51"/>
    <s v=""/>
    <d v="1899-12-30T00:00:00"/>
    <s v="2026090312454267110320"/>
    <d v="1899-12-30T00:00:04"/>
    <n v="0"/>
    <n v="0"/>
    <s v=""/>
    <n v="2"/>
    <n v="0"/>
    <n v="0"/>
    <s v="NL"/>
    <s v="vb3151"/>
    <n v="77020001"/>
    <n v="10"/>
    <s v="Maud"/>
    <n v="3190049"/>
    <s v="Lekke band / bandenprobleem in Nederland"/>
    <s v="202604058154"/>
    <s v="+31641432072"/>
    <n v="2"/>
    <n v="1"/>
    <s v=""/>
    <s v=""/>
    <s v=""/>
    <s v=""/>
    <s v=""/>
    <s v=""/>
    <s v=""/>
    <s v=""/>
    <s v=""/>
    <s v=""/>
    <s v=""/>
    <s v=""/>
    <s v=""/>
    <s v=""/>
    <s v=""/>
    <s v="RSA"/>
    <x v="0"/>
    <n v="1"/>
    <x v="1"/>
    <x v="1"/>
  </r>
  <r>
    <s v="AP-Historical-Report---Call-by-Call 2026-09-03 0000 - 2026-09-03 1500.csv"/>
    <s v="F"/>
    <x v="1"/>
    <x v="788"/>
    <s v="+31592390690"/>
    <s v=""/>
    <s v=""/>
    <s v="WebiPath_180_102597"/>
    <s v=""/>
    <n v="2.7421293562677571E+18"/>
    <s v="31.8559883"/>
    <s v=""/>
    <d v="1899-12-30T00:00:00"/>
    <n v="19761"/>
    <x v="1"/>
    <n v="21200"/>
    <s v="APBN_AMS_MOBILITY_INSURAN_FollowUp_NL"/>
    <n v="99821"/>
    <s v="APBN_AMS_MOBILITY_INSURAN_FollowUp_NL_1"/>
    <s v="APBN_CMN_RSA_FRONT-NL_1"/>
    <n v="96462"/>
    <x v="26"/>
    <s v="L"/>
    <d v="1899-12-30T00:10:22"/>
    <d v="1899-12-30T00:01:11"/>
    <d v="1899-12-30T00:00:00"/>
    <s v=""/>
    <n v="0"/>
    <d v="2026-09-03T12:54:44"/>
    <s v=""/>
    <d v="1899-12-30T00:00:00"/>
    <s v="20260903124303520094333"/>
    <d v="1899-12-30T00:00:00"/>
    <m/>
    <m/>
    <s v=""/>
    <m/>
    <m/>
    <m/>
    <s v=""/>
    <s v=""/>
    <m/>
    <m/>
    <s v=""/>
    <m/>
    <s v=""/>
    <s v=""/>
    <s v=""/>
    <m/>
    <m/>
    <s v=""/>
    <s v=""/>
    <s v=""/>
    <s v=""/>
    <s v=""/>
    <s v=""/>
    <s v=""/>
    <s v=""/>
    <s v=""/>
    <s v=""/>
    <s v=""/>
    <s v=""/>
    <s v=""/>
    <s v=""/>
    <s v=""/>
    <s v="Alliannz Contract"/>
    <x v="0"/>
    <n v="1"/>
    <x v="1"/>
    <x v="0"/>
  </r>
  <r>
    <s v="AP-Historical-Report---Call-by-Call 2026-09-03 0000 - 2026-09-03 1500.csv"/>
    <s v="F"/>
    <x v="1"/>
    <x v="789"/>
    <s v="+31402851454"/>
    <s v=""/>
    <s v=""/>
    <s v="WebiPath_180_183325"/>
    <s v=""/>
    <n v="2.7421292360747187E+18"/>
    <s v="3.74606316"/>
    <s v=""/>
    <d v="1899-12-30T00:00:00"/>
    <n v="19755"/>
    <x v="6"/>
    <n v="21194"/>
    <s v="APBN_AMS_MOBILITY_OEM-CONS_Front_NL"/>
    <n v="99755"/>
    <s v="APBN_AMS_MOBILITY_OEM-CONS_Front_NL_1"/>
    <s v="APBN_CMN_RSA_FRONT-NL_1"/>
    <n v="244552"/>
    <x v="39"/>
    <s v="R"/>
    <d v="1899-12-30T00:03:42"/>
    <d v="1899-12-30T00:00:00"/>
    <d v="1899-12-30T00:00:00"/>
    <s v=""/>
    <n v="0"/>
    <d v="2026-09-03T12:47:09"/>
    <s v=""/>
    <d v="1899-12-30T00:00:00"/>
    <s v="2026090312432150333619"/>
    <d v="1899-12-30T00:00:00"/>
    <m/>
    <m/>
    <s v=""/>
    <m/>
    <m/>
    <m/>
    <s v=""/>
    <s v=""/>
    <m/>
    <m/>
    <s v=""/>
    <m/>
    <s v=""/>
    <s v=""/>
    <s v=""/>
    <m/>
    <m/>
    <s v=""/>
    <s v=""/>
    <s v=""/>
    <s v=""/>
    <s v=""/>
    <s v=""/>
    <s v=""/>
    <s v=""/>
    <s v=""/>
    <s v=""/>
    <s v=""/>
    <s v=""/>
    <s v=""/>
    <s v=""/>
    <s v=""/>
    <s v="RSA"/>
    <x v="0"/>
    <n v="1"/>
    <x v="1"/>
    <x v="1"/>
  </r>
  <r>
    <s v="AP-Historical-Report---Call-by-Call 2026-09-03 0000 - 2026-09-03 1500.csv"/>
    <s v="F"/>
    <x v="0"/>
    <x v="790"/>
    <s v="+31850206000"/>
    <s v="AP_NL_RSA_PROVIDERS"/>
    <s v="RSA_SubLOB"/>
    <s v="+31205929107"/>
    <s v="APBN_AMS_MOBILITY_PROVIDER_Local"/>
    <n v="2.7421293133299538E+18"/>
    <s v="21.20429938"/>
    <s v="Route_Queue"/>
    <d v="1899-12-30T00:00:02"/>
    <n v="19770"/>
    <x v="3"/>
    <n v="21209"/>
    <s v="APBN_AMS_MOBILITY_PROVIDER_Local_NL"/>
    <n v="99922"/>
    <s v="APBN_AMS_MOBILITY_PROVIDER_Local_NL_3"/>
    <s v="APBN_CMN_RSA_FRONT-NL_1"/>
    <n v="244551"/>
    <x v="38"/>
    <s v="R"/>
    <d v="1899-12-30T00:01:58"/>
    <d v="1899-12-30T00:00:00"/>
    <d v="1899-12-30T00:00:30"/>
    <s v=""/>
    <n v="0"/>
    <d v="2026-09-03T12:46:56"/>
    <s v=""/>
    <d v="1899-12-30T00:00:00"/>
    <s v="20260903124454352322879"/>
    <d v="1899-12-30T00:00:04"/>
    <n v="0"/>
    <n v="0"/>
    <s v="m319107:2:1|"/>
    <n v="2"/>
    <n v="0"/>
    <n v="0"/>
    <s v="NL"/>
    <s v=""/>
    <m/>
    <m/>
    <s v=""/>
    <m/>
    <s v=""/>
    <s v=""/>
    <s v=""/>
    <n v="0"/>
    <n v="0"/>
    <s v=""/>
    <s v=""/>
    <s v=""/>
    <s v=""/>
    <s v=""/>
    <s v=""/>
    <s v=""/>
    <s v=""/>
    <s v=""/>
    <s v=""/>
    <s v=""/>
    <s v=""/>
    <s v=""/>
    <s v=""/>
    <s v=""/>
    <s v="RSA Provider"/>
    <x v="0"/>
    <n v="1"/>
    <x v="1"/>
    <x v="2"/>
  </r>
  <r>
    <s v="AP-Historical-Report---Call-by-Call 2026-09-03 0000 - 2026-09-03 1500.csv"/>
    <s v="F"/>
    <x v="1"/>
    <x v="791"/>
    <s v="+31850206000"/>
    <s v=""/>
    <s v=""/>
    <s v="WebiPath_180_183324"/>
    <s v=""/>
    <n v="2.7421293133299538E+18"/>
    <s v="21.20429953"/>
    <s v=""/>
    <d v="1899-12-30T00:00:00"/>
    <n v="19770"/>
    <x v="3"/>
    <n v="21209"/>
    <s v="APBN_AMS_MOBILITY_PROVIDER_Local_NL"/>
    <n v="99922"/>
    <s v="APBN_AMS_MOBILITY_PROVIDER_Local_NL_3"/>
    <s v="APBN_CMN_RSA_FRONT-NL_1"/>
    <n v="244551"/>
    <x v="38"/>
    <s v="R"/>
    <d v="1899-12-30T00:01:59"/>
    <d v="1899-12-30T00:00:00"/>
    <d v="1899-12-30T00:00:00"/>
    <s v=""/>
    <n v="0"/>
    <d v="2026-09-03T12:46:55"/>
    <s v=""/>
    <d v="1899-12-30T00:00:00"/>
    <s v="20260903124454352322879"/>
    <d v="1899-12-30T00:00:01"/>
    <m/>
    <m/>
    <s v=""/>
    <m/>
    <m/>
    <m/>
    <s v=""/>
    <s v=""/>
    <m/>
    <m/>
    <s v=""/>
    <m/>
    <s v=""/>
    <s v=""/>
    <s v=""/>
    <m/>
    <m/>
    <s v=""/>
    <s v=""/>
    <s v=""/>
    <s v=""/>
    <s v=""/>
    <s v=""/>
    <s v=""/>
    <s v=""/>
    <s v=""/>
    <s v=""/>
    <s v=""/>
    <s v=""/>
    <s v=""/>
    <s v=""/>
    <s v=""/>
    <s v="RSA Provider"/>
    <x v="0"/>
    <n v="1"/>
    <x v="1"/>
    <x v="2"/>
  </r>
  <r>
    <s v="AP-Historical-Report---Call-by-Call 2026-09-03 0000 - 2026-09-03 1500.csv"/>
    <s v="F"/>
    <x v="0"/>
    <x v="792"/>
    <s v="+31615198520"/>
    <s v="AP_NL_RSA"/>
    <s v="RSA_SubLOB"/>
    <s v="+31208512294"/>
    <s v="APBN_AMS_MOBILITY_INSURAN_FollowUp"/>
    <n v="2.7421293648576312E+18"/>
    <s v="33.8499943"/>
    <s v="Route_Queue"/>
    <d v="1899-12-30T00:00:07"/>
    <n v="19761"/>
    <x v="1"/>
    <n v="21200"/>
    <s v="APBN_AMS_MOBILITY_INSURAN_FollowUp_NL"/>
    <n v="99821"/>
    <s v="APBN_AMS_MOBILITY_INSURAN_FollowUp_NL_1"/>
    <s v="APBN_CMN_RSA_FRONT-NL_1"/>
    <n v="232194"/>
    <x v="36"/>
    <s v="R"/>
    <d v="1899-12-30T00:01:07"/>
    <d v="1899-12-30T00:00:00"/>
    <d v="1899-12-30T00:00:31"/>
    <s v=""/>
    <n v="0"/>
    <d v="2026-09-03T12:47:20"/>
    <s v=""/>
    <d v="1899-12-30T00:00:00"/>
    <s v="20260903124605553648383"/>
    <d v="1899-12-30T00:00:02"/>
    <n v="0"/>
    <n v="0"/>
    <s v=""/>
    <n v="2"/>
    <n v="0"/>
    <n v="0"/>
    <s v="NL"/>
    <s v="vb3151"/>
    <n v="77020001"/>
    <n v="10"/>
    <s v="Maud"/>
    <n v="3190093"/>
    <s v="Geen Intent"/>
    <s v=""/>
    <s v="+31615198520"/>
    <n v="2"/>
    <n v="1"/>
    <s v=""/>
    <s v=""/>
    <s v=""/>
    <s v=""/>
    <s v=""/>
    <s v=""/>
    <s v=""/>
    <s v=""/>
    <s v=""/>
    <s v=""/>
    <s v=""/>
    <s v=""/>
    <s v=""/>
    <s v=""/>
    <s v=""/>
    <s v="Alliannz Contract"/>
    <x v="0"/>
    <n v="1"/>
    <x v="1"/>
    <x v="0"/>
  </r>
  <r>
    <s v="AP-Historical-Report---Call-by-Call 2026-09-03 0000 - 2026-09-03 1500.csv"/>
    <s v="F"/>
    <x v="0"/>
    <x v="793"/>
    <s v="+31613211091"/>
    <s v="Toyota"/>
    <s v="RSA_SubLOB"/>
    <s v="+31205929836"/>
    <s v="APBN_AMS_MOBILITY_INSURAN_FollowUp"/>
    <n v="2.7421293390869724E+18"/>
    <s v="27.7644849"/>
    <s v="Route_Success"/>
    <d v="1899-12-30T00:00:05"/>
    <n v="19761"/>
    <x v="1"/>
    <n v="21200"/>
    <s v="APBN_AMS_MOBILITY_INSURAN_FollowUp_NL"/>
    <n v="99821"/>
    <s v="APBN_AMS_MOBILITY_INSURAN_FollowUp_NL_1"/>
    <s v="APBN_CMN_RSA_FRONT-NL_1"/>
    <n v="244554"/>
    <x v="40"/>
    <s v="R"/>
    <d v="1899-12-30T00:02:18"/>
    <d v="1899-12-30T00:00:00"/>
    <d v="1899-12-30T00:00:31"/>
    <s v=""/>
    <n v="0"/>
    <d v="2026-09-03T12:50:36"/>
    <s v=""/>
    <d v="1899-12-30T00:00:00"/>
    <s v="20260903124800452985914"/>
    <d v="1899-12-30T00:00:02"/>
    <n v="0"/>
    <n v="0"/>
    <s v=""/>
    <n v="2"/>
    <n v="0"/>
    <n v="0"/>
    <s v="NL"/>
    <s v="vb3151"/>
    <n v="77020001"/>
    <n v="10"/>
    <s v="Maud"/>
    <n v="3190051"/>
    <s v="Accu / Startprobleem in Nederland"/>
    <s v="202604058213"/>
    <s v="+31613211091"/>
    <n v="2"/>
    <n v="1"/>
    <s v=""/>
    <s v=""/>
    <s v=""/>
    <s v=""/>
    <s v=""/>
    <s v=""/>
    <s v=""/>
    <s v=""/>
    <s v=""/>
    <s v=""/>
    <s v=""/>
    <s v=""/>
    <s v=""/>
    <s v=""/>
    <s v=""/>
    <s v="Alliannz Contract"/>
    <x v="0"/>
    <n v="1"/>
    <x v="1"/>
    <x v="0"/>
  </r>
  <r>
    <s v="AP-Historical-Report---Call-by-Call 2026-09-03 0000 - 2026-09-03 1500.csv"/>
    <s v="F"/>
    <x v="1"/>
    <x v="794"/>
    <s v="+31641432072"/>
    <s v=""/>
    <s v=""/>
    <s v="WebiPath_180_177843"/>
    <s v=""/>
    <n v="2.7421292403560724E+18"/>
    <s v="4.60992344"/>
    <s v=""/>
    <d v="1899-12-30T00:00:00"/>
    <n v="19755"/>
    <x v="6"/>
    <n v="21194"/>
    <s v="APBN_AMS_MOBILITY_OEM-CONS_Front_NL"/>
    <n v="99755"/>
    <s v="APBN_AMS_MOBILITY_OEM-CONS_Front_NL_1"/>
    <s v="APBN_CMN_RSA_FRONT-NL_1"/>
    <n v="224093"/>
    <x v="20"/>
    <s v="R"/>
    <d v="1899-12-30T00:05:02"/>
    <d v="1899-12-30T00:00:00"/>
    <d v="1899-12-30T00:00:00"/>
    <s v=""/>
    <n v="0"/>
    <d v="2026-09-03T12:50:50"/>
    <s v=""/>
    <d v="1899-12-30T00:00:00"/>
    <s v="2026090312454267110320"/>
    <d v="1899-12-30T00:00:01"/>
    <m/>
    <m/>
    <s v=""/>
    <m/>
    <m/>
    <m/>
    <s v=""/>
    <s v=""/>
    <m/>
    <m/>
    <s v=""/>
    <m/>
    <s v=""/>
    <s v=""/>
    <s v=""/>
    <m/>
    <m/>
    <s v=""/>
    <s v=""/>
    <s v=""/>
    <s v=""/>
    <s v=""/>
    <s v=""/>
    <s v=""/>
    <s v=""/>
    <s v=""/>
    <s v=""/>
    <s v=""/>
    <s v=""/>
    <s v=""/>
    <s v=""/>
    <s v=""/>
    <s v="RSA"/>
    <x v="0"/>
    <n v="1"/>
    <x v="1"/>
    <x v="1"/>
  </r>
  <r>
    <s v="AP-Historical-Report---Call-by-Call 2026-09-03 0000 - 2026-09-03 1500.csv"/>
    <s v="F"/>
    <x v="1"/>
    <x v="795"/>
    <s v="+31615198520"/>
    <s v=""/>
    <s v=""/>
    <s v="WebiPath_180_181756"/>
    <s v=""/>
    <n v="2.7421293648576317E+18"/>
    <s v="33.8499976"/>
    <s v=""/>
    <d v="1899-12-30T00:00:00"/>
    <n v="19761"/>
    <x v="1"/>
    <n v="21200"/>
    <s v="APBN_AMS_MOBILITY_INSURAN_FollowUp_NL"/>
    <n v="99821"/>
    <s v="APBN_AMS_MOBILITY_INSURAN_FollowUp_NL_1"/>
    <s v="APBN_CMN_RSA_FRONT-NL_1"/>
    <n v="232194"/>
    <x v="36"/>
    <s v="R"/>
    <d v="1899-12-30T00:01:07"/>
    <d v="1899-12-30T00:00:00"/>
    <d v="1899-12-30T00:00:00"/>
    <s v=""/>
    <n v="0"/>
    <d v="2026-09-03T12:47:20"/>
    <s v=""/>
    <d v="1899-12-30T00:00:00"/>
    <s v="20260903124605553648383"/>
    <d v="1899-12-30T00:00:00"/>
    <m/>
    <m/>
    <s v=""/>
    <m/>
    <m/>
    <m/>
    <s v=""/>
    <s v=""/>
    <m/>
    <m/>
    <s v=""/>
    <m/>
    <s v=""/>
    <s v=""/>
    <s v=""/>
    <m/>
    <m/>
    <s v=""/>
    <s v=""/>
    <s v=""/>
    <s v=""/>
    <s v=""/>
    <s v=""/>
    <s v=""/>
    <s v=""/>
    <s v=""/>
    <s v=""/>
    <s v="8b10fc1e-c5a3-4e85-a4b0-fa33d667544a.01"/>
    <s v=""/>
    <s v=""/>
    <s v=""/>
    <s v=""/>
    <s v="Alliannz Contract"/>
    <x v="0"/>
    <n v="1"/>
    <x v="1"/>
    <x v="0"/>
  </r>
  <r>
    <s v="AP-Historical-Report---Call-by-Call 2026-09-03 0000 - 2026-09-03 1500.csv"/>
    <s v="F"/>
    <x v="0"/>
    <x v="796"/>
    <s v="+31652418583"/>
    <s v="Mazda"/>
    <s v="RSA_SubLOB"/>
    <s v="+31205929714"/>
    <s v="APBN_AMS_MOBILITY_INTERNAT_Front"/>
    <n v="2.7421293648576317E+18"/>
    <s v="33.8500015"/>
    <s v="Route_Queue"/>
    <d v="1899-12-30T00:00:07"/>
    <n v="19763"/>
    <x v="17"/>
    <n v="21202"/>
    <s v="APBN_AMS_MOBILITY_INTERNAT_Front_NL"/>
    <n v="99843"/>
    <s v="APBN_AMS_MOBILITY_INTERNAT_Front_NL_1"/>
    <s v="APBN_CMN_RSA_FRONT-NL_1"/>
    <n v="96523"/>
    <x v="10"/>
    <s v="R"/>
    <d v="1899-12-30T00:08:37"/>
    <d v="1899-12-30T00:00:45"/>
    <d v="1899-12-30T00:00:32"/>
    <s v=""/>
    <n v="0"/>
    <d v="2026-09-03T12:57:58"/>
    <s v=""/>
    <d v="1899-12-30T00:00:00"/>
    <s v="20260903124827553648814"/>
    <d v="1899-12-30T00:00:02"/>
    <n v="0"/>
    <n v="0"/>
    <s v=""/>
    <n v="2"/>
    <n v="0"/>
    <n v="0"/>
    <s v="NL"/>
    <s v="vb3151"/>
    <n v="77020001"/>
    <n v="10"/>
    <s v="Maud"/>
    <n v="3190035"/>
    <s v="Lekke band / bandenprobleem in Italië"/>
    <s v=""/>
    <s v="+31652418583"/>
    <n v="2"/>
    <n v="1"/>
    <s v=""/>
    <s v=""/>
    <s v=""/>
    <s v=""/>
    <s v=""/>
    <s v=""/>
    <s v=""/>
    <s v=""/>
    <s v=""/>
    <s v=""/>
    <s v=""/>
    <s v=""/>
    <s v=""/>
    <s v=""/>
    <s v=""/>
    <s v="Alliannz Contract"/>
    <x v="0"/>
    <n v="1"/>
    <x v="1"/>
    <x v="0"/>
  </r>
  <r>
    <s v="AP-Historical-Report---Call-by-Call 2026-09-03 0000 - 2026-09-03 1500.csv"/>
    <s v="F"/>
    <x v="0"/>
    <x v="797"/>
    <s v="+31704137232"/>
    <s v="AP_MOBILITY"/>
    <s v="RSA_SubLOB"/>
    <s v="+31205929740"/>
    <s v="APBN_AMS_MOBILITY_INSURAN_Front"/>
    <n v="2.7421294378684626E+18"/>
    <s v="50.4887232"/>
    <s v="Route_Queue"/>
    <d v="1899-12-30T00:00:07"/>
    <n v="19760"/>
    <x v="0"/>
    <n v="21199"/>
    <s v="APBN_AMS_MOBILITY_INSURAN_Front_NL"/>
    <n v="99810"/>
    <s v="APBN_AMS_MOBILITY_INSURAN_Front_NL_1"/>
    <s v="APBN_CMN_RSA_FRONT-NL_1"/>
    <n v="96465"/>
    <x v="46"/>
    <s v="R"/>
    <d v="1899-12-30T00:11:54"/>
    <d v="1899-12-30T00:00:00"/>
    <d v="1899-12-30T00:02:05"/>
    <s v=""/>
    <n v="0"/>
    <d v="2026-09-03T12:59:36"/>
    <s v=""/>
    <d v="1899-12-30T00:00:00"/>
    <s v="20260903124733838861917"/>
    <d v="1899-12-30T00:00:01"/>
    <n v="0"/>
    <n v="0"/>
    <s v=""/>
    <n v="2"/>
    <n v="0"/>
    <n v="0"/>
    <s v="NL"/>
    <s v=""/>
    <m/>
    <m/>
    <s v=""/>
    <m/>
    <s v=""/>
    <s v=""/>
    <s v=""/>
    <n v="0"/>
    <n v="0"/>
    <s v=""/>
    <s v=""/>
    <s v=""/>
    <s v=""/>
    <s v=""/>
    <s v=""/>
    <s v=""/>
    <s v=""/>
    <s v=""/>
    <s v=""/>
    <s v=""/>
    <s v=""/>
    <s v=""/>
    <s v=""/>
    <s v=""/>
    <s v="Alliannz Contract"/>
    <x v="0"/>
    <n v="1"/>
    <x v="1"/>
    <x v="0"/>
  </r>
  <r>
    <s v="AP-Historical-Report---Call-by-Call 2026-09-03 0000 - 2026-09-03 1500.csv"/>
    <s v="F"/>
    <x v="1"/>
    <x v="798"/>
    <s v="+31704137232"/>
    <s v=""/>
    <s v=""/>
    <s v="WebiPath_180_102600"/>
    <s v=""/>
    <n v="2.7421294378684626E+18"/>
    <s v="50.4887248"/>
    <s v=""/>
    <d v="1899-12-30T00:00:00"/>
    <n v="19760"/>
    <x v="0"/>
    <n v="21199"/>
    <s v="APBN_AMS_MOBILITY_INSURAN_Front_NL"/>
    <n v="99810"/>
    <s v="APBN_AMS_MOBILITY_INSURAN_Front_NL_1"/>
    <s v="APBN_CMN_RSA_FRONT-NL_1"/>
    <n v="96465"/>
    <x v="46"/>
    <s v="L"/>
    <d v="1899-12-30T00:11:54"/>
    <d v="1899-12-30T00:00:00"/>
    <d v="1899-12-30T00:00:00"/>
    <s v=""/>
    <n v="0"/>
    <d v="2026-09-03T12:59:37"/>
    <s v=""/>
    <d v="1899-12-30T00:00:00"/>
    <s v="20260903124733838861917"/>
    <d v="1899-12-30T00:00:00"/>
    <m/>
    <m/>
    <s v=""/>
    <m/>
    <m/>
    <m/>
    <s v=""/>
    <s v=""/>
    <m/>
    <m/>
    <s v=""/>
    <m/>
    <s v=""/>
    <s v=""/>
    <s v=""/>
    <m/>
    <m/>
    <s v=""/>
    <s v=""/>
    <s v=""/>
    <s v=""/>
    <s v=""/>
    <s v=""/>
    <s v=""/>
    <s v=""/>
    <s v=""/>
    <s v=""/>
    <s v=""/>
    <s v=""/>
    <s v=""/>
    <s v=""/>
    <s v=""/>
    <s v="Alliannz Contract"/>
    <x v="0"/>
    <n v="1"/>
    <x v="1"/>
    <x v="0"/>
  </r>
  <r>
    <s v="AP-Historical-Report---Call-by-Call 2026-09-03 0000 - 2026-09-03 1500.csv"/>
    <s v="F"/>
    <x v="1"/>
    <x v="799"/>
    <s v="+31613211091"/>
    <s v=""/>
    <s v=""/>
    <s v="WebiPath_180_183327"/>
    <s v=""/>
    <n v="2.7421293390869724E+18"/>
    <s v="27.7644919"/>
    <s v=""/>
    <d v="1899-12-30T00:00:00"/>
    <n v="19761"/>
    <x v="1"/>
    <n v="21200"/>
    <s v="APBN_AMS_MOBILITY_INSURAN_FollowUp_NL"/>
    <n v="99821"/>
    <s v="APBN_AMS_MOBILITY_INSURAN_FollowUp_NL_1"/>
    <s v="APBN_CMN_RSA_FRONT-NL_1"/>
    <n v="244554"/>
    <x v="40"/>
    <s v="R"/>
    <d v="1899-12-30T00:02:18"/>
    <d v="1899-12-30T00:00:00"/>
    <d v="1899-12-30T00:00:00"/>
    <s v=""/>
    <n v="0"/>
    <d v="2026-09-03T12:50:23"/>
    <s v=""/>
    <d v="1899-12-30T00:00:00"/>
    <s v="20260903124800452985914"/>
    <d v="1899-12-30T00:00:00"/>
    <m/>
    <m/>
    <s v=""/>
    <m/>
    <m/>
    <m/>
    <s v=""/>
    <s v=""/>
    <m/>
    <m/>
    <s v=""/>
    <m/>
    <s v=""/>
    <s v=""/>
    <s v=""/>
    <m/>
    <m/>
    <s v=""/>
    <s v=""/>
    <s v=""/>
    <s v=""/>
    <s v=""/>
    <s v=""/>
    <s v=""/>
    <s v=""/>
    <s v=""/>
    <s v=""/>
    <s v=""/>
    <s v=""/>
    <s v=""/>
    <s v=""/>
    <s v=""/>
    <s v="Alliannz Contract"/>
    <x v="0"/>
    <n v="1"/>
    <x v="1"/>
    <x v="0"/>
  </r>
  <r>
    <s v="AP-Historical-Report---Call-by-Call 2026-09-03 0000 - 2026-09-03 1500.csv"/>
    <s v="F"/>
    <x v="1"/>
    <x v="800"/>
    <s v="+31650411690"/>
    <s v=""/>
    <s v=""/>
    <s v="WebiPath_180_102587"/>
    <s v=""/>
    <n v="2.7421293005091656E+18"/>
    <s v="18.84543355"/>
    <s v=""/>
    <d v="1899-12-30T00:00:00"/>
    <n v="19764"/>
    <x v="11"/>
    <n v="21203"/>
    <s v="APBN_AMS_MOBILITY_INTERNAT_FollowUp_NL"/>
    <n v="99854"/>
    <s v="APBN_AMS_MOBILITY_INTERNAT_FollowUp_NL_1"/>
    <s v="APBN_CMN_RSA_FRONT-NL_1"/>
    <n v="96452"/>
    <x v="45"/>
    <s v="L"/>
    <d v="1899-12-30T00:00:55"/>
    <d v="1899-12-30T00:00:09"/>
    <d v="1899-12-30T00:00:00"/>
    <s v=""/>
    <n v="0"/>
    <d v="2026-09-03T12:49:13"/>
    <s v=""/>
    <d v="1899-12-30T00:00:00"/>
    <s v="20260903124801301991100"/>
    <d v="1899-12-30T00:00:01"/>
    <m/>
    <m/>
    <s v=""/>
    <m/>
    <m/>
    <m/>
    <s v=""/>
    <s v=""/>
    <m/>
    <m/>
    <s v=""/>
    <m/>
    <s v=""/>
    <s v=""/>
    <s v=""/>
    <m/>
    <m/>
    <s v=""/>
    <s v=""/>
    <s v=""/>
    <s v=""/>
    <s v=""/>
    <s v=""/>
    <s v=""/>
    <s v=""/>
    <s v=""/>
    <s v=""/>
    <s v=""/>
    <s v=""/>
    <s v=""/>
    <s v=""/>
    <s v=""/>
    <s v="Alliannz Contract"/>
    <x v="0"/>
    <n v="1"/>
    <x v="1"/>
    <x v="0"/>
  </r>
  <r>
    <s v="AP-Historical-Report---Call-by-Call 2026-09-03 0000 - 2026-09-03 1500.csv"/>
    <s v="F"/>
    <x v="0"/>
    <x v="801"/>
    <s v="+3232358718"/>
    <s v="AzBelgium"/>
    <s v="RSA_INSUR"/>
    <s v="+3227736104"/>
    <s v="APBN_BRU_RSA_INSURAN_AB"/>
    <n v="2.7421292747161277E+18"/>
    <s v="12.61309489"/>
    <s v="Route_Queue"/>
    <d v="1899-12-30T00:00:02"/>
    <n v="27187"/>
    <x v="16"/>
    <n v="28198"/>
    <s v="APBN_BRU_RSA_INSURAN_AB_VL"/>
    <n v="208724"/>
    <s v="APBN_BRU_RSA_INSURAN_AB_VL_1"/>
    <s v="APBN_CMN_RSA_FRONT-VL_1"/>
    <n v="244556"/>
    <x v="49"/>
    <s v="R"/>
    <d v="1899-12-30T00:00:05"/>
    <d v="1899-12-30T00:00:00"/>
    <d v="1899-12-30T00:00:00"/>
    <s v=""/>
    <n v="0"/>
    <d v="2026-09-03T12:49:56"/>
    <s v=""/>
    <d v="1899-12-30T00:00:00"/>
    <s v="20260903124949201326995"/>
    <d v="1899-12-30T00:00:04"/>
    <n v="0"/>
    <n v="0"/>
    <s v=""/>
    <n v="2"/>
    <n v="0"/>
    <n v="0"/>
    <s v="VL"/>
    <s v="vb3277108"/>
    <n v="77030108"/>
    <n v="10"/>
    <s v="vb3277108"/>
    <n v="32906113111"/>
    <s v="default_agentIntent"/>
    <s v="Unknown"/>
    <s v="+3232358718"/>
    <n v="2"/>
    <n v="1"/>
    <s v=""/>
    <s v=""/>
    <s v=""/>
    <s v=""/>
    <s v=""/>
    <s v=""/>
    <s v=""/>
    <s v=""/>
    <s v=""/>
    <s v=""/>
    <s v=""/>
    <s v=""/>
    <s v=""/>
    <s v=""/>
    <s v=""/>
    <s v="Alliannz Contract BE"/>
    <x v="0"/>
    <n v="1"/>
    <x v="1"/>
    <x v="4"/>
  </r>
  <r>
    <s v="AP-Historical-Report---Call-by-Call 2026-09-03 0000 - 2026-09-03 1500.csv"/>
    <s v="F"/>
    <x v="1"/>
    <x v="802"/>
    <s v="+31652418583"/>
    <s v=""/>
    <s v=""/>
    <s v="WebiPath_180_102658"/>
    <s v=""/>
    <n v="2.7421293648576317E+18"/>
    <s v="33.8500058"/>
    <s v=""/>
    <d v="1899-12-30T00:00:00"/>
    <n v="19763"/>
    <x v="17"/>
    <n v="21202"/>
    <s v="APBN_AMS_MOBILITY_INTERNAT_Front_NL"/>
    <n v="99843"/>
    <s v="APBN_AMS_MOBILITY_INTERNAT_Front_NL_1"/>
    <s v="APBN_CMN_RSA_FRONT-NL_1"/>
    <n v="96523"/>
    <x v="10"/>
    <s v="L"/>
    <d v="1899-12-30T00:08:37"/>
    <d v="1899-12-30T00:00:45"/>
    <d v="1899-12-30T00:00:00"/>
    <s v=""/>
    <n v="0"/>
    <d v="2026-09-03T12:57:59"/>
    <s v=""/>
    <d v="1899-12-30T00:00:00"/>
    <s v="20260903124827553648814"/>
    <d v="1899-12-30T00:00:01"/>
    <m/>
    <m/>
    <s v=""/>
    <m/>
    <m/>
    <m/>
    <s v=""/>
    <s v=""/>
    <m/>
    <m/>
    <s v=""/>
    <m/>
    <s v=""/>
    <s v=""/>
    <s v=""/>
    <m/>
    <m/>
    <s v=""/>
    <s v=""/>
    <s v=""/>
    <s v=""/>
    <s v=""/>
    <s v=""/>
    <s v=""/>
    <s v=""/>
    <s v=""/>
    <s v=""/>
    <s v=""/>
    <s v=""/>
    <s v=""/>
    <s v=""/>
    <s v=""/>
    <s v="Alliannz Contract"/>
    <x v="0"/>
    <n v="1"/>
    <x v="1"/>
    <x v="0"/>
  </r>
  <r>
    <s v="AP-Historical-Report---Call-by-Call 2026-09-03 0000 - 2026-09-03 1500.csv"/>
    <s v="F"/>
    <x v="0"/>
    <x v="803"/>
    <s v="+31685349718"/>
    <s v="Ominimo"/>
    <s v="RSA_SubLOB"/>
    <s v="+31205929015"/>
    <s v="APBN_AMS_MOBILITY_INSURAN_Front"/>
    <n v="2.7421294206886492E+18"/>
    <s v="46.4942665"/>
    <s v="Route_Success"/>
    <d v="1899-12-30T00:00:07"/>
    <n v="19760"/>
    <x v="0"/>
    <n v="21199"/>
    <s v="APBN_AMS_MOBILITY_INSURAN_Front_NL"/>
    <n v="99810"/>
    <s v="APBN_AMS_MOBILITY_INSURAN_Front_NL_1"/>
    <s v="APBN_CMN_RSA_FRONT-NL_1"/>
    <n v="224101"/>
    <x v="44"/>
    <s v="L"/>
    <d v="1899-12-30T00:10:40"/>
    <d v="1899-12-30T00:00:00"/>
    <d v="1899-12-30T00:00:33"/>
    <s v=""/>
    <n v="0"/>
    <d v="2026-09-03T13:00:32"/>
    <s v=""/>
    <d v="1899-12-30T00:00:00"/>
    <s v="20260903124942771752863"/>
    <d v="1899-12-30T00:00:01"/>
    <n v="0"/>
    <n v="0"/>
    <s v=""/>
    <n v="2"/>
    <n v="0"/>
    <n v="0"/>
    <s v="NL"/>
    <s v=""/>
    <m/>
    <m/>
    <s v=""/>
    <m/>
    <s v=""/>
    <s v=""/>
    <s v=""/>
    <n v="0"/>
    <n v="0"/>
    <s v=""/>
    <s v=""/>
    <s v=""/>
    <s v=""/>
    <s v=""/>
    <s v=""/>
    <s v=""/>
    <s v=""/>
    <s v=""/>
    <s v=""/>
    <s v=""/>
    <s v=""/>
    <s v=""/>
    <s v=""/>
    <s v=""/>
    <s v="Alliannz Contract"/>
    <x v="0"/>
    <n v="1"/>
    <x v="1"/>
    <x v="0"/>
  </r>
  <r>
    <s v="AP-Historical-Report---Call-by-Call 2026-09-03 0000 - 2026-09-03 1500.csv"/>
    <s v="F"/>
    <x v="0"/>
    <x v="804"/>
    <s v="+31641940723"/>
    <s v="KIA"/>
    <s v="RSA_SubLOB"/>
    <s v="+31208512235"/>
    <s v="APBN_AMS_MOBILITY_OEM-CONS_Front"/>
    <n v="2.7421293262060467E+18"/>
    <s v="24.11620974"/>
    <s v="Route_Queue"/>
    <d v="1899-12-30T00:00:10"/>
    <n v="19755"/>
    <x v="6"/>
    <n v="21194"/>
    <s v="APBN_AMS_MOBILITY_OEM-CONS_Front_NL"/>
    <n v="99755"/>
    <s v="APBN_AMS_MOBILITY_OEM-CONS_Front_NL_1"/>
    <s v="APBN_CMN_RSA_MGNT_1"/>
    <n v="96495"/>
    <x v="11"/>
    <s v="R"/>
    <d v="1899-12-30T00:03:44"/>
    <d v="1899-12-30T00:00:00"/>
    <d v="1899-12-30T00:00:32"/>
    <s v=""/>
    <n v="0"/>
    <d v="2026-09-03T12:54:57"/>
    <s v=""/>
    <d v="1899-12-30T00:00:00"/>
    <s v="20260903125102402654272"/>
    <d v="1899-12-30T00:00:03"/>
    <n v="0"/>
    <n v="0"/>
    <s v=""/>
    <n v="2"/>
    <n v="0"/>
    <n v="0"/>
    <s v="NL"/>
    <s v="vb3151"/>
    <n v="77020001"/>
    <n v="10"/>
    <s v="Maud"/>
    <n v="3190031"/>
    <s v=""/>
    <s v=""/>
    <s v="+31641940723"/>
    <n v="2"/>
    <n v="1"/>
    <s v=""/>
    <s v=""/>
    <s v=""/>
    <s v=""/>
    <s v=""/>
    <s v=""/>
    <s v=""/>
    <s v=""/>
    <s v=""/>
    <s v=""/>
    <s v=""/>
    <s v=""/>
    <s v=""/>
    <s v=""/>
    <s v=""/>
    <s v="RSA"/>
    <x v="0"/>
    <n v="1"/>
    <x v="1"/>
    <x v="1"/>
  </r>
  <r>
    <s v="AP-Historical-Report---Call-by-Call 2026-09-03 0000 - 2026-09-03 1500.csv"/>
    <s v="F"/>
    <x v="0"/>
    <x v="805"/>
    <s v="+31683987984"/>
    <s v="Toyota"/>
    <s v="RSA_SubLOB"/>
    <s v="+31205929836"/>
    <s v="APBN_AMS_MOBILITY_OEM-CONS_Front"/>
    <n v="2.7421293390869729E+18"/>
    <s v="27.7644972"/>
    <s v="Route_Queue"/>
    <d v="1899-12-30T00:00:04"/>
    <n v="19755"/>
    <x v="6"/>
    <n v="21194"/>
    <s v="APBN_AMS_MOBILITY_OEM-CONS_Front_NL"/>
    <n v="99755"/>
    <s v="APBN_AMS_MOBILITY_OEM-CONS_Front_NL_1"/>
    <s v="APBN_CMN_RSA_FRONT-NL_1"/>
    <n v="244552"/>
    <x v="39"/>
    <s v="R"/>
    <d v="1899-12-30T00:02:52"/>
    <d v="1899-12-30T00:00:00"/>
    <d v="1899-12-30T00:00:33"/>
    <s v=""/>
    <n v="0"/>
    <d v="2026-09-03T12:55:10"/>
    <s v=""/>
    <d v="1899-12-30T00:00:00"/>
    <s v="20260903125213452986387"/>
    <d v="1899-12-30T00:00:03"/>
    <n v="0"/>
    <n v="0"/>
    <s v=""/>
    <n v="2"/>
    <n v="0"/>
    <n v="0"/>
    <s v="NL"/>
    <s v="vb3151"/>
    <n v="77020001"/>
    <n v="10"/>
    <s v="Maud"/>
    <n v="3190052"/>
    <s v="Lekke band / bandenprobleem in Nederland"/>
    <s v="KLV39L"/>
    <s v="+31683987984"/>
    <n v="2"/>
    <n v="1"/>
    <s v=""/>
    <s v=""/>
    <s v=""/>
    <s v=""/>
    <s v=""/>
    <s v=""/>
    <s v=""/>
    <s v=""/>
    <s v=""/>
    <s v=""/>
    <s v=""/>
    <s v=""/>
    <s v=""/>
    <s v=""/>
    <s v=""/>
    <s v="RSA"/>
    <x v="0"/>
    <n v="1"/>
    <x v="1"/>
    <x v="1"/>
  </r>
  <r>
    <s v="AP-Historical-Report---Call-by-Call 2026-09-03 0000 - 2026-09-03 1500.csv"/>
    <s v="F"/>
    <x v="1"/>
    <x v="806"/>
    <s v="+31685349718"/>
    <s v=""/>
    <s v=""/>
    <s v="WebiPath_180_177852"/>
    <s v=""/>
    <n v="2.7421294206886492E+18"/>
    <s v="46.4942674"/>
    <s v=""/>
    <d v="1899-12-30T00:00:00"/>
    <n v="19760"/>
    <x v="0"/>
    <n v="21199"/>
    <s v="APBN_AMS_MOBILITY_INSURAN_Front_NL"/>
    <n v="99810"/>
    <s v="APBN_AMS_MOBILITY_INSURAN_Front_NL_1"/>
    <s v="APBN_CMN_RSA_FRONT-NL_1"/>
    <n v="224101"/>
    <x v="44"/>
    <s v="R"/>
    <d v="1899-12-30T00:10:39"/>
    <d v="1899-12-30T00:00:00"/>
    <d v="1899-12-30T00:00:00"/>
    <s v=""/>
    <n v="0"/>
    <d v="2026-09-03T13:00:30"/>
    <s v=""/>
    <d v="1899-12-30T00:00:00"/>
    <s v="20260903124942771752863"/>
    <d v="1899-12-30T00:00:01"/>
    <m/>
    <m/>
    <s v=""/>
    <m/>
    <m/>
    <m/>
    <s v=""/>
    <s v=""/>
    <m/>
    <m/>
    <s v=""/>
    <m/>
    <s v=""/>
    <s v=""/>
    <s v=""/>
    <m/>
    <m/>
    <s v=""/>
    <s v=""/>
    <s v=""/>
    <s v=""/>
    <s v=""/>
    <s v=""/>
    <s v=""/>
    <s v=""/>
    <s v=""/>
    <s v=""/>
    <s v=""/>
    <s v=""/>
    <s v=""/>
    <s v=""/>
    <s v=""/>
    <s v="Alliannz Contract"/>
    <x v="0"/>
    <n v="1"/>
    <x v="1"/>
    <x v="0"/>
  </r>
  <r>
    <s v="AP-Historical-Report---Call-by-Call 2026-09-03 0000 - 2026-09-03 1500.csv"/>
    <s v="F"/>
    <x v="1"/>
    <x v="807"/>
    <s v="+3232358718"/>
    <s v=""/>
    <s v=""/>
    <s v="WebiPath_180_183329"/>
    <s v=""/>
    <n v="2.7421292747161277E+18"/>
    <s v="12.61309547"/>
    <s v=""/>
    <d v="1899-12-30T00:00:00"/>
    <n v="27187"/>
    <x v="16"/>
    <n v="28198"/>
    <s v="APBN_BRU_RSA_INSURAN_AB_VL"/>
    <n v="208724"/>
    <s v="APBN_BRU_RSA_INSURAN_AB_VL_1"/>
    <s v="APBN_CMN_RSA_FRONT-VL_1"/>
    <n v="244556"/>
    <x v="49"/>
    <s v="L"/>
    <d v="1899-12-30T00:00:05"/>
    <d v="1899-12-30T00:00:00"/>
    <d v="1899-12-30T00:00:00"/>
    <s v=""/>
    <n v="0"/>
    <d v="2026-09-03T12:49:57"/>
    <s v=""/>
    <d v="1899-12-30T00:00:00"/>
    <s v="20260903124949201326995"/>
    <d v="1899-12-30T00:00:00"/>
    <m/>
    <m/>
    <s v=""/>
    <m/>
    <m/>
    <m/>
    <s v=""/>
    <s v=""/>
    <m/>
    <m/>
    <s v=""/>
    <m/>
    <s v=""/>
    <s v=""/>
    <s v=""/>
    <m/>
    <m/>
    <s v=""/>
    <s v=""/>
    <s v=""/>
    <s v=""/>
    <s v=""/>
    <s v=""/>
    <s v=""/>
    <s v=""/>
    <s v=""/>
    <s v=""/>
    <s v=""/>
    <s v=""/>
    <s v=""/>
    <s v=""/>
    <s v=""/>
    <s v="Alliannz Contract BE"/>
    <x v="0"/>
    <n v="1"/>
    <x v="1"/>
    <x v="4"/>
  </r>
  <r>
    <s v="AP-Historical-Report---Call-by-Call 2026-09-03 0000 - 2026-09-03 1500.csv"/>
    <s v="F"/>
    <x v="0"/>
    <x v="808"/>
    <s v="+31134652107"/>
    <s v="KIA"/>
    <s v="RSA_SubLOB"/>
    <s v="+31208512235"/>
    <s v="APBN_AMS_MOBILITY_OEM-CONS_Front"/>
    <n v="2.7421294035080801E+18"/>
    <s v="42.4242999"/>
    <s v="Route_Success"/>
    <d v="1899-12-30T00:00:05"/>
    <n v="19755"/>
    <x v="6"/>
    <n v="21194"/>
    <s v="APBN_AMS_MOBILITY_OEM-CONS_Front_NL"/>
    <n v="99755"/>
    <s v="APBN_AMS_MOBILITY_OEM-CONS_Front_NL_1"/>
    <s v="APBN_CMN_RSA_FRONT-NL_1"/>
    <n v="247912"/>
    <x v="23"/>
    <s v="R"/>
    <d v="1899-12-30T00:09:35"/>
    <d v="1899-12-30T00:00:00"/>
    <d v="1899-12-30T00:00:31"/>
    <s v=""/>
    <n v="0"/>
    <d v="2026-09-03T13:01:11"/>
    <s v=""/>
    <d v="1899-12-30T00:00:00"/>
    <s v="20260903125129704644044"/>
    <d v="1899-12-30T00:00:03"/>
    <n v="0"/>
    <n v="0"/>
    <s v=""/>
    <n v="2"/>
    <n v="0"/>
    <n v="0"/>
    <s v="NL"/>
    <s v="vb3151"/>
    <n v="77020001"/>
    <n v="10"/>
    <s v="Maud"/>
    <n v="3190031"/>
    <s v="Accu / Startprobleem in Nederland"/>
    <s v=""/>
    <s v="+31134652107"/>
    <n v="2"/>
    <n v="1"/>
    <s v=""/>
    <s v=""/>
    <s v=""/>
    <s v=""/>
    <s v=""/>
    <s v=""/>
    <s v=""/>
    <s v=""/>
    <s v=""/>
    <s v=""/>
    <s v=""/>
    <s v=""/>
    <s v=""/>
    <s v=""/>
    <s v=""/>
    <s v="RSA"/>
    <x v="0"/>
    <n v="1"/>
    <x v="1"/>
    <x v="1"/>
  </r>
  <r>
    <s v="AP-Historical-Report---Call-by-Call 2026-09-03 0000 - 2026-09-03 1500.csv"/>
    <s v="F"/>
    <x v="1"/>
    <x v="809"/>
    <s v="+31641940723"/>
    <s v=""/>
    <s v=""/>
    <s v="WebiPath_180_102630"/>
    <s v=""/>
    <n v="2.7421293262060467E+18"/>
    <s v="24.11621015"/>
    <s v=""/>
    <d v="1899-12-30T00:00:00"/>
    <n v="19755"/>
    <x v="6"/>
    <n v="21194"/>
    <s v="APBN_AMS_MOBILITY_OEM-CONS_Front_NL"/>
    <n v="99755"/>
    <s v="APBN_AMS_MOBILITY_OEM-CONS_Front_NL_1"/>
    <s v="APBN_CMN_RSA_MGNT_1"/>
    <n v="96495"/>
    <x v="11"/>
    <s v="R"/>
    <d v="1899-12-30T00:03:44"/>
    <d v="1899-12-30T00:00:00"/>
    <d v="1899-12-30T00:00:00"/>
    <s v=""/>
    <n v="0"/>
    <d v="2026-09-03T12:54:56"/>
    <s v=""/>
    <d v="1899-12-30T00:00:00"/>
    <s v="20260903125102402654272"/>
    <d v="1899-12-30T00:00:06"/>
    <m/>
    <m/>
    <s v=""/>
    <m/>
    <m/>
    <m/>
    <s v=""/>
    <s v=""/>
    <m/>
    <m/>
    <s v=""/>
    <m/>
    <s v=""/>
    <s v=""/>
    <s v=""/>
    <m/>
    <m/>
    <s v=""/>
    <s v=""/>
    <s v=""/>
    <s v=""/>
    <s v=""/>
    <s v=""/>
    <s v=""/>
    <s v=""/>
    <s v=""/>
    <s v=""/>
    <s v="b292511e-56a0-4c81-b330-2ebae20cafdc.01"/>
    <s v=""/>
    <s v=""/>
    <s v=""/>
    <s v=""/>
    <s v="RSA"/>
    <x v="0"/>
    <n v="1"/>
    <x v="1"/>
    <x v="1"/>
  </r>
  <r>
    <s v="AP-Historical-Report---Call-by-Call 2026-09-03 0000 - 2026-09-03 1500.csv"/>
    <s v="F"/>
    <x v="0"/>
    <x v="810"/>
    <s v="+31623888741"/>
    <s v="Toyota"/>
    <s v="RSA_SubLOB"/>
    <s v="+31205929836"/>
    <s v="APBN_AMS_MOBILITY_OEM-CONS_Front"/>
    <n v="2.742129351974462E+18"/>
    <s v="30.10232540"/>
    <s v="Route_Success"/>
    <d v="1899-12-30T00:00:06"/>
    <n v="19755"/>
    <x v="6"/>
    <n v="21194"/>
    <s v="APBN_AMS_MOBILITY_OEM-CONS_Front_NL"/>
    <n v="99755"/>
    <s v="APBN_AMS_MOBILITY_OEM-CONS_Front_NL_1"/>
    <s v="APBN_CMN_RSA_FRONT-NL_1"/>
    <n v="244554"/>
    <x v="40"/>
    <s v="R"/>
    <d v="1899-12-30T00:01:27"/>
    <d v="1899-12-30T00:00:05"/>
    <d v="1899-12-30T00:00:31"/>
    <s v=""/>
    <n v="0"/>
    <d v="2026-09-03T12:55:47"/>
    <s v=""/>
    <d v="1899-12-30T00:00:00"/>
    <s v="20260903125346503317453"/>
    <d v="1899-12-30T00:00:02"/>
    <n v="0"/>
    <n v="0"/>
    <s v=""/>
    <n v="2"/>
    <n v="0"/>
    <n v="0"/>
    <s v="NL"/>
    <s v="vb3151"/>
    <n v="77020001"/>
    <n v="10"/>
    <s v="Maud"/>
    <n v="3190052"/>
    <s v="Accu / Startprobleem in Nederland"/>
    <s v=""/>
    <s v="+31623888741"/>
    <n v="2"/>
    <n v="1"/>
    <s v=""/>
    <s v=""/>
    <s v=""/>
    <s v=""/>
    <s v=""/>
    <s v=""/>
    <s v=""/>
    <s v=""/>
    <s v=""/>
    <s v=""/>
    <s v=""/>
    <s v=""/>
    <s v=""/>
    <s v=""/>
    <s v=""/>
    <s v="RSA"/>
    <x v="0"/>
    <n v="1"/>
    <x v="1"/>
    <x v="1"/>
  </r>
  <r>
    <s v="AP-Historical-Report---Call-by-Call 2026-09-03 0000 - 2026-09-03 1500.csv"/>
    <s v="F"/>
    <x v="1"/>
    <x v="811"/>
    <s v="+31134652107"/>
    <s v=""/>
    <s v=""/>
    <s v="WebiPath_180_185932"/>
    <s v=""/>
    <n v="2.7421294035080801E+18"/>
    <s v="42.4243046"/>
    <s v=""/>
    <d v="1899-12-30T00:00:00"/>
    <n v="19755"/>
    <x v="6"/>
    <n v="21194"/>
    <s v="APBN_AMS_MOBILITY_OEM-CONS_Front_NL"/>
    <n v="99755"/>
    <s v="APBN_AMS_MOBILITY_OEM-CONS_Front_NL_1"/>
    <s v="APBN_CMN_RSA_FRONT-NL_1"/>
    <n v="247912"/>
    <x v="23"/>
    <s v="R"/>
    <d v="1899-12-30T00:09:35"/>
    <d v="1899-12-30T00:00:00"/>
    <d v="1899-12-30T00:00:00"/>
    <s v=""/>
    <n v="0"/>
    <d v="2026-09-03T13:01:09"/>
    <s v=""/>
    <d v="1899-12-30T00:00:00"/>
    <s v="20260903125129704644044"/>
    <d v="1899-12-30T00:00:01"/>
    <m/>
    <m/>
    <s v=""/>
    <m/>
    <m/>
    <m/>
    <s v=""/>
    <s v=""/>
    <m/>
    <m/>
    <s v=""/>
    <m/>
    <s v=""/>
    <s v=""/>
    <s v=""/>
    <m/>
    <m/>
    <s v=""/>
    <s v=""/>
    <s v=""/>
    <s v=""/>
    <s v=""/>
    <s v=""/>
    <s v=""/>
    <s v=""/>
    <s v=""/>
    <s v=""/>
    <s v=""/>
    <s v=""/>
    <s v=""/>
    <s v=""/>
    <s v=""/>
    <s v="RSA"/>
    <x v="0"/>
    <n v="1"/>
    <x v="1"/>
    <x v="1"/>
  </r>
  <r>
    <s v="AP-Historical-Report---Call-by-Call 2026-09-03 0000 - 2026-09-03 1500.csv"/>
    <s v="F"/>
    <x v="0"/>
    <x v="812"/>
    <s v="+31619297807"/>
    <s v="Toyota"/>
    <s v="RSA_SubLOB"/>
    <s v="+31205929836"/>
    <s v="APBN_AMS_MOBILITY_OEM-CONS_Front"/>
    <n v="2.742129343381908E+18"/>
    <s v="28.7612952"/>
    <s v="Route_Queue"/>
    <d v="1899-12-30T00:00:05"/>
    <n v="19755"/>
    <x v="6"/>
    <n v="21194"/>
    <s v="APBN_AMS_MOBILITY_OEM-CONS_Front_NL"/>
    <n v="99755"/>
    <s v="APBN_AMS_MOBILITY_OEM-CONS_Front_NL_1"/>
    <s v="APBN_CMN_RSA_FRONT-NL_1"/>
    <n v="224093"/>
    <x v="20"/>
    <s v="R"/>
    <d v="1899-12-30T00:05:46"/>
    <d v="1899-12-30T00:00:00"/>
    <d v="1899-12-30T00:00:33"/>
    <s v=""/>
    <n v="0"/>
    <d v="2026-09-03T12:58:58"/>
    <s v=""/>
    <d v="1899-12-30T00:00:00"/>
    <s v="20260903125305469763500"/>
    <d v="1899-12-30T00:00:03"/>
    <n v="0"/>
    <n v="0"/>
    <s v=""/>
    <n v="2"/>
    <n v="0"/>
    <n v="0"/>
    <s v="NL"/>
    <s v="vb3151"/>
    <n v="77020001"/>
    <n v="10"/>
    <s v="Maud"/>
    <n v="3190052"/>
    <s v="Geen Intent"/>
    <s v=""/>
    <s v="+31619297807"/>
    <n v="2"/>
    <n v="1"/>
    <s v=""/>
    <s v=""/>
    <s v=""/>
    <s v=""/>
    <s v=""/>
    <s v=""/>
    <s v=""/>
    <s v=""/>
    <s v=""/>
    <s v=""/>
    <s v=""/>
    <s v=""/>
    <s v=""/>
    <s v=""/>
    <s v=""/>
    <s v="RSA"/>
    <x v="0"/>
    <n v="1"/>
    <x v="1"/>
    <x v="1"/>
  </r>
  <r>
    <s v="AP-Historical-Report---Call-by-Call 2026-09-03 0000 - 2026-09-03 1500.csv"/>
    <s v="F"/>
    <x v="1"/>
    <x v="813"/>
    <s v="+31683987984"/>
    <s v=""/>
    <s v=""/>
    <s v="WebiPath_180_183325"/>
    <s v=""/>
    <n v="2.7421293390869729E+18"/>
    <s v="27.7645058"/>
    <s v=""/>
    <d v="1899-12-30T00:00:00"/>
    <n v="19755"/>
    <x v="6"/>
    <n v="21194"/>
    <s v="APBN_AMS_MOBILITY_OEM-CONS_Front_NL"/>
    <n v="99755"/>
    <s v="APBN_AMS_MOBILITY_OEM-CONS_Front_NL_1"/>
    <s v="APBN_CMN_RSA_FRONT-NL_1"/>
    <n v="244552"/>
    <x v="39"/>
    <s v="R"/>
    <d v="1899-12-30T00:02:52"/>
    <d v="1899-12-30T00:00:00"/>
    <d v="1899-12-30T00:00:00"/>
    <s v=""/>
    <n v="0"/>
    <d v="2026-09-03T12:55:10"/>
    <s v=""/>
    <d v="1899-12-30T00:00:00"/>
    <s v="20260903125213452986387"/>
    <d v="1899-12-30T00:00:00"/>
    <m/>
    <m/>
    <s v=""/>
    <m/>
    <m/>
    <m/>
    <s v=""/>
    <s v=""/>
    <m/>
    <m/>
    <s v=""/>
    <m/>
    <s v=""/>
    <s v=""/>
    <s v=""/>
    <m/>
    <m/>
    <s v=""/>
    <s v=""/>
    <s v=""/>
    <s v=""/>
    <s v=""/>
    <s v=""/>
    <s v=""/>
    <s v=""/>
    <s v=""/>
    <s v=""/>
    <s v=""/>
    <s v=""/>
    <s v=""/>
    <s v=""/>
    <s v=""/>
    <s v="RSA"/>
    <x v="0"/>
    <n v="1"/>
    <x v="1"/>
    <x v="1"/>
  </r>
  <r>
    <s v="AP-Historical-Report---Call-by-Call 2026-09-03 0000 - 2026-09-03 1500.csv"/>
    <s v="F"/>
    <x v="0"/>
    <x v="814"/>
    <s v="+31641412292"/>
    <s v="AGA"/>
    <s v="Travel_Front"/>
    <s v="+31205929890"/>
    <s v="APBN_AMS_TRAVEL_SERVICE_Front"/>
    <n v="2.7421294035080801E+18"/>
    <s v="42.4243078"/>
    <s v="Route_Success"/>
    <d v="1899-12-30T00:00:12"/>
    <n v="19755"/>
    <x v="6"/>
    <n v="21176"/>
    <s v="APBN_AMS_TRAVEL_SERVICE_Front_NL"/>
    <n v="99755"/>
    <s v="APBN_AMS_MOBILITY_OEM-CONS_Front_NL_1"/>
    <s v="APBN_CMN_TRAVEL_FRONT-NL_1"/>
    <n v="96452"/>
    <x v="45"/>
    <s v="R"/>
    <d v="1899-12-30T00:04:59"/>
    <d v="1899-12-30T00:00:04"/>
    <d v="1899-12-30T00:00:48"/>
    <s v=""/>
    <n v="1"/>
    <d v="2026-09-03T12:59:26"/>
    <s v=""/>
    <d v="1899-12-30T00:00:00"/>
    <s v="20260903125408704644724"/>
    <d v="1899-12-30T00:00:02"/>
    <n v="0"/>
    <n v="0"/>
    <s v=""/>
    <n v="2"/>
    <n v="0"/>
    <n v="0"/>
    <s v="NL"/>
    <s v="vb3151"/>
    <n v="77020001"/>
    <n v="10"/>
    <s v="Maud"/>
    <n v="3190060"/>
    <s v=""/>
    <s v=""/>
    <s v="+31641412292"/>
    <n v="2"/>
    <n v="1"/>
    <s v=""/>
    <s v=""/>
    <s v=""/>
    <s v=""/>
    <s v=""/>
    <s v=""/>
    <s v=""/>
    <s v=""/>
    <s v=""/>
    <s v=""/>
    <s v=""/>
    <s v=""/>
    <s v=""/>
    <s v=""/>
    <s v=""/>
    <s v="RSA"/>
    <x v="0"/>
    <n v="1"/>
    <x v="1"/>
    <x v="1"/>
  </r>
  <r>
    <s v="AP-Historical-Report---Call-by-Call 2026-09-03 0000 - 2026-09-03 1500.csv"/>
    <s v="F"/>
    <x v="0"/>
    <x v="815"/>
    <s v="+32489384913"/>
    <s v="BEOBANK"/>
    <s v="RSA_Front"/>
    <s v="+3227736105"/>
    <s v="APBN_BRU_MOBILITY_INSURAN_Front"/>
    <n v="2.742129343381908E+18"/>
    <s v="28.7612989"/>
    <s v="Route_Queue"/>
    <d v="1899-12-30T00:00:07"/>
    <n v="19782"/>
    <x v="8"/>
    <n v="21222"/>
    <s v="APBN_BRU_MOBILITY_INSURAN_Front_FR"/>
    <n v="100052"/>
    <s v="APBN_BRU_MOBILITY_INSURAN_Front_FR_1"/>
    <s v="APBN_CMN_RSA_FRONT-FR_1"/>
    <n v="203079"/>
    <x v="50"/>
    <s v="R"/>
    <d v="1899-12-30T00:01:02"/>
    <d v="1899-12-30T00:00:00"/>
    <d v="1899-12-30T00:00:48"/>
    <s v=""/>
    <n v="0"/>
    <d v="2026-09-03T12:54:50"/>
    <s v=""/>
    <d v="1899-12-30T00:00:00"/>
    <s v="20260903125340469762790"/>
    <d v="1899-12-30T00:00:01"/>
    <n v="0"/>
    <n v="0"/>
    <s v="m3229916105:1:1|"/>
    <n v="2"/>
    <n v="0"/>
    <n v="1"/>
    <s v="FR"/>
    <s v=""/>
    <m/>
    <m/>
    <s v=""/>
    <m/>
    <s v=""/>
    <s v=""/>
    <s v=""/>
    <n v="2"/>
    <n v="1"/>
    <s v=""/>
    <s v=""/>
    <s v=""/>
    <s v=""/>
    <s v=""/>
    <s v=""/>
    <s v=""/>
    <s v=""/>
    <s v=""/>
    <s v=""/>
    <s v=""/>
    <s v=""/>
    <s v=""/>
    <s v=""/>
    <s v=""/>
    <s v="RSA BE"/>
    <x v="0"/>
    <n v="1"/>
    <x v="1"/>
    <x v="3"/>
  </r>
  <r>
    <s v="AP-Historical-Report---Call-by-Call 2026-09-03 0000 - 2026-09-03 1500.csv"/>
    <s v="F"/>
    <x v="1"/>
    <x v="816"/>
    <s v="+31619297807"/>
    <s v=""/>
    <s v=""/>
    <s v="WebiPath_180_177843"/>
    <s v=""/>
    <n v="2.742129343381908E+18"/>
    <s v="28.7612994"/>
    <s v=""/>
    <d v="1899-12-30T00:00:00"/>
    <n v="19755"/>
    <x v="6"/>
    <n v="21194"/>
    <s v="APBN_AMS_MOBILITY_OEM-CONS_Front_NL"/>
    <n v="99755"/>
    <s v="APBN_AMS_MOBILITY_OEM-CONS_Front_NL_1"/>
    <s v="APBN_CMN_RSA_FRONT-NL_1"/>
    <n v="224093"/>
    <x v="20"/>
    <s v="R"/>
    <d v="1899-12-30T00:05:46"/>
    <d v="1899-12-30T00:00:00"/>
    <d v="1899-12-30T00:00:00"/>
    <s v=""/>
    <n v="0"/>
    <d v="2026-09-03T12:58:57"/>
    <s v=""/>
    <d v="1899-12-30T00:00:00"/>
    <s v="20260903125305469763500"/>
    <d v="1899-12-30T00:00:01"/>
    <m/>
    <m/>
    <s v=""/>
    <m/>
    <m/>
    <m/>
    <s v=""/>
    <s v=""/>
    <m/>
    <m/>
    <s v=""/>
    <m/>
    <s v=""/>
    <s v=""/>
    <s v=""/>
    <m/>
    <m/>
    <s v=""/>
    <s v=""/>
    <s v=""/>
    <s v=""/>
    <s v=""/>
    <s v=""/>
    <s v=""/>
    <s v=""/>
    <s v=""/>
    <s v=""/>
    <s v=""/>
    <s v=""/>
    <s v=""/>
    <s v=""/>
    <s v=""/>
    <s v="RSA"/>
    <x v="0"/>
    <n v="1"/>
    <x v="1"/>
    <x v="1"/>
  </r>
  <r>
    <s v="AP-Historical-Report---Call-by-Call 2026-09-03 0000 - 2026-09-03 1500.csv"/>
    <s v="F"/>
    <x v="1"/>
    <x v="817"/>
    <s v="+32489384913"/>
    <s v=""/>
    <s v=""/>
    <s v="WebiPath_180_163077"/>
    <s v=""/>
    <n v="2.742129343381908E+18"/>
    <s v="28.7613012"/>
    <s v=""/>
    <d v="1899-12-30T00:00:00"/>
    <n v="19782"/>
    <x v="8"/>
    <n v="21222"/>
    <s v="APBN_BRU_MOBILITY_INSURAN_Front_FR"/>
    <n v="100052"/>
    <s v="APBN_BRU_MOBILITY_INSURAN_Front_FR_1"/>
    <s v="APBN_CMN_RSA_FRONT-FR_1"/>
    <n v="203079"/>
    <x v="50"/>
    <s v="L"/>
    <d v="1899-12-30T00:01:02"/>
    <d v="1899-12-30T00:00:00"/>
    <d v="1899-12-30T00:00:00"/>
    <s v=""/>
    <n v="0"/>
    <d v="2026-09-03T12:54:50"/>
    <s v=""/>
    <d v="1899-12-30T00:00:00"/>
    <s v="20260903125340469762790"/>
    <d v="1899-12-30T00:00:02"/>
    <m/>
    <m/>
    <s v=""/>
    <m/>
    <m/>
    <m/>
    <s v=""/>
    <s v=""/>
    <m/>
    <m/>
    <s v=""/>
    <m/>
    <s v=""/>
    <s v=""/>
    <s v=""/>
    <m/>
    <m/>
    <s v=""/>
    <s v=""/>
    <s v=""/>
    <s v=""/>
    <s v=""/>
    <s v=""/>
    <s v=""/>
    <s v=""/>
    <s v=""/>
    <s v=""/>
    <s v=""/>
    <s v=""/>
    <s v=""/>
    <s v=""/>
    <s v=""/>
    <s v="RSA BE"/>
    <x v="0"/>
    <n v="1"/>
    <x v="1"/>
    <x v="3"/>
  </r>
  <r>
    <s v="AP-Historical-Report---Call-by-Call 2026-09-03 0000 - 2026-09-03 1500.csv"/>
    <s v="F"/>
    <x v="1"/>
    <x v="818"/>
    <s v="+31623888741"/>
    <s v=""/>
    <s v=""/>
    <s v="WebiPath_180_183327"/>
    <s v=""/>
    <n v="2.7421293519744625E+18"/>
    <s v="30.10232636"/>
    <s v=""/>
    <d v="1899-12-30T00:00:00"/>
    <n v="19755"/>
    <x v="6"/>
    <n v="21194"/>
    <s v="APBN_AMS_MOBILITY_OEM-CONS_Front_NL"/>
    <n v="99755"/>
    <s v="APBN_AMS_MOBILITY_OEM-CONS_Front_NL_1"/>
    <s v="APBN_CMN_RSA_FRONT-NL_1"/>
    <n v="244554"/>
    <x v="40"/>
    <s v="R"/>
    <d v="1899-12-30T00:01:27"/>
    <d v="1899-12-30T00:00:05"/>
    <d v="1899-12-30T00:00:00"/>
    <s v=""/>
    <n v="0"/>
    <d v="2026-09-03T12:55:25"/>
    <s v=""/>
    <d v="1899-12-30T00:00:00"/>
    <s v="20260903125346503317453"/>
    <d v="1899-12-30T00:00:01"/>
    <m/>
    <m/>
    <s v=""/>
    <m/>
    <m/>
    <m/>
    <s v=""/>
    <s v=""/>
    <m/>
    <m/>
    <s v=""/>
    <m/>
    <s v=""/>
    <s v=""/>
    <s v=""/>
    <m/>
    <m/>
    <s v=""/>
    <s v=""/>
    <s v=""/>
    <s v=""/>
    <s v=""/>
    <s v=""/>
    <s v=""/>
    <s v=""/>
    <s v=""/>
    <s v=""/>
    <s v=""/>
    <s v=""/>
    <s v=""/>
    <s v=""/>
    <s v=""/>
    <s v="RSA"/>
    <x v="0"/>
    <n v="1"/>
    <x v="1"/>
    <x v="1"/>
  </r>
  <r>
    <s v="AP-Historical-Report---Call-by-Call 2026-09-03 0000 - 2026-09-03 1500.csv"/>
    <s v="F"/>
    <x v="1"/>
    <x v="819"/>
    <s v="+31641412292"/>
    <s v=""/>
    <s v=""/>
    <s v="WebiPath_180_102587"/>
    <s v=""/>
    <n v="2.7421294035080801E+18"/>
    <s v="42.4243138"/>
    <s v=""/>
    <d v="1899-12-30T00:00:00"/>
    <n v="19755"/>
    <x v="6"/>
    <n v="21194"/>
    <s v="APBN_AMS_MOBILITY_OEM-CONS_Front_NL"/>
    <n v="99755"/>
    <s v="APBN_AMS_MOBILITY_OEM-CONS_Front_NL_1"/>
    <s v="APBN_CMN_RSA_FRONT-NL_1"/>
    <n v="96452"/>
    <x v="45"/>
    <s v="R"/>
    <d v="1899-12-30T00:04:33"/>
    <d v="1899-12-30T00:00:00"/>
    <d v="1899-12-30T00:00:00"/>
    <s v=""/>
    <n v="0"/>
    <d v="2026-09-03T12:59:24"/>
    <s v=""/>
    <d v="1899-12-30T00:00:00"/>
    <s v="20260903125408704644724"/>
    <d v="1899-12-30T00:00:01"/>
    <m/>
    <m/>
    <s v=""/>
    <m/>
    <m/>
    <m/>
    <s v=""/>
    <s v=""/>
    <m/>
    <m/>
    <s v=""/>
    <m/>
    <s v=""/>
    <s v=""/>
    <s v=""/>
    <m/>
    <m/>
    <s v=""/>
    <s v=""/>
    <s v=""/>
    <s v=""/>
    <s v=""/>
    <s v=""/>
    <s v=""/>
    <s v=""/>
    <s v=""/>
    <s v=""/>
    <s v=""/>
    <s v=""/>
    <s v=""/>
    <s v=""/>
    <s v=""/>
    <s v="RSA"/>
    <x v="0"/>
    <n v="1"/>
    <x v="1"/>
    <x v="1"/>
  </r>
  <r>
    <s v="AP-Historical-Report---Call-by-Call 2026-09-03 0000 - 2026-09-03 1500.csv"/>
    <s v="F"/>
    <x v="0"/>
    <x v="820"/>
    <s v="+31683667322"/>
    <s v="AP_NL_MULTI_LOB"/>
    <s v="RSA_SubLOB"/>
    <s v="+31205929890"/>
    <s v="APBN_AMS_MOBILITY_INSURAN_Front"/>
    <n v="2.7421293047722194E+18"/>
    <s v="19.52629992"/>
    <s v="Route_Queue"/>
    <d v="1899-12-30T00:00:07"/>
    <n v="19760"/>
    <x v="0"/>
    <n v="21199"/>
    <s v="APBN_AMS_MOBILITY_INSURAN_Front_NL"/>
    <n v="99810"/>
    <s v="APBN_AMS_MOBILITY_INSURAN_Front_NL_1"/>
    <s v="APBN_CMN_RSA_FRONT-NL_1"/>
    <n v="221519"/>
    <x v="7"/>
    <s v="R"/>
    <d v="1899-12-30T00:00:59"/>
    <d v="1899-12-30T00:00:00"/>
    <d v="1899-12-30T00:00:31"/>
    <s v=""/>
    <n v="0"/>
    <d v="2026-09-03T12:58:27"/>
    <s v=""/>
    <d v="1899-12-30T00:00:00"/>
    <s v="20260903125718318767201"/>
    <d v="1899-12-30T00:00:01"/>
    <n v="0"/>
    <n v="0"/>
    <s v=""/>
    <n v="2"/>
    <n v="0"/>
    <n v="0"/>
    <s v="NL"/>
    <s v="vb3151"/>
    <n v="77020001"/>
    <n v="10"/>
    <s v="Maud"/>
    <n v="3190086"/>
    <s v="Elektrisch voertuig / laadprobleem in Nederland"/>
    <s v="96TPVF"/>
    <s v="+31683667322"/>
    <n v="0"/>
    <n v="0"/>
    <s v=""/>
    <s v=""/>
    <s v=""/>
    <s v=""/>
    <s v=""/>
    <s v=""/>
    <s v=""/>
    <s v=""/>
    <s v=""/>
    <s v=""/>
    <s v=""/>
    <s v=""/>
    <s v=""/>
    <s v=""/>
    <s v=""/>
    <s v="Alliannz Contract"/>
    <x v="0"/>
    <n v="1"/>
    <x v="1"/>
    <x v="0"/>
  </r>
  <r>
    <s v="AP-Historical-Report---Call-by-Call 2026-09-03 0000 - 2026-09-03 1500.csv"/>
    <s v="F"/>
    <x v="0"/>
    <x v="821"/>
    <s v="+32484634317"/>
    <s v="BEOBANK"/>
    <s v="RSA_Front"/>
    <s v="+3227736105"/>
    <s v="APBN_BRU_MOBILITY_INSURAN_Front"/>
    <n v="2.7421294035080801E+18"/>
    <s v="42.4243146"/>
    <s v="Route_Queue"/>
    <d v="1899-12-30T00:00:05"/>
    <n v="19782"/>
    <x v="8"/>
    <n v="21222"/>
    <s v="APBN_BRU_MOBILITY_INSURAN_Front_FR"/>
    <n v="100052"/>
    <s v="APBN_BRU_MOBILITY_INSURAN_Front_FR_1"/>
    <s v="APBN_CMN_RSA_FRONT-FR_1"/>
    <n v="249780"/>
    <x v="33"/>
    <s v="R"/>
    <d v="1899-12-30T00:19:19"/>
    <d v="1899-12-30T00:00:00"/>
    <d v="1899-12-30T00:00:07"/>
    <s v=""/>
    <n v="0"/>
    <d v="2026-09-03T13:15:31"/>
    <s v=""/>
    <d v="1899-12-30T00:00:00"/>
    <s v="20260903125607704643323"/>
    <d v="1899-12-30T00:00:01"/>
    <n v="0"/>
    <n v="0"/>
    <s v="m3229916105:1:1|"/>
    <n v="2"/>
    <n v="0"/>
    <n v="1"/>
    <s v="FR"/>
    <s v=""/>
    <m/>
    <m/>
    <s v=""/>
    <m/>
    <s v=""/>
    <s v=""/>
    <s v=""/>
    <n v="2"/>
    <n v="1"/>
    <s v=""/>
    <s v=""/>
    <s v=""/>
    <s v=""/>
    <s v=""/>
    <s v=""/>
    <s v=""/>
    <s v=""/>
    <s v=""/>
    <s v=""/>
    <s v=""/>
    <s v=""/>
    <s v=""/>
    <s v=""/>
    <s v=""/>
    <s v="RSA BE"/>
    <x v="0"/>
    <n v="1"/>
    <x v="1"/>
    <x v="3"/>
  </r>
  <r>
    <s v="AP-Historical-Report---Call-by-Call 2026-09-03 0000 - 2026-09-03 1500.csv"/>
    <s v="F"/>
    <x v="0"/>
    <x v="822"/>
    <s v="+31683987984"/>
    <s v="Toyota"/>
    <s v="RSA_SubLOB"/>
    <s v="+31205929836"/>
    <s v="APBN_AMS_MOBILITY_INSURAN_FollowUp"/>
    <n v="2.742129343381908E+18"/>
    <s v="28.7613086"/>
    <s v="Route_Queue"/>
    <d v="1899-12-30T00:00:06"/>
    <n v="19761"/>
    <x v="1"/>
    <n v="21200"/>
    <s v="APBN_AMS_MOBILITY_INSURAN_FollowUp_NL"/>
    <n v="99821"/>
    <s v="APBN_AMS_MOBILITY_INSURAN_FollowUp_NL_1"/>
    <s v="APBN_CMN_RSA_FRONT-NL_1"/>
    <n v="224299"/>
    <x v="5"/>
    <s v="R"/>
    <d v="1899-12-30T00:04:14"/>
    <d v="1899-12-30T00:00:00"/>
    <d v="1899-12-30T00:00:32"/>
    <s v=""/>
    <n v="0"/>
    <d v="2026-09-03T13:01:07"/>
    <s v=""/>
    <d v="1899-12-30T00:00:00"/>
    <s v="20260903125647469763244"/>
    <d v="1899-12-30T00:00:02"/>
    <n v="0"/>
    <n v="0"/>
    <s v=""/>
    <n v="2"/>
    <n v="0"/>
    <n v="0"/>
    <s v="NL"/>
    <s v="vb3151"/>
    <n v="77020001"/>
    <n v="10"/>
    <s v="Maud"/>
    <n v="3190051"/>
    <s v="Geen Intent"/>
    <s v=""/>
    <s v="+31683987984"/>
    <n v="2"/>
    <n v="1"/>
    <s v=""/>
    <s v=""/>
    <s v=""/>
    <s v=""/>
    <s v=""/>
    <s v=""/>
    <s v=""/>
    <s v=""/>
    <s v=""/>
    <s v=""/>
    <s v=""/>
    <s v=""/>
    <s v=""/>
    <s v=""/>
    <s v=""/>
    <s v="Alliannz Contract"/>
    <x v="0"/>
    <n v="1"/>
    <x v="1"/>
    <x v="0"/>
  </r>
  <r>
    <s v="AP-Historical-Report---Call-by-Call 2026-09-03 0000 - 2026-09-03 1500.csv"/>
    <s v="F"/>
    <x v="1"/>
    <x v="823"/>
    <s v="+32484634317"/>
    <s v=""/>
    <s v=""/>
    <s v="WebiPath_180_186505"/>
    <s v=""/>
    <n v="2.7421294035080801E+18"/>
    <s v="42.4243183"/>
    <s v=""/>
    <d v="1899-12-30T00:00:00"/>
    <n v="19782"/>
    <x v="8"/>
    <n v="21222"/>
    <s v="APBN_BRU_MOBILITY_INSURAN_Front_FR"/>
    <n v="100052"/>
    <s v="APBN_BRU_MOBILITY_INSURAN_Front_FR_1"/>
    <s v="APBN_CMN_RSA_FRONT-FR_1"/>
    <n v="249780"/>
    <x v="33"/>
    <s v="L"/>
    <d v="1899-12-30T00:19:19"/>
    <d v="1899-12-30T00:00:00"/>
    <d v="1899-12-30T00:00:00"/>
    <s v=""/>
    <n v="0"/>
    <d v="2026-09-03T13:15:31"/>
    <s v=""/>
    <d v="1899-12-30T00:00:00"/>
    <s v="20260903125607704643323"/>
    <d v="1899-12-30T00:00:01"/>
    <m/>
    <m/>
    <s v=""/>
    <m/>
    <m/>
    <m/>
    <s v=""/>
    <s v=""/>
    <m/>
    <m/>
    <s v=""/>
    <m/>
    <s v=""/>
    <s v=""/>
    <s v=""/>
    <m/>
    <m/>
    <s v=""/>
    <s v=""/>
    <s v=""/>
    <s v=""/>
    <s v=""/>
    <s v=""/>
    <s v=""/>
    <s v=""/>
    <s v=""/>
    <s v=""/>
    <s v=""/>
    <s v=""/>
    <s v=""/>
    <s v=""/>
    <s v=""/>
    <s v="RSA BE"/>
    <x v="0"/>
    <n v="1"/>
    <x v="1"/>
    <x v="3"/>
  </r>
  <r>
    <s v="AP-Historical-Report---Call-by-Call 2026-09-03 0000 - 2026-09-03 1500.csv"/>
    <s v="F"/>
    <x v="0"/>
    <x v="824"/>
    <s v="+31630940386"/>
    <s v="AON"/>
    <s v="XLOB_SubLOB"/>
    <s v="+3227736270"/>
    <s v="APBN_BRU_MOBILITY_INSURAN_Front"/>
    <n v="2.7421293949181348E+18"/>
    <s v="40.4232048"/>
    <s v="Route_Queue"/>
    <d v="1899-12-30T00:00:07"/>
    <n v="19755"/>
    <x v="6"/>
    <n v="21221"/>
    <s v="APBN_BRU_MOBILITY_INSURAN_Front_VL"/>
    <n v="99755"/>
    <s v="APBN_AMS_MOBILITY_OEM-CONS_Front_NL_1"/>
    <s v="APBN_CMN_RSA_FRONT-VL_1"/>
    <n v="96462"/>
    <x v="26"/>
    <s v="R"/>
    <d v="1899-12-30T00:01:04"/>
    <d v="1899-12-30T00:00:55"/>
    <d v="1899-12-30T00:01:03"/>
    <s v=""/>
    <n v="1"/>
    <d v="2026-09-03T12:59:03"/>
    <s v=""/>
    <d v="1899-12-30T00:00:00"/>
    <s v="20260903125656671089338"/>
    <d v="1899-12-30T00:00:01"/>
    <n v="0"/>
    <n v="0"/>
    <s v="m3272:2:1|m322991:1:1|"/>
    <n v="2"/>
    <n v="0"/>
    <n v="1"/>
    <s v="VL"/>
    <s v=""/>
    <m/>
    <m/>
    <s v=""/>
    <m/>
    <s v=""/>
    <s v=""/>
    <s v=""/>
    <n v="0"/>
    <n v="0"/>
    <s v=""/>
    <s v=""/>
    <s v=""/>
    <s v=""/>
    <s v=""/>
    <s v=""/>
    <s v=""/>
    <s v=""/>
    <s v=""/>
    <s v=""/>
    <s v=""/>
    <s v=""/>
    <s v=""/>
    <s v=""/>
    <s v=""/>
    <s v="RSA"/>
    <x v="0"/>
    <n v="1"/>
    <x v="1"/>
    <x v="1"/>
  </r>
  <r>
    <s v="AP-Historical-Report---Call-by-Call 2026-09-03 0000 - 2026-09-03 1500.csv"/>
    <s v="F"/>
    <x v="0"/>
    <x v="825"/>
    <s v="+31610795636"/>
    <s v="Mitsubishi"/>
    <s v="RSA_SubLOB"/>
    <s v="+31208512277"/>
    <s v="APBN_AMS_MOBILITY_INSURAN_FollowUp"/>
    <n v="2.7421294163936973E+18"/>
    <s v="45.4958165"/>
    <s v="Route_Queue"/>
    <d v="1899-12-30T00:00:07"/>
    <n v="19761"/>
    <x v="1"/>
    <n v="21200"/>
    <s v="APBN_AMS_MOBILITY_INSURAN_FollowUp_NL"/>
    <n v="99821"/>
    <s v="APBN_AMS_MOBILITY_INSURAN_FollowUp_NL_1"/>
    <s v="APBN_CMN_RSA_FRONT-NL_1"/>
    <n v="224096"/>
    <x v="6"/>
    <s v="R"/>
    <d v="1899-12-30T00:00:41"/>
    <d v="1899-12-30T00:00:00"/>
    <d v="1899-12-30T00:00:32"/>
    <s v=""/>
    <n v="0"/>
    <d v="2026-09-03T12:59:24"/>
    <s v=""/>
    <d v="1899-12-30T00:00:00"/>
    <s v="20260903125834754975028"/>
    <d v="1899-12-30T00:00:01"/>
    <n v="0"/>
    <n v="0"/>
    <s v=""/>
    <n v="2"/>
    <n v="0"/>
    <n v="0"/>
    <s v="NL"/>
    <s v="vb3151"/>
    <n v="77020001"/>
    <n v="10"/>
    <s v="Maud"/>
    <n v="3190042"/>
    <s v="Vraag over bestaande melding in Nederland"/>
    <s v="T090BR"/>
    <s v="+31610795636"/>
    <n v="2"/>
    <n v="1"/>
    <s v=""/>
    <s v=""/>
    <s v=""/>
    <s v=""/>
    <s v=""/>
    <s v=""/>
    <s v=""/>
    <s v=""/>
    <s v=""/>
    <s v=""/>
    <s v=""/>
    <s v=""/>
    <s v=""/>
    <s v=""/>
    <s v=""/>
    <s v="Alliannz Contract"/>
    <x v="0"/>
    <n v="1"/>
    <x v="1"/>
    <x v="0"/>
  </r>
  <r>
    <s v="AP-Historical-Report---Call-by-Call 2026-09-03 0000 - 2026-09-03 1500.csv"/>
    <s v="F"/>
    <x v="0"/>
    <x v="826"/>
    <s v="+31640056667"/>
    <s v="PSA"/>
    <s v="RSA_SubLOB"/>
    <s v="+31208512219"/>
    <s v="APBN_AMS_MOBILITY_LEASE-RE_Front"/>
    <n v="2.7421292360747197E+18"/>
    <s v="3.74606914"/>
    <s v="Route_Queue"/>
    <d v="1899-12-30T00:00:06"/>
    <n v="19767"/>
    <x v="4"/>
    <n v="21206"/>
    <s v="APBN_AMS_MOBILITY_LEASE-RE_Front_NL"/>
    <n v="99889"/>
    <s v="APBN_AMS_MOBILITY_LEASE-RE_Front_NL_3"/>
    <s v="APBN_CMN_RSA_FRONT-NL_1"/>
    <n v="199529"/>
    <x v="43"/>
    <s v="R"/>
    <d v="1899-12-30T00:16:16"/>
    <d v="1899-12-30T00:00:00"/>
    <d v="1899-12-30T00:00:32"/>
    <s v=""/>
    <n v="0"/>
    <d v="2026-09-03T13:13:41"/>
    <s v=""/>
    <d v="1899-12-30T00:00:00"/>
    <s v="2026090312572050332142"/>
    <d v="1899-12-30T00:00:03"/>
    <n v="0"/>
    <n v="0"/>
    <s v=""/>
    <n v="0"/>
    <n v="0"/>
    <n v="0"/>
    <s v="NL"/>
    <s v="vb3151"/>
    <n v="77020001"/>
    <n v="10"/>
    <s v="Maud"/>
    <m/>
    <s v="Geen Intent"/>
    <s v=""/>
    <s v="+31640056667"/>
    <n v="0"/>
    <n v="0"/>
    <s v=""/>
    <s v=""/>
    <s v=""/>
    <s v=""/>
    <s v=""/>
    <s v=""/>
    <s v=""/>
    <s v=""/>
    <s v=""/>
    <s v=""/>
    <s v=""/>
    <s v=""/>
    <s v=""/>
    <s v=""/>
    <s v=""/>
    <s v="RSA"/>
    <x v="0"/>
    <n v="1"/>
    <x v="1"/>
    <x v="1"/>
  </r>
  <r>
    <s v="AP-Historical-Report---Call-by-Call 2026-09-03 0000 - 2026-09-03 1500.csv"/>
    <s v="F"/>
    <x v="0"/>
    <x v="827"/>
    <s v="+31641873369"/>
    <s v="AP_NL_RSA_PROVIDERS"/>
    <s v="RSA_SubLOB"/>
    <s v="+31205929107"/>
    <s v="APBN_AMS_MOBILITY_PROVIDER_Local"/>
    <n v="2.7421294249836073E+18"/>
    <s v="47.4933614"/>
    <s v="Route_Success"/>
    <d v="1899-12-30T00:01:24"/>
    <n v="19770"/>
    <x v="3"/>
    <n v="21209"/>
    <s v="APBN_AMS_MOBILITY_PROVIDER_Local_NL"/>
    <n v="99920"/>
    <s v="APBN_AMS_MOBILITY_PROVIDER_Local_NL_1"/>
    <s v="APBN_CMN_RSA_FRONT-VL_1"/>
    <n v="266361"/>
    <x v="21"/>
    <s v="L"/>
    <d v="1899-12-30T00:02:28"/>
    <d v="1899-12-30T00:00:00"/>
    <d v="1899-12-30T00:00:18"/>
    <s v=""/>
    <n v="0"/>
    <d v="2026-09-03T13:01:02"/>
    <s v=""/>
    <d v="1899-12-30T00:00:00"/>
    <s v="20260903125708788530919"/>
    <d v="1899-12-30T00:00:02"/>
    <n v="0"/>
    <n v="0"/>
    <s v="m319107:2:1|"/>
    <n v="2"/>
    <n v="0"/>
    <n v="0"/>
    <s v="NL"/>
    <s v=""/>
    <m/>
    <m/>
    <s v=""/>
    <m/>
    <s v=""/>
    <s v=""/>
    <s v=""/>
    <n v="0"/>
    <n v="0"/>
    <s v=""/>
    <s v=""/>
    <s v=""/>
    <s v=""/>
    <s v=""/>
    <s v=""/>
    <s v=""/>
    <s v=""/>
    <s v=""/>
    <s v=""/>
    <s v=""/>
    <s v=""/>
    <s v=""/>
    <s v=""/>
    <s v=""/>
    <s v="RSA Provider"/>
    <x v="0"/>
    <n v="1"/>
    <x v="0"/>
    <x v="2"/>
  </r>
  <r>
    <s v="AP-Historical-Report---Call-by-Call 2026-09-03 0000 - 2026-09-03 1500.csv"/>
    <s v="F"/>
    <x v="1"/>
    <x v="827"/>
    <s v="+31683987984"/>
    <s v=""/>
    <s v=""/>
    <s v="WebiPath_180_177942"/>
    <s v=""/>
    <n v="2.742129343381908E+18"/>
    <s v="28.7613124"/>
    <s v=""/>
    <d v="1899-12-30T00:00:00"/>
    <n v="19761"/>
    <x v="1"/>
    <n v="21200"/>
    <s v="APBN_AMS_MOBILITY_INSURAN_FollowUp_NL"/>
    <n v="99821"/>
    <s v="APBN_AMS_MOBILITY_INSURAN_FollowUp_NL_1"/>
    <s v="APBN_CMN_RSA_FRONT-NL_1"/>
    <n v="224299"/>
    <x v="5"/>
    <s v="L"/>
    <d v="1899-12-30T00:04:14"/>
    <d v="1899-12-30T00:00:00"/>
    <d v="1899-12-30T00:00:00"/>
    <s v=""/>
    <n v="0"/>
    <d v="2026-09-03T13:01:08"/>
    <s v=""/>
    <d v="1899-12-30T00:00:00"/>
    <s v="20260903125647469763244"/>
    <d v="1899-12-30T00:00:01"/>
    <m/>
    <m/>
    <s v=""/>
    <m/>
    <m/>
    <m/>
    <s v=""/>
    <s v=""/>
    <m/>
    <m/>
    <s v=""/>
    <m/>
    <s v=""/>
    <s v=""/>
    <s v=""/>
    <m/>
    <m/>
    <s v=""/>
    <s v=""/>
    <s v=""/>
    <s v=""/>
    <s v=""/>
    <s v=""/>
    <s v=""/>
    <s v=""/>
    <s v=""/>
    <s v=""/>
    <s v=""/>
    <s v=""/>
    <s v=""/>
    <s v=""/>
    <s v=""/>
    <s v="Alliannz Contract"/>
    <x v="0"/>
    <n v="1"/>
    <x v="1"/>
    <x v="0"/>
  </r>
  <r>
    <s v="AP-Historical-Report---Call-by-Call 2026-09-03 0000 - 2026-09-03 1500.csv"/>
    <s v="F"/>
    <x v="1"/>
    <x v="828"/>
    <s v="+31630940386"/>
    <s v=""/>
    <s v=""/>
    <s v="WebiPath_180_102631"/>
    <s v=""/>
    <n v="2.7421293949181348E+18"/>
    <s v="40.4232069"/>
    <s v=""/>
    <d v="1899-12-30T00:00:00"/>
    <n v="19781"/>
    <x v="5"/>
    <n v="21221"/>
    <s v="APBN_BRU_MOBILITY_INSURAN_Front_VL"/>
    <n v="100041"/>
    <s v="APBN_BRU_MOBILITY_INSURAN_Front_VL_1"/>
    <s v="APBN_CMN_RSA_FRONT-VL_1"/>
    <n v="96496"/>
    <x v="51"/>
    <s v="L"/>
    <d v="1899-12-30T00:00:12"/>
    <d v="1899-12-30T00:00:07"/>
    <d v="1899-12-30T00:00:00"/>
    <s v=""/>
    <n v="0"/>
    <d v="2026-09-03T12:57:17"/>
    <s v=""/>
    <d v="1899-12-30T00:00:00"/>
    <s v="20260903125656671089338"/>
    <d v="1899-12-30T00:00:01"/>
    <m/>
    <m/>
    <s v=""/>
    <m/>
    <m/>
    <m/>
    <s v=""/>
    <s v=""/>
    <m/>
    <m/>
    <s v=""/>
    <m/>
    <s v=""/>
    <s v=""/>
    <s v=""/>
    <m/>
    <m/>
    <s v=""/>
    <s v=""/>
    <s v=""/>
    <s v=""/>
    <s v=""/>
    <s v=""/>
    <s v=""/>
    <s v=""/>
    <s v=""/>
    <s v=""/>
    <s v=""/>
    <s v=""/>
    <s v=""/>
    <s v=""/>
    <s v=""/>
    <s v="RSA BE"/>
    <x v="0"/>
    <n v="1"/>
    <x v="1"/>
    <x v="3"/>
  </r>
  <r>
    <s v="AP-Historical-Report---Call-by-Call 2026-09-03 0000 - 2026-09-03 1500.csv"/>
    <s v="F"/>
    <x v="0"/>
    <x v="829"/>
    <s v="+32465425254"/>
    <s v="BEOBANK"/>
    <s v="RSA_Front"/>
    <s v="+3227736105"/>
    <s v="APBN_BRU_MOBILITY_INSURAN_Front"/>
    <n v="2.7421293262060472E+18"/>
    <s v="24.11621219"/>
    <s v="Route_Queue"/>
    <d v="1899-12-30T00:00:02"/>
    <n v="19781"/>
    <x v="5"/>
    <n v="21221"/>
    <s v="APBN_BRU_MOBILITY_INSURAN_Front_VL"/>
    <n v="100041"/>
    <s v="APBN_BRU_MOBILITY_INSURAN_Front_VL_1"/>
    <s v="APBN_CMN_RSA_FRONT-VL_1"/>
    <n v="232188"/>
    <x v="35"/>
    <s v="R"/>
    <d v="1899-12-30T00:03:48"/>
    <d v="1899-12-30T00:00:00"/>
    <d v="1899-12-30T00:00:40"/>
    <s v=""/>
    <n v="0"/>
    <d v="2026-09-03T13:01:42"/>
    <s v=""/>
    <d v="1899-12-30T00:00:00"/>
    <s v="20260903125752402655063"/>
    <d v="1899-12-30T00:00:01"/>
    <n v="0"/>
    <n v="0"/>
    <s v="m3229916105:1:1|"/>
    <n v="2"/>
    <n v="0"/>
    <n v="1"/>
    <s v="VL"/>
    <s v=""/>
    <m/>
    <m/>
    <s v=""/>
    <m/>
    <s v=""/>
    <s v=""/>
    <s v=""/>
    <n v="2"/>
    <n v="1"/>
    <s v=""/>
    <s v=""/>
    <s v=""/>
    <s v=""/>
    <s v=""/>
    <s v=""/>
    <s v=""/>
    <s v=""/>
    <s v=""/>
    <s v=""/>
    <s v=""/>
    <s v=""/>
    <s v=""/>
    <s v=""/>
    <s v=""/>
    <s v="RSA BE"/>
    <x v="0"/>
    <n v="1"/>
    <x v="1"/>
    <x v="3"/>
  </r>
  <r>
    <s v="AP-Historical-Report---Call-by-Call 2026-09-03 0000 - 2026-09-03 1500.csv"/>
    <s v="F"/>
    <x v="0"/>
    <x v="830"/>
    <s v="+31619037446"/>
    <s v="AP_NL_MULTI_LOB"/>
    <s v="RSA_SubLOB"/>
    <s v="+31205929890"/>
    <s v="APBN_AMS_MOBILITY_INSURAN_Front"/>
    <n v="2.7421293519744625E+18"/>
    <s v="30.10232821"/>
    <s v="Route_Queue"/>
    <d v="1899-12-30T00:00:07"/>
    <n v="19760"/>
    <x v="0"/>
    <n v="21199"/>
    <s v="APBN_AMS_MOBILITY_INSURAN_Front_NL"/>
    <n v="99810"/>
    <s v="APBN_AMS_MOBILITY_INSURAN_Front_NL_1"/>
    <s v="APBN_CMN_RSA_FRONT-NL_1"/>
    <n v="232194"/>
    <x v="36"/>
    <s v="R"/>
    <d v="1899-12-30T00:07:46"/>
    <d v="1899-12-30T00:00:00"/>
    <d v="1899-12-30T00:00:33"/>
    <s v=""/>
    <n v="0"/>
    <d v="2026-09-03T13:07:11"/>
    <s v=""/>
    <d v="1899-12-30T00:00:00"/>
    <s v="20260903125918503318036"/>
    <d v="1899-12-30T00:00:02"/>
    <n v="0"/>
    <n v="0"/>
    <s v=""/>
    <n v="2"/>
    <n v="0"/>
    <n v="0"/>
    <s v="NL"/>
    <s v="vb3151"/>
    <n v="77020001"/>
    <n v="10"/>
    <s v="Maud"/>
    <n v="3190086"/>
    <s v="Pech (niet gespecificeerd) in Nederland"/>
    <s v="ZJ961Z"/>
    <s v="+31619037446"/>
    <n v="0"/>
    <n v="0"/>
    <s v=""/>
    <s v=""/>
    <s v=""/>
    <s v=""/>
    <s v=""/>
    <s v=""/>
    <s v=""/>
    <s v=""/>
    <s v=""/>
    <s v=""/>
    <s v=""/>
    <s v=""/>
    <s v=""/>
    <s v=""/>
    <s v=""/>
    <s v="Alliannz Contract"/>
    <x v="0"/>
    <n v="1"/>
    <x v="1"/>
    <x v="0"/>
  </r>
  <r>
    <s v="AP-Historical-Report---Call-by-Call 2026-09-03 0000 - 2026-09-03 1500.csv"/>
    <s v="F"/>
    <x v="1"/>
    <x v="831"/>
    <s v="+31630940386"/>
    <s v=""/>
    <s v=""/>
    <s v="WebiPath_180_102597"/>
    <s v=""/>
    <n v="2.7421293949181348E+18"/>
    <s v="40.4232082"/>
    <s v=""/>
    <d v="1899-12-30T00:00:00"/>
    <n v="19755"/>
    <x v="6"/>
    <n v="21194"/>
    <s v="APBN_AMS_MOBILITY_OEM-CONS_Front_NL"/>
    <n v="99755"/>
    <s v="APBN_AMS_MOBILITY_OEM-CONS_Front_NL_1"/>
    <s v="APBN_CMN_RSA_FRONT-NL_1"/>
    <n v="96462"/>
    <x v="26"/>
    <s v="R"/>
    <d v="1899-12-30T00:00:53"/>
    <d v="1899-12-30T00:08:29"/>
    <d v="1899-12-30T00:00:00"/>
    <s v=""/>
    <n v="0"/>
    <d v="2026-09-03T13:06:44"/>
    <s v=""/>
    <d v="1899-12-30T00:00:00"/>
    <s v="20260903125656671089338"/>
    <d v="1899-12-30T00:00:01"/>
    <m/>
    <m/>
    <s v=""/>
    <m/>
    <m/>
    <m/>
    <s v=""/>
    <s v=""/>
    <m/>
    <m/>
    <s v=""/>
    <m/>
    <s v=""/>
    <s v=""/>
    <s v=""/>
    <m/>
    <m/>
    <s v=""/>
    <s v=""/>
    <s v=""/>
    <s v=""/>
    <s v=""/>
    <s v=""/>
    <s v=""/>
    <s v=""/>
    <s v=""/>
    <s v=""/>
    <s v=""/>
    <s v=""/>
    <s v=""/>
    <s v=""/>
    <s v=""/>
    <s v="RSA"/>
    <x v="0"/>
    <n v="1"/>
    <x v="1"/>
    <x v="1"/>
  </r>
  <r>
    <s v="AP-Historical-Report---Call-by-Call 2026-09-03 0000 - 2026-09-03 1500.csv"/>
    <s v="F"/>
    <x v="1"/>
    <x v="832"/>
    <s v="+31683667322"/>
    <s v=""/>
    <s v=""/>
    <s v="WebiPath_180_176330"/>
    <s v=""/>
    <n v="2.7421293047722194E+18"/>
    <s v="19.52630079"/>
    <s v=""/>
    <d v="1899-12-30T00:00:00"/>
    <n v="19760"/>
    <x v="0"/>
    <n v="21199"/>
    <s v="APBN_AMS_MOBILITY_INSURAN_Front_NL"/>
    <n v="99810"/>
    <s v="APBN_AMS_MOBILITY_INSURAN_Front_NL_1"/>
    <s v="APBN_CMN_RSA_FRONT-NL_1"/>
    <n v="221519"/>
    <x v="7"/>
    <s v="R"/>
    <d v="1899-12-30T00:00:59"/>
    <d v="1899-12-30T00:00:00"/>
    <d v="1899-12-30T00:00:00"/>
    <s v=""/>
    <n v="0"/>
    <d v="2026-09-03T12:58:26"/>
    <s v=""/>
    <d v="1899-12-30T00:00:00"/>
    <s v="20260903125718318767201"/>
    <d v="1899-12-30T00:00:01"/>
    <m/>
    <m/>
    <s v=""/>
    <m/>
    <m/>
    <m/>
    <s v=""/>
    <s v=""/>
    <m/>
    <m/>
    <s v=""/>
    <m/>
    <s v=""/>
    <s v=""/>
    <s v=""/>
    <m/>
    <m/>
    <s v=""/>
    <s v=""/>
    <s v=""/>
    <s v=""/>
    <s v=""/>
    <s v=""/>
    <s v=""/>
    <s v=""/>
    <s v=""/>
    <s v=""/>
    <s v=""/>
    <s v=""/>
    <s v=""/>
    <s v=""/>
    <s v=""/>
    <s v="Alliannz Contract"/>
    <x v="0"/>
    <n v="1"/>
    <x v="1"/>
    <x v="0"/>
  </r>
  <r>
    <s v="AP-Historical-Report---Call-by-Call 2026-09-03 0000 - 2026-09-03 1500.csv"/>
    <s v="F"/>
    <x v="1"/>
    <x v="832"/>
    <s v="+31640056667"/>
    <s v=""/>
    <s v=""/>
    <s v="WebiPath_180_159991"/>
    <s v=""/>
    <n v="2.7421292360747197E+18"/>
    <s v="3.74606944"/>
    <s v=""/>
    <d v="1899-12-30T00:00:00"/>
    <n v="19767"/>
    <x v="4"/>
    <n v="21206"/>
    <s v="APBN_AMS_MOBILITY_LEASE-RE_Front_NL"/>
    <n v="99889"/>
    <s v="APBN_AMS_MOBILITY_LEASE-RE_Front_NL_3"/>
    <s v="APBN_CMN_RSA_FRONT-NL_1"/>
    <n v="199529"/>
    <x v="43"/>
    <s v="L"/>
    <d v="1899-12-30T00:16:16"/>
    <d v="1899-12-30T00:00:00"/>
    <d v="1899-12-30T00:00:00"/>
    <s v=""/>
    <n v="0"/>
    <d v="2026-09-03T13:13:42"/>
    <s v=""/>
    <d v="1899-12-30T00:00:00"/>
    <s v="2026090312572050332142"/>
    <d v="1899-12-30T00:00:01"/>
    <m/>
    <m/>
    <s v=""/>
    <m/>
    <m/>
    <m/>
    <s v=""/>
    <s v=""/>
    <m/>
    <m/>
    <s v=""/>
    <m/>
    <s v=""/>
    <s v=""/>
    <s v=""/>
    <m/>
    <m/>
    <s v=""/>
    <s v=""/>
    <s v=""/>
    <s v=""/>
    <s v=""/>
    <s v=""/>
    <s v=""/>
    <s v=""/>
    <s v=""/>
    <s v=""/>
    <s v=""/>
    <s v=""/>
    <s v=""/>
    <s v=""/>
    <s v=""/>
    <s v="RSA"/>
    <x v="0"/>
    <n v="1"/>
    <x v="1"/>
    <x v="1"/>
  </r>
  <r>
    <s v="AP-Historical-Report---Call-by-Call 2026-09-03 0000 - 2026-09-03 1500.csv"/>
    <s v="F"/>
    <x v="1"/>
    <x v="833"/>
    <s v="+32465425254"/>
    <s v=""/>
    <s v=""/>
    <s v="WebiPath_180_181750"/>
    <s v=""/>
    <n v="2.7421293262060472E+18"/>
    <s v="24.11621246"/>
    <s v=""/>
    <d v="1899-12-30T00:00:00"/>
    <n v="19781"/>
    <x v="5"/>
    <n v="21221"/>
    <s v="APBN_BRU_MOBILITY_INSURAN_Front_VL"/>
    <n v="100041"/>
    <s v="APBN_BRU_MOBILITY_INSURAN_Front_VL_1"/>
    <s v="APBN_CMN_RSA_FRONT-VL_1"/>
    <n v="232188"/>
    <x v="35"/>
    <s v="R"/>
    <d v="1899-12-30T00:03:48"/>
    <d v="1899-12-30T00:00:00"/>
    <d v="1899-12-30T00:00:00"/>
    <s v=""/>
    <n v="0"/>
    <d v="2026-09-03T13:01:41"/>
    <s v=""/>
    <d v="1899-12-30T00:00:00"/>
    <s v="20260903125752402655063"/>
    <d v="1899-12-30T00:00:00"/>
    <m/>
    <m/>
    <s v=""/>
    <m/>
    <m/>
    <m/>
    <s v=""/>
    <s v=""/>
    <m/>
    <m/>
    <s v=""/>
    <m/>
    <s v=""/>
    <s v=""/>
    <s v=""/>
    <m/>
    <m/>
    <s v=""/>
    <s v=""/>
    <s v=""/>
    <s v=""/>
    <s v=""/>
    <s v=""/>
    <s v=""/>
    <s v=""/>
    <s v=""/>
    <s v=""/>
    <s v=""/>
    <s v=""/>
    <s v=""/>
    <s v=""/>
    <s v=""/>
    <s v="RSA BE"/>
    <x v="0"/>
    <n v="1"/>
    <x v="1"/>
    <x v="3"/>
  </r>
  <r>
    <s v="AP-Historical-Report---Call-by-Call 2026-09-03 0000 - 2026-09-03 1500.csv"/>
    <s v="F"/>
    <x v="1"/>
    <x v="834"/>
    <s v="+31641873369"/>
    <s v=""/>
    <s v=""/>
    <s v="WebiPath_180_190135"/>
    <s v=""/>
    <n v="2.7421294249836073E+18"/>
    <s v="47.4933682"/>
    <s v=""/>
    <d v="1899-12-30T00:00:00"/>
    <n v="19770"/>
    <x v="3"/>
    <n v="21209"/>
    <s v="APBN_AMS_MOBILITY_PROVIDER_Local_NL"/>
    <n v="99920"/>
    <s v="APBN_AMS_MOBILITY_PROVIDER_Local_NL_1"/>
    <s v="APBN_CMN_RSA_FRONT-VL_1"/>
    <n v="266361"/>
    <x v="21"/>
    <s v="R"/>
    <d v="1899-12-30T00:02:28"/>
    <d v="1899-12-30T00:00:00"/>
    <d v="1899-12-30T00:00:00"/>
    <s v=""/>
    <n v="0"/>
    <d v="2026-09-03T13:01:01"/>
    <s v=""/>
    <d v="1899-12-30T00:00:00"/>
    <s v="20260903125708788530919"/>
    <d v="1899-12-30T00:00:01"/>
    <m/>
    <m/>
    <s v=""/>
    <m/>
    <m/>
    <m/>
    <s v=""/>
    <s v=""/>
    <m/>
    <m/>
    <s v=""/>
    <m/>
    <s v=""/>
    <s v=""/>
    <s v=""/>
    <m/>
    <m/>
    <s v=""/>
    <s v=""/>
    <s v=""/>
    <s v=""/>
    <s v=""/>
    <s v=""/>
    <s v=""/>
    <s v=""/>
    <s v=""/>
    <s v=""/>
    <s v=""/>
    <s v=""/>
    <s v=""/>
    <s v=""/>
    <s v=""/>
    <s v="RSA Provider"/>
    <x v="0"/>
    <n v="1"/>
    <x v="1"/>
    <x v="2"/>
  </r>
  <r>
    <s v="AP-Historical-Report---Call-by-Call 2026-09-03 0000 - 2026-09-03 1500.csv"/>
    <s v="F"/>
    <x v="1"/>
    <x v="835"/>
    <s v="+31610795636"/>
    <s v=""/>
    <s v=""/>
    <s v="WebiPath_180_177847"/>
    <s v=""/>
    <n v="2.7421294163936973E+18"/>
    <s v="45.4958228"/>
    <s v=""/>
    <d v="1899-12-30T00:00:00"/>
    <n v="19761"/>
    <x v="1"/>
    <n v="21200"/>
    <s v="APBN_AMS_MOBILITY_INSURAN_FollowUp_NL"/>
    <n v="99821"/>
    <s v="APBN_AMS_MOBILITY_INSURAN_FollowUp_NL_1"/>
    <s v="APBN_CMN_RSA_FRONT-NL_1"/>
    <n v="224096"/>
    <x v="6"/>
    <s v="R"/>
    <d v="1899-12-30T00:00:41"/>
    <d v="1899-12-30T00:00:00"/>
    <d v="1899-12-30T00:00:00"/>
    <s v=""/>
    <n v="0"/>
    <d v="2026-09-03T12:59:23"/>
    <s v=""/>
    <d v="1899-12-30T00:00:00"/>
    <s v="20260903125834754975028"/>
    <d v="1899-12-30T00:00:01"/>
    <m/>
    <m/>
    <s v=""/>
    <m/>
    <m/>
    <m/>
    <s v=""/>
    <s v=""/>
    <m/>
    <m/>
    <s v=""/>
    <m/>
    <s v=""/>
    <s v=""/>
    <s v=""/>
    <m/>
    <m/>
    <s v=""/>
    <s v=""/>
    <s v=""/>
    <s v=""/>
    <s v=""/>
    <s v=""/>
    <s v=""/>
    <s v=""/>
    <s v=""/>
    <s v=""/>
    <s v=""/>
    <s v=""/>
    <s v=""/>
    <s v=""/>
    <s v=""/>
    <s v="Alliannz Contract"/>
    <x v="0"/>
    <n v="1"/>
    <x v="1"/>
    <x v="0"/>
  </r>
  <r>
    <s v="AP-Historical-Report---Call-by-Call 2026-09-03 0000 - 2026-09-03 1500.csv"/>
    <s v="F"/>
    <x v="1"/>
    <x v="836"/>
    <s v="+31619037446"/>
    <s v=""/>
    <s v=""/>
    <s v="WebiPath_180_181756"/>
    <s v=""/>
    <n v="2.7421293519744625E+18"/>
    <s v="30.10232926"/>
    <s v=""/>
    <d v="1899-12-30T00:00:00"/>
    <n v="19760"/>
    <x v="0"/>
    <n v="21199"/>
    <s v="APBN_AMS_MOBILITY_INSURAN_Front_NL"/>
    <n v="99810"/>
    <s v="APBN_AMS_MOBILITY_INSURAN_Front_NL_1"/>
    <s v="APBN_CMN_RSA_FRONT-NL_1"/>
    <n v="232194"/>
    <x v="36"/>
    <s v="R"/>
    <d v="1899-12-30T00:07:46"/>
    <d v="1899-12-30T00:00:00"/>
    <d v="1899-12-30T00:00:00"/>
    <s v=""/>
    <n v="0"/>
    <d v="2026-09-03T13:07:11"/>
    <s v=""/>
    <d v="1899-12-30T00:00:00"/>
    <s v="20260903125918503318036"/>
    <d v="1899-12-30T00:00:01"/>
    <m/>
    <m/>
    <s v=""/>
    <m/>
    <m/>
    <m/>
    <s v=""/>
    <s v=""/>
    <m/>
    <m/>
    <s v=""/>
    <m/>
    <s v=""/>
    <s v=""/>
    <s v=""/>
    <m/>
    <m/>
    <s v=""/>
    <s v=""/>
    <s v=""/>
    <s v=""/>
    <s v=""/>
    <s v=""/>
    <s v=""/>
    <s v=""/>
    <s v=""/>
    <s v=""/>
    <s v="d44a5b57-86d0-46c7-8ef1-187902753868.01"/>
    <s v=""/>
    <s v=""/>
    <s v=""/>
    <s v=""/>
    <s v="Alliannz Contract"/>
    <x v="0"/>
    <n v="1"/>
    <x v="1"/>
    <x v="0"/>
  </r>
  <r>
    <s v="AP-Historical-Report---Call-by-Call 2026-09-03 0000 - 2026-09-03 1500.csv"/>
    <s v="F"/>
    <x v="0"/>
    <x v="837"/>
    <s v="+32493477175"/>
    <s v="BEOBANK"/>
    <s v="RSA_Front"/>
    <s v="+3227736105"/>
    <s v="APBN_BRU_MOBILITY_INSURAN_Front"/>
    <n v="2.7421293219110687E+18"/>
    <s v="23.11610191"/>
    <s v="Route_Success"/>
    <d v="1899-12-30T00:00:05"/>
    <n v="19782"/>
    <x v="8"/>
    <n v="21222"/>
    <s v="APBN_BRU_MOBILITY_INSURAN_Front_FR"/>
    <n v="100052"/>
    <s v="APBN_BRU_MOBILITY_INSURAN_Front_FR_1"/>
    <s v="APBN_CMN_RSA_FRONT-FR_1"/>
    <n v="249777"/>
    <x v="22"/>
    <s v="R"/>
    <d v="1899-12-30T00:01:49"/>
    <d v="1899-12-30T00:02:03"/>
    <d v="1899-12-30T00:00:10"/>
    <s v=""/>
    <n v="0"/>
    <d v="2026-09-03T13:05:10"/>
    <s v=""/>
    <d v="1899-12-30T00:00:00"/>
    <s v="20260903130057385877050"/>
    <d v="1899-12-30T00:00:01"/>
    <n v="0"/>
    <n v="0"/>
    <s v="m3229916105:1:1|"/>
    <n v="2"/>
    <n v="0"/>
    <n v="1"/>
    <s v="FR"/>
    <s v=""/>
    <m/>
    <m/>
    <s v=""/>
    <m/>
    <s v=""/>
    <s v=""/>
    <s v=""/>
    <n v="2"/>
    <n v="1"/>
    <s v=""/>
    <s v=""/>
    <s v=""/>
    <s v=""/>
    <s v=""/>
    <s v=""/>
    <s v=""/>
    <s v=""/>
    <s v=""/>
    <s v=""/>
    <s v=""/>
    <s v=""/>
    <s v=""/>
    <s v=""/>
    <s v=""/>
    <s v="RSA BE"/>
    <x v="0"/>
    <n v="1"/>
    <x v="1"/>
    <x v="3"/>
  </r>
  <r>
    <s v="AP-Historical-Report---Call-by-Call 2026-09-03 0000 - 2026-09-03 1500.csv"/>
    <s v="F"/>
    <x v="1"/>
    <x v="838"/>
    <s v="+32493477175"/>
    <s v=""/>
    <s v=""/>
    <s v="WebiPath_180_186502"/>
    <s v=""/>
    <n v="2.7421293219110687E+18"/>
    <s v="23.11610217"/>
    <s v=""/>
    <d v="1899-12-30T00:00:00"/>
    <n v="19782"/>
    <x v="8"/>
    <n v="21222"/>
    <s v="APBN_BRU_MOBILITY_INSURAN_Front_FR"/>
    <n v="100052"/>
    <s v="APBN_BRU_MOBILITY_INSURAN_Front_FR_1"/>
    <s v="APBN_CMN_RSA_FRONT-FR_1"/>
    <n v="249777"/>
    <x v="22"/>
    <s v="R"/>
    <d v="1899-12-30T00:01:50"/>
    <d v="1899-12-30T00:02:02"/>
    <d v="1899-12-30T00:00:00"/>
    <s v=""/>
    <n v="0"/>
    <d v="2026-09-03T13:04:55"/>
    <s v=""/>
    <d v="1899-12-30T00:00:00"/>
    <s v="20260903130057385877050"/>
    <d v="1899-12-30T00:00:01"/>
    <m/>
    <m/>
    <s v=""/>
    <m/>
    <m/>
    <m/>
    <s v=""/>
    <s v=""/>
    <m/>
    <m/>
    <s v=""/>
    <m/>
    <s v=""/>
    <s v=""/>
    <s v=""/>
    <m/>
    <m/>
    <s v=""/>
    <s v=""/>
    <s v=""/>
    <s v=""/>
    <s v=""/>
    <s v=""/>
    <s v=""/>
    <s v=""/>
    <s v=""/>
    <s v=""/>
    <s v=""/>
    <s v=""/>
    <s v=""/>
    <s v=""/>
    <s v=""/>
    <s v="RSA BE"/>
    <x v="0"/>
    <n v="1"/>
    <x v="1"/>
    <x v="3"/>
  </r>
  <r>
    <s v="AP-Historical-Report---Call-by-Call 2026-09-03 0000 - 2026-09-03 1500.csv"/>
    <s v="F"/>
    <x v="0"/>
    <x v="839"/>
    <s v="+31641872100"/>
    <s v="AP_NL_MULTI_LOB"/>
    <s v="RSA_SubLOB"/>
    <s v="+31205929890"/>
    <s v="APBN_AMS_MOBILITY_INSURAN_Front"/>
    <n v="2.7421293562677576E+18"/>
    <s v="31.8560619"/>
    <s v="Route_Queue"/>
    <d v="1899-12-30T00:00:07"/>
    <n v="19760"/>
    <x v="0"/>
    <n v="21199"/>
    <s v="APBN_AMS_MOBILITY_INSURAN_Front_NL"/>
    <n v="99810"/>
    <s v="APBN_AMS_MOBILITY_INSURAN_Front_NL_1"/>
    <s v="APBN_CMN_RSA_FRONT-NL_1"/>
    <n v="96465"/>
    <x v="46"/>
    <s v="R"/>
    <d v="1899-12-30T00:06:06"/>
    <d v="1899-12-30T00:00:00"/>
    <d v="1899-12-30T00:00:32"/>
    <s v=""/>
    <n v="0"/>
    <d v="2026-09-03T13:12:06"/>
    <s v=""/>
    <d v="1899-12-30T00:00:00"/>
    <s v="20260903130551520095653"/>
    <d v="1899-12-30T00:00:02"/>
    <n v="0"/>
    <n v="0"/>
    <s v=""/>
    <n v="2"/>
    <n v="0"/>
    <n v="0"/>
    <s v="NL"/>
    <s v="vb3151"/>
    <n v="77020001"/>
    <n v="10"/>
    <s v="Maud"/>
    <n v="3190086"/>
    <s v="Geen Intent"/>
    <s v=""/>
    <s v="+31641872100"/>
    <n v="0"/>
    <n v="0"/>
    <s v=""/>
    <s v=""/>
    <s v=""/>
    <s v=""/>
    <s v=""/>
    <s v=""/>
    <s v=""/>
    <s v=""/>
    <s v=""/>
    <s v=""/>
    <s v=""/>
    <s v=""/>
    <s v=""/>
    <s v=""/>
    <s v=""/>
    <s v="Alliannz Contract"/>
    <x v="0"/>
    <n v="1"/>
    <x v="1"/>
    <x v="0"/>
  </r>
  <r>
    <s v="AP-Historical-Report---Call-by-Call 2026-09-03 0000 - 2026-09-03 1500.csv"/>
    <s v="F"/>
    <x v="1"/>
    <x v="840"/>
    <s v="+31641872100"/>
    <s v=""/>
    <s v=""/>
    <s v="WebiPath_180_102600"/>
    <s v=""/>
    <n v="2.7421293562677576E+18"/>
    <s v="31.8560666"/>
    <s v=""/>
    <d v="1899-12-30T00:00:00"/>
    <n v="19760"/>
    <x v="0"/>
    <n v="21199"/>
    <s v="APBN_AMS_MOBILITY_INSURAN_Front_NL"/>
    <n v="99810"/>
    <s v="APBN_AMS_MOBILITY_INSURAN_Front_NL_1"/>
    <s v="APBN_CMN_RSA_FRONT-NL_1"/>
    <n v="96465"/>
    <x v="46"/>
    <s v="L"/>
    <d v="1899-12-30T00:06:06"/>
    <d v="1899-12-30T00:00:00"/>
    <d v="1899-12-30T00:00:00"/>
    <s v=""/>
    <n v="0"/>
    <d v="2026-09-03T13:12:07"/>
    <s v=""/>
    <d v="1899-12-30T00:00:00"/>
    <s v="20260903130551520095653"/>
    <d v="1899-12-30T00:00:01"/>
    <m/>
    <m/>
    <s v=""/>
    <m/>
    <m/>
    <m/>
    <s v=""/>
    <s v=""/>
    <m/>
    <m/>
    <s v=""/>
    <m/>
    <s v=""/>
    <s v=""/>
    <s v=""/>
    <m/>
    <m/>
    <s v=""/>
    <s v=""/>
    <s v=""/>
    <s v=""/>
    <s v=""/>
    <s v=""/>
    <s v=""/>
    <s v=""/>
    <s v=""/>
    <s v=""/>
    <s v=""/>
    <s v=""/>
    <s v=""/>
    <s v=""/>
    <s v=""/>
    <s v="Alliannz Contract"/>
    <x v="0"/>
    <n v="1"/>
    <x v="1"/>
    <x v="0"/>
  </r>
  <r>
    <s v="AP-Historical-Report---Call-by-Call 2026-09-03 0000 - 2026-09-03 1500.csv"/>
    <s v="F"/>
    <x v="0"/>
    <x v="841"/>
    <s v="+32493477175"/>
    <s v="BEOBANK"/>
    <s v="RSA_Front"/>
    <s v="+3227736105"/>
    <s v="APBN_BRU_MOBILITY_INSURAN_Front"/>
    <n v="2.742129382033345E+18"/>
    <s v="37.4344137"/>
    <s v="Route_Success"/>
    <d v="1899-12-30T00:00:10"/>
    <n v="19782"/>
    <x v="8"/>
    <n v="21222"/>
    <s v="APBN_BRU_MOBILITY_INSURAN_Front_FR"/>
    <n v="100052"/>
    <s v="APBN_BRU_MOBILITY_INSURAN_Front_FR_1"/>
    <s v="APEU_TNG_RSA_FRENCH_1"/>
    <n v="203636"/>
    <x v="52"/>
    <s v="L"/>
    <d v="1899-12-30T00:05:07"/>
    <d v="1899-12-30T00:00:00"/>
    <d v="1899-12-30T00:00:31"/>
    <s v=""/>
    <n v="0"/>
    <d v="2026-09-03T13:17:02"/>
    <s v=""/>
    <d v="1899-12-30T00:00:00"/>
    <s v="20260903130631620758193"/>
    <d v="1899-12-30T00:00:01"/>
    <n v="0"/>
    <n v="0"/>
    <s v="m3229916105:1:1|"/>
    <n v="2"/>
    <n v="0"/>
    <n v="1"/>
    <s v="FR"/>
    <s v=""/>
    <m/>
    <m/>
    <s v=""/>
    <m/>
    <s v=""/>
    <s v=""/>
    <s v=""/>
    <n v="2"/>
    <n v="1"/>
    <s v="*"/>
    <s v="*"/>
    <s v="*"/>
    <s v="NO AUDIO"/>
    <s v="*"/>
    <s v="*"/>
    <s v="*"/>
    <s v="*"/>
    <s v="*"/>
    <s v="*"/>
    <s v=""/>
    <s v=""/>
    <s v=""/>
    <s v=""/>
    <s v=""/>
    <s v="RSA BE"/>
    <x v="0"/>
    <n v="1"/>
    <x v="1"/>
    <x v="3"/>
  </r>
  <r>
    <s v="AP-Historical-Report---Call-by-Call 2026-09-03 0000 - 2026-09-03 1500.csv"/>
    <s v="F"/>
    <x v="0"/>
    <x v="842"/>
    <s v="+31592390500"/>
    <s v="KIA"/>
    <s v="RSA_SubLOB"/>
    <s v="+31208512235"/>
    <s v="APBN_AMS_MOBILITY_INSURAN_FollowUp"/>
    <n v="2.7421294249836078E+18"/>
    <s v="47.4933973"/>
    <s v="Route_Queue"/>
    <d v="1899-12-30T00:00:07"/>
    <n v="19761"/>
    <x v="1"/>
    <n v="21200"/>
    <s v="APBN_AMS_MOBILITY_INSURAN_FollowUp_NL"/>
    <n v="99821"/>
    <s v="APBN_AMS_MOBILITY_INSURAN_FollowUp_NL_1"/>
    <s v="APBN_CMN_RSA_FRONT-NL_1"/>
    <n v="96523"/>
    <x v="10"/>
    <s v="R"/>
    <d v="1899-12-30T00:00:48"/>
    <d v="1899-12-30T00:00:00"/>
    <d v="1899-12-30T00:00:34"/>
    <s v=""/>
    <n v="0"/>
    <d v="2026-09-03T13:08:24"/>
    <s v=""/>
    <d v="1899-12-30T00:00:00"/>
    <s v="20260903130727788529385"/>
    <d v="1899-12-30T00:00:02"/>
    <n v="0"/>
    <n v="0"/>
    <s v=""/>
    <n v="2"/>
    <n v="0"/>
    <n v="0"/>
    <s v="NL"/>
    <s v="vb3151"/>
    <n v="77020001"/>
    <n v="10"/>
    <s v="Maud"/>
    <n v="3190032"/>
    <s v="Accu / Startprobleem in Nederland"/>
    <s v=""/>
    <s v="+31592390500"/>
    <n v="2"/>
    <n v="1"/>
    <s v=""/>
    <s v=""/>
    <s v=""/>
    <s v=""/>
    <s v=""/>
    <s v=""/>
    <s v=""/>
    <s v=""/>
    <s v=""/>
    <s v=""/>
    <s v=""/>
    <s v=""/>
    <s v=""/>
    <s v=""/>
    <s v=""/>
    <s v="Alliannz Contract"/>
    <x v="0"/>
    <n v="1"/>
    <x v="1"/>
    <x v="0"/>
  </r>
  <r>
    <s v="AP-Historical-Report---Call-by-Call 2026-09-03 0000 - 2026-09-03 1500.csv"/>
    <s v="F"/>
    <x v="1"/>
    <x v="843"/>
    <s v="+32493477175"/>
    <s v=""/>
    <s v=""/>
    <s v="WebiPath_180_163339"/>
    <s v=""/>
    <n v="2.742129382033345E+18"/>
    <s v="37.4344159"/>
    <s v=""/>
    <d v="1899-12-30T00:00:00"/>
    <n v="19782"/>
    <x v="8"/>
    <n v="21222"/>
    <s v="APBN_BRU_MOBILITY_INSURAN_Front_FR"/>
    <n v="100052"/>
    <s v="APBN_BRU_MOBILITY_INSURAN_Front_FR_1"/>
    <s v="APEU_TNG_RSA_FRENCH_1"/>
    <n v="203636"/>
    <x v="52"/>
    <s v="R"/>
    <d v="1899-12-30T00:05:07"/>
    <d v="1899-12-30T00:00:00"/>
    <d v="1899-12-30T00:00:00"/>
    <s v=""/>
    <n v="0"/>
    <d v="2026-09-03T13:11:48"/>
    <s v=""/>
    <d v="1899-12-30T00:00:00"/>
    <s v="20260903130631620758193"/>
    <d v="1899-12-30T00:00:06"/>
    <m/>
    <m/>
    <s v=""/>
    <m/>
    <m/>
    <m/>
    <s v=""/>
    <s v=""/>
    <m/>
    <m/>
    <s v=""/>
    <m/>
    <s v=""/>
    <s v=""/>
    <s v=""/>
    <m/>
    <m/>
    <s v=""/>
    <s v=""/>
    <s v=""/>
    <s v=""/>
    <s v=""/>
    <s v=""/>
    <s v=""/>
    <s v=""/>
    <s v=""/>
    <s v=""/>
    <s v=""/>
    <s v=""/>
    <s v=""/>
    <s v=""/>
    <s v=""/>
    <s v="RSA BE"/>
    <x v="0"/>
    <n v="1"/>
    <x v="1"/>
    <x v="3"/>
  </r>
  <r>
    <s v="AP-Historical-Report---Call-by-Call 2026-09-03 0000 - 2026-09-03 1500.csv"/>
    <s v="F"/>
    <x v="0"/>
    <x v="844"/>
    <s v="+31630515340"/>
    <s v="KIA"/>
    <s v="RSA_SubLOB"/>
    <s v="+31208512235"/>
    <s v="APBN_AMS_MOBILITY_OEM-CONS_Front"/>
    <n v="2.7421293433819085E+18"/>
    <s v="28.7613449"/>
    <s v="Route_Success"/>
    <d v="1899-12-30T00:00:05"/>
    <n v="19755"/>
    <x v="6"/>
    <n v="21194"/>
    <s v="APBN_AMS_MOBILITY_OEM-CONS_Front_NL"/>
    <n v="99755"/>
    <s v="APBN_AMS_MOBILITY_OEM-CONS_Front_NL_1"/>
    <s v="APBN_CMN_RSA_FRONT-NL_1"/>
    <n v="244552"/>
    <x v="39"/>
    <s v="R"/>
    <d v="1899-12-30T00:01:58"/>
    <d v="1899-12-30T00:00:00"/>
    <d v="1899-12-30T00:00:33"/>
    <s v=""/>
    <n v="0"/>
    <d v="2026-09-03T13:11:38"/>
    <s v=""/>
    <d v="1899-12-30T00:00:00"/>
    <s v="20260903130924469763063"/>
    <d v="1899-12-30T00:00:03"/>
    <n v="0"/>
    <n v="0"/>
    <s v=""/>
    <n v="2"/>
    <n v="0"/>
    <n v="0"/>
    <s v="NL"/>
    <s v="vb3151"/>
    <n v="77020001"/>
    <n v="10"/>
    <s v="Maud"/>
    <n v="3190031"/>
    <s v="Accu / Startprobleem in Nederland"/>
    <s v=""/>
    <s v="+31630515340"/>
    <n v="2"/>
    <n v="1"/>
    <s v=""/>
    <s v=""/>
    <s v=""/>
    <s v=""/>
    <s v=""/>
    <s v=""/>
    <s v=""/>
    <s v=""/>
    <s v=""/>
    <s v=""/>
    <s v=""/>
    <s v=""/>
    <s v=""/>
    <s v=""/>
    <s v=""/>
    <s v="RSA"/>
    <x v="0"/>
    <n v="1"/>
    <x v="1"/>
    <x v="1"/>
  </r>
  <r>
    <s v="AP-Historical-Report---Call-by-Call 2026-09-03 0000 - 2026-09-03 1500.csv"/>
    <s v="F"/>
    <x v="0"/>
    <x v="845"/>
    <s v="+32471821944"/>
    <s v="AGA"/>
    <s v="RSA_Front"/>
    <s v="+3222906100"/>
    <s v="APBN_BRU_MOBILITY_INSURAN_Front"/>
    <n v="2.7421293304970506E+18"/>
    <s v="25.7657502"/>
    <s v="Route_Queue"/>
    <d v="1899-12-30T00:00:01"/>
    <n v="19781"/>
    <x v="5"/>
    <n v="21221"/>
    <s v="APBN_BRU_MOBILITY_INSURAN_Front_VL"/>
    <n v="100041"/>
    <s v="APBN_BRU_MOBILITY_INSURAN_Front_VL_1"/>
    <s v="APBN_CMN_RSA_FRONT-VL_1"/>
    <n v="199550"/>
    <x v="9"/>
    <s v="R"/>
    <d v="1899-12-30T00:00:58"/>
    <d v="1899-12-30T00:00:00"/>
    <d v="1899-12-30T00:00:33"/>
    <s v=""/>
    <n v="0"/>
    <d v="2026-09-03T13:09:14"/>
    <s v=""/>
    <d v="1899-12-30T00:00:00"/>
    <s v="20260903130814419430523"/>
    <d v="1899-12-30T00:00:01"/>
    <n v="0"/>
    <n v="0"/>
    <s v="m3229916100:1:1|"/>
    <n v="2"/>
    <n v="0"/>
    <n v="1"/>
    <s v="VL"/>
    <s v=""/>
    <m/>
    <m/>
    <s v=""/>
    <m/>
    <s v=""/>
    <s v=""/>
    <s v=""/>
    <n v="2"/>
    <n v="1"/>
    <s v=""/>
    <s v=""/>
    <s v=""/>
    <s v=""/>
    <s v=""/>
    <s v=""/>
    <s v=""/>
    <s v=""/>
    <s v=""/>
    <s v=""/>
    <s v=""/>
    <s v=""/>
    <s v=""/>
    <s v=""/>
    <s v=""/>
    <s v="RSA BE"/>
    <x v="0"/>
    <n v="1"/>
    <x v="1"/>
    <x v="3"/>
  </r>
  <r>
    <s v="AP-Historical-Report---Call-by-Call 2026-09-03 0000 - 2026-09-03 1500.csv"/>
    <s v="F"/>
    <x v="0"/>
    <x v="846"/>
    <s v="+31850206000"/>
    <s v="AP_NL_RSA_PROVIDERS"/>
    <s v="RSA_SubLOB"/>
    <s v="+31205929107"/>
    <s v="APBN_AMS_MOBILITY_PROVIDER_Local"/>
    <n v="2.7421293476793702E+18"/>
    <s v="29.10107695"/>
    <s v="Route_Queue"/>
    <d v="1899-12-30T00:09:25"/>
    <n v="19770"/>
    <x v="3"/>
    <n v="21209"/>
    <s v="APBN_AMS_MOBILITY_PROVIDER_Local_NL"/>
    <m/>
    <s v=""/>
    <s v=""/>
    <m/>
    <x v="1"/>
    <s v="R"/>
    <d v="1899-12-30T00:00:00"/>
    <d v="1899-12-30T00:00:00"/>
    <d v="1899-12-30T00:00:00"/>
    <s v=""/>
    <n v="0"/>
    <d v="2026-09-03T13:17:08"/>
    <s v=""/>
    <d v="1899-12-30T00:00:00"/>
    <s v="20260903130742486540913"/>
    <d v="1899-12-30T00:00:01"/>
    <n v="0"/>
    <n v="0"/>
    <s v="m319107:2:1|"/>
    <n v="2"/>
    <n v="0"/>
    <n v="0"/>
    <s v="NL"/>
    <s v=""/>
    <m/>
    <m/>
    <s v=""/>
    <m/>
    <s v=""/>
    <s v=""/>
    <s v=""/>
    <n v="0"/>
    <n v="0"/>
    <s v=""/>
    <s v=""/>
    <s v=""/>
    <s v=""/>
    <s v=""/>
    <s v=""/>
    <s v=""/>
    <s v=""/>
    <s v=""/>
    <s v=""/>
    <s v=""/>
    <s v=""/>
    <s v=""/>
    <s v=""/>
    <s v=""/>
    <s v="RSA Provider"/>
    <x v="0"/>
    <n v="1"/>
    <x v="0"/>
    <x v="2"/>
  </r>
  <r>
    <s v="AP-Historical-Report---Call-by-Call 2026-09-03 0000 - 2026-09-03 1500.csv"/>
    <s v="F"/>
    <x v="1"/>
    <x v="847"/>
    <s v="+31592390500"/>
    <s v=""/>
    <s v=""/>
    <s v="WebiPath_180_102658"/>
    <s v=""/>
    <n v="2.7421294249836078E+18"/>
    <s v="47.4934019"/>
    <s v=""/>
    <d v="1899-12-30T00:00:00"/>
    <n v="19761"/>
    <x v="1"/>
    <n v="21200"/>
    <s v="APBN_AMS_MOBILITY_INSURAN_FollowUp_NL"/>
    <n v="99821"/>
    <s v="APBN_AMS_MOBILITY_INSURAN_FollowUp_NL_1"/>
    <s v="APBN_CMN_RSA_FRONT-NL_1"/>
    <n v="96523"/>
    <x v="10"/>
    <s v="L"/>
    <d v="1899-12-30T00:00:48"/>
    <d v="1899-12-30T00:00:00"/>
    <d v="1899-12-30T00:00:00"/>
    <s v=""/>
    <n v="0"/>
    <d v="2026-09-03T13:08:24"/>
    <s v=""/>
    <d v="1899-12-30T00:00:00"/>
    <s v="20260903130727788529385"/>
    <d v="1899-12-30T00:00:01"/>
    <m/>
    <m/>
    <s v=""/>
    <m/>
    <m/>
    <m/>
    <s v=""/>
    <s v=""/>
    <m/>
    <m/>
    <s v=""/>
    <m/>
    <s v=""/>
    <s v=""/>
    <s v=""/>
    <m/>
    <m/>
    <s v=""/>
    <s v=""/>
    <s v=""/>
    <s v=""/>
    <s v=""/>
    <s v=""/>
    <s v=""/>
    <s v=""/>
    <s v=""/>
    <s v=""/>
    <s v=""/>
    <s v=""/>
    <s v=""/>
    <s v=""/>
    <s v=""/>
    <s v="Alliannz Contract"/>
    <x v="0"/>
    <n v="1"/>
    <x v="1"/>
    <x v="0"/>
  </r>
  <r>
    <s v="AP-Historical-Report---Call-by-Call 2026-09-03 0000 - 2026-09-03 1500.csv"/>
    <s v="F"/>
    <x v="1"/>
    <x v="848"/>
    <s v="+32471821944"/>
    <s v=""/>
    <s v=""/>
    <s v="WebiPath_180_160017"/>
    <s v=""/>
    <n v="2.7421293304970506E+18"/>
    <s v="25.7657539"/>
    <s v=""/>
    <d v="1899-12-30T00:00:00"/>
    <n v="19781"/>
    <x v="5"/>
    <n v="21221"/>
    <s v="APBN_BRU_MOBILITY_INSURAN_Front_VL"/>
    <n v="100041"/>
    <s v="APBN_BRU_MOBILITY_INSURAN_Front_VL_1"/>
    <s v="APBN_CMN_RSA_FRONT-VL_1"/>
    <n v="199550"/>
    <x v="9"/>
    <s v="R"/>
    <d v="1899-12-30T00:00:58"/>
    <d v="1899-12-30T00:00:00"/>
    <d v="1899-12-30T00:00:00"/>
    <s v=""/>
    <n v="0"/>
    <d v="2026-09-03T13:09:14"/>
    <s v=""/>
    <d v="1899-12-30T00:00:00"/>
    <s v="20260903130814419430523"/>
    <d v="1899-12-30T00:00:00"/>
    <m/>
    <m/>
    <s v=""/>
    <m/>
    <m/>
    <m/>
    <s v=""/>
    <s v=""/>
    <m/>
    <m/>
    <s v=""/>
    <m/>
    <s v=""/>
    <s v=""/>
    <s v=""/>
    <m/>
    <m/>
    <s v=""/>
    <s v=""/>
    <s v=""/>
    <s v=""/>
    <s v=""/>
    <s v=""/>
    <s v=""/>
    <s v=""/>
    <s v=""/>
    <s v=""/>
    <s v=""/>
    <s v=""/>
    <s v=""/>
    <s v=""/>
    <s v=""/>
    <s v="RSA BE"/>
    <x v="0"/>
    <n v="1"/>
    <x v="1"/>
    <x v="3"/>
  </r>
  <r>
    <s v="AP-Historical-Report---Call-by-Call 2026-09-03 0000 - 2026-09-03 1500.csv"/>
    <s v="F"/>
    <x v="0"/>
    <x v="849"/>
    <s v="+32497678962"/>
    <s v="BEOBANK"/>
    <s v="RSA_Front"/>
    <s v="+3227736105"/>
    <s v="APBN_BRU_MOBILITY_INTERNAT_Front"/>
    <n v="2.7421293906232556E+18"/>
    <s v="39.4320380"/>
    <s v="Route_Queue"/>
    <d v="1899-12-30T00:00:13"/>
    <n v="19784"/>
    <x v="13"/>
    <n v="21224"/>
    <s v="APBN_BRU_MOBILITY_INTERNAT_Front_FR"/>
    <n v="100074"/>
    <s v="APBN_BRU_MOBILITY_INTERNAT_Front_FR_1"/>
    <s v="APEU_TNG_RSA_FRENCH_1"/>
    <n v="228210"/>
    <x v="34"/>
    <s v="R"/>
    <d v="1899-12-30T00:10:58"/>
    <d v="1899-12-30T00:00:00"/>
    <d v="1899-12-30T00:00:33"/>
    <s v=""/>
    <n v="0"/>
    <d v="2026-09-03T13:20:38"/>
    <s v=""/>
    <d v="1899-12-30T00:00:00"/>
    <s v="20260903130926654313169"/>
    <d v="1899-12-30T00:00:01"/>
    <n v="0"/>
    <n v="0"/>
    <s v="m3229916105:2:1|"/>
    <n v="2"/>
    <n v="0"/>
    <n v="1"/>
    <s v="FR"/>
    <s v=""/>
    <m/>
    <m/>
    <s v=""/>
    <m/>
    <s v=""/>
    <s v=""/>
    <s v=""/>
    <n v="2"/>
    <n v="1"/>
    <s v=""/>
    <s v=""/>
    <s v=""/>
    <s v=""/>
    <s v=""/>
    <s v=""/>
    <s v=""/>
    <s v=""/>
    <s v=""/>
    <s v=""/>
    <s v=""/>
    <s v=""/>
    <s v=""/>
    <s v=""/>
    <s v=""/>
    <s v="RSA BE"/>
    <x v="0"/>
    <n v="1"/>
    <x v="1"/>
    <x v="3"/>
  </r>
  <r>
    <s v="AP-Historical-Report---Call-by-Call 2026-09-03 0000 - 2026-09-03 1500.csv"/>
    <s v="F"/>
    <x v="0"/>
    <x v="850"/>
    <s v="+31599618800"/>
    <s v="AP_NL_RSA_PROVIDERS"/>
    <s v="RSA_SubLOB"/>
    <s v="+31205929107"/>
    <s v="APBN_AMS_MOBILITY_PROVIDER_Local"/>
    <n v="2.7421292360747203E+18"/>
    <s v="3.74607483"/>
    <s v="Route_Queue"/>
    <d v="1899-12-30T00:06:43"/>
    <n v="19770"/>
    <x v="3"/>
    <n v="21209"/>
    <s v="APBN_AMS_MOBILITY_PROVIDER_Local_NL"/>
    <m/>
    <s v=""/>
    <s v=""/>
    <m/>
    <x v="1"/>
    <s v="R"/>
    <d v="1899-12-30T00:00:00"/>
    <d v="1899-12-30T00:00:00"/>
    <d v="1899-12-30T00:00:00"/>
    <s v=""/>
    <n v="0"/>
    <d v="2026-09-03T13:16:22"/>
    <s v=""/>
    <d v="1899-12-30T00:00:00"/>
    <s v="2026090313093850332492"/>
    <d v="1899-12-30T00:00:03"/>
    <n v="0"/>
    <n v="0"/>
    <s v="m319107:2:1|"/>
    <n v="2"/>
    <n v="0"/>
    <n v="0"/>
    <s v="NL"/>
    <s v=""/>
    <m/>
    <m/>
    <s v=""/>
    <m/>
    <s v=""/>
    <s v=""/>
    <s v=""/>
    <n v="0"/>
    <n v="0"/>
    <s v=""/>
    <s v=""/>
    <s v=""/>
    <s v=""/>
    <s v=""/>
    <s v=""/>
    <s v=""/>
    <s v=""/>
    <s v=""/>
    <s v=""/>
    <s v=""/>
    <s v=""/>
    <s v=""/>
    <s v=""/>
    <s v=""/>
    <s v="RSA Provider"/>
    <x v="0"/>
    <n v="1"/>
    <x v="0"/>
    <x v="2"/>
  </r>
  <r>
    <s v="AP-Historical-Report---Call-by-Call 2026-09-03 0000 - 2026-09-03 1500.csv"/>
    <s v="F"/>
    <x v="0"/>
    <x v="851"/>
    <s v="+31885772555"/>
    <s v="AzNetherlands"/>
    <s v="RSA_INSUR"/>
    <s v="+31205929118"/>
    <s v="APBN_AMS_RSA_INSURAN_AzN"/>
    <n v="2.7421294206886497E+18"/>
    <s v="46.4943353"/>
    <s v="Route_Queue"/>
    <d v="1899-12-30T00:00:07"/>
    <n v="27173"/>
    <x v="7"/>
    <n v="28184"/>
    <s v="APBN_AMS_RSA_INSURAN_AzN_NL"/>
    <n v="208567"/>
    <s v="APBN_AMS_RSA_INSURAN_AzN_NL_1"/>
    <s v="APBN_CMN_RSA_FRONT-NL_1"/>
    <n v="96452"/>
    <x v="45"/>
    <s v="R"/>
    <d v="1899-12-30T00:20:52"/>
    <d v="1899-12-30T00:00:04"/>
    <d v="1899-12-30T00:00:31"/>
    <s v=""/>
    <n v="1"/>
    <d v="2026-09-03T13:33:06"/>
    <s v=""/>
    <d v="1899-12-30T00:00:00"/>
    <s v="20260903131157771752753"/>
    <d v="1899-12-30T00:00:02"/>
    <n v="0"/>
    <n v="0"/>
    <s v=""/>
    <n v="2"/>
    <n v="0"/>
    <n v="0"/>
    <s v="NL"/>
    <s v="vb3177108"/>
    <n v="77020108"/>
    <n v="10"/>
    <s v="vb3177108"/>
    <n v="3190911811"/>
    <s v="default_agentIntent"/>
    <s v="Unknown"/>
    <s v="+31885772555"/>
    <n v="2"/>
    <n v="1"/>
    <s v=""/>
    <s v=""/>
    <s v=""/>
    <s v=""/>
    <s v=""/>
    <s v=""/>
    <s v=""/>
    <s v=""/>
    <s v=""/>
    <s v=""/>
    <s v=""/>
    <s v=""/>
    <s v=""/>
    <s v=""/>
    <s v=""/>
    <s v="Alliannz Contract"/>
    <x v="0"/>
    <n v="1"/>
    <x v="1"/>
    <x v="0"/>
  </r>
  <r>
    <s v="AP-Historical-Report---Call-by-Call 2026-09-03 0000 - 2026-09-03 1500.csv"/>
    <s v="F"/>
    <x v="1"/>
    <x v="852"/>
    <s v="+31630515340"/>
    <s v=""/>
    <s v=""/>
    <s v="WebiPath_180_183325"/>
    <s v=""/>
    <n v="2.7421293433819085E+18"/>
    <s v="28.7613518"/>
    <s v=""/>
    <d v="1899-12-30T00:00:00"/>
    <n v="19755"/>
    <x v="6"/>
    <n v="21194"/>
    <s v="APBN_AMS_MOBILITY_OEM-CONS_Front_NL"/>
    <n v="99755"/>
    <s v="APBN_AMS_MOBILITY_OEM-CONS_Front_NL_1"/>
    <s v="APBN_CMN_RSA_FRONT-NL_1"/>
    <n v="244552"/>
    <x v="39"/>
    <s v="R"/>
    <d v="1899-12-30T00:01:58"/>
    <d v="1899-12-30T00:00:00"/>
    <d v="1899-12-30T00:00:00"/>
    <s v=""/>
    <n v="0"/>
    <d v="2026-09-03T13:11:26"/>
    <s v=""/>
    <d v="1899-12-30T00:00:00"/>
    <s v="20260903130924469763063"/>
    <d v="1899-12-30T00:00:00"/>
    <m/>
    <m/>
    <s v=""/>
    <m/>
    <m/>
    <m/>
    <s v=""/>
    <s v=""/>
    <m/>
    <m/>
    <s v=""/>
    <m/>
    <s v=""/>
    <s v=""/>
    <s v=""/>
    <m/>
    <m/>
    <s v=""/>
    <s v=""/>
    <s v=""/>
    <s v=""/>
    <s v=""/>
    <s v=""/>
    <s v=""/>
    <s v=""/>
    <s v=""/>
    <s v=""/>
    <s v=""/>
    <s v=""/>
    <s v=""/>
    <s v=""/>
    <s v=""/>
    <s v="RSA"/>
    <x v="0"/>
    <n v="1"/>
    <x v="1"/>
    <x v="1"/>
  </r>
  <r>
    <s v="AP-Historical-Report---Call-by-Call 2026-09-03 0000 - 2026-09-03 1500.csv"/>
    <s v="F"/>
    <x v="1"/>
    <x v="853"/>
    <s v="+32497678962"/>
    <s v=""/>
    <s v=""/>
    <s v="WebiPath_180_179972"/>
    <s v=""/>
    <n v="2.7421293906232556E+18"/>
    <s v="39.4320400"/>
    <s v=""/>
    <d v="1899-12-30T00:00:00"/>
    <n v="19784"/>
    <x v="13"/>
    <n v="21224"/>
    <s v="APBN_BRU_MOBILITY_INTERNAT_Front_FR"/>
    <n v="100074"/>
    <s v="APBN_BRU_MOBILITY_INTERNAT_Front_FR_1"/>
    <s v="APEU_TNG_RSA_FRENCH_1"/>
    <n v="228210"/>
    <x v="34"/>
    <s v="L"/>
    <d v="1899-12-30T00:10:58"/>
    <d v="1899-12-30T00:00:00"/>
    <d v="1899-12-30T00:00:00"/>
    <s v=""/>
    <n v="0"/>
    <d v="2026-09-03T13:20:38"/>
    <s v=""/>
    <d v="1899-12-30T00:00:00"/>
    <s v="20260903130926654313169"/>
    <d v="1899-12-30T00:00:09"/>
    <m/>
    <m/>
    <s v=""/>
    <m/>
    <m/>
    <m/>
    <s v=""/>
    <s v=""/>
    <m/>
    <m/>
    <s v=""/>
    <m/>
    <s v=""/>
    <s v=""/>
    <s v=""/>
    <m/>
    <m/>
    <s v=""/>
    <s v=""/>
    <s v=""/>
    <s v=""/>
    <s v=""/>
    <s v=""/>
    <s v=""/>
    <s v=""/>
    <s v=""/>
    <s v=""/>
    <s v=""/>
    <s v=""/>
    <s v=""/>
    <s v=""/>
    <s v=""/>
    <s v="RSA BE"/>
    <x v="0"/>
    <n v="1"/>
    <x v="1"/>
    <x v="3"/>
  </r>
  <r>
    <s v="AP-Historical-Report---Call-by-Call 2026-09-03 0000 - 2026-09-03 1500.csv"/>
    <s v="F"/>
    <x v="0"/>
    <x v="854"/>
    <s v="+31631962581"/>
    <s v="Mazda"/>
    <s v="RSA_SubLOB"/>
    <s v="+31205929714"/>
    <s v="APBN_AMS_MOBILITY_OEM-CONS_Front"/>
    <n v="2.7421293863283139E+18"/>
    <s v="38.4345726"/>
    <s v="Route_Success"/>
    <d v="1899-12-30T00:00:04"/>
    <n v="19755"/>
    <x v="6"/>
    <n v="21194"/>
    <s v="APBN_AMS_MOBILITY_OEM-CONS_Front_NL"/>
    <n v="99755"/>
    <s v="APBN_AMS_MOBILITY_OEM-CONS_Front_NL_1"/>
    <s v="APBN_CMN_RSA_FRONT-NL_1"/>
    <n v="244554"/>
    <x v="40"/>
    <s v="L"/>
    <d v="1899-12-30T00:05:15"/>
    <d v="1899-12-30T00:00:00"/>
    <d v="1899-12-30T00:00:31"/>
    <s v=""/>
    <n v="0"/>
    <d v="2026-09-03T13:20:24"/>
    <s v=""/>
    <d v="1899-12-30T00:00:00"/>
    <s v="20260903131209637534518"/>
    <d v="1899-12-30T00:00:02"/>
    <n v="0"/>
    <n v="0"/>
    <s v=""/>
    <n v="2"/>
    <n v="0"/>
    <n v="0"/>
    <s v="NL"/>
    <s v="vb3151"/>
    <n v="77020001"/>
    <n v="10"/>
    <s v="Maud"/>
    <n v="3190034"/>
    <s v="Buitengesloten / Sleutel kapot in Nederland"/>
    <s v="202604058795"/>
    <s v="+31631962581"/>
    <n v="2"/>
    <n v="1"/>
    <s v="5"/>
    <s v="9"/>
    <s v="5"/>
    <s v="ik ben prima geholpen en te woord gestaan dus ik heb daar verder geen opmerkingen ter zake"/>
    <s v="1"/>
    <s v="5"/>
    <s v="5"/>
    <s v="5"/>
    <s v="5"/>
    <s v="5"/>
    <s v=""/>
    <s v=""/>
    <s v=""/>
    <s v=""/>
    <s v=""/>
    <s v="RSA"/>
    <x v="0"/>
    <n v="1"/>
    <x v="1"/>
    <x v="1"/>
  </r>
  <r>
    <s v="AP-Historical-Report---Call-by-Call 2026-09-03 0000 - 2026-09-03 1500.csv"/>
    <s v="F"/>
    <x v="0"/>
    <x v="855"/>
    <s v="+31683240748"/>
    <s v="KIA"/>
    <s v="RSA_SubLOB"/>
    <s v="+31208512235"/>
    <s v="APBN_AMS_MOBILITY_INSURAN_FollowUp"/>
    <n v="2.7421294120986998E+18"/>
    <s v="44.4928116"/>
    <s v="Route_Success"/>
    <d v="1899-12-30T00:00:07"/>
    <n v="19761"/>
    <x v="1"/>
    <n v="21200"/>
    <s v="APBN_AMS_MOBILITY_INSURAN_FollowUp_NL"/>
    <n v="99821"/>
    <s v="APBN_AMS_MOBILITY_INSURAN_FollowUp_NL_1"/>
    <s v="APBN_CMN_RSA_FRONT-NL_1"/>
    <n v="224101"/>
    <x v="44"/>
    <s v="R"/>
    <d v="1899-12-30T00:01:36"/>
    <d v="1899-12-30T00:00:00"/>
    <d v="1899-12-30T00:00:31"/>
    <s v=""/>
    <n v="0"/>
    <d v="2026-09-03T13:15:03"/>
    <s v=""/>
    <d v="1899-12-30T00:00:00"/>
    <s v="20260903131259738197606"/>
    <d v="1899-12-30T00:00:01"/>
    <n v="0"/>
    <n v="0"/>
    <s v=""/>
    <n v="2"/>
    <n v="0"/>
    <n v="0"/>
    <s v="NL"/>
    <s v="vb3151"/>
    <n v="77020001"/>
    <n v="10"/>
    <s v="Maud"/>
    <n v="3190032"/>
    <s v="Vraag over bestaande melding in Nederland"/>
    <s v="HGJ45F"/>
    <s v="+31683240748"/>
    <n v="2"/>
    <n v="1"/>
    <s v=""/>
    <s v=""/>
    <s v=""/>
    <s v=""/>
    <s v=""/>
    <s v=""/>
    <s v=""/>
    <s v=""/>
    <s v=""/>
    <s v=""/>
    <s v=""/>
    <s v=""/>
    <s v=""/>
    <s v=""/>
    <s v=""/>
    <s v="Alliannz Contract"/>
    <x v="0"/>
    <n v="1"/>
    <x v="1"/>
    <x v="0"/>
  </r>
  <r>
    <s v="AP-Historical-Report---Call-by-Call 2026-09-03 0000 - 2026-09-03 1500.csv"/>
    <s v="F"/>
    <x v="1"/>
    <x v="856"/>
    <s v="+31885772555"/>
    <s v=""/>
    <s v=""/>
    <s v="WebiPath_180_102587"/>
    <s v=""/>
    <n v="2.7421294206886497E+18"/>
    <s v="46.4943451"/>
    <s v=""/>
    <d v="1899-12-30T00:00:00"/>
    <n v="27173"/>
    <x v="7"/>
    <n v="28184"/>
    <s v="APBN_AMS_RSA_INSURAN_AzN_NL"/>
    <n v="208567"/>
    <s v="APBN_AMS_RSA_INSURAN_AzN_NL_1"/>
    <s v="APBN_CMN_RSA_FRONT-NL_1"/>
    <n v="96452"/>
    <x v="45"/>
    <s v="L"/>
    <d v="1899-12-30T00:00:37"/>
    <d v="1899-12-30T00:00:05"/>
    <d v="1899-12-30T00:00:00"/>
    <s v=""/>
    <n v="0"/>
    <d v="2026-09-03T13:12:47"/>
    <s v=""/>
    <d v="1899-12-30T00:00:00"/>
    <s v="20260903131157771752753"/>
    <d v="1899-12-30T00:00:01"/>
    <m/>
    <m/>
    <s v=""/>
    <m/>
    <m/>
    <m/>
    <s v=""/>
    <s v=""/>
    <m/>
    <m/>
    <s v=""/>
    <m/>
    <s v=""/>
    <s v=""/>
    <s v=""/>
    <m/>
    <m/>
    <s v=""/>
    <s v=""/>
    <s v=""/>
    <s v=""/>
    <s v=""/>
    <s v=""/>
    <s v=""/>
    <s v=""/>
    <s v=""/>
    <s v=""/>
    <s v=""/>
    <s v=""/>
    <s v=""/>
    <s v=""/>
    <s v=""/>
    <s v="Alliannz Contract"/>
    <x v="0"/>
    <n v="1"/>
    <x v="1"/>
    <x v="0"/>
  </r>
  <r>
    <s v="AP-Historical-Report---Call-by-Call 2026-09-03 0000 - 2026-09-03 1500.csv"/>
    <s v="F"/>
    <x v="1"/>
    <x v="857"/>
    <s v="+31631962581"/>
    <s v=""/>
    <s v=""/>
    <s v="WebiPath_180_183327"/>
    <s v=""/>
    <n v="2.7421293863283139E+18"/>
    <s v="38.4345794"/>
    <s v=""/>
    <d v="1899-12-30T00:00:00"/>
    <n v="19755"/>
    <x v="6"/>
    <n v="21194"/>
    <s v="APBN_AMS_MOBILITY_OEM-CONS_Front_NL"/>
    <n v="99755"/>
    <s v="APBN_AMS_MOBILITY_OEM-CONS_Front_NL_1"/>
    <s v="APBN_CMN_RSA_FRONT-NL_1"/>
    <n v="244554"/>
    <x v="40"/>
    <s v="R"/>
    <d v="1899-12-30T00:05:15"/>
    <d v="1899-12-30T00:00:00"/>
    <d v="1899-12-30T00:00:00"/>
    <s v=""/>
    <n v="0"/>
    <d v="2026-09-03T13:17:28"/>
    <s v=""/>
    <d v="1899-12-30T00:00:00"/>
    <s v="20260903131209637534518"/>
    <d v="1899-12-30T00:00:00"/>
    <m/>
    <m/>
    <s v=""/>
    <m/>
    <m/>
    <m/>
    <s v=""/>
    <s v=""/>
    <m/>
    <m/>
    <s v=""/>
    <m/>
    <s v=""/>
    <s v=""/>
    <s v=""/>
    <m/>
    <m/>
    <s v=""/>
    <s v=""/>
    <s v=""/>
    <s v=""/>
    <s v=""/>
    <s v=""/>
    <s v=""/>
    <s v=""/>
    <s v=""/>
    <s v=""/>
    <s v=""/>
    <s v=""/>
    <s v=""/>
    <s v=""/>
    <s v=""/>
    <s v="RSA"/>
    <x v="0"/>
    <n v="1"/>
    <x v="1"/>
    <x v="1"/>
  </r>
  <r>
    <s v="AP-Historical-Report---Call-by-Call 2026-09-03 0000 - 2026-09-03 1500.csv"/>
    <s v="F"/>
    <x v="0"/>
    <x v="858"/>
    <s v="+31882692888"/>
    <s v="Toyota"/>
    <s v="RSA_SubLOB"/>
    <s v="+31205929836"/>
    <s v="APBN_AMS_MOBILITY_INSURAN_FollowUp"/>
    <n v="2.7421293090954772E+18"/>
    <s v="20.80920475"/>
    <s v="Route_Queue"/>
    <d v="1899-12-30T00:00:06"/>
    <n v="19761"/>
    <x v="1"/>
    <n v="21200"/>
    <s v="APBN_AMS_MOBILITY_INSURAN_FollowUp_NL"/>
    <n v="99821"/>
    <s v="APBN_AMS_MOBILITY_INSURAN_FollowUp_NL_1"/>
    <s v="APBN_CMN_RSA_FRONT-NL_1"/>
    <n v="224299"/>
    <x v="5"/>
    <s v="R"/>
    <d v="1899-12-30T00:04:02"/>
    <d v="1899-12-30T00:00:00"/>
    <d v="1899-12-30T00:00:33"/>
    <s v=""/>
    <n v="0"/>
    <d v="2026-09-03T13:17:25"/>
    <s v=""/>
    <d v="1899-12-30T00:00:00"/>
    <s v="20260903131316335544428"/>
    <d v="1899-12-30T00:00:02"/>
    <n v="0"/>
    <n v="0"/>
    <s v=""/>
    <n v="2"/>
    <n v="0"/>
    <n v="0"/>
    <s v="NL"/>
    <s v="vb3151"/>
    <n v="77020001"/>
    <n v="10"/>
    <s v="Maud"/>
    <n v="3190051"/>
    <s v="Lekke band / bandenprobleem in Nederland"/>
    <s v=""/>
    <s v="+31882692888"/>
    <n v="2"/>
    <n v="1"/>
    <s v=""/>
    <s v=""/>
    <s v=""/>
    <s v=""/>
    <s v=""/>
    <s v=""/>
    <s v=""/>
    <s v=""/>
    <s v=""/>
    <s v=""/>
    <s v=""/>
    <s v=""/>
    <s v=""/>
    <s v=""/>
    <s v=""/>
    <s v="Alliannz Contract"/>
    <x v="0"/>
    <n v="1"/>
    <x v="1"/>
    <x v="0"/>
  </r>
  <r>
    <s v="AP-Historical-Report---Call-by-Call 2026-09-03 0000 - 2026-09-03 1500.csv"/>
    <s v="F"/>
    <x v="0"/>
    <x v="859"/>
    <s v="Masqué"/>
    <s v="AzNetherlands"/>
    <s v="RSA_INSUR"/>
    <s v="+31205929118"/>
    <s v="APBN_AMS_RSA_INSURAN_AzN"/>
    <n v="2.7421293906232556E+18"/>
    <s v="39.4320504"/>
    <s v="Route_Queue"/>
    <d v="1899-12-30T00:00:05"/>
    <n v="27173"/>
    <x v="7"/>
    <n v="28184"/>
    <s v="APBN_AMS_RSA_INSURAN_AzN_NL"/>
    <n v="208567"/>
    <s v="APBN_AMS_RSA_INSURAN_AzN_NL_1"/>
    <s v="APBN_CMN_RSA_FRONT-NL_1"/>
    <n v="96462"/>
    <x v="26"/>
    <s v="R"/>
    <d v="1899-12-30T00:14:58"/>
    <d v="1899-12-30T00:01:59"/>
    <d v="1899-12-30T00:00:32"/>
    <s v=""/>
    <n v="1"/>
    <d v="2026-09-03T13:33:06"/>
    <s v=""/>
    <d v="1899-12-30T00:00:00"/>
    <s v="20260903131604654311551"/>
    <d v="1899-12-30T00:00:03"/>
    <n v="0"/>
    <n v="0"/>
    <s v=""/>
    <n v="2"/>
    <n v="0"/>
    <n v="0"/>
    <s v="NL"/>
    <s v="vb3177108"/>
    <n v="77020108"/>
    <n v="10"/>
    <s v="vb3177108"/>
    <n v="3190911811"/>
    <s v="default_agentIntent"/>
    <s v="Unknown"/>
    <s v="anonymous"/>
    <n v="2"/>
    <n v="1"/>
    <s v=""/>
    <s v=""/>
    <s v=""/>
    <s v=""/>
    <s v=""/>
    <s v=""/>
    <s v=""/>
    <s v=""/>
    <s v=""/>
    <s v=""/>
    <s v=""/>
    <s v=""/>
    <s v=""/>
    <s v=""/>
    <s v=""/>
    <s v="Alliannz Contract"/>
    <x v="0"/>
    <n v="1"/>
    <x v="1"/>
    <x v="0"/>
  </r>
  <r>
    <s v="AP-Historical-Report---Call-by-Call 2026-09-03 0000 - 2026-09-03 1500.csv"/>
    <s v="F"/>
    <x v="1"/>
    <x v="860"/>
    <s v="+31683240748"/>
    <s v=""/>
    <s v=""/>
    <s v="WebiPath_180_177852"/>
    <s v=""/>
    <n v="2.7421294120986998E+18"/>
    <s v="44.4928170"/>
    <s v=""/>
    <d v="1899-12-30T00:00:00"/>
    <n v="19761"/>
    <x v="1"/>
    <n v="21200"/>
    <s v="APBN_AMS_MOBILITY_INSURAN_FollowUp_NL"/>
    <n v="99821"/>
    <s v="APBN_AMS_MOBILITY_INSURAN_FollowUp_NL_1"/>
    <s v="APBN_CMN_RSA_FRONT-NL_1"/>
    <n v="224101"/>
    <x v="44"/>
    <s v="R"/>
    <d v="1899-12-30T00:01:35"/>
    <d v="1899-12-30T00:00:00"/>
    <d v="1899-12-30T00:00:00"/>
    <s v=""/>
    <n v="0"/>
    <d v="2026-09-03T13:14:43"/>
    <s v=""/>
    <d v="1899-12-30T00:00:00"/>
    <s v="20260903131259738197606"/>
    <d v="1899-12-30T00:00:00"/>
    <m/>
    <m/>
    <s v=""/>
    <m/>
    <m/>
    <m/>
    <s v=""/>
    <s v=""/>
    <m/>
    <m/>
    <s v=""/>
    <m/>
    <s v=""/>
    <s v=""/>
    <s v=""/>
    <m/>
    <m/>
    <s v=""/>
    <s v=""/>
    <s v=""/>
    <s v=""/>
    <s v=""/>
    <s v=""/>
    <s v=""/>
    <s v=""/>
    <s v=""/>
    <s v=""/>
    <s v=""/>
    <s v=""/>
    <s v=""/>
    <s v=""/>
    <s v=""/>
    <s v="Alliannz Contract"/>
    <x v="0"/>
    <n v="1"/>
    <x v="1"/>
    <x v="0"/>
  </r>
  <r>
    <s v="AP-Historical-Report---Call-by-Call 2026-09-03 0000 - 2026-09-03 1500.csv"/>
    <s v="F"/>
    <x v="1"/>
    <x v="861"/>
    <s v="+31882692888"/>
    <s v=""/>
    <s v=""/>
    <s v="WebiPath_180_177942"/>
    <s v=""/>
    <n v="2.7421293090954772E+18"/>
    <s v="20.80920727"/>
    <s v=""/>
    <d v="1899-12-30T00:00:00"/>
    <n v="19761"/>
    <x v="1"/>
    <n v="21200"/>
    <s v="APBN_AMS_MOBILITY_INSURAN_FollowUp_NL"/>
    <n v="99821"/>
    <s v="APBN_AMS_MOBILITY_INSURAN_FollowUp_NL_1"/>
    <s v="APBN_CMN_RSA_FRONT-NL_1"/>
    <n v="224299"/>
    <x v="5"/>
    <s v="R"/>
    <d v="1899-12-30T00:04:02"/>
    <d v="1899-12-30T00:00:00"/>
    <d v="1899-12-30T00:00:00"/>
    <s v=""/>
    <n v="0"/>
    <d v="2026-09-03T13:17:24"/>
    <s v=""/>
    <d v="1899-12-30T00:00:00"/>
    <s v="20260903131316335544428"/>
    <d v="1899-12-30T00:00:01"/>
    <m/>
    <m/>
    <s v=""/>
    <m/>
    <m/>
    <m/>
    <s v=""/>
    <s v=""/>
    <m/>
    <m/>
    <s v=""/>
    <m/>
    <s v=""/>
    <s v=""/>
    <s v=""/>
    <m/>
    <m/>
    <s v=""/>
    <s v=""/>
    <s v=""/>
    <s v=""/>
    <s v=""/>
    <s v=""/>
    <s v=""/>
    <s v=""/>
    <s v=""/>
    <s v=""/>
    <s v=""/>
    <s v=""/>
    <s v=""/>
    <s v=""/>
    <s v=""/>
    <s v="Alliannz Contract"/>
    <x v="0"/>
    <n v="1"/>
    <x v="1"/>
    <x v="0"/>
  </r>
  <r>
    <s v="AP-Historical-Report---Call-by-Call 2026-09-03 0000 - 2026-09-03 1500.csv"/>
    <s v="F"/>
    <x v="0"/>
    <x v="862"/>
    <s v="+32484662140"/>
    <s v="BEOBANK"/>
    <s v="RSA_Front"/>
    <s v="+3227736105"/>
    <s v="APBN_BRU_MOBILITY_INSURAN_Front"/>
    <n v="2.7421294335735455E+18"/>
    <s v="49.4937446"/>
    <s v="Route_Queue"/>
    <d v="1899-12-30T00:00:06"/>
    <n v="19782"/>
    <x v="8"/>
    <n v="21222"/>
    <s v="APBN_BRU_MOBILITY_INSURAN_Front_FR"/>
    <n v="100052"/>
    <s v="APBN_BRU_MOBILITY_INSURAN_Front_FR_1"/>
    <s v="APBN_CMN_RSA_FRONT-FR_1"/>
    <n v="249779"/>
    <x v="32"/>
    <s v="R"/>
    <d v="1899-12-30T00:02:46"/>
    <d v="1899-12-30T00:04:33"/>
    <d v="1899-12-30T00:04:15"/>
    <s v=""/>
    <n v="0"/>
    <d v="2026-09-03T13:21:40"/>
    <s v=""/>
    <d v="1899-12-30T00:00:00"/>
    <s v="20260903131413822084946"/>
    <d v="1899-12-30T00:00:01"/>
    <n v="0"/>
    <n v="0"/>
    <s v="m3229916105:1:1|"/>
    <n v="2"/>
    <n v="0"/>
    <n v="1"/>
    <s v="FR"/>
    <s v=""/>
    <m/>
    <m/>
    <s v=""/>
    <m/>
    <s v=""/>
    <s v=""/>
    <s v=""/>
    <n v="2"/>
    <n v="1"/>
    <s v=""/>
    <s v=""/>
    <s v=""/>
    <s v=""/>
    <s v=""/>
    <s v=""/>
    <s v=""/>
    <s v=""/>
    <s v=""/>
    <s v=""/>
    <s v=""/>
    <s v=""/>
    <s v=""/>
    <s v=""/>
    <s v=""/>
    <s v="RSA BE"/>
    <x v="0"/>
    <n v="1"/>
    <x v="1"/>
    <x v="3"/>
  </r>
  <r>
    <s v="AP-Historical-Report---Call-by-Call 2026-09-03 0000 - 2026-09-03 1500.csv"/>
    <s v="F"/>
    <x v="0"/>
    <x v="863"/>
    <s v="+31641873369"/>
    <s v="AP_NL_RSA_PROVIDERS"/>
    <s v="RSA_SubLOB"/>
    <s v="+31205929107"/>
    <s v="APBN_AMS_MOBILITY_PROVIDER_Local"/>
    <n v="2.7421293519744635E+18"/>
    <s v="30.10233623"/>
    <s v="Route_Queue"/>
    <d v="1899-12-30T00:06:24"/>
    <n v="19770"/>
    <x v="3"/>
    <n v="21209"/>
    <s v="APBN_AMS_MOBILITY_PROVIDER_Local_NL"/>
    <m/>
    <s v=""/>
    <s v=""/>
    <m/>
    <x v="1"/>
    <s v="R"/>
    <d v="1899-12-30T00:00:00"/>
    <d v="1899-12-30T00:00:00"/>
    <d v="1899-12-30T00:00:00"/>
    <s v=""/>
    <n v="0"/>
    <d v="2026-09-03T13:20:26"/>
    <s v=""/>
    <d v="1899-12-30T00:00:00"/>
    <s v="20260903131402503318202"/>
    <d v="1899-12-30T00:00:02"/>
    <n v="0"/>
    <n v="0"/>
    <s v="m319107:2:1|"/>
    <n v="2"/>
    <n v="0"/>
    <n v="0"/>
    <s v="NL"/>
    <s v=""/>
    <m/>
    <m/>
    <s v=""/>
    <m/>
    <s v=""/>
    <s v=""/>
    <s v=""/>
    <n v="0"/>
    <n v="0"/>
    <s v=""/>
    <s v=""/>
    <s v=""/>
    <s v=""/>
    <s v=""/>
    <s v=""/>
    <s v=""/>
    <s v=""/>
    <s v=""/>
    <s v=""/>
    <s v=""/>
    <s v=""/>
    <s v=""/>
    <s v=""/>
    <s v=""/>
    <s v="RSA Provider"/>
    <x v="0"/>
    <n v="1"/>
    <x v="0"/>
    <x v="2"/>
  </r>
  <r>
    <s v="AP-Historical-Report---Call-by-Call 2026-09-03 0000 - 2026-09-03 1500.csv"/>
    <s v="F"/>
    <x v="0"/>
    <x v="864"/>
    <s v="+31202621110"/>
    <s v="AGA"/>
    <s v="RSA_SubLOB"/>
    <s v="+31205929292"/>
    <s v="APBN_AMS_MOBILITY_INSURAN_FollowUp"/>
    <n v="2.7421292918848947E+18"/>
    <s v="16.50207230"/>
    <s v="Route_Success"/>
    <d v="1899-12-30T00:00:07"/>
    <n v="19761"/>
    <x v="1"/>
    <n v="21200"/>
    <s v="APBN_AMS_MOBILITY_INSURAN_FollowUp_NL"/>
    <n v="99821"/>
    <s v="APBN_AMS_MOBILITY_INSURAN_FollowUp_NL_1"/>
    <s v="APBN_CMN_RSA_FRONT-NL_1"/>
    <n v="244550"/>
    <x v="27"/>
    <s v="L"/>
    <d v="1899-12-30T00:05:49"/>
    <d v="1899-12-30T00:02:57"/>
    <d v="1899-12-30T00:00:33"/>
    <s v=""/>
    <n v="0"/>
    <d v="2026-09-03T13:24:24"/>
    <s v=""/>
    <d v="1899-12-30T00:00:00"/>
    <s v="20260903131529268436645"/>
    <d v="1899-12-30T00:00:01"/>
    <n v="0"/>
    <n v="0"/>
    <s v=""/>
    <n v="2"/>
    <n v="0"/>
    <n v="0"/>
    <s v="NL"/>
    <s v="vb3151"/>
    <n v="77020001"/>
    <n v="10"/>
    <s v="Maud"/>
    <n v="3190084"/>
    <s v="Pech (niet gespecificeerd) in Nederland"/>
    <s v=""/>
    <s v="+31202621110"/>
    <n v="0"/>
    <n v="0"/>
    <s v=""/>
    <s v=""/>
    <s v=""/>
    <s v=""/>
    <s v=""/>
    <s v=""/>
    <s v=""/>
    <s v=""/>
    <s v=""/>
    <s v=""/>
    <s v=""/>
    <s v=""/>
    <s v=""/>
    <s v=""/>
    <s v=""/>
    <s v="Alliannz Contract"/>
    <x v="0"/>
    <n v="1"/>
    <x v="1"/>
    <x v="0"/>
  </r>
  <r>
    <s v="AP-Historical-Report---Call-by-Call 2026-09-03 0000 - 2026-09-03 1500.csv"/>
    <s v="F"/>
    <x v="1"/>
    <x v="865"/>
    <s v="+32484662140"/>
    <s v=""/>
    <s v=""/>
    <s v="WebiPath_180_186504"/>
    <s v=""/>
    <n v="2.742129433573546E+18"/>
    <s v="49.4937473"/>
    <s v=""/>
    <d v="1899-12-30T00:00:00"/>
    <n v="19782"/>
    <x v="8"/>
    <n v="21222"/>
    <s v="APBN_BRU_MOBILITY_INSURAN_Front_FR"/>
    <n v="100052"/>
    <s v="APBN_BRU_MOBILITY_INSURAN_Front_FR_1"/>
    <s v="APBN_CMN_RSA_FRONT-FR_1"/>
    <n v="249779"/>
    <x v="32"/>
    <s v="L"/>
    <d v="1899-12-30T00:02:46"/>
    <d v="1899-12-30T00:04:33"/>
    <d v="1899-12-30T00:00:00"/>
    <s v=""/>
    <n v="0"/>
    <d v="2026-09-03T13:21:40"/>
    <s v=""/>
    <d v="1899-12-30T00:00:00"/>
    <s v="20260903131413822084946"/>
    <d v="1899-12-30T00:00:00"/>
    <m/>
    <m/>
    <s v=""/>
    <m/>
    <m/>
    <m/>
    <s v=""/>
    <s v=""/>
    <m/>
    <m/>
    <s v=""/>
    <m/>
    <s v=""/>
    <s v=""/>
    <s v=""/>
    <m/>
    <m/>
    <s v=""/>
    <s v=""/>
    <s v=""/>
    <s v=""/>
    <s v=""/>
    <s v=""/>
    <s v=""/>
    <s v=""/>
    <s v=""/>
    <s v=""/>
    <s v=""/>
    <s v=""/>
    <s v=""/>
    <s v=""/>
    <s v=""/>
    <s v="RSA BE"/>
    <x v="0"/>
    <n v="1"/>
    <x v="1"/>
    <x v="3"/>
  </r>
  <r>
    <s v="AP-Historical-Report---Call-by-Call 2026-09-03 0000 - 2026-09-03 1500.csv"/>
    <s v="F"/>
    <x v="0"/>
    <x v="866"/>
    <s v="+32470677483"/>
    <s v="AzNetherlands"/>
    <s v="RSA_INSUR"/>
    <s v="+31205929118"/>
    <s v="APBN_AMS_RSA_INSURAN_AzN"/>
    <n v="2.7421292962130473E+18"/>
    <s v="17.83392382"/>
    <s v="Route_Queue"/>
    <d v="1899-12-30T00:00:08"/>
    <n v="27173"/>
    <x v="7"/>
    <n v="28184"/>
    <s v="APBN_AMS_RSA_INSURAN_AzN_NL"/>
    <n v="208567"/>
    <s v="APBN_AMS_RSA_INSURAN_AzN_NL_1"/>
    <s v="APBN_CMN_RSA_FRONT-NL_1"/>
    <n v="224096"/>
    <x v="6"/>
    <s v="L"/>
    <d v="1899-12-30T00:00:09"/>
    <d v="1899-12-30T00:00:00"/>
    <d v="1899-12-30T00:00:11"/>
    <s v=""/>
    <n v="0"/>
    <d v="2026-09-03T13:17:47"/>
    <s v=""/>
    <d v="1899-12-30T00:00:00"/>
    <s v="20260903131729285213756"/>
    <d v="1899-12-30T00:00:02"/>
    <n v="0"/>
    <n v="0"/>
    <s v=""/>
    <n v="2"/>
    <n v="0"/>
    <n v="0"/>
    <s v="NL"/>
    <s v="vb3177108"/>
    <n v="77020108"/>
    <n v="10"/>
    <s v="vb3177108"/>
    <n v="3190911811"/>
    <s v="CallbackStatusTrackingService"/>
    <s v="VTV42X"/>
    <s v="+32470677483"/>
    <n v="2"/>
    <n v="1"/>
    <s v=""/>
    <s v=""/>
    <s v=""/>
    <s v=""/>
    <s v=""/>
    <s v=""/>
    <s v=""/>
    <s v=""/>
    <s v=""/>
    <s v=""/>
    <s v=""/>
    <s v=""/>
    <s v=""/>
    <s v=""/>
    <s v=""/>
    <s v="Alliannz Contract"/>
    <x v="0"/>
    <n v="1"/>
    <x v="1"/>
    <x v="0"/>
  </r>
  <r>
    <s v="AP-Historical-Report---Call-by-Call 2026-09-03 0000 - 2026-09-03 1500.csv"/>
    <s v="F"/>
    <x v="0"/>
    <x v="867"/>
    <s v="+31642606136"/>
    <s v="AP_NL_RSA"/>
    <s v="RSA_SubLOB"/>
    <s v="+31208512294"/>
    <s v="APBN_AMS_MOBILITY_INSURAN_FollowUp"/>
    <n v="2.742129248946857E+18"/>
    <s v="6.61842258"/>
    <s v="Route_Queue"/>
    <d v="1899-12-30T00:00:06"/>
    <n v="19761"/>
    <x v="1"/>
    <n v="21200"/>
    <s v="APBN_AMS_MOBILITY_INSURAN_FollowUp_NL"/>
    <n v="99821"/>
    <s v="APBN_AMS_MOBILITY_INSURAN_FollowUp_NL_1"/>
    <s v="APBN_CMN_RSA_FRONT-NL_1"/>
    <n v="199529"/>
    <x v="43"/>
    <s v="R"/>
    <d v="1899-12-30T00:02:51"/>
    <d v="1899-12-30T00:00:00"/>
    <d v="1899-12-30T00:00:04"/>
    <s v=""/>
    <n v="0"/>
    <d v="2026-09-03T13:19:28"/>
    <s v=""/>
    <d v="1899-12-30T00:00:00"/>
    <s v="20260903131631100664709"/>
    <d v="1899-12-30T00:00:04"/>
    <n v="0"/>
    <n v="0"/>
    <s v=""/>
    <n v="2"/>
    <n v="0"/>
    <n v="0"/>
    <s v="NL"/>
    <s v="vb3151"/>
    <n v="77020001"/>
    <n v="10"/>
    <s v="Maud"/>
    <n v="3190093"/>
    <s v="Vervangend vervoer in Nederland"/>
    <s v="HF766Z"/>
    <s v="+31642606136"/>
    <n v="2"/>
    <n v="1"/>
    <s v=""/>
    <s v=""/>
    <s v=""/>
    <s v=""/>
    <s v=""/>
    <s v=""/>
    <s v=""/>
    <s v=""/>
    <s v=""/>
    <s v=""/>
    <s v=""/>
    <s v=""/>
    <s v=""/>
    <s v=""/>
    <s v=""/>
    <s v="Alliannz Contract"/>
    <x v="0"/>
    <n v="1"/>
    <x v="1"/>
    <x v="0"/>
  </r>
  <r>
    <s v="AP-Historical-Report---Call-by-Call 2026-09-03 0000 - 2026-09-03 1500.csv"/>
    <s v="F"/>
    <x v="0"/>
    <x v="868"/>
    <s v="+32474742919"/>
    <s v="AGA"/>
    <s v="RSA_Front"/>
    <s v="+3222906100"/>
    <s v="APBN_BRU_MOBILITY_INSURAN_Front"/>
    <n v="2.7421293605626875E+18"/>
    <s v="32.8523517"/>
    <s v="Route_Queue"/>
    <d v="1899-12-30T00:00:17"/>
    <n v="19782"/>
    <x v="8"/>
    <n v="21222"/>
    <s v="APBN_BRU_MOBILITY_INSURAN_Front_FR"/>
    <n v="100052"/>
    <s v="APBN_BRU_MOBILITY_INSURAN_Front_FR_1"/>
    <s v="APEU_TNG_RSA_FRENCH_1"/>
    <n v="207050"/>
    <x v="8"/>
    <s v="R"/>
    <d v="1899-12-30T00:04:26"/>
    <d v="1899-12-30T00:03:54"/>
    <d v="1899-12-30T00:00:33"/>
    <s v=""/>
    <n v="0"/>
    <d v="2026-09-03T13:24:32"/>
    <s v=""/>
    <d v="1899-12-30T00:00:00"/>
    <s v="20260903131554536871713"/>
    <d v="1899-12-30T00:00:01"/>
    <n v="0"/>
    <n v="0"/>
    <s v="m3229916100:1:1|"/>
    <n v="2"/>
    <n v="0"/>
    <n v="1"/>
    <s v="FR"/>
    <s v=""/>
    <m/>
    <m/>
    <s v=""/>
    <m/>
    <s v=""/>
    <s v=""/>
    <s v=""/>
    <n v="2"/>
    <n v="1"/>
    <s v=""/>
    <s v=""/>
    <s v=""/>
    <s v=""/>
    <s v=""/>
    <s v=""/>
    <s v=""/>
    <s v=""/>
    <s v=""/>
    <s v=""/>
    <s v=""/>
    <s v=""/>
    <s v=""/>
    <s v=""/>
    <s v=""/>
    <s v="RSA BE"/>
    <x v="0"/>
    <n v="1"/>
    <x v="1"/>
    <x v="3"/>
  </r>
  <r>
    <s v="AP-Historical-Report---Call-by-Call 2026-09-03 0000 - 2026-09-03 1500.csv"/>
    <s v="F"/>
    <x v="1"/>
    <x v="869"/>
    <s v="+31202621110"/>
    <s v=""/>
    <s v=""/>
    <s v="WebiPath_180_183323"/>
    <s v=""/>
    <n v="2.7421292918848947E+18"/>
    <s v="16.50207313"/>
    <s v=""/>
    <d v="1899-12-30T00:00:00"/>
    <n v="19761"/>
    <x v="1"/>
    <n v="21200"/>
    <s v="APBN_AMS_MOBILITY_INSURAN_FollowUp_NL"/>
    <n v="99821"/>
    <s v="APBN_AMS_MOBILITY_INSURAN_FollowUp_NL_1"/>
    <s v="APBN_CMN_RSA_FRONT-NL_1"/>
    <n v="244550"/>
    <x v="27"/>
    <s v="R"/>
    <d v="1899-12-30T00:05:49"/>
    <d v="1899-12-30T00:02:57"/>
    <d v="1899-12-30T00:00:00"/>
    <s v=""/>
    <n v="0"/>
    <d v="2026-09-03T13:24:23"/>
    <s v=""/>
    <d v="1899-12-30T00:00:00"/>
    <s v="20260903131529268436645"/>
    <d v="1899-12-30T00:00:01"/>
    <m/>
    <m/>
    <s v=""/>
    <m/>
    <m/>
    <m/>
    <s v=""/>
    <s v=""/>
    <m/>
    <m/>
    <s v=""/>
    <m/>
    <s v=""/>
    <s v=""/>
    <s v=""/>
    <m/>
    <m/>
    <s v=""/>
    <s v=""/>
    <s v=""/>
    <s v=""/>
    <s v=""/>
    <s v=""/>
    <s v=""/>
    <s v=""/>
    <s v=""/>
    <s v=""/>
    <s v=""/>
    <s v=""/>
    <s v=""/>
    <s v=""/>
    <s v=""/>
    <s v="Alliannz Contract"/>
    <x v="0"/>
    <n v="1"/>
    <x v="1"/>
    <x v="0"/>
  </r>
  <r>
    <s v="AP-Historical-Report---Call-by-Call 2026-09-03 0000 - 2026-09-03 1500.csv"/>
    <s v="F"/>
    <x v="0"/>
    <x v="870"/>
    <s v="+32489384913"/>
    <s v="BEOBANK"/>
    <s v="RSA_Front"/>
    <s v="+3227736105"/>
    <s v="APBN_BRU_MOBILITY_INTERNAT_Front"/>
    <n v="2.742129248946857E+18"/>
    <s v="6.61842293"/>
    <s v="Route_Success"/>
    <d v="1899-12-30T00:00:05"/>
    <n v="19784"/>
    <x v="13"/>
    <n v="21224"/>
    <s v="APBN_BRU_MOBILITY_INTERNAT_Front_FR"/>
    <n v="100074"/>
    <s v="APBN_BRU_MOBILITY_INTERNAT_Front_FR_1"/>
    <s v="APBN_CMN_RSA_FRONT-FR_1"/>
    <n v="249777"/>
    <x v="22"/>
    <s v="R"/>
    <d v="1899-12-30T00:02:04"/>
    <d v="1899-12-30T00:00:00"/>
    <d v="1899-12-30T00:00:03"/>
    <s v=""/>
    <n v="0"/>
    <d v="2026-09-03T13:18:49"/>
    <s v=""/>
    <d v="1899-12-30T00:00:00"/>
    <s v="20260903131639100665183"/>
    <d v="1899-12-30T00:00:01"/>
    <n v="0"/>
    <n v="0"/>
    <s v="m3229916105:2:1|"/>
    <n v="2"/>
    <n v="0"/>
    <n v="1"/>
    <s v="FR"/>
    <s v=""/>
    <m/>
    <m/>
    <s v=""/>
    <m/>
    <s v=""/>
    <s v=""/>
    <s v=""/>
    <n v="2"/>
    <n v="1"/>
    <s v=""/>
    <s v=""/>
    <s v=""/>
    <s v=""/>
    <s v=""/>
    <s v=""/>
    <s v=""/>
    <s v=""/>
    <s v=""/>
    <s v=""/>
    <s v=""/>
    <s v=""/>
    <s v=""/>
    <s v=""/>
    <s v=""/>
    <s v="RSA BE"/>
    <x v="0"/>
    <n v="1"/>
    <x v="1"/>
    <x v="3"/>
  </r>
  <r>
    <s v="AP-Historical-Report---Call-by-Call 2026-09-03 0000 - 2026-09-03 1500.csv"/>
    <s v="F"/>
    <x v="1"/>
    <x v="871"/>
    <s v="+32474742919"/>
    <s v=""/>
    <s v=""/>
    <s v="WebiPath_180_166208"/>
    <s v=""/>
    <n v="2.742129360562688E+18"/>
    <s v="32.8523541"/>
    <s v=""/>
    <d v="1899-12-30T00:00:00"/>
    <n v="19782"/>
    <x v="8"/>
    <n v="21222"/>
    <s v="APBN_BRU_MOBILITY_INSURAN_Front_FR"/>
    <n v="100052"/>
    <s v="APBN_BRU_MOBILITY_INSURAN_Front_FR_1"/>
    <s v="APEU_TNG_RSA_FRENCH_1"/>
    <n v="207050"/>
    <x v="8"/>
    <s v="R"/>
    <d v="1899-12-30T00:04:26"/>
    <d v="1899-12-30T00:03:54"/>
    <d v="1899-12-30T00:00:00"/>
    <s v=""/>
    <n v="0"/>
    <d v="2026-09-03T13:24:32"/>
    <s v=""/>
    <d v="1899-12-30T00:00:00"/>
    <s v="20260903131554536871713"/>
    <d v="1899-12-30T00:00:12"/>
    <m/>
    <m/>
    <s v=""/>
    <m/>
    <m/>
    <m/>
    <s v=""/>
    <s v=""/>
    <m/>
    <m/>
    <s v=""/>
    <m/>
    <s v=""/>
    <s v=""/>
    <s v=""/>
    <m/>
    <m/>
    <s v=""/>
    <s v=""/>
    <s v=""/>
    <s v=""/>
    <s v=""/>
    <s v=""/>
    <s v=""/>
    <s v=""/>
    <s v=""/>
    <s v=""/>
    <s v=""/>
    <s v=""/>
    <s v=""/>
    <s v=""/>
    <s v=""/>
    <s v="RSA BE"/>
    <x v="0"/>
    <n v="1"/>
    <x v="1"/>
    <x v="3"/>
  </r>
  <r>
    <s v="AP-Historical-Report---Call-by-Call 2026-09-03 0000 - 2026-09-03 1500.csv"/>
    <s v="F"/>
    <x v="1"/>
    <x v="872"/>
    <s v="anonymous"/>
    <s v=""/>
    <s v=""/>
    <s v="WebiPath_180_102597"/>
    <s v=""/>
    <n v="2.7421293906232561E+18"/>
    <s v="39.4320631"/>
    <s v=""/>
    <d v="1899-12-30T00:00:00"/>
    <n v="27173"/>
    <x v="7"/>
    <n v="28184"/>
    <s v="APBN_AMS_RSA_INSURAN_AzN_NL"/>
    <n v="208567"/>
    <s v="APBN_AMS_RSA_INSURAN_AzN_NL_1"/>
    <s v="APBN_CMN_RSA_FRONT-NL_1"/>
    <n v="96462"/>
    <x v="26"/>
    <s v="L"/>
    <d v="1899-12-30T00:05:27"/>
    <d v="1899-12-30T00:01:59"/>
    <d v="1899-12-30T00:00:00"/>
    <s v=""/>
    <n v="0"/>
    <d v="2026-09-03T13:23:36"/>
    <s v=""/>
    <d v="1899-12-30T00:00:00"/>
    <s v="20260903131604654311551"/>
    <d v="1899-12-30T00:00:00"/>
    <m/>
    <m/>
    <s v=""/>
    <m/>
    <m/>
    <m/>
    <s v=""/>
    <s v=""/>
    <m/>
    <m/>
    <s v=""/>
    <m/>
    <s v=""/>
    <s v=""/>
    <s v=""/>
    <m/>
    <m/>
    <s v=""/>
    <s v=""/>
    <s v=""/>
    <s v=""/>
    <s v=""/>
    <s v=""/>
    <s v=""/>
    <s v=""/>
    <s v=""/>
    <s v=""/>
    <s v=""/>
    <s v=""/>
    <s v=""/>
    <s v=""/>
    <s v=""/>
    <s v="Alliannz Contract"/>
    <x v="0"/>
    <n v="1"/>
    <x v="1"/>
    <x v="0"/>
  </r>
  <r>
    <s v="AP-Historical-Report---Call-by-Call 2026-09-03 0000 - 2026-09-03 1500.csv"/>
    <s v="F"/>
    <x v="0"/>
    <x v="873"/>
    <s v="+31684557902"/>
    <s v="AP_NL_RSA"/>
    <s v="RSA_SubLOB"/>
    <s v="+31208512294"/>
    <s v="APBN_AMS_MOBILITY_INSURAN_FollowUp"/>
    <n v="2.7421293562677581E+18"/>
    <s v="31.8561013"/>
    <s v="Route_Success"/>
    <d v="1899-12-30T00:00:08"/>
    <n v="19761"/>
    <x v="1"/>
    <n v="21200"/>
    <s v="APBN_AMS_MOBILITY_INSURAN_FollowUp_NL"/>
    <n v="99821"/>
    <s v="APBN_AMS_MOBILITY_INSURAN_FollowUp_NL_1"/>
    <s v="APBN_CMN_RSA_FRONT-NL_1"/>
    <n v="221519"/>
    <x v="7"/>
    <s v="R"/>
    <d v="1899-12-30T00:04:11"/>
    <d v="1899-12-30T00:00:00"/>
    <d v="1899-12-30T00:03:29"/>
    <s v=""/>
    <n v="0"/>
    <d v="2026-09-03T13:21:16"/>
    <s v=""/>
    <d v="1899-12-30T00:00:00"/>
    <s v="20260903131655520094509"/>
    <d v="1899-12-30T00:00:02"/>
    <n v="0"/>
    <n v="0"/>
    <s v=""/>
    <n v="2"/>
    <n v="0"/>
    <n v="0"/>
    <s v="NL"/>
    <s v="vb3151"/>
    <n v="77020001"/>
    <n v="10"/>
    <s v="Maud"/>
    <n v="3190093"/>
    <s v="Geen Intent"/>
    <s v=""/>
    <s v="+31684557902"/>
    <n v="2"/>
    <n v="1"/>
    <s v=""/>
    <s v=""/>
    <s v=""/>
    <s v=""/>
    <s v=""/>
    <s v=""/>
    <s v=""/>
    <s v=""/>
    <s v=""/>
    <s v=""/>
    <s v=""/>
    <s v=""/>
    <s v=""/>
    <s v=""/>
    <s v=""/>
    <s v="Alliannz Contract"/>
    <x v="0"/>
    <n v="1"/>
    <x v="1"/>
    <x v="0"/>
  </r>
  <r>
    <s v="AP-Historical-Report---Call-by-Call 2026-09-03 0000 - 2026-09-03 1500.csv"/>
    <s v="F"/>
    <x v="1"/>
    <x v="874"/>
    <s v="+31642606136"/>
    <s v=""/>
    <s v=""/>
    <s v="WebiPath_180_159991"/>
    <s v=""/>
    <n v="2.742129248946857E+18"/>
    <s v="6.61842314"/>
    <s v=""/>
    <d v="1899-12-30T00:00:00"/>
    <n v="19761"/>
    <x v="1"/>
    <n v="21200"/>
    <s v="APBN_AMS_MOBILITY_INSURAN_FollowUp_NL"/>
    <n v="99821"/>
    <s v="APBN_AMS_MOBILITY_INSURAN_FollowUp_NL_1"/>
    <s v="APBN_CMN_RSA_FRONT-NL_1"/>
    <n v="199529"/>
    <x v="43"/>
    <s v="L"/>
    <d v="1899-12-30T00:02:51"/>
    <d v="1899-12-30T00:00:00"/>
    <d v="1899-12-30T00:00:00"/>
    <s v=""/>
    <n v="0"/>
    <d v="2026-09-03T13:19:29"/>
    <s v=""/>
    <d v="1899-12-30T00:00:00"/>
    <s v="20260903131631100664709"/>
    <d v="1899-12-30T00:00:01"/>
    <m/>
    <m/>
    <s v=""/>
    <m/>
    <m/>
    <m/>
    <s v=""/>
    <s v=""/>
    <m/>
    <m/>
    <s v=""/>
    <m/>
    <s v=""/>
    <s v=""/>
    <s v=""/>
    <m/>
    <m/>
    <s v=""/>
    <s v=""/>
    <s v=""/>
    <s v=""/>
    <s v=""/>
    <s v=""/>
    <s v=""/>
    <s v=""/>
    <s v=""/>
    <s v=""/>
    <s v=""/>
    <s v=""/>
    <s v=""/>
    <s v=""/>
    <s v=""/>
    <s v="Alliannz Contract"/>
    <x v="0"/>
    <n v="1"/>
    <x v="1"/>
    <x v="0"/>
  </r>
  <r>
    <s v="AP-Historical-Report---Call-by-Call 2026-09-03 0000 - 2026-09-03 1500.csv"/>
    <s v="F"/>
    <x v="1"/>
    <x v="875"/>
    <s v="+32489384913"/>
    <s v=""/>
    <s v=""/>
    <s v="WebiPath_180_186502"/>
    <s v=""/>
    <n v="2.742129248946857E+18"/>
    <s v="6.61842317"/>
    <s v=""/>
    <d v="1899-12-30T00:00:00"/>
    <n v="19784"/>
    <x v="13"/>
    <n v="21224"/>
    <s v="APBN_BRU_MOBILITY_INTERNAT_Front_FR"/>
    <n v="100074"/>
    <s v="APBN_BRU_MOBILITY_INTERNAT_Front_FR_1"/>
    <s v="APBN_CMN_RSA_FRONT-FR_1"/>
    <n v="249777"/>
    <x v="22"/>
    <s v="R"/>
    <d v="1899-12-30T00:02:04"/>
    <d v="1899-12-30T00:00:00"/>
    <d v="1899-12-30T00:00:00"/>
    <s v=""/>
    <n v="0"/>
    <d v="2026-09-03T13:18:48"/>
    <s v=""/>
    <d v="1899-12-30T00:00:00"/>
    <s v="20260903131639100665183"/>
    <d v="1899-12-30T00:00:00"/>
    <m/>
    <m/>
    <s v=""/>
    <m/>
    <m/>
    <m/>
    <s v=""/>
    <s v=""/>
    <m/>
    <m/>
    <s v=""/>
    <m/>
    <s v=""/>
    <s v=""/>
    <s v=""/>
    <m/>
    <m/>
    <s v=""/>
    <s v=""/>
    <s v=""/>
    <s v=""/>
    <s v=""/>
    <s v=""/>
    <s v=""/>
    <s v=""/>
    <s v=""/>
    <s v=""/>
    <s v="ffa828a7-1656-4dd3-9adb-679e3f967c6d.01"/>
    <s v=""/>
    <s v=""/>
    <s v=""/>
    <s v=""/>
    <s v="RSA BE"/>
    <x v="0"/>
    <n v="1"/>
    <x v="1"/>
    <x v="3"/>
  </r>
  <r>
    <s v="AP-Historical-Report---Call-by-Call 2026-09-03 0000 - 2026-09-03 1500.csv"/>
    <s v="F"/>
    <x v="0"/>
    <x v="876"/>
    <s v="+32495444577"/>
    <s v="AP_MULTI_LOB"/>
    <s v="XLOB_SubLOB"/>
    <s v="+3222906411"/>
    <s v="APBN_BRU_MOBILITY_INSURAN_Front"/>
    <n v="2.7421294249836078E+18"/>
    <s v="47.4934359"/>
    <s v="Route_Queue"/>
    <d v="1899-12-30T00:00:07"/>
    <n v="19782"/>
    <x v="8"/>
    <n v="21222"/>
    <s v="APBN_BRU_MOBILITY_INSURAN_Front_FR"/>
    <n v="100052"/>
    <s v="APBN_BRU_MOBILITY_INSURAN_Front_FR_1"/>
    <s v="APBN_CMN_RSA_FRONT-FR_1"/>
    <n v="249780"/>
    <x v="33"/>
    <s v="R"/>
    <d v="1899-12-30T00:06:53"/>
    <d v="1899-12-30T00:04:28"/>
    <d v="1899-12-30T00:00:02"/>
    <s v=""/>
    <n v="0"/>
    <d v="2026-09-03T13:29:25"/>
    <s v=""/>
    <d v="1899-12-30T00:00:00"/>
    <s v="20260903131757788530068"/>
    <d v="1899-12-30T00:00:01"/>
    <n v="0"/>
    <n v="0"/>
    <s v="m3251:Default:2|m325991:2:1|m322991:1:1|"/>
    <n v="2"/>
    <n v="0"/>
    <n v="1"/>
    <s v="FR"/>
    <s v=""/>
    <m/>
    <m/>
    <s v=""/>
    <m/>
    <s v=""/>
    <s v=""/>
    <s v=""/>
    <n v="0"/>
    <n v="0"/>
    <s v=""/>
    <s v=""/>
    <s v=""/>
    <s v=""/>
    <s v=""/>
    <s v=""/>
    <s v=""/>
    <s v=""/>
    <s v=""/>
    <s v=""/>
    <s v=""/>
    <s v=""/>
    <s v=""/>
    <s v=""/>
    <s v=""/>
    <s v="RSA BE"/>
    <x v="0"/>
    <n v="1"/>
    <x v="1"/>
    <x v="3"/>
  </r>
  <r>
    <s v="AP-Historical-Report---Call-by-Call 2026-09-03 0000 - 2026-09-03 1500.csv"/>
    <s v="F"/>
    <x v="1"/>
    <x v="877"/>
    <s v="+31684557902"/>
    <s v=""/>
    <s v=""/>
    <s v="WebiPath_180_176330"/>
    <s v=""/>
    <n v="2.7421293562677581E+18"/>
    <s v="31.8561042"/>
    <s v=""/>
    <d v="1899-12-30T00:00:00"/>
    <n v="19761"/>
    <x v="1"/>
    <n v="21200"/>
    <s v="APBN_AMS_MOBILITY_INSURAN_FollowUp_NL"/>
    <n v="99821"/>
    <s v="APBN_AMS_MOBILITY_INSURAN_FollowUp_NL_1"/>
    <s v="APBN_CMN_RSA_FRONT-NL_1"/>
    <n v="221519"/>
    <x v="7"/>
    <s v="R"/>
    <d v="1899-12-30T00:04:11"/>
    <d v="1899-12-30T00:00:00"/>
    <d v="1899-12-30T00:00:00"/>
    <s v=""/>
    <n v="0"/>
    <d v="2026-09-03T13:21:14"/>
    <s v=""/>
    <d v="1899-12-30T00:00:00"/>
    <s v="20260903131655520094509"/>
    <d v="1899-12-30T00:00:01"/>
    <m/>
    <m/>
    <s v=""/>
    <m/>
    <m/>
    <m/>
    <s v=""/>
    <s v=""/>
    <m/>
    <m/>
    <s v=""/>
    <m/>
    <s v=""/>
    <s v=""/>
    <s v=""/>
    <m/>
    <m/>
    <s v=""/>
    <s v=""/>
    <s v=""/>
    <s v=""/>
    <s v=""/>
    <s v=""/>
    <s v=""/>
    <s v=""/>
    <s v=""/>
    <s v=""/>
    <s v=""/>
    <s v=""/>
    <s v=""/>
    <s v=""/>
    <s v=""/>
    <s v="Alliannz Contract"/>
    <x v="0"/>
    <n v="1"/>
    <x v="1"/>
    <x v="0"/>
  </r>
  <r>
    <s v="AP-Historical-Report---Call-by-Call 2026-09-03 0000 - 2026-09-03 1500.csv"/>
    <s v="F"/>
    <x v="0"/>
    <x v="878"/>
    <s v="+31850206000"/>
    <s v="AP_NL_RSA_PROVIDERS"/>
    <s v="RSA_SubLOB"/>
    <s v="+31205929107"/>
    <s v="APBN_AMS_MOBILITY_PROVIDER_Local"/>
    <n v="2.7421292962130478E+18"/>
    <s v="17.83392979"/>
    <s v="Route_Queue"/>
    <d v="1899-12-30T00:10:24"/>
    <n v="19770"/>
    <x v="3"/>
    <n v="21209"/>
    <s v="APBN_AMS_MOBILITY_PROVIDER_Local_NL"/>
    <n v="99920"/>
    <s v="APBN_AMS_MOBILITY_PROVIDER_Local_NL_1"/>
    <s v="APBN_CMN_RSA_FRONT-NL_1"/>
    <n v="96468"/>
    <x v="53"/>
    <s v="L"/>
    <d v="1899-12-30T00:00:00"/>
    <d v="1899-12-30T00:00:00"/>
    <d v="1899-12-30T00:00:29"/>
    <s v=""/>
    <n v="0"/>
    <d v="2026-09-03T13:17:45"/>
    <s v=""/>
    <d v="1899-12-30T00:00:00"/>
    <s v="20260903131736285214519"/>
    <d v="1899-12-30T00:00:01"/>
    <n v="0"/>
    <n v="0"/>
    <s v="m319107:2:1|"/>
    <n v="2"/>
    <n v="0"/>
    <n v="0"/>
    <s v="NL"/>
    <s v=""/>
    <m/>
    <m/>
    <s v=""/>
    <m/>
    <s v=""/>
    <s v=""/>
    <s v=""/>
    <n v="0"/>
    <n v="0"/>
    <s v=""/>
    <s v=""/>
    <s v=""/>
    <s v=""/>
    <s v=""/>
    <s v=""/>
    <s v=""/>
    <s v=""/>
    <s v=""/>
    <s v=""/>
    <s v=""/>
    <s v=""/>
    <s v=""/>
    <s v=""/>
    <s v=""/>
    <s v="RSA Provider"/>
    <x v="0"/>
    <n v="1"/>
    <x v="0"/>
    <x v="2"/>
  </r>
  <r>
    <s v="AP-Historical-Report---Call-by-Call 2026-09-03 0000 - 2026-09-03 1500.csv"/>
    <s v="F"/>
    <x v="1"/>
    <x v="879"/>
    <s v="+32470677483"/>
    <s v=""/>
    <s v=""/>
    <s v="WebiPath_180_177847"/>
    <s v=""/>
    <n v="2.7421292962130478E+18"/>
    <s v="17.83393000"/>
    <s v=""/>
    <d v="1899-12-30T00:00:00"/>
    <n v="27173"/>
    <x v="7"/>
    <n v="28184"/>
    <s v="APBN_AMS_RSA_INSURAN_AzN_NL"/>
    <n v="208567"/>
    <s v="APBN_AMS_RSA_INSURAN_AzN_NL_1"/>
    <s v="APBN_CMN_RSA_FRONT-NL_1"/>
    <n v="224096"/>
    <x v="6"/>
    <s v="L"/>
    <d v="1899-12-30T00:00:08"/>
    <d v="1899-12-30T00:00:00"/>
    <d v="1899-12-30T00:00:00"/>
    <s v=""/>
    <n v="0"/>
    <d v="2026-09-03T13:17:46"/>
    <s v=""/>
    <d v="1899-12-30T00:00:00"/>
    <s v="20260903131729285213756"/>
    <d v="1899-12-30T00:00:01"/>
    <m/>
    <m/>
    <s v=""/>
    <m/>
    <m/>
    <m/>
    <s v=""/>
    <s v=""/>
    <m/>
    <m/>
    <s v=""/>
    <m/>
    <s v=""/>
    <s v=""/>
    <s v=""/>
    <m/>
    <m/>
    <s v=""/>
    <s v=""/>
    <s v=""/>
    <s v=""/>
    <s v=""/>
    <s v=""/>
    <s v=""/>
    <s v=""/>
    <s v=""/>
    <s v=""/>
    <s v=""/>
    <s v=""/>
    <s v=""/>
    <s v=""/>
    <s v=""/>
    <s v="Alliannz Contract"/>
    <x v="0"/>
    <n v="1"/>
    <x v="1"/>
    <x v="0"/>
  </r>
  <r>
    <s v="AP-Historical-Report---Call-by-Call 2026-09-03 0000 - 2026-09-03 1500.csv"/>
    <s v="F"/>
    <x v="0"/>
    <x v="880"/>
    <s v="+31850206000"/>
    <s v="AP_NL_RSA_PROVIDERS"/>
    <s v="RSA_SubLOB"/>
    <s v="+31205929107"/>
    <s v="APBN_AMS_MOBILITY_PROVIDER_Local"/>
    <n v="2.7421293777426432E+18"/>
    <s v="36.8609904"/>
    <s v="Route_Queue"/>
    <d v="1899-12-30T00:06:53"/>
    <n v="19770"/>
    <x v="3"/>
    <n v="21209"/>
    <s v="APBN_AMS_MOBILITY_PROVIDER_Local_NL"/>
    <m/>
    <s v=""/>
    <s v=""/>
    <m/>
    <x v="1"/>
    <s v="R"/>
    <d v="1899-12-30T00:00:00"/>
    <d v="1899-12-30T00:00:00"/>
    <d v="1899-12-30T00:00:00"/>
    <s v=""/>
    <n v="0"/>
    <d v="2026-09-03T13:25:02"/>
    <s v=""/>
    <d v="1899-12-30T00:00:00"/>
    <s v="20260903131807603980783"/>
    <d v="1899-12-30T00:00:01"/>
    <n v="0"/>
    <n v="0"/>
    <s v="m319107:2:1|"/>
    <n v="2"/>
    <n v="0"/>
    <n v="0"/>
    <s v="NL"/>
    <s v=""/>
    <m/>
    <m/>
    <s v=""/>
    <m/>
    <s v=""/>
    <s v=""/>
    <s v=""/>
    <n v="0"/>
    <n v="0"/>
    <s v=""/>
    <s v=""/>
    <s v=""/>
    <s v=""/>
    <s v=""/>
    <s v=""/>
    <s v=""/>
    <s v=""/>
    <s v=""/>
    <s v=""/>
    <s v=""/>
    <s v=""/>
    <s v=""/>
    <s v=""/>
    <s v=""/>
    <s v="RSA Provider"/>
    <x v="0"/>
    <n v="1"/>
    <x v="0"/>
    <x v="2"/>
  </r>
  <r>
    <s v="AP-Historical-Report---Call-by-Call 2026-09-03 0000 - 2026-09-03 1500.csv"/>
    <s v="F"/>
    <x v="1"/>
    <x v="881"/>
    <s v="+32495444577"/>
    <s v=""/>
    <s v=""/>
    <s v="WebiPath_180_186505"/>
    <s v=""/>
    <n v="2.7421294249836078E+18"/>
    <s v="47.4934399"/>
    <s v=""/>
    <d v="1899-12-30T00:00:00"/>
    <n v="19782"/>
    <x v="8"/>
    <n v="21222"/>
    <s v="APBN_BRU_MOBILITY_INSURAN_Front_FR"/>
    <n v="100052"/>
    <s v="APBN_BRU_MOBILITY_INSURAN_Front_FR_1"/>
    <s v="APBN_CMN_RSA_FRONT-FR_1"/>
    <n v="249780"/>
    <x v="33"/>
    <s v="L"/>
    <d v="1899-12-30T00:06:52"/>
    <d v="1899-12-30T00:04:28"/>
    <d v="1899-12-30T00:00:00"/>
    <s v=""/>
    <n v="0"/>
    <d v="2026-09-03T13:29:26"/>
    <s v=""/>
    <d v="1899-12-30T00:00:00"/>
    <s v="20260903131757788530068"/>
    <d v="1899-12-30T00:00:01"/>
    <m/>
    <m/>
    <s v=""/>
    <m/>
    <m/>
    <m/>
    <s v=""/>
    <s v=""/>
    <m/>
    <m/>
    <s v=""/>
    <m/>
    <s v=""/>
    <s v=""/>
    <s v=""/>
    <m/>
    <m/>
    <s v=""/>
    <s v=""/>
    <s v=""/>
    <s v=""/>
    <s v=""/>
    <s v=""/>
    <s v=""/>
    <s v=""/>
    <s v=""/>
    <s v=""/>
    <s v=""/>
    <s v=""/>
    <s v=""/>
    <s v=""/>
    <s v=""/>
    <s v="RSA BE"/>
    <x v="0"/>
    <n v="1"/>
    <x v="1"/>
    <x v="3"/>
  </r>
  <r>
    <s v="AP-Historical-Report---Call-by-Call 2026-09-03 0000 - 2026-09-03 1500.csv"/>
    <s v="F"/>
    <x v="0"/>
    <x v="882"/>
    <s v="+31611776992"/>
    <s v="Ominimo"/>
    <s v="RSA_SubLOB"/>
    <s v="+31205929015"/>
    <s v="APBN_AMS_MOBILITY_INSURAN_Front"/>
    <n v="2.7421293090954788E+18"/>
    <s v="20.80922047"/>
    <s v="Route_Queue"/>
    <d v="1899-12-30T00:00:05"/>
    <n v="19760"/>
    <x v="0"/>
    <n v="21199"/>
    <s v="APBN_AMS_MOBILITY_INSURAN_Front_NL"/>
    <n v="99810"/>
    <s v="APBN_AMS_MOBILITY_INSURAN_Front_NL_1"/>
    <s v="APBN_CMN_RSA_FRONT-NL_1"/>
    <n v="96465"/>
    <x v="46"/>
    <s v="R"/>
    <d v="1899-12-30T00:01:22"/>
    <d v="1899-12-30T00:00:00"/>
    <d v="1899-12-30T00:00:02"/>
    <s v=""/>
    <n v="0"/>
    <d v="2026-09-03T13:20:04"/>
    <s v=""/>
    <d v="1899-12-30T00:00:00"/>
    <s v="20260903131836335546027"/>
    <d v="1899-12-30T00:00:02"/>
    <n v="0"/>
    <n v="0"/>
    <s v=""/>
    <n v="2"/>
    <n v="0"/>
    <n v="0"/>
    <s v="NL"/>
    <s v=""/>
    <m/>
    <m/>
    <s v=""/>
    <m/>
    <s v=""/>
    <s v=""/>
    <s v=""/>
    <n v="0"/>
    <n v="0"/>
    <s v=""/>
    <s v=""/>
    <s v=""/>
    <s v=""/>
    <s v=""/>
    <s v=""/>
    <s v=""/>
    <s v=""/>
    <s v=""/>
    <s v=""/>
    <s v=""/>
    <s v=""/>
    <s v=""/>
    <s v=""/>
    <s v=""/>
    <s v="Alliannz Contract"/>
    <x v="0"/>
    <n v="1"/>
    <x v="1"/>
    <x v="0"/>
  </r>
  <r>
    <s v="AP-Historical-Report---Call-by-Call 2026-09-03 0000 - 2026-09-03 1500.csv"/>
    <s v="F"/>
    <x v="1"/>
    <x v="883"/>
    <s v="+31611776992"/>
    <s v=""/>
    <s v=""/>
    <s v="WebiPath_180_102600"/>
    <s v=""/>
    <n v="2.7421293090954788E+18"/>
    <s v="20.80922113"/>
    <s v=""/>
    <d v="1899-12-30T00:00:00"/>
    <n v="19760"/>
    <x v="0"/>
    <n v="21199"/>
    <s v="APBN_AMS_MOBILITY_INSURAN_Front_NL"/>
    <n v="99810"/>
    <s v="APBN_AMS_MOBILITY_INSURAN_Front_NL_1"/>
    <s v="APBN_CMN_RSA_FRONT-NL_1"/>
    <n v="96465"/>
    <x v="46"/>
    <s v="L"/>
    <d v="1899-12-30T00:01:22"/>
    <d v="1899-12-30T00:00:00"/>
    <d v="1899-12-30T00:00:00"/>
    <s v=""/>
    <n v="0"/>
    <d v="2026-09-03T13:20:04"/>
    <s v=""/>
    <d v="1899-12-30T00:00:00"/>
    <s v="20260903131836335546027"/>
    <d v="1899-12-30T00:00:00"/>
    <m/>
    <m/>
    <s v=""/>
    <m/>
    <m/>
    <m/>
    <s v=""/>
    <s v=""/>
    <m/>
    <m/>
    <s v=""/>
    <m/>
    <s v=""/>
    <s v=""/>
    <s v=""/>
    <m/>
    <m/>
    <s v=""/>
    <s v=""/>
    <s v=""/>
    <s v=""/>
    <s v=""/>
    <s v=""/>
    <s v=""/>
    <s v=""/>
    <s v=""/>
    <s v=""/>
    <s v=""/>
    <s v=""/>
    <s v=""/>
    <s v=""/>
    <s v=""/>
    <s v="Alliannz Contract"/>
    <x v="0"/>
    <n v="1"/>
    <x v="1"/>
    <x v="0"/>
  </r>
  <r>
    <s v="AP-Historical-Report---Call-by-Call 2026-09-03 0000 - 2026-09-03 1500.csv"/>
    <s v="F"/>
    <x v="0"/>
    <x v="884"/>
    <s v="+31599618800"/>
    <s v="AP_NL_RSA_PROVIDERS"/>
    <s v="RSA_SubLOB"/>
    <s v="+31205929107"/>
    <s v="APBN_AMS_MOBILITY_PROVIDER_Local"/>
    <n v="2.7421293005091717E+18"/>
    <s v="18.84549793"/>
    <s v="Route_Queue"/>
    <d v="1899-12-30T00:04:06"/>
    <n v="19770"/>
    <x v="3"/>
    <n v="21209"/>
    <s v="APBN_AMS_MOBILITY_PROVIDER_Local_NL"/>
    <m/>
    <s v=""/>
    <s v=""/>
    <m/>
    <x v="1"/>
    <s v="R"/>
    <d v="1899-12-30T00:00:00"/>
    <d v="1899-12-30T00:00:00"/>
    <d v="1899-12-30T00:00:00"/>
    <s v=""/>
    <n v="0"/>
    <d v="2026-09-03T13:23:40"/>
    <s v=""/>
    <d v="1899-12-30T00:00:00"/>
    <s v="20260903131934301991435"/>
    <d v="1899-12-30T00:00:01"/>
    <n v="0"/>
    <n v="0"/>
    <s v="m319107:2:1|"/>
    <n v="2"/>
    <n v="0"/>
    <n v="0"/>
    <s v="NL"/>
    <s v=""/>
    <m/>
    <m/>
    <s v=""/>
    <m/>
    <s v=""/>
    <s v=""/>
    <s v=""/>
    <n v="0"/>
    <n v="0"/>
    <s v=""/>
    <s v=""/>
    <s v=""/>
    <s v=""/>
    <s v=""/>
    <s v=""/>
    <s v=""/>
    <s v=""/>
    <s v=""/>
    <s v=""/>
    <s v=""/>
    <s v=""/>
    <s v=""/>
    <s v=""/>
    <s v=""/>
    <s v="RSA Provider"/>
    <x v="0"/>
    <n v="1"/>
    <x v="0"/>
    <x v="2"/>
  </r>
  <r>
    <s v="AP-Historical-Report---Call-by-Call 2026-09-03 0000 - 2026-09-03 1500.csv"/>
    <s v="F"/>
    <x v="0"/>
    <x v="885"/>
    <s v="+31683016943"/>
    <s v="Toyota"/>
    <s v="RSA_SubLOB"/>
    <s v="+31205929836"/>
    <s v="APBN_AMS_MOBILITY_INSURAN_FollowUp"/>
    <n v="2.7421293005091722E+18"/>
    <s v="18.84549894"/>
    <s v="Route_Success"/>
    <d v="1899-12-30T00:00:07"/>
    <n v="19761"/>
    <x v="1"/>
    <n v="21200"/>
    <s v="APBN_AMS_MOBILITY_INSURAN_FollowUp_NL"/>
    <n v="99821"/>
    <s v="APBN_AMS_MOBILITY_INSURAN_FollowUp_NL_1"/>
    <s v="APBN_CMN_RSA_FRONT-NL_1"/>
    <n v="96523"/>
    <x v="10"/>
    <s v="R"/>
    <d v="1899-12-30T00:01:28"/>
    <d v="1899-12-30T00:02:49"/>
    <d v="1899-12-30T00:00:33"/>
    <s v=""/>
    <n v="0"/>
    <d v="2026-09-03T13:25:13"/>
    <s v=""/>
    <d v="1899-12-30T00:00:00"/>
    <s v="20260903132029301991107"/>
    <d v="1899-12-30T00:00:01"/>
    <n v="0"/>
    <n v="0"/>
    <s v=""/>
    <n v="2"/>
    <n v="0"/>
    <n v="0"/>
    <s v="NL"/>
    <s v="vb3151"/>
    <n v="77020001"/>
    <n v="10"/>
    <s v="Maud"/>
    <n v="3190051"/>
    <s v="Geen Intent"/>
    <s v=""/>
    <s v="+31683016943"/>
    <n v="2"/>
    <n v="1"/>
    <s v=""/>
    <s v=""/>
    <s v=""/>
    <s v=""/>
    <s v=""/>
    <s v=""/>
    <s v=""/>
    <s v=""/>
    <s v=""/>
    <s v=""/>
    <s v=""/>
    <s v=""/>
    <s v=""/>
    <s v=""/>
    <s v=""/>
    <s v="Alliannz Contract"/>
    <x v="0"/>
    <n v="1"/>
    <x v="1"/>
    <x v="0"/>
  </r>
  <r>
    <s v="AP-Historical-Report---Call-by-Call 2026-09-03 0000 - 2026-09-03 1500.csv"/>
    <s v="F"/>
    <x v="0"/>
    <x v="886"/>
    <s v="+31630940386"/>
    <s v="AON"/>
    <s v="XLOB_SubLOB"/>
    <s v="+3227736270"/>
    <s v="APBN_BRU_MOBILITY_INSURAN_Front"/>
    <n v="2.7421293262060477E+18"/>
    <s v="24.11621959"/>
    <s v="Route_Queue"/>
    <d v="1899-12-30T00:00:02"/>
    <n v="19781"/>
    <x v="5"/>
    <n v="21221"/>
    <s v="APBN_BRU_MOBILITY_INSURAN_Front_VL"/>
    <n v="100041"/>
    <s v="APBN_BRU_MOBILITY_INSURAN_Front_VL_1"/>
    <s v="APBN_CMN_RSA_FRONT-VL_1"/>
    <n v="96493"/>
    <x v="42"/>
    <s v="R"/>
    <d v="1899-12-30T00:03:38"/>
    <d v="1899-12-30T00:00:00"/>
    <d v="1899-12-30T00:01:28"/>
    <s v=""/>
    <n v="0"/>
    <d v="2026-09-03T13:24:13"/>
    <s v=""/>
    <d v="1899-12-30T00:00:00"/>
    <s v="20260903132032402654060"/>
    <d v="1899-12-30T00:00:01"/>
    <n v="0"/>
    <n v="0"/>
    <s v="m3272:2:1|m322991:1:1|"/>
    <n v="2"/>
    <n v="0"/>
    <n v="1"/>
    <s v="VL"/>
    <s v=""/>
    <m/>
    <m/>
    <s v=""/>
    <m/>
    <s v=""/>
    <s v=""/>
    <s v=""/>
    <n v="0"/>
    <n v="0"/>
    <s v=""/>
    <s v=""/>
    <s v=""/>
    <s v=""/>
    <s v=""/>
    <s v=""/>
    <s v=""/>
    <s v=""/>
    <s v=""/>
    <s v=""/>
    <s v=""/>
    <s v=""/>
    <s v=""/>
    <s v=""/>
    <s v=""/>
    <s v="RSA BE"/>
    <x v="0"/>
    <n v="1"/>
    <x v="1"/>
    <x v="3"/>
  </r>
  <r>
    <s v="AP-Historical-Report---Call-by-Call 2026-09-03 0000 - 2026-09-03 1500.csv"/>
    <s v="F"/>
    <x v="1"/>
    <x v="887"/>
    <s v="+31683016943"/>
    <s v=""/>
    <s v=""/>
    <s v="WebiPath_180_102658"/>
    <s v=""/>
    <n v="2.7421293005091722E+18"/>
    <s v="18.84550100"/>
    <s v=""/>
    <d v="1899-12-30T00:00:00"/>
    <n v="19761"/>
    <x v="1"/>
    <n v="21200"/>
    <s v="APBN_AMS_MOBILITY_INSURAN_FollowUp_NL"/>
    <n v="99821"/>
    <s v="APBN_AMS_MOBILITY_INSURAN_FollowUp_NL_1"/>
    <s v="APBN_CMN_RSA_FRONT-NL_1"/>
    <n v="96523"/>
    <x v="10"/>
    <s v="R"/>
    <d v="1899-12-30T00:01:29"/>
    <d v="1899-12-30T00:02:48"/>
    <d v="1899-12-30T00:00:00"/>
    <s v=""/>
    <n v="0"/>
    <d v="2026-09-03T13:24:54"/>
    <s v=""/>
    <d v="1899-12-30T00:00:00"/>
    <s v="20260903132029301991107"/>
    <d v="1899-12-30T00:00:01"/>
    <m/>
    <m/>
    <s v=""/>
    <m/>
    <m/>
    <m/>
    <s v=""/>
    <s v=""/>
    <m/>
    <m/>
    <s v=""/>
    <m/>
    <s v=""/>
    <s v=""/>
    <s v=""/>
    <m/>
    <m/>
    <s v=""/>
    <s v=""/>
    <s v=""/>
    <s v=""/>
    <s v=""/>
    <s v=""/>
    <s v=""/>
    <s v=""/>
    <s v=""/>
    <s v=""/>
    <s v=""/>
    <s v=""/>
    <s v=""/>
    <s v=""/>
    <s v=""/>
    <s v="Alliannz Contract"/>
    <x v="0"/>
    <n v="1"/>
    <x v="1"/>
    <x v="0"/>
  </r>
  <r>
    <s v="AP-Historical-Report---Call-by-Call 2026-09-03 0000 - 2026-09-03 1500.csv"/>
    <s v="F"/>
    <x v="1"/>
    <x v="888"/>
    <s v="+31630940386"/>
    <s v=""/>
    <s v=""/>
    <s v="WebiPath_180_102628"/>
    <s v=""/>
    <n v="2.7421293262060477E+18"/>
    <s v="24.11621982"/>
    <s v=""/>
    <d v="1899-12-30T00:00:00"/>
    <n v="19781"/>
    <x v="5"/>
    <n v="21221"/>
    <s v="APBN_BRU_MOBILITY_INSURAN_Front_VL"/>
    <n v="100041"/>
    <s v="APBN_BRU_MOBILITY_INSURAN_Front_VL_1"/>
    <s v="APBN_CMN_RSA_FRONT-VL_1"/>
    <n v="96493"/>
    <x v="42"/>
    <s v="L"/>
    <d v="1899-12-30T00:03:38"/>
    <d v="1899-12-30T00:00:00"/>
    <d v="1899-12-30T00:00:00"/>
    <s v=""/>
    <n v="0"/>
    <d v="2026-09-03T13:24:13"/>
    <s v=""/>
    <d v="1899-12-30T00:00:00"/>
    <s v="20260903132032402654060"/>
    <d v="1899-12-30T00:00:01"/>
    <m/>
    <m/>
    <s v=""/>
    <m/>
    <m/>
    <m/>
    <s v=""/>
    <s v=""/>
    <m/>
    <m/>
    <s v=""/>
    <m/>
    <s v=""/>
    <s v=""/>
    <s v=""/>
    <m/>
    <m/>
    <s v=""/>
    <s v=""/>
    <s v=""/>
    <s v=""/>
    <s v=""/>
    <s v=""/>
    <s v=""/>
    <s v=""/>
    <s v=""/>
    <s v=""/>
    <s v=""/>
    <s v=""/>
    <s v=""/>
    <s v=""/>
    <s v=""/>
    <s v="RSA BE"/>
    <x v="0"/>
    <n v="1"/>
    <x v="1"/>
    <x v="3"/>
  </r>
  <r>
    <s v="AP-Historical-Report---Call-by-Call 2026-09-03 0000 - 2026-09-03 1500.csv"/>
    <s v="F"/>
    <x v="0"/>
    <x v="889"/>
    <s v="+31644094195"/>
    <s v="AP_NL_MULTI_LOB"/>
    <s v="RSA_SubLOB"/>
    <s v="+31205929890"/>
    <s v="APBN_AMS_MOBILITY_INSURAN_Front"/>
    <n v="2.742129248946857E+18"/>
    <s v="6.61842452"/>
    <s v="Route_Queue"/>
    <d v="1899-12-30T00:00:06"/>
    <n v="19760"/>
    <x v="0"/>
    <n v="21199"/>
    <s v="APBN_AMS_MOBILITY_INSURAN_Front_NL"/>
    <n v="99810"/>
    <s v="APBN_AMS_MOBILITY_INSURAN_Front_NL_1"/>
    <s v="APBN_CMN_RSA_FRONT-NL_1"/>
    <n v="244552"/>
    <x v="39"/>
    <s v="R"/>
    <d v="1899-12-30T00:01:40"/>
    <d v="1899-12-30T00:00:00"/>
    <d v="1899-12-30T00:00:33"/>
    <s v=""/>
    <n v="0"/>
    <d v="2026-09-03T13:24:09"/>
    <s v=""/>
    <d v="1899-12-30T00:00:00"/>
    <s v="20260903132223100664367"/>
    <d v="1899-12-30T00:00:03"/>
    <n v="0"/>
    <n v="0"/>
    <s v=""/>
    <n v="2"/>
    <n v="0"/>
    <n v="0"/>
    <s v="NL"/>
    <s v="vb3151"/>
    <n v="77020001"/>
    <n v="10"/>
    <s v="Maud"/>
    <n v="3190086"/>
    <s v="Schade door ongeval"/>
    <s v=""/>
    <s v="+31644094195"/>
    <n v="0"/>
    <n v="0"/>
    <s v=""/>
    <s v=""/>
    <s v=""/>
    <s v=""/>
    <s v=""/>
    <s v=""/>
    <s v=""/>
    <s v=""/>
    <s v=""/>
    <s v=""/>
    <s v=""/>
    <s v=""/>
    <s v=""/>
    <s v=""/>
    <s v=""/>
    <s v="Alliannz Contract"/>
    <x v="0"/>
    <n v="1"/>
    <x v="1"/>
    <x v="0"/>
  </r>
  <r>
    <s v="AP-Historical-Report---Call-by-Call 2026-09-03 0000 - 2026-09-03 1500.csv"/>
    <s v="F"/>
    <x v="0"/>
    <x v="890"/>
    <s v="+31641873369"/>
    <s v="AP_NL_RSA_PROVIDERS"/>
    <s v="RSA_SubLOB"/>
    <s v="+31205929107"/>
    <s v="APBN_AMS_MOBILITY_PROVIDER_Local"/>
    <n v="2.7421293347919442E+18"/>
    <s v="26.7583508"/>
    <s v="Route_Queue"/>
    <d v="1899-12-30T00:00:10"/>
    <n v="19770"/>
    <x v="3"/>
    <n v="21209"/>
    <s v="APBN_AMS_MOBILITY_PROVIDER_Local_NL"/>
    <m/>
    <s v=""/>
    <s v=""/>
    <m/>
    <x v="1"/>
    <s v="R"/>
    <d v="1899-12-30T00:00:00"/>
    <d v="1899-12-30T00:00:00"/>
    <d v="1899-12-30T00:00:00"/>
    <s v=""/>
    <n v="0"/>
    <d v="2026-09-03T13:21:20"/>
    <s v=""/>
    <d v="1899-12-30T00:00:00"/>
    <s v="20260903132110436208557"/>
    <d v="1899-12-30T00:00:02"/>
    <n v="0"/>
    <n v="0"/>
    <s v="m319107:2:1|"/>
    <n v="2"/>
    <n v="0"/>
    <n v="0"/>
    <s v="NL"/>
    <s v=""/>
    <m/>
    <m/>
    <s v=""/>
    <m/>
    <s v=""/>
    <s v=""/>
    <s v=""/>
    <n v="0"/>
    <n v="0"/>
    <s v=""/>
    <s v=""/>
    <s v=""/>
    <s v=""/>
    <s v=""/>
    <s v=""/>
    <s v=""/>
    <s v=""/>
    <s v=""/>
    <s v=""/>
    <s v=""/>
    <s v=""/>
    <s v=""/>
    <s v=""/>
    <s v=""/>
    <s v="RSA Provider"/>
    <x v="0"/>
    <n v="1"/>
    <x v="1"/>
    <x v="2"/>
  </r>
  <r>
    <s v="AP-Historical-Report---Call-by-Call 2026-09-03 0000 - 2026-09-03 1500.csv"/>
    <s v="F"/>
    <x v="0"/>
    <x v="891"/>
    <s v="+31592390500"/>
    <s v="Toyota"/>
    <s v="RSA_SubLOB"/>
    <s v="+31205929836"/>
    <s v="APBN_AMS_MOBILITY_INSURAN_FollowUp"/>
    <n v="2.7421293176178022E+18"/>
    <s v="22.13310742"/>
    <s v="Route_Queue"/>
    <d v="1899-12-30T00:00:06"/>
    <n v="19761"/>
    <x v="1"/>
    <n v="21200"/>
    <s v="APBN_AMS_MOBILITY_INSURAN_FollowUp_NL"/>
    <n v="99821"/>
    <s v="APBN_AMS_MOBILITY_INSURAN_FollowUp_NL_1"/>
    <s v="APBN_CMN_RSA_FRONT-NL_1"/>
    <n v="96452"/>
    <x v="45"/>
    <s v="R"/>
    <d v="1899-12-30T00:00:46"/>
    <d v="1899-12-30T00:00:00"/>
    <d v="1899-12-30T00:00:31"/>
    <s v=""/>
    <n v="0"/>
    <d v="2026-09-03T13:23:32"/>
    <s v=""/>
    <d v="1899-12-30T00:00:00"/>
    <s v="20260903132240369100250"/>
    <d v="1899-12-30T00:00:03"/>
    <n v="0"/>
    <n v="0"/>
    <s v=""/>
    <n v="2"/>
    <n v="0"/>
    <n v="0"/>
    <s v="NL"/>
    <s v="vb3151"/>
    <n v="77020001"/>
    <n v="10"/>
    <s v="Maud"/>
    <n v="3190051"/>
    <s v="Pech (niet gespecificeerd) in Nederland"/>
    <s v=""/>
    <s v="+31592390500"/>
    <n v="2"/>
    <n v="1"/>
    <s v=""/>
    <s v=""/>
    <s v=""/>
    <s v=""/>
    <s v=""/>
    <s v=""/>
    <s v=""/>
    <s v=""/>
    <s v=""/>
    <s v=""/>
    <s v=""/>
    <s v=""/>
    <s v=""/>
    <s v=""/>
    <s v=""/>
    <s v="Alliannz Contract"/>
    <x v="0"/>
    <n v="1"/>
    <x v="1"/>
    <x v="0"/>
  </r>
  <r>
    <s v="AP-Historical-Report---Call-by-Call 2026-09-03 0000 - 2026-09-03 1500.csv"/>
    <s v="F"/>
    <x v="0"/>
    <x v="892"/>
    <s v="+32485088612"/>
    <s v="BEOBANK"/>
    <s v="RSA_Front"/>
    <s v="+3227736105"/>
    <s v="APBN_BRU_MOBILITY_INSURAN_Front"/>
    <n v="2.742129360562688E+18"/>
    <s v="32.8523773"/>
    <s v="Route_Queue"/>
    <d v="1899-12-30T00:00:03"/>
    <n v="19781"/>
    <x v="5"/>
    <n v="21221"/>
    <s v="APBN_BRU_MOBILITY_INSURAN_Front_VL"/>
    <n v="100041"/>
    <s v="APBN_BRU_MOBILITY_INSURAN_Front_VL_1"/>
    <s v="APBN_CMN_RSA_FRONT-VL_1"/>
    <n v="96164"/>
    <x v="28"/>
    <s v="R"/>
    <d v="1899-12-30T00:03:22"/>
    <d v="1899-12-30T00:02:44"/>
    <d v="1899-12-30T00:01:58"/>
    <s v=""/>
    <n v="0"/>
    <d v="2026-09-03T13:28:59"/>
    <s v=""/>
    <d v="1899-12-30T00:00:00"/>
    <s v="20260903132250536872122"/>
    <d v="1899-12-30T00:00:01"/>
    <n v="0"/>
    <n v="0"/>
    <s v="m3229916105:1:1|"/>
    <n v="2"/>
    <n v="0"/>
    <n v="1"/>
    <s v="VL"/>
    <s v=""/>
    <m/>
    <m/>
    <s v=""/>
    <m/>
    <s v=""/>
    <s v=""/>
    <s v=""/>
    <n v="2"/>
    <n v="1"/>
    <s v=""/>
    <s v=""/>
    <s v=""/>
    <s v=""/>
    <s v=""/>
    <s v=""/>
    <s v=""/>
    <s v=""/>
    <s v=""/>
    <s v=""/>
    <s v=""/>
    <s v=""/>
    <s v=""/>
    <s v=""/>
    <s v=""/>
    <s v="RSA BE"/>
    <x v="0"/>
    <n v="1"/>
    <x v="1"/>
    <x v="3"/>
  </r>
  <r>
    <s v="AP-Historical-Report---Call-by-Call 2026-09-03 0000 - 2026-09-03 1500.csv"/>
    <s v="F"/>
    <x v="1"/>
    <x v="893"/>
    <s v="+31644094195"/>
    <s v=""/>
    <s v=""/>
    <s v="WebiPath_180_183325"/>
    <s v=""/>
    <n v="2.742129248946857E+18"/>
    <s v="6.61842501"/>
    <s v=""/>
    <d v="1899-12-30T00:00:00"/>
    <n v="19760"/>
    <x v="0"/>
    <n v="21199"/>
    <s v="APBN_AMS_MOBILITY_INSURAN_Front_NL"/>
    <n v="99810"/>
    <s v="APBN_AMS_MOBILITY_INSURAN_Front_NL_1"/>
    <s v="APBN_CMN_RSA_FRONT-NL_1"/>
    <n v="244552"/>
    <x v="39"/>
    <s v="L"/>
    <d v="1899-12-30T00:01:40"/>
    <d v="1899-12-30T00:00:00"/>
    <d v="1899-12-30T00:00:00"/>
    <s v=""/>
    <n v="0"/>
    <d v="2026-09-03T13:24:10"/>
    <s v=""/>
    <d v="1899-12-30T00:00:00"/>
    <s v="20260903132223100664367"/>
    <d v="1899-12-30T00:00:01"/>
    <m/>
    <m/>
    <s v=""/>
    <m/>
    <m/>
    <m/>
    <s v=""/>
    <s v=""/>
    <m/>
    <m/>
    <s v=""/>
    <m/>
    <s v=""/>
    <s v=""/>
    <s v=""/>
    <m/>
    <m/>
    <s v=""/>
    <s v=""/>
    <s v=""/>
    <s v=""/>
    <s v=""/>
    <s v=""/>
    <s v=""/>
    <s v=""/>
    <s v=""/>
    <s v=""/>
    <s v=""/>
    <s v=""/>
    <s v=""/>
    <s v=""/>
    <s v=""/>
    <s v="Alliannz Contract"/>
    <x v="0"/>
    <n v="1"/>
    <x v="1"/>
    <x v="0"/>
  </r>
  <r>
    <s v="AP-Historical-Report---Call-by-Call 2026-09-03 0000 - 2026-09-03 1500.csv"/>
    <s v="F"/>
    <x v="0"/>
    <x v="894"/>
    <s v="+31641873369"/>
    <s v="AP_NL_RSA_PROVIDERS"/>
    <s v="RSA_SubLOB"/>
    <s v="+31205929107"/>
    <s v="APBN_AMS_MOBILITY_PROVIDER_Local"/>
    <n v="2.7421293219110697E+18"/>
    <s v="23.11610939"/>
    <s v="Route_Queue"/>
    <d v="1899-12-30T00:04:22"/>
    <n v="19770"/>
    <x v="3"/>
    <n v="21209"/>
    <s v="APBN_AMS_MOBILITY_PROVIDER_Local_NL"/>
    <m/>
    <s v=""/>
    <s v=""/>
    <m/>
    <x v="1"/>
    <s v="R"/>
    <d v="1899-12-30T00:00:00"/>
    <d v="1899-12-30T00:00:00"/>
    <d v="1899-12-30T00:00:00"/>
    <s v=""/>
    <n v="0"/>
    <d v="2026-09-03T13:27:20"/>
    <s v=""/>
    <d v="1899-12-30T00:00:00"/>
    <s v="20260903132257385876623"/>
    <d v="1899-12-30T00:00:02"/>
    <n v="0"/>
    <n v="0"/>
    <s v="m319107:2:1|"/>
    <n v="2"/>
    <n v="0"/>
    <n v="0"/>
    <s v="NL"/>
    <s v=""/>
    <m/>
    <m/>
    <s v=""/>
    <m/>
    <s v=""/>
    <s v=""/>
    <s v=""/>
    <n v="0"/>
    <n v="0"/>
    <s v=""/>
    <s v=""/>
    <s v=""/>
    <s v=""/>
    <s v=""/>
    <s v=""/>
    <s v=""/>
    <s v=""/>
    <s v=""/>
    <s v=""/>
    <s v=""/>
    <s v=""/>
    <s v=""/>
    <s v=""/>
    <s v=""/>
    <s v="RSA Provider"/>
    <x v="0"/>
    <n v="1"/>
    <x v="0"/>
    <x v="2"/>
  </r>
  <r>
    <s v="AP-Historical-Report---Call-by-Call 2026-09-03 0000 - 2026-09-03 1500.csv"/>
    <s v="F"/>
    <x v="1"/>
    <x v="895"/>
    <s v="+31592390500"/>
    <s v=""/>
    <s v=""/>
    <s v="WebiPath_180_102587"/>
    <s v=""/>
    <n v="2.7421293176178022E+18"/>
    <s v="22.13310791"/>
    <s v=""/>
    <d v="1899-12-30T00:00:00"/>
    <n v="19761"/>
    <x v="1"/>
    <n v="21200"/>
    <s v="APBN_AMS_MOBILITY_INSURAN_FollowUp_NL"/>
    <n v="99821"/>
    <s v="APBN_AMS_MOBILITY_INSURAN_FollowUp_NL_1"/>
    <s v="APBN_CMN_RSA_FRONT-NL_1"/>
    <n v="96452"/>
    <x v="45"/>
    <s v="R"/>
    <d v="1899-12-30T00:00:46"/>
    <d v="1899-12-30T00:00:00"/>
    <d v="1899-12-30T00:00:00"/>
    <s v=""/>
    <n v="0"/>
    <d v="2026-09-03T13:23:31"/>
    <s v=""/>
    <d v="1899-12-30T00:00:00"/>
    <s v="20260903132240369100250"/>
    <d v="1899-12-30T00:00:01"/>
    <m/>
    <m/>
    <s v=""/>
    <m/>
    <m/>
    <m/>
    <s v=""/>
    <s v=""/>
    <m/>
    <m/>
    <s v=""/>
    <m/>
    <s v=""/>
    <s v=""/>
    <s v=""/>
    <m/>
    <m/>
    <s v=""/>
    <s v=""/>
    <s v=""/>
    <s v=""/>
    <s v=""/>
    <s v=""/>
    <s v=""/>
    <s v=""/>
    <s v=""/>
    <s v=""/>
    <s v=""/>
    <s v=""/>
    <s v=""/>
    <s v=""/>
    <s v=""/>
    <s v="Alliannz Contract"/>
    <x v="0"/>
    <n v="1"/>
    <x v="1"/>
    <x v="0"/>
  </r>
  <r>
    <s v="AP-Historical-Report---Call-by-Call 2026-09-03 0000 - 2026-09-03 1500.csv"/>
    <s v="F"/>
    <x v="1"/>
    <x v="896"/>
    <s v="+32485088612"/>
    <s v=""/>
    <s v=""/>
    <s v="WebiPath_180_102299"/>
    <s v=""/>
    <n v="2.742129360562688E+18"/>
    <s v="32.8523800"/>
    <s v=""/>
    <d v="1899-12-30T00:00:00"/>
    <n v="19781"/>
    <x v="5"/>
    <n v="21221"/>
    <s v="APBN_BRU_MOBILITY_INSURAN_Front_VL"/>
    <n v="100041"/>
    <s v="APBN_BRU_MOBILITY_INSURAN_Front_VL_1"/>
    <s v="APBN_CMN_RSA_FRONT-VL_1"/>
    <n v="96164"/>
    <x v="28"/>
    <s v="L"/>
    <d v="1899-12-30T00:03:22"/>
    <d v="1899-12-30T00:02:44"/>
    <d v="1899-12-30T00:00:00"/>
    <s v=""/>
    <n v="0"/>
    <d v="2026-09-03T13:29:00"/>
    <s v=""/>
    <d v="1899-12-30T00:00:00"/>
    <s v="20260903132250536872122"/>
    <d v="1899-12-30T00:00:01"/>
    <m/>
    <m/>
    <s v=""/>
    <m/>
    <m/>
    <m/>
    <s v=""/>
    <s v=""/>
    <m/>
    <m/>
    <s v=""/>
    <m/>
    <s v=""/>
    <s v=""/>
    <s v=""/>
    <m/>
    <m/>
    <s v=""/>
    <s v=""/>
    <s v=""/>
    <s v=""/>
    <s v=""/>
    <s v=""/>
    <s v=""/>
    <s v=""/>
    <s v=""/>
    <s v=""/>
    <s v="59587c8e-228c-433d-a7c5-4542aab2a9e5.01"/>
    <s v=""/>
    <s v=""/>
    <s v=""/>
    <s v=""/>
    <s v="RSA BE"/>
    <x v="0"/>
    <n v="1"/>
    <x v="1"/>
    <x v="3"/>
  </r>
  <r>
    <s v="AP-Historical-Report---Call-by-Call 2026-09-03 0000 - 2026-09-03 1500.csv"/>
    <s v="F"/>
    <x v="0"/>
    <x v="897"/>
    <s v="+31628279793"/>
    <s v="Toyota"/>
    <s v="RSA_SubLOB"/>
    <s v="+31205929836"/>
    <s v="APBN_AMS_MOBILITY_OEM-CONS_Front"/>
    <n v="2.7421293476793708E+18"/>
    <s v="29.10108271"/>
    <s v="Route_Queue"/>
    <d v="1899-12-30T00:00:06"/>
    <n v="19755"/>
    <x v="6"/>
    <n v="21194"/>
    <s v="APBN_AMS_MOBILITY_OEM-CONS_Front_NL"/>
    <n v="99755"/>
    <s v="APBN_AMS_MOBILITY_OEM-CONS_Front_NL_1"/>
    <s v="APBN_CMN_RSA_FRONT-NL_1"/>
    <n v="96462"/>
    <x v="26"/>
    <s v="R"/>
    <d v="1899-12-30T00:03:58"/>
    <d v="1899-12-30T00:00:00"/>
    <d v="1899-12-30T00:00:32"/>
    <s v=""/>
    <n v="0"/>
    <d v="2026-09-03T13:29:42"/>
    <s v=""/>
    <d v="1899-12-30T00:00:00"/>
    <s v="20260903132537486539769"/>
    <d v="1899-12-30T00:00:02"/>
    <n v="0"/>
    <n v="0"/>
    <s v=""/>
    <n v="2"/>
    <n v="0"/>
    <n v="0"/>
    <s v="NL"/>
    <s v="vb3151"/>
    <n v="77020001"/>
    <n v="10"/>
    <s v="Maud"/>
    <n v="3190052"/>
    <s v="Schade door ongeval in Nederland"/>
    <s v="GK900P"/>
    <s v="+31628279793"/>
    <n v="2"/>
    <n v="1"/>
    <s v=""/>
    <s v=""/>
    <s v=""/>
    <s v=""/>
    <s v=""/>
    <s v=""/>
    <s v=""/>
    <s v=""/>
    <s v=""/>
    <s v=""/>
    <s v=""/>
    <s v=""/>
    <s v=""/>
    <s v=""/>
    <s v=""/>
    <s v="RSA"/>
    <x v="0"/>
    <n v="1"/>
    <x v="1"/>
    <x v="1"/>
  </r>
  <r>
    <s v="AP-Historical-Report---Call-by-Call 2026-09-03 0000 - 2026-09-03 1500.csv"/>
    <s v="F"/>
    <x v="0"/>
    <x v="898"/>
    <s v="+31644094195"/>
    <s v="AP_NL_MULTI_LOB"/>
    <s v="RSA_SubLOB"/>
    <s v="+31205929890"/>
    <s v="APBN_AMS_MOBILITY_INSURAN_Front"/>
    <n v="2.7421293949181353E+18"/>
    <s v="40.4232919"/>
    <s v="Route_Queue"/>
    <d v="1899-12-30T00:00:06"/>
    <n v="19760"/>
    <x v="0"/>
    <n v="21199"/>
    <s v="APBN_AMS_MOBILITY_INSURAN_Front_NL"/>
    <n v="99810"/>
    <s v="APBN_AMS_MOBILITY_INSURAN_Front_NL_1"/>
    <s v="APBN_CMN_RSA_FRONT-NL_1"/>
    <n v="224101"/>
    <x v="44"/>
    <s v="R"/>
    <d v="1899-12-30T00:09:19"/>
    <d v="1899-12-30T00:00:00"/>
    <d v="1899-12-30T00:00:34"/>
    <s v=""/>
    <n v="0"/>
    <d v="2026-09-03T13:34:59"/>
    <s v=""/>
    <d v="1899-12-30T00:00:00"/>
    <s v="20260903132534671090553"/>
    <d v="1899-12-30T00:00:02"/>
    <n v="0"/>
    <n v="0"/>
    <s v=""/>
    <n v="2"/>
    <n v="0"/>
    <n v="0"/>
    <s v="NL"/>
    <s v="vb3151"/>
    <n v="77020001"/>
    <n v="10"/>
    <s v="Maud"/>
    <n v="3190086"/>
    <s v="Schade door ongeval"/>
    <s v=""/>
    <s v="+31644094195"/>
    <n v="0"/>
    <n v="0"/>
    <s v=""/>
    <s v=""/>
    <s v=""/>
    <s v=""/>
    <s v=""/>
    <s v=""/>
    <s v=""/>
    <s v=""/>
    <s v=""/>
    <s v=""/>
    <s v=""/>
    <s v=""/>
    <s v=""/>
    <s v=""/>
    <s v=""/>
    <s v="Alliannz Contract"/>
    <x v="0"/>
    <n v="1"/>
    <x v="1"/>
    <x v="0"/>
  </r>
  <r>
    <s v="AP-Historical-Report---Call-by-Call 2026-09-03 0000 - 2026-09-03 1500.csv"/>
    <s v="F"/>
    <x v="0"/>
    <x v="899"/>
    <s v="+31630940386"/>
    <s v="AON"/>
    <s v="XLOB_SubLOB"/>
    <s v="+3227736270"/>
    <s v="APBN_BRU_MOBILITY_INSURAN_Front"/>
    <n v="2.7421293863283144E+18"/>
    <s v="38.4346194"/>
    <s v="Route_Queue"/>
    <d v="1899-12-30T00:00:01"/>
    <n v="19781"/>
    <x v="5"/>
    <n v="21221"/>
    <s v="APBN_BRU_MOBILITY_INSURAN_Front_VL"/>
    <n v="100041"/>
    <s v="APBN_BRU_MOBILITY_INSURAN_Front_VL_1"/>
    <s v="APBN_CMN_RSA_FRONT-VL_1"/>
    <n v="244556"/>
    <x v="49"/>
    <s v="R"/>
    <d v="1899-12-30T00:10:58"/>
    <d v="1899-12-30T00:02:41"/>
    <d v="1899-12-30T00:01:07"/>
    <s v=""/>
    <n v="1"/>
    <d v="2026-09-03T13:38:35"/>
    <s v=""/>
    <d v="1899-12-30T00:00:00"/>
    <s v="20260903132452637534750"/>
    <d v="1899-12-30T00:00:01"/>
    <n v="0"/>
    <n v="0"/>
    <s v="m3272:2:1|m322991:1:1|"/>
    <n v="2"/>
    <n v="0"/>
    <n v="1"/>
    <s v="VL"/>
    <s v=""/>
    <m/>
    <m/>
    <s v=""/>
    <m/>
    <s v=""/>
    <s v=""/>
    <s v=""/>
    <n v="0"/>
    <n v="0"/>
    <s v=""/>
    <s v=""/>
    <s v=""/>
    <s v=""/>
    <s v=""/>
    <s v=""/>
    <s v=""/>
    <s v=""/>
    <s v=""/>
    <s v=""/>
    <s v=""/>
    <s v=""/>
    <s v=""/>
    <s v=""/>
    <s v=""/>
    <s v="RSA BE"/>
    <x v="0"/>
    <n v="1"/>
    <x v="1"/>
    <x v="3"/>
  </r>
  <r>
    <s v="AP-Historical-Report---Call-by-Call 2026-09-03 0000 - 2026-09-03 1500.csv"/>
    <s v="F"/>
    <x v="0"/>
    <x v="900"/>
    <s v="+31619026405"/>
    <s v="Ominimo"/>
    <s v="RSA_SubLOB"/>
    <s v="+31205929015"/>
    <s v="APBN_AMS_MOBILITY_INSURAN_Front"/>
    <n v="2.7421293476793708E+18"/>
    <s v="29.10108307"/>
    <s v="Route_Queue"/>
    <d v="1899-12-30T00:00:07"/>
    <n v="19760"/>
    <x v="0"/>
    <n v="21199"/>
    <s v="APBN_AMS_MOBILITY_INSURAN_Front_NL"/>
    <n v="99810"/>
    <s v="APBN_AMS_MOBILITY_INSURAN_Front_NL_1"/>
    <s v="APBN_CMN_RSA_FRONT-NL_1"/>
    <n v="244554"/>
    <x v="40"/>
    <s v="R"/>
    <d v="1899-12-30T00:04:53"/>
    <d v="1899-12-30T00:02:56"/>
    <d v="1899-12-30T00:04:43"/>
    <s v=""/>
    <n v="1"/>
    <d v="2026-09-03T13:34:12"/>
    <s v=""/>
    <d v="1899-12-30T00:00:00"/>
    <s v="20260903132447486541116"/>
    <d v="1899-12-30T00:00:01"/>
    <n v="0"/>
    <n v="0"/>
    <s v=""/>
    <n v="2"/>
    <n v="0"/>
    <n v="0"/>
    <s v="NL"/>
    <s v=""/>
    <m/>
    <m/>
    <s v=""/>
    <m/>
    <s v=""/>
    <s v=""/>
    <s v=""/>
    <n v="0"/>
    <n v="0"/>
    <s v=""/>
    <s v=""/>
    <s v=""/>
    <s v=""/>
    <s v=""/>
    <s v=""/>
    <s v=""/>
    <s v=""/>
    <s v=""/>
    <s v=""/>
    <s v=""/>
    <s v=""/>
    <s v=""/>
    <s v=""/>
    <s v=""/>
    <s v="Alliannz Contract"/>
    <x v="0"/>
    <n v="1"/>
    <x v="1"/>
    <x v="0"/>
  </r>
  <r>
    <s v="AP-Historical-Report---Call-by-Call 2026-09-03 0000 - 2026-09-03 1500.csv"/>
    <s v="F"/>
    <x v="0"/>
    <x v="901"/>
    <s v="+32483508380"/>
    <s v="AzBelgium"/>
    <s v="RSA_INSUR"/>
    <s v="+3227736104"/>
    <s v="APBN_BRU_RSA_INSURAN_AB"/>
    <n v="2.7421292962130493E+18"/>
    <s v="17.83394526"/>
    <s v="Route_Queue"/>
    <d v="1899-12-30T00:00:03"/>
    <n v="27187"/>
    <x v="16"/>
    <n v="28198"/>
    <s v="APBN_BRU_RSA_INSURAN_AB_VL"/>
    <n v="208724"/>
    <s v="APBN_BRU_RSA_INSURAN_AB_VL_1"/>
    <s v="APBN_CMN_RSA_FRONT-VL_1"/>
    <n v="96496"/>
    <x v="51"/>
    <s v="R"/>
    <d v="1899-12-30T00:12:09"/>
    <d v="1899-12-30T00:00:00"/>
    <d v="1899-12-30T00:00:00"/>
    <s v=""/>
    <n v="0"/>
    <d v="2026-09-03T13:41:17"/>
    <s v=""/>
    <d v="1899-12-30T00:00:00"/>
    <s v="20260903132904285213919"/>
    <d v="1899-12-30T00:00:01"/>
    <n v="0"/>
    <n v="0"/>
    <s v=""/>
    <n v="2"/>
    <n v="0"/>
    <n v="0"/>
    <s v="VL"/>
    <s v="vb3277108"/>
    <n v="77030108"/>
    <n v="10"/>
    <s v="vb3277108"/>
    <n v="32906113111"/>
    <s v="VehicleAccidentRequest"/>
    <s v="Unknown"/>
    <s v="+32483508380"/>
    <n v="2"/>
    <n v="1"/>
    <s v=""/>
    <s v=""/>
    <s v=""/>
    <s v=""/>
    <s v=""/>
    <s v=""/>
    <s v=""/>
    <s v=""/>
    <s v=""/>
    <s v=""/>
    <s v=""/>
    <s v=""/>
    <s v=""/>
    <s v=""/>
    <s v=""/>
    <s v="Alliannz Contract BE"/>
    <x v="0"/>
    <n v="1"/>
    <x v="1"/>
    <x v="4"/>
  </r>
  <r>
    <s v="AP-Historical-Report---Call-by-Call 2026-09-03 0000 - 2026-09-03 1500.csv"/>
    <s v="F"/>
    <x v="1"/>
    <x v="902"/>
    <s v="+31619026405"/>
    <s v=""/>
    <s v=""/>
    <s v="WebiPath_180_183327"/>
    <s v=""/>
    <n v="2.7421293476793708E+18"/>
    <s v="29.10108324"/>
    <s v=""/>
    <d v="1899-12-30T00:00:00"/>
    <n v="19760"/>
    <x v="0"/>
    <n v="21199"/>
    <s v="APBN_AMS_MOBILITY_INSURAN_Front_NL"/>
    <n v="99810"/>
    <s v="APBN_AMS_MOBILITY_INSURAN_Front_NL_1"/>
    <s v="APBN_CMN_RSA_FRONT-NL_1"/>
    <n v="244554"/>
    <x v="40"/>
    <s v="L"/>
    <d v="1899-12-30T00:00:59"/>
    <d v="1899-12-30T00:00:14"/>
    <d v="1899-12-30T00:00:00"/>
    <s v=""/>
    <n v="0"/>
    <d v="2026-09-03T13:26:08"/>
    <s v=""/>
    <d v="1899-12-30T00:00:00"/>
    <s v="20260903132447486541116"/>
    <d v="1899-12-30T00:00:00"/>
    <m/>
    <m/>
    <s v=""/>
    <m/>
    <m/>
    <m/>
    <s v=""/>
    <s v=""/>
    <m/>
    <m/>
    <s v=""/>
    <m/>
    <s v=""/>
    <s v=""/>
    <s v=""/>
    <m/>
    <m/>
    <s v=""/>
    <s v=""/>
    <s v=""/>
    <s v=""/>
    <s v=""/>
    <s v=""/>
    <s v=""/>
    <s v=""/>
    <s v=""/>
    <s v=""/>
    <s v=""/>
    <s v=""/>
    <s v=""/>
    <s v=""/>
    <s v=""/>
    <s v="Alliannz Contract"/>
    <x v="0"/>
    <n v="1"/>
    <x v="1"/>
    <x v="0"/>
  </r>
  <r>
    <s v="AP-Historical-Report---Call-by-Call 2026-09-03 0000 - 2026-09-03 1500.csv"/>
    <s v="F"/>
    <x v="1"/>
    <x v="903"/>
    <s v="+31630940386"/>
    <s v=""/>
    <s v=""/>
    <s v="WebiPath_180_183329"/>
    <s v=""/>
    <n v="2.7421293863283144E+18"/>
    <s v="38.4346215"/>
    <s v=""/>
    <d v="1899-12-30T00:00:00"/>
    <n v="19781"/>
    <x v="5"/>
    <n v="21221"/>
    <s v="APBN_BRU_MOBILITY_INSURAN_Front_VL"/>
    <n v="100041"/>
    <s v="APBN_BRU_MOBILITY_INSURAN_Front_VL_1"/>
    <s v="APBN_CMN_RSA_FRONT-VL_1"/>
    <n v="244556"/>
    <x v="49"/>
    <s v="L"/>
    <d v="1899-12-30T00:00:03"/>
    <d v="1899-12-30T00:02:11"/>
    <d v="1899-12-30T00:00:00"/>
    <s v=""/>
    <n v="0"/>
    <d v="2026-09-03T13:27:07"/>
    <s v=""/>
    <d v="1899-12-30T00:00:00"/>
    <s v="20260903132452637534750"/>
    <d v="1899-12-30T00:00:00"/>
    <m/>
    <m/>
    <s v=""/>
    <m/>
    <m/>
    <m/>
    <s v=""/>
    <s v=""/>
    <m/>
    <m/>
    <s v=""/>
    <m/>
    <s v=""/>
    <s v=""/>
    <s v=""/>
    <m/>
    <m/>
    <s v=""/>
    <s v=""/>
    <s v=""/>
    <s v=""/>
    <s v=""/>
    <s v=""/>
    <s v=""/>
    <s v=""/>
    <s v=""/>
    <s v=""/>
    <s v=""/>
    <s v=""/>
    <s v=""/>
    <s v=""/>
    <s v=""/>
    <s v="RSA BE"/>
    <x v="0"/>
    <n v="1"/>
    <x v="1"/>
    <x v="3"/>
  </r>
  <r>
    <s v="AP-Historical-Report---Call-by-Call 2026-09-03 0000 - 2026-09-03 1500.csv"/>
    <s v="F"/>
    <x v="1"/>
    <x v="904"/>
    <s v="+31644094195"/>
    <s v=""/>
    <s v=""/>
    <s v="WebiPath_180_177852"/>
    <s v=""/>
    <n v="2.7421293949181358E+18"/>
    <s v="40.4232963"/>
    <s v=""/>
    <d v="1899-12-30T00:00:00"/>
    <n v="19760"/>
    <x v="0"/>
    <n v="21199"/>
    <s v="APBN_AMS_MOBILITY_INSURAN_Front_NL"/>
    <n v="99810"/>
    <s v="APBN_AMS_MOBILITY_INSURAN_Front_NL_1"/>
    <s v="APBN_CMN_RSA_FRONT-NL_1"/>
    <n v="224101"/>
    <x v="44"/>
    <s v="R"/>
    <d v="1899-12-30T00:09:19"/>
    <d v="1899-12-30T00:00:00"/>
    <d v="1899-12-30T00:00:00"/>
    <s v=""/>
    <n v="0"/>
    <d v="2026-09-03T13:34:59"/>
    <s v=""/>
    <d v="1899-12-30T00:00:00"/>
    <s v="20260903132534671090553"/>
    <d v="1899-12-30T00:00:00"/>
    <m/>
    <m/>
    <s v=""/>
    <m/>
    <m/>
    <m/>
    <s v=""/>
    <s v=""/>
    <m/>
    <m/>
    <s v=""/>
    <m/>
    <s v=""/>
    <s v=""/>
    <s v=""/>
    <m/>
    <m/>
    <s v=""/>
    <s v=""/>
    <s v=""/>
    <s v=""/>
    <s v=""/>
    <s v=""/>
    <s v=""/>
    <s v=""/>
    <s v=""/>
    <s v=""/>
    <s v=""/>
    <s v=""/>
    <s v=""/>
    <s v=""/>
    <s v=""/>
    <s v="Alliannz Contract"/>
    <x v="0"/>
    <n v="1"/>
    <x v="1"/>
    <x v="0"/>
  </r>
  <r>
    <s v="AP-Historical-Report---Call-by-Call 2026-09-03 0000 - 2026-09-03 1500.csv"/>
    <s v="F"/>
    <x v="1"/>
    <x v="905"/>
    <s v="+31628279793"/>
    <s v=""/>
    <s v=""/>
    <s v="WebiPath_180_102597"/>
    <s v=""/>
    <n v="2.7421293476793708E+18"/>
    <s v="29.10108357"/>
    <s v=""/>
    <d v="1899-12-30T00:00:00"/>
    <n v="19755"/>
    <x v="6"/>
    <n v="21194"/>
    <s v="APBN_AMS_MOBILITY_OEM-CONS_Front_NL"/>
    <n v="99755"/>
    <s v="APBN_AMS_MOBILITY_OEM-CONS_Front_NL_1"/>
    <s v="APBN_CMN_RSA_FRONT-NL_1"/>
    <n v="96462"/>
    <x v="26"/>
    <s v="L"/>
    <d v="1899-12-30T00:03:58"/>
    <d v="1899-12-30T00:00:00"/>
    <d v="1899-12-30T00:00:00"/>
    <s v=""/>
    <n v="0"/>
    <d v="2026-09-03T13:29:43"/>
    <s v=""/>
    <d v="1899-12-30T00:00:00"/>
    <s v="20260903132537486539769"/>
    <d v="1899-12-30T00:00:00"/>
    <m/>
    <m/>
    <s v=""/>
    <m/>
    <m/>
    <m/>
    <s v=""/>
    <s v=""/>
    <m/>
    <m/>
    <s v=""/>
    <m/>
    <s v=""/>
    <s v=""/>
    <s v=""/>
    <m/>
    <m/>
    <s v=""/>
    <s v=""/>
    <s v=""/>
    <s v=""/>
    <s v=""/>
    <s v=""/>
    <s v=""/>
    <s v=""/>
    <s v=""/>
    <s v=""/>
    <s v=""/>
    <s v=""/>
    <s v=""/>
    <s v=""/>
    <s v=""/>
    <s v="RSA"/>
    <x v="0"/>
    <n v="1"/>
    <x v="1"/>
    <x v="1"/>
  </r>
  <r>
    <s v="AP-Historical-Report---Call-by-Call 2026-09-03 0000 - 2026-09-03 1500.csv"/>
    <s v="F"/>
    <x v="0"/>
    <x v="906"/>
    <s v="+31622601068"/>
    <s v="AGA"/>
    <s v="RSA_SubLOB"/>
    <s v="+31205929890"/>
    <s v="APBN_AMS_MOBILITY_INTERNAT_FollowUp"/>
    <n v="2.7421293262060483E+18"/>
    <s v="24.11622161"/>
    <s v="Route_Queue"/>
    <d v="1899-12-30T00:00:05"/>
    <n v="19764"/>
    <x v="11"/>
    <n v="21203"/>
    <s v="APBN_AMS_MOBILITY_INTERNAT_FollowUp_NL"/>
    <n v="99854"/>
    <s v="APBN_AMS_MOBILITY_INTERNAT_FollowUp_NL_1"/>
    <s v="APBN_CMN_RSA_FRONT-NL_1"/>
    <n v="244550"/>
    <x v="27"/>
    <s v="R"/>
    <d v="1899-12-30T00:12:00"/>
    <d v="1899-12-30T00:00:00"/>
    <d v="1899-12-30T00:00:33"/>
    <s v=""/>
    <n v="0"/>
    <d v="2026-09-03T13:39:40"/>
    <s v=""/>
    <d v="1899-12-30T00:00:00"/>
    <s v="20260903132734402654338"/>
    <d v="1899-12-30T00:00:02"/>
    <n v="0"/>
    <n v="0"/>
    <s v=""/>
    <n v="2"/>
    <n v="0"/>
    <n v="0"/>
    <s v="NL"/>
    <s v="vb3151"/>
    <n v="77020001"/>
    <n v="10"/>
    <s v="Maud"/>
    <n v="3190083"/>
    <s v="Pech (niet gespecificeerd) in Frankrijk"/>
    <s v=""/>
    <s v="+31622601068"/>
    <n v="0"/>
    <n v="0"/>
    <s v=""/>
    <s v=""/>
    <s v=""/>
    <s v=""/>
    <s v=""/>
    <s v=""/>
    <s v=""/>
    <s v=""/>
    <s v=""/>
    <s v=""/>
    <s v=""/>
    <s v=""/>
    <s v=""/>
    <s v=""/>
    <s v=""/>
    <s v="Alliannz Contract"/>
    <x v="0"/>
    <n v="1"/>
    <x v="1"/>
    <x v="0"/>
  </r>
  <r>
    <s v="AP-Historical-Report---Call-by-Call 2026-09-03 0000 - 2026-09-03 1500.csv"/>
    <s v="F"/>
    <x v="1"/>
    <x v="907"/>
    <s v="Recall (xfer 442086806098 failed)"/>
    <s v=""/>
    <s v=""/>
    <s v="WebiPath_180_183327"/>
    <s v=""/>
    <n v="2.7421293476793708E+18"/>
    <s v="29.10108381"/>
    <s v=""/>
    <d v="1899-12-30T00:00:00"/>
    <n v="19760"/>
    <x v="0"/>
    <n v="21199"/>
    <s v="APBN_AMS_MOBILITY_INSURAN_Front_NL"/>
    <n v="99810"/>
    <s v="APBN_AMS_MOBILITY_INSURAN_Front_NL_1"/>
    <s v="APBN_CMN_RSA_FRONT-NL_1"/>
    <n v="244554"/>
    <x v="40"/>
    <s v="L"/>
    <d v="1899-12-30T00:00:15"/>
    <d v="1899-12-30T00:00:28"/>
    <d v="1899-12-30T00:00:00"/>
    <s v=""/>
    <n v="0"/>
    <d v="2026-09-03T13:27:08"/>
    <s v=""/>
    <d v="1899-12-30T00:00:00"/>
    <s v="20260903132447486541116"/>
    <d v="1899-12-30T00:00:00"/>
    <m/>
    <m/>
    <s v=""/>
    <m/>
    <m/>
    <m/>
    <s v=""/>
    <s v=""/>
    <m/>
    <m/>
    <s v=""/>
    <m/>
    <s v=""/>
    <s v=""/>
    <s v=""/>
    <m/>
    <m/>
    <s v=""/>
    <s v=""/>
    <s v=""/>
    <s v=""/>
    <s v=""/>
    <s v=""/>
    <s v=""/>
    <s v=""/>
    <s v=""/>
    <s v=""/>
    <s v=""/>
    <s v=""/>
    <s v=""/>
    <s v=""/>
    <s v=""/>
    <s v="Alliannz Contract"/>
    <x v="0"/>
    <n v="1"/>
    <x v="1"/>
    <x v="0"/>
  </r>
  <r>
    <s v="AP-Historical-Report---Call-by-Call 2026-09-03 0000 - 2026-09-03 1500.csv"/>
    <s v="F"/>
    <x v="0"/>
    <x v="908"/>
    <s v="+31620680881"/>
    <s v="AGA"/>
    <s v="Travel_Front"/>
    <s v="+31205929890"/>
    <s v="APBN_AMS_TRAVEL_SERVICE_Front"/>
    <n v="2.7421293648576328E+18"/>
    <s v="33.8501385"/>
    <s v="Route_Success"/>
    <d v="1899-12-30T00:00:13"/>
    <n v="19755"/>
    <x v="6"/>
    <n v="21176"/>
    <s v="APBN_AMS_TRAVEL_SERVICE_Front_NL"/>
    <n v="99755"/>
    <s v="APBN_AMS_MOBILITY_OEM-CONS_Front_NL_1"/>
    <s v="APBN_CMN_TRAVEL_FRONT-NL_1"/>
    <n v="96491"/>
    <x v="54"/>
    <s v="R"/>
    <d v="1899-12-30T00:01:13"/>
    <d v="1899-12-30T00:11:51"/>
    <d v="1899-12-30T00:02:09"/>
    <s v=""/>
    <n v="1"/>
    <d v="2026-09-03T13:43:36"/>
    <s v=""/>
    <d v="1899-12-30T00:00:00"/>
    <s v="20260903132827553649947"/>
    <d v="1899-12-30T00:00:02"/>
    <n v="0"/>
    <n v="0"/>
    <s v=""/>
    <n v="2"/>
    <n v="0"/>
    <n v="0"/>
    <s v="NL"/>
    <s v="vb3151"/>
    <n v="77020001"/>
    <n v="10"/>
    <s v="Maud"/>
    <n v="3190060"/>
    <s v=""/>
    <s v=""/>
    <s v="+31620680881"/>
    <n v="2"/>
    <n v="1"/>
    <s v="1"/>
    <s v="0"/>
    <s v="1"/>
    <s v="ik wacht er nog 15 minota voor gesprek en niemand beantwoorden je kost grootboerinda"/>
    <s v=""/>
    <s v=""/>
    <s v=""/>
    <s v=""/>
    <s v=""/>
    <s v=""/>
    <s v=""/>
    <s v=""/>
    <s v=""/>
    <s v=""/>
    <s v=""/>
    <s v="RSA"/>
    <x v="0"/>
    <n v="1"/>
    <x v="1"/>
    <x v="1"/>
  </r>
  <r>
    <s v="AP-Historical-Report---Call-by-Call 2026-09-03 0000 - 2026-09-03 1500.csv"/>
    <s v="F"/>
    <x v="0"/>
    <x v="909"/>
    <s v="+31635639135"/>
    <s v="AP_NL_RSA"/>
    <s v="RSA_SubLOB"/>
    <s v="+31208512294"/>
    <s v="APBN_AMS_MOBILITY_INSURAN_Front"/>
    <n v="2.7421294078030556E+18"/>
    <s v="43.4251337"/>
    <s v="Route_Success"/>
    <d v="1899-12-30T00:00:06"/>
    <n v="19760"/>
    <x v="0"/>
    <n v="21199"/>
    <s v="APBN_AMS_MOBILITY_INSURAN_Front_NL"/>
    <n v="99810"/>
    <s v="APBN_AMS_MOBILITY_INSURAN_Front_NL_1"/>
    <s v="APBN_CMN_RSA_FRONT-NL_1"/>
    <n v="224299"/>
    <x v="5"/>
    <s v="R"/>
    <d v="1899-12-30T00:15:30"/>
    <d v="1899-12-30T00:00:00"/>
    <d v="1899-12-30T00:00:21"/>
    <s v=""/>
    <n v="0"/>
    <d v="2026-09-03T13:43:31"/>
    <s v=""/>
    <d v="1899-12-30T00:00:00"/>
    <s v="20260903132753721421784"/>
    <d v="1899-12-30T00:00:03"/>
    <n v="0"/>
    <n v="0"/>
    <s v=""/>
    <n v="2"/>
    <n v="0"/>
    <n v="0"/>
    <s v="NL"/>
    <s v="vb3151"/>
    <n v="77020001"/>
    <n v="10"/>
    <s v="Maud"/>
    <n v="3190096"/>
    <s v="Geen Intent"/>
    <s v=""/>
    <s v="+31635639135"/>
    <n v="2"/>
    <n v="1"/>
    <s v=""/>
    <s v=""/>
    <s v=""/>
    <s v=""/>
    <s v=""/>
    <s v=""/>
    <s v=""/>
    <s v=""/>
    <s v=""/>
    <s v=""/>
    <s v=""/>
    <s v=""/>
    <s v=""/>
    <s v=""/>
    <s v=""/>
    <s v="Alliannz Contract"/>
    <x v="0"/>
    <n v="1"/>
    <x v="1"/>
    <x v="0"/>
  </r>
  <r>
    <s v="AP-Historical-Report---Call-by-Call 2026-09-03 0000 - 2026-09-03 1500.csv"/>
    <s v="F"/>
    <x v="1"/>
    <x v="910"/>
    <s v="+31622601068"/>
    <s v=""/>
    <s v=""/>
    <s v="WebiPath_180_183323"/>
    <s v=""/>
    <n v="2.7421293262060483E+18"/>
    <s v="24.11622214"/>
    <s v=""/>
    <d v="1899-12-30T00:00:00"/>
    <n v="19764"/>
    <x v="11"/>
    <n v="21203"/>
    <s v="APBN_AMS_MOBILITY_INTERNAT_FollowUp_NL"/>
    <n v="99854"/>
    <s v="APBN_AMS_MOBILITY_INTERNAT_FollowUp_NL_1"/>
    <s v="APBN_CMN_RSA_FRONT-NL_1"/>
    <n v="244550"/>
    <x v="27"/>
    <s v="L"/>
    <d v="1899-12-30T00:12:00"/>
    <d v="1899-12-30T00:00:00"/>
    <d v="1899-12-30T00:00:00"/>
    <s v=""/>
    <n v="0"/>
    <d v="2026-09-03T13:39:40"/>
    <s v=""/>
    <d v="1899-12-30T00:00:00"/>
    <s v="20260903132734402654338"/>
    <d v="1899-12-30T00:00:01"/>
    <m/>
    <m/>
    <s v=""/>
    <m/>
    <m/>
    <m/>
    <s v=""/>
    <s v=""/>
    <m/>
    <m/>
    <s v=""/>
    <m/>
    <s v=""/>
    <s v=""/>
    <s v=""/>
    <m/>
    <m/>
    <s v=""/>
    <s v=""/>
    <s v=""/>
    <s v=""/>
    <s v=""/>
    <s v=""/>
    <s v=""/>
    <s v=""/>
    <s v=""/>
    <s v=""/>
    <s v=""/>
    <s v=""/>
    <s v=""/>
    <s v=""/>
    <s v=""/>
    <s v="Alliannz Contract"/>
    <x v="0"/>
    <n v="1"/>
    <x v="1"/>
    <x v="0"/>
  </r>
  <r>
    <s v="AP-Historical-Report---Call-by-Call 2026-09-03 0000 - 2026-09-03 1500.csv"/>
    <s v="F"/>
    <x v="1"/>
    <x v="911"/>
    <s v="+31635639135"/>
    <s v=""/>
    <s v=""/>
    <s v="WebiPath_180_177942"/>
    <s v=""/>
    <n v="2.7421294078030556E+18"/>
    <s v="43.4251363"/>
    <s v=""/>
    <d v="1899-12-30T00:00:00"/>
    <n v="19760"/>
    <x v="0"/>
    <n v="21199"/>
    <s v="APBN_AMS_MOBILITY_INSURAN_Front_NL"/>
    <n v="99810"/>
    <s v="APBN_AMS_MOBILITY_INSURAN_Front_NL_1"/>
    <s v="APBN_CMN_RSA_FRONT-NL_1"/>
    <n v="224299"/>
    <x v="5"/>
    <s v="R"/>
    <d v="1899-12-30T00:15:30"/>
    <d v="1899-12-30T00:00:00"/>
    <d v="1899-12-30T00:00:00"/>
    <s v=""/>
    <n v="0"/>
    <d v="2026-09-03T13:43:29"/>
    <s v=""/>
    <d v="1899-12-30T00:00:00"/>
    <s v="20260903132753721421784"/>
    <d v="1899-12-30T00:00:01"/>
    <m/>
    <m/>
    <s v=""/>
    <m/>
    <m/>
    <m/>
    <s v=""/>
    <s v=""/>
    <m/>
    <m/>
    <s v=""/>
    <m/>
    <s v=""/>
    <s v=""/>
    <s v=""/>
    <m/>
    <m/>
    <s v=""/>
    <s v=""/>
    <s v=""/>
    <s v=""/>
    <s v=""/>
    <s v=""/>
    <s v=""/>
    <s v=""/>
    <s v=""/>
    <s v=""/>
    <s v=""/>
    <s v=""/>
    <s v=""/>
    <s v=""/>
    <s v=""/>
    <s v="Alliannz Contract"/>
    <x v="0"/>
    <n v="1"/>
    <x v="1"/>
    <x v="0"/>
  </r>
  <r>
    <s v="AP-Historical-Report---Call-by-Call 2026-09-03 0000 - 2026-09-03 1500.csv"/>
    <s v="F"/>
    <x v="1"/>
    <x v="912"/>
    <s v="+31850206000"/>
    <s v=""/>
    <s v=""/>
    <s v="WebiPath_180_102603"/>
    <s v=""/>
    <n v="2.7421292962130499E+18"/>
    <s v="17.83395224"/>
    <s v=""/>
    <d v="1899-12-30T00:00:00"/>
    <n v="19770"/>
    <x v="3"/>
    <n v="21209"/>
    <s v="APBN_AMS_MOBILITY_PROVIDER_Local_NL"/>
    <n v="99920"/>
    <s v="APBN_AMS_MOBILITY_PROVIDER_Local_NL_1"/>
    <s v="APBN_CMN_RSA_FRONT-NL_1"/>
    <n v="96468"/>
    <x v="53"/>
    <s v="L"/>
    <d v="1899-12-30T00:00:00"/>
    <d v="1899-12-30T00:00:00"/>
    <d v="1899-12-30T00:00:00"/>
    <s v=""/>
    <n v="0"/>
    <d v="2026-09-03T13:28:02"/>
    <s v=""/>
    <d v="1899-12-30T00:00:00"/>
    <s v="20260903131736285214519"/>
    <d v="1899-12-30T00:00:00"/>
    <m/>
    <m/>
    <s v=""/>
    <m/>
    <m/>
    <m/>
    <s v=""/>
    <s v=""/>
    <m/>
    <m/>
    <s v=""/>
    <m/>
    <s v=""/>
    <s v=""/>
    <s v=""/>
    <m/>
    <m/>
    <s v=""/>
    <s v=""/>
    <s v=""/>
    <s v=""/>
    <s v=""/>
    <s v=""/>
    <s v=""/>
    <s v=""/>
    <s v=""/>
    <s v=""/>
    <s v=""/>
    <s v=""/>
    <s v=""/>
    <s v=""/>
    <s v=""/>
    <s v="RSA Provider"/>
    <x v="0"/>
    <n v="1"/>
    <x v="1"/>
    <x v="2"/>
  </r>
  <r>
    <s v="AP-Historical-Report---Call-by-Call 2026-09-03 0000 - 2026-09-03 1500.csv"/>
    <s v="F"/>
    <x v="1"/>
    <x v="913"/>
    <s v="Recall (xfer 34919052737 failed)"/>
    <s v=""/>
    <s v=""/>
    <s v="WebiPath_180_74375"/>
    <s v=""/>
    <n v="2.7421293476793708E+18"/>
    <s v="29.10108463"/>
    <s v=""/>
    <d v="1899-12-30T00:00:00"/>
    <n v="19760"/>
    <x v="0"/>
    <n v="21199"/>
    <s v="APBN_AMS_MOBILITY_INSURAN_Front_NL"/>
    <n v="99810"/>
    <s v="APBN_AMS_MOBILITY_INSURAN_Front_NL_1"/>
    <s v="APES_MEX_Home_MANDOS_1"/>
    <n v="244554"/>
    <x v="40"/>
    <s v="L"/>
    <d v="1899-12-30T00:00:21"/>
    <d v="1899-12-30T00:01:57"/>
    <d v="1899-12-30T00:00:00"/>
    <s v=""/>
    <n v="0"/>
    <d v="2026-09-03T13:31:02"/>
    <s v=""/>
    <d v="1899-12-30T00:00:00"/>
    <s v="20260903132447486541116"/>
    <d v="1899-12-30T00:00:10"/>
    <m/>
    <m/>
    <s v=""/>
    <m/>
    <m/>
    <m/>
    <s v=""/>
    <s v=""/>
    <m/>
    <m/>
    <s v=""/>
    <m/>
    <s v=""/>
    <s v=""/>
    <s v=""/>
    <m/>
    <m/>
    <s v=""/>
    <s v=""/>
    <s v=""/>
    <s v=""/>
    <s v=""/>
    <s v=""/>
    <s v=""/>
    <s v=""/>
    <s v=""/>
    <s v=""/>
    <s v=""/>
    <s v=""/>
    <s v=""/>
    <s v=""/>
    <s v=""/>
    <s v="Alliannz Contract"/>
    <x v="0"/>
    <n v="1"/>
    <x v="1"/>
    <x v="0"/>
  </r>
  <r>
    <s v="AP-Historical-Report---Call-by-Call 2026-09-03 0000 - 2026-09-03 1500.csv"/>
    <s v="F"/>
    <x v="0"/>
    <x v="914"/>
    <s v="+31653257157"/>
    <s v="AD"/>
    <s v="RSA_SubLOB"/>
    <s v="+31208512216"/>
    <s v="APBN_AMS_MOBILITY_INSURAN_Front"/>
    <n v="2.7421293863283144E+18"/>
    <s v="38.4346343"/>
    <s v="Route_Success"/>
    <d v="1899-12-30T00:00:06"/>
    <n v="19760"/>
    <x v="0"/>
    <n v="21199"/>
    <s v="APBN_AMS_MOBILITY_INSURAN_Front_NL"/>
    <n v="99810"/>
    <s v="APBN_AMS_MOBILITY_INSURAN_Front_NL_1"/>
    <s v="APBN_CMN_RSA_FRONT-NL_1"/>
    <n v="199529"/>
    <x v="43"/>
    <s v="L"/>
    <d v="1899-12-30T00:01:33"/>
    <d v="1899-12-30T00:00:00"/>
    <d v="1899-12-30T00:00:02"/>
    <s v=""/>
    <n v="0"/>
    <d v="2026-09-03T13:35:44"/>
    <s v=""/>
    <d v="1899-12-30T00:00:00"/>
    <s v="20260903133100637534720"/>
    <d v="1899-12-30T00:00:02"/>
    <n v="0"/>
    <n v="0"/>
    <s v=""/>
    <n v="2"/>
    <n v="0"/>
    <n v="0"/>
    <s v="NL"/>
    <s v="vb3151"/>
    <n v="77020001"/>
    <n v="10"/>
    <s v="Maud"/>
    <n v="3190099"/>
    <s v="Pech (niet gespecificeerd) in Nederland"/>
    <s v="VTK43H"/>
    <s v="+31653257157"/>
    <n v="2"/>
    <n v="1"/>
    <s v="5"/>
    <s v="9"/>
    <s v="5"/>
    <s v="medewerker hield me prima ik zou het niet weten wat er verder aan moet gebeuren"/>
    <s v="1"/>
    <s v="5"/>
    <s v="5"/>
    <s v="5"/>
    <s v="5"/>
    <s v="5"/>
    <s v=""/>
    <s v=""/>
    <s v=""/>
    <s v=""/>
    <s v=""/>
    <s v="Alliannz Contract"/>
    <x v="0"/>
    <n v="1"/>
    <x v="1"/>
    <x v="0"/>
  </r>
  <r>
    <s v="AP-Historical-Report---Call-by-Call 2026-09-03 0000 - 2026-09-03 1500.csv"/>
    <s v="F"/>
    <x v="0"/>
    <x v="915"/>
    <s v="+31641994819"/>
    <s v="Toyota"/>
    <s v="RSA_SubLOB"/>
    <s v="+31205929836"/>
    <s v="APBN_AMS_MOBILITY_INTERNAT_Front"/>
    <n v="2.7421294163936983E+18"/>
    <s v="45.4959303"/>
    <s v="Route_Success"/>
    <d v="1899-12-30T00:00:07"/>
    <n v="19763"/>
    <x v="17"/>
    <n v="21202"/>
    <s v="APBN_AMS_MOBILITY_INTERNAT_Front_NL"/>
    <n v="99843"/>
    <s v="APBN_AMS_MOBILITY_INTERNAT_Front_NL_1"/>
    <s v="APBN_CMN_RSA_FRONT-NL_1"/>
    <n v="232196"/>
    <x v="55"/>
    <s v="R"/>
    <d v="1899-12-30T00:17:19"/>
    <d v="1899-12-30T00:00:00"/>
    <d v="1899-12-30T00:01:22"/>
    <s v=""/>
    <n v="0"/>
    <d v="2026-09-03T13:47:42"/>
    <s v=""/>
    <d v="1899-12-30T00:00:00"/>
    <s v="20260903133009754976442"/>
    <d v="1899-12-30T00:00:01"/>
    <n v="0"/>
    <n v="0"/>
    <s v=""/>
    <n v="2"/>
    <n v="0"/>
    <n v="0"/>
    <s v="NL"/>
    <s v="vb3151"/>
    <n v="77020001"/>
    <n v="10"/>
    <s v="Maud"/>
    <n v="3190053"/>
    <s v="Lekke band / bandenprobleem in Frankrijk"/>
    <s v=""/>
    <s v="+31641994819"/>
    <n v="2"/>
    <n v="1"/>
    <s v=""/>
    <s v=""/>
    <s v=""/>
    <s v=""/>
    <s v=""/>
    <s v=""/>
    <s v=""/>
    <s v=""/>
    <s v=""/>
    <s v=""/>
    <s v=""/>
    <s v=""/>
    <s v=""/>
    <s v=""/>
    <s v=""/>
    <s v="Alliannz Contract"/>
    <x v="0"/>
    <n v="1"/>
    <x v="1"/>
    <x v="0"/>
  </r>
  <r>
    <s v="AP-Historical-Report---Call-by-Call 2026-09-03 0000 - 2026-09-03 1500.csv"/>
    <s v="F"/>
    <x v="0"/>
    <x v="916"/>
    <s v="+31599618800"/>
    <s v="AP_NL_RSA_PROVIDERS"/>
    <s v="RSA_SubLOB"/>
    <s v="+31205929107"/>
    <s v="APBN_AMS_MOBILITY_PROVIDER_Local"/>
    <n v="2.7421292661256955E+18"/>
    <s v="10.60811586"/>
    <s v="Route_Queue"/>
    <d v="1899-12-30T00:00:02"/>
    <n v="19770"/>
    <x v="3"/>
    <n v="21209"/>
    <s v="APBN_AMS_MOBILITY_PROVIDER_Local_NL"/>
    <n v="99920"/>
    <s v="APBN_AMS_MOBILITY_PROVIDER_Local_NL_1"/>
    <s v="APBN_CMN_RSA_FRONT-NL_1"/>
    <n v="96468"/>
    <x v="53"/>
    <s v="R"/>
    <d v="1899-12-30T00:05:05"/>
    <d v="1899-12-30T00:01:07"/>
    <d v="1899-12-30T00:01:00"/>
    <s v=""/>
    <n v="1"/>
    <d v="2026-09-03T13:35:48"/>
    <s v=""/>
    <d v="1899-12-30T00:00:00"/>
    <s v="20260903132934167773370"/>
    <d v="1899-12-30T00:00:04"/>
    <n v="0"/>
    <n v="0"/>
    <s v="m319107:2:1|"/>
    <n v="2"/>
    <n v="0"/>
    <n v="0"/>
    <s v="NL"/>
    <s v=""/>
    <m/>
    <m/>
    <s v=""/>
    <m/>
    <s v=""/>
    <s v=""/>
    <s v=""/>
    <n v="0"/>
    <n v="0"/>
    <s v=""/>
    <s v=""/>
    <s v=""/>
    <s v=""/>
    <s v=""/>
    <s v=""/>
    <s v=""/>
    <s v=""/>
    <s v=""/>
    <s v=""/>
    <s v=""/>
    <s v=""/>
    <s v=""/>
    <s v=""/>
    <s v=""/>
    <s v="RSA Provider"/>
    <x v="0"/>
    <n v="1"/>
    <x v="1"/>
    <x v="2"/>
  </r>
  <r>
    <s v="AP-Historical-Report---Call-by-Call 2026-09-03 0000 - 2026-09-03 1500.csv"/>
    <s v="F"/>
    <x v="0"/>
    <x v="916"/>
    <s v="+31684557196"/>
    <s v="AGA"/>
    <s v="Travel_Front"/>
    <s v="+31205929292"/>
    <s v="APBN_AMS_TRAVEL_SERVICE_Front"/>
    <n v="2.7421294206886502E+18"/>
    <s v="46.4944069"/>
    <s v="Route_Success"/>
    <d v="1899-12-30T00:00:15"/>
    <n v="19755"/>
    <x v="6"/>
    <n v="21176"/>
    <s v="APBN_AMS_TRAVEL_SERVICE_Front_NL"/>
    <n v="99755"/>
    <s v="APBN_AMS_MOBILITY_OEM-CONS_Front_NL_1"/>
    <s v="APBN_CMN_TRAVEL_FRONT-NL_1"/>
    <n v="96465"/>
    <x v="46"/>
    <s v="L"/>
    <d v="1899-12-30T00:09:22"/>
    <d v="1899-12-30T00:00:05"/>
    <d v="1899-12-30T00:00:49"/>
    <s v=""/>
    <n v="1"/>
    <d v="2026-09-03T13:44:39"/>
    <s v=""/>
    <d v="1899-12-30T00:00:00"/>
    <s v="20260903133015771752189"/>
    <d v="1899-12-30T00:00:02"/>
    <n v="0"/>
    <n v="0"/>
    <s v=""/>
    <n v="2"/>
    <n v="0"/>
    <n v="0"/>
    <s v="NL"/>
    <s v="vb3151"/>
    <n v="77020001"/>
    <n v="10"/>
    <s v="Maud"/>
    <n v="3190060"/>
    <s v=""/>
    <s v=""/>
    <s v="+31684557196"/>
    <n v="2"/>
    <n v="1"/>
    <s v="4"/>
    <s v="6"/>
    <s v="3"/>
    <s v="nee"/>
    <s v="*"/>
    <s v="1"/>
    <s v="2"/>
    <s v="2"/>
    <s v="2"/>
    <s v="2"/>
    <s v=""/>
    <s v=""/>
    <s v=""/>
    <s v=""/>
    <s v=""/>
    <s v="RSA"/>
    <x v="0"/>
    <n v="1"/>
    <x v="1"/>
    <x v="1"/>
  </r>
  <r>
    <s v="AP-Historical-Report---Call-by-Call 2026-09-03 0000 - 2026-09-03 1500.csv"/>
    <s v="F"/>
    <x v="1"/>
    <x v="916"/>
    <s v="+32483508380"/>
    <s v=""/>
    <s v=""/>
    <s v="WebiPath_180_102631"/>
    <s v=""/>
    <n v="2.7421292962130504E+18"/>
    <s v="17.83395442"/>
    <s v=""/>
    <d v="1899-12-30T00:00:00"/>
    <n v="27187"/>
    <x v="16"/>
    <n v="28198"/>
    <s v="APBN_BRU_RSA_INSURAN_AB_VL"/>
    <n v="208724"/>
    <s v="APBN_BRU_RSA_INSURAN_AB_VL_1"/>
    <s v="APBN_CMN_RSA_FRONT-VL_1"/>
    <n v="96496"/>
    <x v="51"/>
    <s v="R"/>
    <d v="1899-12-30T00:12:09"/>
    <d v="1899-12-30T00:00:00"/>
    <d v="1899-12-30T00:00:00"/>
    <s v=""/>
    <n v="0"/>
    <d v="2026-09-03T13:41:17"/>
    <s v=""/>
    <d v="1899-12-30T00:00:00"/>
    <s v="20260903132904285213919"/>
    <d v="1899-12-30T00:00:01"/>
    <m/>
    <m/>
    <s v=""/>
    <m/>
    <m/>
    <m/>
    <s v=""/>
    <s v=""/>
    <m/>
    <m/>
    <s v=""/>
    <m/>
    <s v=""/>
    <s v=""/>
    <s v=""/>
    <m/>
    <m/>
    <s v=""/>
    <s v=""/>
    <s v=""/>
    <s v=""/>
    <s v=""/>
    <s v=""/>
    <s v=""/>
    <s v=""/>
    <s v=""/>
    <s v=""/>
    <s v=""/>
    <s v=""/>
    <s v=""/>
    <s v=""/>
    <s v=""/>
    <s v="Alliannz Contract BE"/>
    <x v="0"/>
    <n v="1"/>
    <x v="1"/>
    <x v="4"/>
  </r>
  <r>
    <s v="AP-Historical-Report---Call-by-Call 2026-09-03 0000 - 2026-09-03 1500.csv"/>
    <s v="F"/>
    <x v="1"/>
    <x v="917"/>
    <s v="+31599618800"/>
    <s v=""/>
    <s v=""/>
    <s v="WebiPath_180_102603"/>
    <s v=""/>
    <n v="2.7421292661256955E+18"/>
    <s v="10.60811612"/>
    <s v=""/>
    <d v="1899-12-30T00:00:00"/>
    <n v="19770"/>
    <x v="3"/>
    <n v="21209"/>
    <s v="APBN_AMS_MOBILITY_PROVIDER_Local_NL"/>
    <n v="99920"/>
    <s v="APBN_AMS_MOBILITY_PROVIDER_Local_NL_1"/>
    <s v="APBN_CMN_RSA_FRONT-NL_1"/>
    <n v="96468"/>
    <x v="53"/>
    <s v="L"/>
    <d v="1899-12-30T00:01:31"/>
    <d v="1899-12-30T00:01:08"/>
    <d v="1899-12-30T00:00:00"/>
    <s v=""/>
    <n v="0"/>
    <d v="2026-09-03T13:32:14"/>
    <s v=""/>
    <d v="1899-12-30T00:00:00"/>
    <s v="20260903132934167773370"/>
    <d v="1899-12-30T00:00:00"/>
    <m/>
    <m/>
    <s v=""/>
    <m/>
    <m/>
    <m/>
    <s v=""/>
    <s v=""/>
    <m/>
    <m/>
    <s v=""/>
    <m/>
    <s v=""/>
    <s v=""/>
    <s v=""/>
    <m/>
    <m/>
    <s v=""/>
    <s v=""/>
    <s v=""/>
    <s v=""/>
    <s v=""/>
    <s v=""/>
    <s v=""/>
    <s v=""/>
    <s v=""/>
    <s v=""/>
    <s v=""/>
    <s v=""/>
    <s v=""/>
    <s v=""/>
    <s v=""/>
    <s v="RSA Provider"/>
    <x v="0"/>
    <n v="1"/>
    <x v="1"/>
    <x v="2"/>
  </r>
  <r>
    <s v="AP-Historical-Report---Call-by-Call 2026-09-03 0000 - 2026-09-03 1500.csv"/>
    <s v="F"/>
    <x v="1"/>
    <x v="918"/>
    <s v="+31620680881"/>
    <s v=""/>
    <s v=""/>
    <s v="WebiPath_180_102626"/>
    <s v=""/>
    <n v="2.7421293648576333E+18"/>
    <s v="33.8501510"/>
    <s v=""/>
    <d v="1899-12-30T00:00:00"/>
    <n v="19755"/>
    <x v="6"/>
    <n v="21194"/>
    <s v="APBN_AMS_MOBILITY_OEM-CONS_Front_NL"/>
    <n v="99755"/>
    <s v="APBN_AMS_MOBILITY_OEM-CONS_Front_NL_1"/>
    <s v="APBN_CMN_RSA_FRONT-NL_1"/>
    <n v="96491"/>
    <x v="54"/>
    <s v="R"/>
    <d v="1899-12-30T00:00:01"/>
    <d v="1899-12-30T00:11:42"/>
    <d v="1899-12-30T00:00:00"/>
    <s v=""/>
    <n v="0"/>
    <d v="2026-09-03T13:41:46"/>
    <s v=""/>
    <d v="1899-12-30T00:00:00"/>
    <s v="20260903132827553649947"/>
    <d v="1899-12-30T00:00:02"/>
    <m/>
    <m/>
    <s v=""/>
    <m/>
    <m/>
    <m/>
    <s v=""/>
    <s v=""/>
    <m/>
    <m/>
    <s v=""/>
    <m/>
    <s v=""/>
    <s v=""/>
    <s v=""/>
    <m/>
    <m/>
    <s v=""/>
    <s v=""/>
    <s v=""/>
    <s v=""/>
    <s v=""/>
    <s v=""/>
    <s v=""/>
    <s v=""/>
    <s v=""/>
    <s v=""/>
    <s v=""/>
    <s v=""/>
    <s v=""/>
    <s v=""/>
    <s v=""/>
    <s v="RSA"/>
    <x v="0"/>
    <n v="1"/>
    <x v="1"/>
    <x v="1"/>
  </r>
  <r>
    <s v="AP-Historical-Report---Call-by-Call 2026-09-03 0000 - 2026-09-03 1500.csv"/>
    <s v="F"/>
    <x v="0"/>
    <x v="919"/>
    <s v="+31652415847"/>
    <s v="Suzuki"/>
    <s v="RSA_SubLOB"/>
    <s v="+31208512272"/>
    <s v="APBN_AMS_MOBILITY_INSURAN_FollowUp"/>
    <n v="2.7421293734476595E+18"/>
    <s v="35.8593498"/>
    <s v="Route_Queue"/>
    <d v="1899-12-30T00:00:07"/>
    <n v="19761"/>
    <x v="1"/>
    <n v="21200"/>
    <s v="APBN_AMS_MOBILITY_INSURAN_FollowUp_NL"/>
    <n v="99821"/>
    <s v="APBN_AMS_MOBILITY_INSURAN_FollowUp_NL_1"/>
    <s v="APBN_CMN_RSA_FRONT-NL_1"/>
    <n v="96484"/>
    <x v="56"/>
    <s v="R"/>
    <d v="1899-12-30T00:02:44"/>
    <d v="1899-12-30T00:00:00"/>
    <d v="1899-12-30T00:00:09"/>
    <s v=""/>
    <n v="0"/>
    <d v="2026-09-03T13:33:52"/>
    <s v=""/>
    <d v="1899-12-30T00:00:00"/>
    <s v="20260903133059587203277"/>
    <d v="1899-12-30T00:00:02"/>
    <n v="0"/>
    <n v="0"/>
    <s v=""/>
    <n v="2"/>
    <n v="0"/>
    <n v="0"/>
    <s v="NL"/>
    <s v="vb3151"/>
    <n v="77020001"/>
    <n v="10"/>
    <s v="Maud"/>
    <n v="3190047"/>
    <s v="Geen Intent"/>
    <s v=""/>
    <s v="+31652415847"/>
    <n v="2"/>
    <n v="1"/>
    <s v=""/>
    <s v=""/>
    <s v=""/>
    <s v=""/>
    <s v=""/>
    <s v=""/>
    <s v=""/>
    <s v=""/>
    <s v=""/>
    <s v=""/>
    <s v=""/>
    <s v=""/>
    <s v=""/>
    <s v=""/>
    <s v=""/>
    <s v="Alliannz Contract"/>
    <x v="0"/>
    <n v="1"/>
    <x v="1"/>
    <x v="0"/>
  </r>
  <r>
    <s v="AP-Historical-Report---Call-by-Call 2026-09-03 0000 - 2026-09-03 1500.csv"/>
    <s v="F"/>
    <x v="1"/>
    <x v="920"/>
    <s v="+31641994819"/>
    <s v=""/>
    <s v=""/>
    <s v="WebiPath_180_181758"/>
    <s v=""/>
    <n v="2.7421294163936983E+18"/>
    <s v="45.4959375"/>
    <s v=""/>
    <d v="1899-12-30T00:00:00"/>
    <n v="19763"/>
    <x v="17"/>
    <n v="21202"/>
    <s v="APBN_AMS_MOBILITY_INTERNAT_Front_NL"/>
    <n v="99843"/>
    <s v="APBN_AMS_MOBILITY_INTERNAT_Front_NL_1"/>
    <s v="APBN_CMN_RSA_FRONT-NL_1"/>
    <n v="232196"/>
    <x v="55"/>
    <s v="R"/>
    <d v="1899-12-30T00:17:19"/>
    <d v="1899-12-30T00:00:00"/>
    <d v="1899-12-30T00:00:00"/>
    <s v=""/>
    <n v="0"/>
    <d v="2026-09-03T13:47:36"/>
    <s v=""/>
    <d v="1899-12-30T00:00:00"/>
    <s v="20260903133009754976442"/>
    <d v="1899-12-30T00:00:01"/>
    <m/>
    <m/>
    <s v=""/>
    <m/>
    <m/>
    <m/>
    <s v=""/>
    <s v=""/>
    <m/>
    <m/>
    <s v=""/>
    <m/>
    <s v=""/>
    <s v=""/>
    <s v=""/>
    <m/>
    <m/>
    <s v=""/>
    <s v=""/>
    <s v=""/>
    <s v=""/>
    <s v=""/>
    <s v=""/>
    <s v=""/>
    <s v=""/>
    <s v=""/>
    <s v=""/>
    <s v=""/>
    <s v=""/>
    <s v=""/>
    <s v=""/>
    <s v=""/>
    <s v="Alliannz Contract"/>
    <x v="0"/>
    <n v="1"/>
    <x v="1"/>
    <x v="0"/>
  </r>
  <r>
    <s v="AP-Historical-Report---Call-by-Call 2026-09-03 0000 - 2026-09-03 1500.csv"/>
    <s v="F"/>
    <x v="1"/>
    <x v="921"/>
    <s v="+31653257157"/>
    <s v=""/>
    <s v=""/>
    <s v="WebiPath_180_159991"/>
    <s v=""/>
    <n v="2.7421293863283144E+18"/>
    <s v="38.4346425"/>
    <s v=""/>
    <d v="1899-12-30T00:00:00"/>
    <n v="19760"/>
    <x v="0"/>
    <n v="21199"/>
    <s v="APBN_AMS_MOBILITY_INSURAN_Front_NL"/>
    <n v="99810"/>
    <s v="APBN_AMS_MOBILITY_INSURAN_Front_NL_1"/>
    <s v="APBN_CMN_RSA_FRONT-NL_1"/>
    <n v="199529"/>
    <x v="43"/>
    <s v="R"/>
    <d v="1899-12-30T00:01:33"/>
    <d v="1899-12-30T00:00:00"/>
    <d v="1899-12-30T00:00:00"/>
    <s v=""/>
    <n v="0"/>
    <d v="2026-09-03T13:32:40"/>
    <s v=""/>
    <d v="1899-12-30T00:00:00"/>
    <s v="20260903133100637534720"/>
    <d v="1899-12-30T00:00:01"/>
    <m/>
    <m/>
    <s v=""/>
    <m/>
    <m/>
    <m/>
    <s v=""/>
    <s v=""/>
    <m/>
    <m/>
    <s v=""/>
    <m/>
    <s v=""/>
    <s v=""/>
    <s v=""/>
    <m/>
    <m/>
    <s v=""/>
    <s v=""/>
    <s v=""/>
    <s v=""/>
    <s v=""/>
    <s v=""/>
    <s v=""/>
    <s v=""/>
    <s v=""/>
    <s v=""/>
    <s v=""/>
    <s v=""/>
    <s v=""/>
    <s v=""/>
    <s v=""/>
    <s v="Alliannz Contract"/>
    <x v="0"/>
    <n v="1"/>
    <x v="1"/>
    <x v="0"/>
  </r>
  <r>
    <s v="AP-Historical-Report---Call-by-Call 2026-09-03 0000 - 2026-09-03 1500.csv"/>
    <s v="F"/>
    <x v="1"/>
    <x v="922"/>
    <s v="+31652415847"/>
    <s v=""/>
    <s v=""/>
    <s v="WebiPath_180_102619"/>
    <s v=""/>
    <n v="2.7421293734476595E+18"/>
    <s v="35.8593530"/>
    <s v=""/>
    <d v="1899-12-30T00:00:00"/>
    <n v="19761"/>
    <x v="1"/>
    <n v="21200"/>
    <s v="APBN_AMS_MOBILITY_INSURAN_FollowUp_NL"/>
    <n v="99821"/>
    <s v="APBN_AMS_MOBILITY_INSURAN_FollowUp_NL_1"/>
    <s v="APBN_CMN_RSA_FRONT-NL_1"/>
    <n v="96484"/>
    <x v="56"/>
    <s v="L"/>
    <d v="1899-12-30T00:02:44"/>
    <d v="1899-12-30T00:00:00"/>
    <d v="1899-12-30T00:00:00"/>
    <s v=""/>
    <n v="0"/>
    <d v="2026-09-03T13:33:52"/>
    <s v=""/>
    <d v="1899-12-30T00:00:00"/>
    <s v="20260903133059587203277"/>
    <d v="1899-12-30T00:00:01"/>
    <m/>
    <m/>
    <s v=""/>
    <m/>
    <m/>
    <m/>
    <s v=""/>
    <s v=""/>
    <m/>
    <m/>
    <s v=""/>
    <m/>
    <s v=""/>
    <s v=""/>
    <s v=""/>
    <m/>
    <m/>
    <s v=""/>
    <s v=""/>
    <s v=""/>
    <s v=""/>
    <s v=""/>
    <s v=""/>
    <s v=""/>
    <s v=""/>
    <s v=""/>
    <s v=""/>
    <s v=""/>
    <s v=""/>
    <s v=""/>
    <s v=""/>
    <s v=""/>
    <s v="Alliannz Contract"/>
    <x v="0"/>
    <n v="1"/>
    <x v="1"/>
    <x v="0"/>
  </r>
  <r>
    <s v="AP-Historical-Report---Call-by-Call 2026-09-03 0000 - 2026-09-03 1500.csv"/>
    <s v="F"/>
    <x v="1"/>
    <x v="923"/>
    <s v="Recall (xfer 34919052425 failed)"/>
    <s v=""/>
    <s v=""/>
    <s v="WebiPath_180_74375"/>
    <s v=""/>
    <n v="2.7421293476793708E+18"/>
    <s v="29.10108554"/>
    <s v=""/>
    <d v="1899-12-30T00:00:00"/>
    <n v="19760"/>
    <x v="0"/>
    <n v="21199"/>
    <s v="APBN_AMS_MOBILITY_INSURAN_Front_NL"/>
    <n v="99810"/>
    <s v="APBN_AMS_MOBILITY_INSURAN_Front_NL_1"/>
    <s v="APES_MEX_Home_MANDOS_1"/>
    <n v="244554"/>
    <x v="40"/>
    <s v="L"/>
    <d v="1899-12-30T00:00:05"/>
    <d v="1899-12-30T00:00:00"/>
    <d v="1899-12-30T00:00:00"/>
    <s v=""/>
    <n v="0"/>
    <d v="2026-09-03T13:31:24"/>
    <s v=""/>
    <d v="1899-12-30T00:00:00"/>
    <s v="20260903132447486541116"/>
    <d v="1899-12-30T00:00:10"/>
    <m/>
    <m/>
    <s v=""/>
    <m/>
    <m/>
    <m/>
    <s v=""/>
    <s v=""/>
    <m/>
    <m/>
    <s v=""/>
    <m/>
    <s v=""/>
    <s v=""/>
    <s v=""/>
    <m/>
    <m/>
    <s v=""/>
    <s v=""/>
    <s v=""/>
    <s v=""/>
    <s v=""/>
    <s v=""/>
    <s v=""/>
    <s v=""/>
    <s v=""/>
    <s v=""/>
    <s v=""/>
    <s v=""/>
    <s v=""/>
    <s v=""/>
    <s v=""/>
    <s v="Alliannz Contract"/>
    <x v="0"/>
    <n v="1"/>
    <x v="1"/>
    <x v="0"/>
  </r>
  <r>
    <s v="AP-Historical-Report---Call-by-Call 2026-09-03 0000 - 2026-09-03 1500.csv"/>
    <s v="F"/>
    <x v="0"/>
    <x v="924"/>
    <s v="+31885772555"/>
    <s v="AzNetherlands"/>
    <s v="RSA_INSUR"/>
    <s v="+31205929118"/>
    <s v="APBN_AMS_RSA_INSURAN_AzN"/>
    <n v="2.7421293820333455E+18"/>
    <s v="37.4344940"/>
    <s v="Route_Success"/>
    <d v="1899-12-30T00:00:06"/>
    <n v="27173"/>
    <x v="7"/>
    <n v="28184"/>
    <s v="APBN_AMS_RSA_INSURAN_AzN_NL"/>
    <n v="208567"/>
    <s v="APBN_AMS_RSA_INSURAN_AzN_NL_1"/>
    <s v="APBN_CMN_RSA_FRONT-NL_1"/>
    <n v="221519"/>
    <x v="7"/>
    <s v="R"/>
    <d v="1899-12-30T00:03:11"/>
    <d v="1899-12-30T00:01:37"/>
    <d v="1899-12-30T00:02:23"/>
    <s v=""/>
    <n v="0"/>
    <d v="2026-09-03T13:38:32"/>
    <s v=""/>
    <d v="1899-12-30T00:00:00"/>
    <s v="20260903133327620758939"/>
    <d v="1899-12-30T00:00:02"/>
    <n v="0"/>
    <n v="0"/>
    <s v=""/>
    <n v="2"/>
    <n v="0"/>
    <n v="0"/>
    <s v="NL"/>
    <s v="vb3177108"/>
    <n v="77020108"/>
    <n v="10"/>
    <s v="vb3177108"/>
    <n v="3190911811"/>
    <s v="default_agentIntent"/>
    <s v="VTV42X"/>
    <s v="+31885772555"/>
    <n v="2"/>
    <n v="1"/>
    <s v=""/>
    <s v=""/>
    <s v=""/>
    <s v=""/>
    <s v=""/>
    <s v=""/>
    <s v=""/>
    <s v=""/>
    <s v=""/>
    <s v=""/>
    <s v=""/>
    <s v=""/>
    <s v=""/>
    <s v=""/>
    <s v=""/>
    <s v="Alliannz Contract"/>
    <x v="0"/>
    <n v="1"/>
    <x v="1"/>
    <x v="0"/>
  </r>
  <r>
    <s v="AP-Historical-Report---Call-by-Call 2026-09-03 0000 - 2026-09-03 1500.csv"/>
    <s v="F"/>
    <x v="1"/>
    <x v="925"/>
    <s v="Recall (xfer 34919052425 failed)"/>
    <s v=""/>
    <s v=""/>
    <s v="WebiPath_180_74375"/>
    <s v=""/>
    <n v="2.7421293476793708E+18"/>
    <s v="29.10108567"/>
    <s v=""/>
    <d v="1899-12-30T00:00:00"/>
    <n v="19760"/>
    <x v="0"/>
    <n v="21199"/>
    <s v="APBN_AMS_MOBILITY_INSURAN_Front_NL"/>
    <n v="99810"/>
    <s v="APBN_AMS_MOBILITY_INSURAN_Front_NL_1"/>
    <s v="APES_MEX_Home_MANDOS_1"/>
    <n v="244554"/>
    <x v="40"/>
    <s v="L"/>
    <d v="1899-12-30T00:02:32"/>
    <d v="1899-12-30T00:00:00"/>
    <d v="1899-12-30T00:00:00"/>
    <s v=""/>
    <n v="0"/>
    <d v="2026-09-03T13:34:12"/>
    <s v=""/>
    <d v="1899-12-30T00:00:00"/>
    <s v="20260903132447486541116"/>
    <d v="1899-12-30T00:00:08"/>
    <m/>
    <m/>
    <s v=""/>
    <m/>
    <m/>
    <m/>
    <s v=""/>
    <s v=""/>
    <m/>
    <m/>
    <s v=""/>
    <m/>
    <s v=""/>
    <s v=""/>
    <s v=""/>
    <m/>
    <m/>
    <s v=""/>
    <s v=""/>
    <s v=""/>
    <s v=""/>
    <s v=""/>
    <s v=""/>
    <s v=""/>
    <s v=""/>
    <s v=""/>
    <s v=""/>
    <s v=""/>
    <s v=""/>
    <s v=""/>
    <s v=""/>
    <s v=""/>
    <s v="Alliannz Contract"/>
    <x v="0"/>
    <n v="1"/>
    <x v="1"/>
    <x v="0"/>
  </r>
  <r>
    <s v="AP-Historical-Report---Call-by-Call 2026-09-03 0000 - 2026-09-03 1500.csv"/>
    <s v="F"/>
    <x v="1"/>
    <x v="926"/>
    <s v="+31684557196"/>
    <s v=""/>
    <s v=""/>
    <s v="WebiPath_180_102600"/>
    <s v=""/>
    <n v="2.7421294206886508E+18"/>
    <s v="46.4944156"/>
    <s v=""/>
    <d v="1899-12-30T00:00:00"/>
    <n v="19755"/>
    <x v="6"/>
    <n v="21194"/>
    <s v="APBN_AMS_MOBILITY_OEM-CONS_Front_NL"/>
    <n v="99755"/>
    <s v="APBN_AMS_MOBILITY_OEM-CONS_Front_NL_1"/>
    <s v="APBN_CMN_RSA_FRONT-NL_1"/>
    <n v="96465"/>
    <x v="46"/>
    <s v="R"/>
    <d v="1899-12-30T00:08:25"/>
    <d v="1899-12-30T00:00:00"/>
    <d v="1899-12-30T00:00:00"/>
    <s v=""/>
    <n v="0"/>
    <d v="2026-09-03T13:39:59"/>
    <s v=""/>
    <d v="1899-12-30T00:00:00"/>
    <s v="20260903133015771752189"/>
    <d v="1899-12-30T00:00:01"/>
    <m/>
    <m/>
    <s v=""/>
    <m/>
    <m/>
    <m/>
    <s v=""/>
    <s v=""/>
    <m/>
    <m/>
    <s v=""/>
    <m/>
    <s v=""/>
    <s v=""/>
    <s v=""/>
    <m/>
    <m/>
    <s v=""/>
    <s v=""/>
    <s v=""/>
    <s v=""/>
    <s v=""/>
    <s v=""/>
    <s v=""/>
    <s v=""/>
    <s v=""/>
    <s v=""/>
    <s v=""/>
    <s v=""/>
    <s v=""/>
    <s v=""/>
    <s v=""/>
    <s v="RSA"/>
    <x v="0"/>
    <n v="1"/>
    <x v="1"/>
    <x v="1"/>
  </r>
  <r>
    <s v="AP-Historical-Report---Call-by-Call 2026-09-03 0000 - 2026-09-03 1500.csv"/>
    <s v="F"/>
    <x v="0"/>
    <x v="927"/>
    <s v="+31592390414"/>
    <s v="KIA"/>
    <s v="RSA_SubLOB"/>
    <s v="+31208512235"/>
    <s v="APBN_AMS_MOBILITY_OEM-CONS_Front"/>
    <n v="2.7421292661256955E+18"/>
    <s v="10.60811695"/>
    <s v="Route_Queue"/>
    <d v="1899-12-30T00:00:05"/>
    <n v="19755"/>
    <x v="6"/>
    <n v="21194"/>
    <s v="APBN_AMS_MOBILITY_OEM-CONS_Front_NL"/>
    <n v="99755"/>
    <s v="APBN_AMS_MOBILITY_OEM-CONS_Front_NL_1"/>
    <s v="APBN_CMN_RSA_FRONT-NL_1"/>
    <n v="96523"/>
    <x v="10"/>
    <s v="R"/>
    <d v="1899-12-30T00:01:58"/>
    <d v="1899-12-30T00:00:00"/>
    <d v="1899-12-30T00:00:33"/>
    <s v=""/>
    <n v="0"/>
    <d v="2026-09-03T13:35:09"/>
    <s v=""/>
    <d v="1899-12-30T00:00:00"/>
    <s v="20260903133306167773986"/>
    <d v="1899-12-30T00:00:04"/>
    <n v="0"/>
    <n v="0"/>
    <s v=""/>
    <n v="2"/>
    <n v="0"/>
    <n v="0"/>
    <s v="NL"/>
    <s v="vb3151"/>
    <n v="77020001"/>
    <n v="10"/>
    <s v="Maud"/>
    <n v="3190031"/>
    <s v="Geen Intent"/>
    <s v=""/>
    <s v="+31592390414"/>
    <n v="2"/>
    <n v="1"/>
    <s v=""/>
    <s v=""/>
    <s v=""/>
    <s v=""/>
    <s v=""/>
    <s v=""/>
    <s v=""/>
    <s v=""/>
    <s v=""/>
    <s v=""/>
    <s v=""/>
    <s v=""/>
    <s v=""/>
    <s v=""/>
    <s v=""/>
    <s v="RSA"/>
    <x v="0"/>
    <n v="1"/>
    <x v="1"/>
    <x v="1"/>
  </r>
  <r>
    <s v="AP-Historical-Report---Call-by-Call 2026-09-03 0000 - 2026-09-03 1500.csv"/>
    <s v="F"/>
    <x v="0"/>
    <x v="928"/>
    <s v="+31614055447"/>
    <s v="Ominimo"/>
    <s v="RSA_SubLOB"/>
    <s v="+31205929015"/>
    <s v="APBN_AMS_MOBILITY_INSURAN_Front"/>
    <n v="2.7421293820333455E+18"/>
    <s v="37.4344996"/>
    <s v="Route_Queue"/>
    <d v="1899-12-30T00:00:05"/>
    <n v="19760"/>
    <x v="0"/>
    <n v="21199"/>
    <s v="APBN_AMS_MOBILITY_INSURAN_Front_NL"/>
    <n v="99810"/>
    <s v="APBN_AMS_MOBILITY_INSURAN_Front_NL_1"/>
    <s v="APBN_CMN_RSA_FRONT-NL_1"/>
    <n v="96516"/>
    <x v="57"/>
    <s v="R"/>
    <d v="1899-12-30T00:04:25"/>
    <d v="1899-12-30T00:00:00"/>
    <d v="1899-12-30T00:00:33"/>
    <s v=""/>
    <n v="0"/>
    <d v="2026-09-03T13:37:37"/>
    <s v=""/>
    <d v="1899-12-30T00:00:00"/>
    <s v="20260903133304620758707"/>
    <d v="1899-12-30T00:00:02"/>
    <n v="0"/>
    <n v="0"/>
    <s v=""/>
    <n v="2"/>
    <n v="0"/>
    <n v="0"/>
    <s v="NL"/>
    <s v=""/>
    <m/>
    <m/>
    <s v=""/>
    <m/>
    <s v=""/>
    <s v=""/>
    <s v=""/>
    <n v="0"/>
    <n v="0"/>
    <s v=""/>
    <s v=""/>
    <s v=""/>
    <s v=""/>
    <s v=""/>
    <s v=""/>
    <s v=""/>
    <s v=""/>
    <s v=""/>
    <s v=""/>
    <s v=""/>
    <s v=""/>
    <s v=""/>
    <s v=""/>
    <s v=""/>
    <s v="Alliannz Contract"/>
    <x v="0"/>
    <n v="1"/>
    <x v="1"/>
    <x v="0"/>
  </r>
  <r>
    <s v="AP-Historical-Report---Call-by-Call 2026-09-03 0000 - 2026-09-03 1500.csv"/>
    <s v="F"/>
    <x v="1"/>
    <x v="929"/>
    <s v="+31614055447"/>
    <s v=""/>
    <s v=""/>
    <s v="WebiPath_180_102651"/>
    <s v=""/>
    <n v="2.7421293820333455E+18"/>
    <s v="37.4345007"/>
    <s v=""/>
    <d v="1899-12-30T00:00:00"/>
    <n v="19760"/>
    <x v="0"/>
    <n v="21199"/>
    <s v="APBN_AMS_MOBILITY_INSURAN_Front_NL"/>
    <n v="99810"/>
    <s v="APBN_AMS_MOBILITY_INSURAN_Front_NL_1"/>
    <s v="APBN_CMN_RSA_FRONT-NL_1"/>
    <n v="96516"/>
    <x v="57"/>
    <s v="R"/>
    <d v="1899-12-30T00:04:25"/>
    <d v="1899-12-30T00:00:00"/>
    <d v="1899-12-30T00:00:00"/>
    <s v=""/>
    <n v="0"/>
    <d v="2026-09-03T13:37:36"/>
    <s v=""/>
    <d v="1899-12-30T00:00:00"/>
    <s v="20260903133304620758707"/>
    <d v="1899-12-30T00:00:01"/>
    <m/>
    <m/>
    <s v=""/>
    <m/>
    <m/>
    <m/>
    <s v=""/>
    <s v=""/>
    <m/>
    <m/>
    <s v=""/>
    <m/>
    <s v=""/>
    <s v=""/>
    <s v=""/>
    <m/>
    <m/>
    <s v=""/>
    <s v=""/>
    <s v=""/>
    <s v=""/>
    <s v=""/>
    <s v=""/>
    <s v=""/>
    <s v=""/>
    <s v=""/>
    <s v=""/>
    <s v=""/>
    <s v=""/>
    <s v=""/>
    <s v=""/>
    <s v=""/>
    <s v="Alliannz Contract"/>
    <x v="0"/>
    <n v="1"/>
    <x v="1"/>
    <x v="0"/>
  </r>
  <r>
    <s v="AP-Historical-Report---Call-by-Call 2026-09-03 0000 - 2026-09-03 1500.csv"/>
    <s v="F"/>
    <x v="1"/>
    <x v="930"/>
    <s v="+31592390414"/>
    <s v=""/>
    <s v=""/>
    <s v="WebiPath_180_102658"/>
    <s v=""/>
    <n v="2.7421292661256955E+18"/>
    <s v="10.60811728"/>
    <s v=""/>
    <d v="1899-12-30T00:00:00"/>
    <n v="19755"/>
    <x v="6"/>
    <n v="21194"/>
    <s v="APBN_AMS_MOBILITY_OEM-CONS_Front_NL"/>
    <n v="99755"/>
    <s v="APBN_AMS_MOBILITY_OEM-CONS_Front_NL_1"/>
    <s v="APBN_CMN_RSA_FRONT-NL_1"/>
    <n v="96523"/>
    <x v="10"/>
    <s v="L"/>
    <d v="1899-12-30T00:01:58"/>
    <d v="1899-12-30T00:00:00"/>
    <d v="1899-12-30T00:00:00"/>
    <s v=""/>
    <n v="0"/>
    <d v="2026-09-03T13:35:09"/>
    <s v=""/>
    <d v="1899-12-30T00:00:00"/>
    <s v="20260903133306167773986"/>
    <d v="1899-12-30T00:00:01"/>
    <m/>
    <m/>
    <s v=""/>
    <m/>
    <m/>
    <m/>
    <s v=""/>
    <s v=""/>
    <m/>
    <m/>
    <s v=""/>
    <m/>
    <s v=""/>
    <s v=""/>
    <s v=""/>
    <m/>
    <m/>
    <s v=""/>
    <s v=""/>
    <s v=""/>
    <s v=""/>
    <s v=""/>
    <s v=""/>
    <s v=""/>
    <s v=""/>
    <s v=""/>
    <s v=""/>
    <s v=""/>
    <s v=""/>
    <s v=""/>
    <s v=""/>
    <s v=""/>
    <s v="RSA"/>
    <x v="0"/>
    <n v="1"/>
    <x v="1"/>
    <x v="1"/>
  </r>
  <r>
    <s v="AP-Historical-Report---Call-by-Call 2026-09-03 0000 - 2026-09-03 1500.csv"/>
    <s v="F"/>
    <x v="1"/>
    <x v="931"/>
    <s v="+31885772555"/>
    <s v=""/>
    <s v=""/>
    <s v="WebiPath_180_176330"/>
    <s v=""/>
    <n v="2.7421293820333455E+18"/>
    <s v="37.4345025"/>
    <s v=""/>
    <d v="1899-12-30T00:00:00"/>
    <n v="27173"/>
    <x v="7"/>
    <n v="28184"/>
    <s v="APBN_AMS_RSA_INSURAN_AzN_NL"/>
    <n v="208567"/>
    <s v="APBN_AMS_RSA_INSURAN_AzN_NL_1"/>
    <s v="APBN_CMN_RSA_FRONT-NL_1"/>
    <n v="221519"/>
    <x v="7"/>
    <s v="R"/>
    <d v="1899-12-30T00:03:11"/>
    <d v="1899-12-30T00:01:37"/>
    <d v="1899-12-30T00:00:00"/>
    <s v=""/>
    <n v="0"/>
    <d v="2026-09-03T13:38:21"/>
    <s v=""/>
    <d v="1899-12-30T00:00:00"/>
    <s v="20260903133327620758939"/>
    <d v="1899-12-30T00:00:01"/>
    <m/>
    <m/>
    <s v=""/>
    <m/>
    <m/>
    <m/>
    <s v=""/>
    <s v=""/>
    <m/>
    <m/>
    <s v=""/>
    <m/>
    <s v=""/>
    <s v=""/>
    <s v=""/>
    <m/>
    <m/>
    <s v=""/>
    <s v=""/>
    <s v=""/>
    <s v=""/>
    <s v=""/>
    <s v=""/>
    <s v=""/>
    <s v=""/>
    <s v=""/>
    <s v=""/>
    <s v=""/>
    <s v=""/>
    <s v=""/>
    <s v=""/>
    <s v=""/>
    <s v="Alliannz Contract"/>
    <x v="0"/>
    <n v="1"/>
    <x v="1"/>
    <x v="0"/>
  </r>
  <r>
    <s v="AP-Historical-Report---Call-by-Call 2026-09-03 0000 - 2026-09-03 1500.csv"/>
    <s v="F"/>
    <x v="0"/>
    <x v="932"/>
    <s v="+31615293121"/>
    <s v="AzNetherlands"/>
    <s v="RSA_INSUR"/>
    <s v="+31205929118"/>
    <s v="APBN_AMS_RSA_INSURAN_AzN"/>
    <n v="2.7421294206886508E+18"/>
    <s v="46.4944243"/>
    <s v="Route_Queue"/>
    <d v="1899-12-30T00:00:07"/>
    <n v="27173"/>
    <x v="7"/>
    <n v="28184"/>
    <s v="APBN_AMS_RSA_INSURAN_AzN_NL"/>
    <n v="208567"/>
    <s v="APBN_AMS_RSA_INSURAN_AzN_NL_1"/>
    <s v="APBN_CMN_RSA_FRONT-NL_1"/>
    <n v="96462"/>
    <x v="26"/>
    <s v="R"/>
    <d v="1899-12-30T00:08:17"/>
    <d v="1899-12-30T00:01:14"/>
    <d v="1899-12-30T00:00:32"/>
    <s v=""/>
    <n v="1"/>
    <d v="2026-09-03T13:45:23"/>
    <s v=""/>
    <d v="1899-12-30T00:00:00"/>
    <s v="20260903133543771753614"/>
    <d v="1899-12-30T00:00:01"/>
    <n v="0"/>
    <n v="0"/>
    <s v=""/>
    <n v="2"/>
    <n v="0"/>
    <n v="0"/>
    <s v="NL"/>
    <s v="vb3177108"/>
    <n v="77020108"/>
    <n v="10"/>
    <s v="vb3177108"/>
    <n v="3190911811"/>
    <s v="default_agentIntent"/>
    <s v="Unknown"/>
    <s v="+31615293121"/>
    <n v="2"/>
    <n v="1"/>
    <s v=""/>
    <s v=""/>
    <s v=""/>
    <s v=""/>
    <s v=""/>
    <s v=""/>
    <s v=""/>
    <s v=""/>
    <s v=""/>
    <s v=""/>
    <s v=""/>
    <s v=""/>
    <s v=""/>
    <s v=""/>
    <s v=""/>
    <s v="Alliannz Contract"/>
    <x v="0"/>
    <n v="1"/>
    <x v="1"/>
    <x v="0"/>
  </r>
  <r>
    <s v="AP-Historical-Report---Call-by-Call 2026-09-03 0000 - 2026-09-03 1500.csv"/>
    <s v="F"/>
    <x v="0"/>
    <x v="933"/>
    <s v="+31620935438"/>
    <s v="Toyota"/>
    <s v="RSA_SubLOB"/>
    <s v="+31205929836"/>
    <s v="APBN_AMS_MOBILITY_INSURAN_FollowUp"/>
    <n v="2.7421293433819095E+18"/>
    <s v="28.7614333"/>
    <s v="Route_Success"/>
    <d v="1899-12-30T00:00:06"/>
    <n v="19761"/>
    <x v="1"/>
    <n v="21200"/>
    <s v="APBN_AMS_MOBILITY_INSURAN_FollowUp_NL"/>
    <n v="99821"/>
    <s v="APBN_AMS_MOBILITY_INSURAN_FollowUp_NL_1"/>
    <s v="APBN_CMN_RSA_FRONT-NL_1"/>
    <n v="96452"/>
    <x v="45"/>
    <s v="R"/>
    <d v="1899-12-30T00:02:11"/>
    <d v="1899-12-30T00:00:00"/>
    <d v="1899-12-30T00:00:32"/>
    <s v=""/>
    <n v="0"/>
    <d v="2026-09-03T13:37:31"/>
    <s v=""/>
    <d v="1899-12-30T00:00:00"/>
    <s v="20260903133506469762693"/>
    <d v="1899-12-30T00:00:02"/>
    <n v="0"/>
    <n v="0"/>
    <s v=""/>
    <n v="2"/>
    <n v="0"/>
    <n v="0"/>
    <s v="NL"/>
    <s v="vb3151"/>
    <n v="77020001"/>
    <n v="10"/>
    <s v="Maud"/>
    <n v="3190051"/>
    <s v="Geen Intent"/>
    <s v=""/>
    <s v="+31620935438"/>
    <n v="2"/>
    <n v="1"/>
    <s v=""/>
    <s v=""/>
    <s v=""/>
    <s v=""/>
    <s v=""/>
    <s v=""/>
    <s v=""/>
    <s v=""/>
    <s v=""/>
    <s v=""/>
    <s v=""/>
    <s v=""/>
    <s v=""/>
    <s v=""/>
    <s v=""/>
    <s v="Alliannz Contract"/>
    <x v="0"/>
    <n v="1"/>
    <x v="1"/>
    <x v="0"/>
  </r>
  <r>
    <s v="AP-Historical-Report---Call-by-Call 2026-09-03 0000 - 2026-09-03 1500.csv"/>
    <s v="F"/>
    <x v="0"/>
    <x v="934"/>
    <s v="+31641119312"/>
    <s v="Ominimo"/>
    <s v="RSA_SubLOB"/>
    <s v="+31205929015"/>
    <s v="APBN_AMS_MOBILITY_INSURAN_Front"/>
    <n v="2.7421293476793713E+18"/>
    <s v="29.10108726"/>
    <s v="Route_Queue"/>
    <d v="1899-12-30T00:00:07"/>
    <n v="19760"/>
    <x v="0"/>
    <n v="21199"/>
    <s v="APBN_AMS_MOBILITY_INSURAN_Front_NL"/>
    <n v="99810"/>
    <s v="APBN_AMS_MOBILITY_INSURAN_Front_NL_1"/>
    <s v="APBN_CMN_RSA_FRONT-NL_1"/>
    <n v="232194"/>
    <x v="36"/>
    <s v="R"/>
    <d v="1899-12-30T00:11:15"/>
    <d v="1899-12-30T00:00:03"/>
    <d v="1899-12-30T00:00:31"/>
    <s v=""/>
    <n v="1"/>
    <d v="2026-09-03T13:46:15"/>
    <s v=""/>
    <d v="1899-12-30T00:00:00"/>
    <s v="20260903133447486539820"/>
    <d v="1899-12-30T00:00:02"/>
    <n v="0"/>
    <n v="0"/>
    <s v=""/>
    <n v="2"/>
    <n v="0"/>
    <n v="0"/>
    <s v="NL"/>
    <s v=""/>
    <m/>
    <m/>
    <s v=""/>
    <m/>
    <s v=""/>
    <s v=""/>
    <s v=""/>
    <n v="0"/>
    <n v="0"/>
    <s v=""/>
    <s v=""/>
    <s v=""/>
    <s v=""/>
    <s v=""/>
    <s v=""/>
    <s v=""/>
    <s v=""/>
    <s v=""/>
    <s v=""/>
    <s v=""/>
    <s v=""/>
    <s v=""/>
    <s v=""/>
    <s v=""/>
    <s v="Alliannz Contract"/>
    <x v="0"/>
    <n v="1"/>
    <x v="1"/>
    <x v="0"/>
  </r>
  <r>
    <s v="AP-Historical-Report---Call-by-Call 2026-09-03 0000 - 2026-09-03 1500.csv"/>
    <s v="F"/>
    <x v="0"/>
    <x v="935"/>
    <s v="+31619026405"/>
    <s v="Ominimo"/>
    <s v="RSA_SubLOB"/>
    <s v="+31205929015"/>
    <s v="APBN_AMS_MOBILITY_INSURAN_Front"/>
    <n v="2.742129261832107E+18"/>
    <s v="9.62190509"/>
    <s v="Route_Queue"/>
    <d v="1899-12-30T00:00:06"/>
    <n v="19760"/>
    <x v="0"/>
    <n v="21199"/>
    <s v="APBN_AMS_MOBILITY_INSURAN_Front_NL"/>
    <n v="99810"/>
    <s v="APBN_AMS_MOBILITY_INSURAN_Front_NL_1"/>
    <s v="APBN_CMN_RSA_FRONT-NL_1"/>
    <n v="244552"/>
    <x v="39"/>
    <s v="R"/>
    <d v="1899-12-30T00:02:29"/>
    <d v="1899-12-30T00:00:46"/>
    <d v="1899-12-30T00:00:46"/>
    <s v=""/>
    <n v="1"/>
    <d v="2026-09-03T13:39:11"/>
    <s v=""/>
    <d v="1899-12-30T00:00:00"/>
    <s v="20260903133506150995233"/>
    <d v="1899-12-30T00:00:04"/>
    <n v="0"/>
    <n v="0"/>
    <s v=""/>
    <n v="2"/>
    <n v="0"/>
    <n v="0"/>
    <s v="NL"/>
    <s v=""/>
    <m/>
    <m/>
    <s v=""/>
    <m/>
    <s v=""/>
    <s v=""/>
    <s v=""/>
    <n v="0"/>
    <n v="0"/>
    <s v=""/>
    <s v=""/>
    <s v=""/>
    <s v=""/>
    <s v=""/>
    <s v=""/>
    <s v=""/>
    <s v=""/>
    <s v=""/>
    <s v=""/>
    <s v=""/>
    <s v=""/>
    <s v=""/>
    <s v=""/>
    <s v=""/>
    <s v="Alliannz Contract"/>
    <x v="0"/>
    <n v="1"/>
    <x v="1"/>
    <x v="0"/>
  </r>
  <r>
    <s v="AP-Historical-Report---Call-by-Call 2026-09-03 0000 - 2026-09-03 1500.csv"/>
    <s v="F"/>
    <x v="1"/>
    <x v="936"/>
    <s v="+31641119312"/>
    <s v=""/>
    <s v=""/>
    <s v="WebiPath_180_181756"/>
    <s v=""/>
    <n v="2.7421293476793713E+18"/>
    <s v="29.10108736"/>
    <s v=""/>
    <d v="1899-12-30T00:00:00"/>
    <n v="19760"/>
    <x v="0"/>
    <n v="21199"/>
    <s v="APBN_AMS_MOBILITY_INSURAN_Front_NL"/>
    <n v="99810"/>
    <s v="APBN_AMS_MOBILITY_INSURAN_Front_NL_1"/>
    <s v="APBN_CMN_RSA_FRONT-NL_1"/>
    <n v="232194"/>
    <x v="36"/>
    <s v="L"/>
    <d v="1899-12-30T00:00:51"/>
    <d v="1899-12-30T00:00:04"/>
    <d v="1899-12-30T00:00:00"/>
    <s v=""/>
    <n v="0"/>
    <d v="2026-09-03T13:35:49"/>
    <s v=""/>
    <d v="1899-12-30T00:00:00"/>
    <s v="20260903133447486539820"/>
    <d v="1899-12-30T00:00:00"/>
    <m/>
    <m/>
    <s v=""/>
    <m/>
    <m/>
    <m/>
    <s v=""/>
    <s v=""/>
    <m/>
    <m/>
    <s v=""/>
    <m/>
    <s v=""/>
    <s v=""/>
    <s v=""/>
    <m/>
    <m/>
    <s v=""/>
    <s v=""/>
    <s v=""/>
    <s v=""/>
    <s v=""/>
    <s v=""/>
    <s v=""/>
    <s v=""/>
    <s v=""/>
    <s v=""/>
    <s v="6a3c7891-8414-4e6b-bdfc-47fc1bfa4188.01"/>
    <s v=""/>
    <s v=""/>
    <s v=""/>
    <s v=""/>
    <s v="Alliannz Contract"/>
    <x v="0"/>
    <n v="1"/>
    <x v="1"/>
    <x v="0"/>
  </r>
  <r>
    <s v="AP-Historical-Report---Call-by-Call 2026-09-03 0000 - 2026-09-03 1500.csv"/>
    <s v="F"/>
    <x v="0"/>
    <x v="937"/>
    <s v="+31886004800"/>
    <s v="Toyota"/>
    <s v="RSA_SubLOB"/>
    <s v="+31205929836"/>
    <s v="APBN_AMS_MOBILITY_INSURAN_FollowUp"/>
    <n v="2.7421293648576333E+18"/>
    <s v="33.8501704"/>
    <s v="Route_Success"/>
    <d v="1899-12-30T00:00:07"/>
    <n v="19761"/>
    <x v="1"/>
    <n v="21200"/>
    <s v="APBN_AMS_MOBILITY_INSURAN_FollowUp_NL"/>
    <n v="99821"/>
    <s v="APBN_AMS_MOBILITY_INSURAN_FollowUp_NL_1"/>
    <s v="APBN_CMN_RSA_FRONT-NL_1"/>
    <n v="244554"/>
    <x v="40"/>
    <s v="R"/>
    <d v="1899-12-30T00:02:11"/>
    <d v="1899-12-30T00:00:00"/>
    <d v="1899-12-30T00:00:32"/>
    <s v=""/>
    <n v="0"/>
    <d v="2026-09-03T13:38:37"/>
    <s v=""/>
    <d v="1899-12-30T00:00:00"/>
    <s v="20260903133618553649589"/>
    <d v="1899-12-30T00:00:10"/>
    <n v="0"/>
    <n v="0"/>
    <s v=""/>
    <n v="2"/>
    <n v="0"/>
    <n v="0"/>
    <s v="NL"/>
    <s v="vb3151"/>
    <n v="77020001"/>
    <n v="10"/>
    <s v="Maud"/>
    <n v="3190051"/>
    <s v="Accu / Startprobleem in Nederland"/>
    <s v=""/>
    <s v="+31886004800"/>
    <n v="2"/>
    <n v="1"/>
    <s v=""/>
    <s v=""/>
    <s v=""/>
    <s v=""/>
    <s v=""/>
    <s v=""/>
    <s v=""/>
    <s v=""/>
    <s v=""/>
    <s v=""/>
    <s v=""/>
    <s v=""/>
    <s v=""/>
    <s v=""/>
    <s v=""/>
    <s v="Alliannz Contract"/>
    <x v="0"/>
    <n v="1"/>
    <x v="1"/>
    <x v="0"/>
  </r>
  <r>
    <s v="AP-Historical-Report---Call-by-Call 2026-09-03 0000 - 2026-09-03 1500.csv"/>
    <s v="F"/>
    <x v="1"/>
    <x v="938"/>
    <s v="+31620935438"/>
    <s v=""/>
    <s v=""/>
    <s v="WebiPath_180_102587"/>
    <s v=""/>
    <n v="2.7421293433819095E+18"/>
    <s v="28.7614370"/>
    <s v=""/>
    <d v="1899-12-30T00:00:00"/>
    <n v="19761"/>
    <x v="1"/>
    <n v="21200"/>
    <s v="APBN_AMS_MOBILITY_INSURAN_FollowUp_NL"/>
    <n v="99821"/>
    <s v="APBN_AMS_MOBILITY_INSURAN_FollowUp_NL_1"/>
    <s v="APBN_CMN_RSA_FRONT-NL_1"/>
    <n v="96452"/>
    <x v="45"/>
    <s v="R"/>
    <d v="1899-12-30T00:02:11"/>
    <d v="1899-12-30T00:00:00"/>
    <d v="1899-12-30T00:00:00"/>
    <s v=""/>
    <n v="0"/>
    <d v="2026-09-03T13:37:24"/>
    <s v=""/>
    <d v="1899-12-30T00:00:00"/>
    <s v="20260903133506469762693"/>
    <d v="1899-12-30T00:00:01"/>
    <m/>
    <m/>
    <s v=""/>
    <m/>
    <m/>
    <m/>
    <s v=""/>
    <s v=""/>
    <m/>
    <m/>
    <s v=""/>
    <m/>
    <s v=""/>
    <s v=""/>
    <s v=""/>
    <m/>
    <m/>
    <s v=""/>
    <s v=""/>
    <s v=""/>
    <s v=""/>
    <s v=""/>
    <s v=""/>
    <s v=""/>
    <s v=""/>
    <s v=""/>
    <s v=""/>
    <s v=""/>
    <s v=""/>
    <s v=""/>
    <s v=""/>
    <s v=""/>
    <s v="Alliannz Contract"/>
    <x v="0"/>
    <n v="1"/>
    <x v="1"/>
    <x v="0"/>
  </r>
  <r>
    <s v="AP-Historical-Report---Call-by-Call 2026-09-03 0000 - 2026-09-03 1500.csv"/>
    <s v="F"/>
    <x v="1"/>
    <x v="938"/>
    <s v="+31619026405"/>
    <s v=""/>
    <s v=""/>
    <s v="WebiPath_180_183325"/>
    <s v=""/>
    <n v="2.742129261832107E+18"/>
    <s v="9.62190522"/>
    <s v=""/>
    <d v="1899-12-30T00:00:00"/>
    <n v="19760"/>
    <x v="0"/>
    <n v="21199"/>
    <s v="APBN_AMS_MOBILITY_INSURAN_Front_NL"/>
    <n v="99810"/>
    <s v="APBN_AMS_MOBILITY_INSURAN_Front_NL_1"/>
    <s v="APBN_CMN_RSA_FRONT-NL_1"/>
    <n v="244552"/>
    <x v="39"/>
    <s v="L"/>
    <d v="1899-12-30T00:00:14"/>
    <d v="1899-12-30T00:00:13"/>
    <d v="1899-12-30T00:00:00"/>
    <s v=""/>
    <n v="0"/>
    <d v="2026-09-03T13:35:40"/>
    <s v=""/>
    <d v="1899-12-30T00:00:00"/>
    <s v="20260903133506150995233"/>
    <d v="1899-12-30T00:00:01"/>
    <m/>
    <m/>
    <s v=""/>
    <m/>
    <m/>
    <m/>
    <s v=""/>
    <s v=""/>
    <m/>
    <m/>
    <s v=""/>
    <m/>
    <s v=""/>
    <s v=""/>
    <s v=""/>
    <m/>
    <m/>
    <s v=""/>
    <s v=""/>
    <s v=""/>
    <s v=""/>
    <s v=""/>
    <s v=""/>
    <s v=""/>
    <s v=""/>
    <s v=""/>
    <s v=""/>
    <s v=""/>
    <s v=""/>
    <s v=""/>
    <s v=""/>
    <s v=""/>
    <s v="Alliannz Contract"/>
    <x v="0"/>
    <n v="1"/>
    <x v="1"/>
    <x v="0"/>
  </r>
  <r>
    <s v="AP-Historical-Report---Call-by-Call 2026-09-03 0000 - 2026-09-03 1500.csv"/>
    <s v="F"/>
    <x v="1"/>
    <x v="939"/>
    <s v="+31615293121"/>
    <s v=""/>
    <s v=""/>
    <s v="WebiPath_180_102597"/>
    <s v=""/>
    <n v="2.7421294206886508E+18"/>
    <s v="46.4944310"/>
    <s v=""/>
    <d v="1899-12-30T00:00:00"/>
    <n v="27173"/>
    <x v="7"/>
    <n v="28184"/>
    <s v="APBN_AMS_RSA_INSURAN_AzN_NL"/>
    <n v="208567"/>
    <s v="APBN_AMS_RSA_INSURAN_AzN_NL_1"/>
    <s v="APBN_CMN_RSA_FRONT-NL_1"/>
    <n v="96462"/>
    <x v="26"/>
    <s v="R"/>
    <d v="1899-12-30T00:00:39"/>
    <d v="1899-12-30T00:01:15"/>
    <d v="1899-12-30T00:00:00"/>
    <s v=""/>
    <n v="0"/>
    <d v="2026-09-03T13:37:44"/>
    <s v=""/>
    <d v="1899-12-30T00:00:00"/>
    <s v="20260903133543771753614"/>
    <d v="1899-12-30T00:00:00"/>
    <m/>
    <m/>
    <s v=""/>
    <m/>
    <m/>
    <m/>
    <s v=""/>
    <s v=""/>
    <m/>
    <m/>
    <s v=""/>
    <m/>
    <s v=""/>
    <s v=""/>
    <s v=""/>
    <m/>
    <m/>
    <s v=""/>
    <s v=""/>
    <s v=""/>
    <s v=""/>
    <s v=""/>
    <s v=""/>
    <s v=""/>
    <s v=""/>
    <s v=""/>
    <s v=""/>
    <s v=""/>
    <s v=""/>
    <s v=""/>
    <s v=""/>
    <s v=""/>
    <s v="Alliannz Contract"/>
    <x v="0"/>
    <n v="1"/>
    <x v="1"/>
    <x v="0"/>
  </r>
  <r>
    <s v="AP-Historical-Report---Call-by-Call 2026-09-03 0000 - 2026-09-03 1500.csv"/>
    <s v="F"/>
    <x v="1"/>
    <x v="940"/>
    <s v="Recall (xfer 4989208013567 failed)"/>
    <s v=""/>
    <s v=""/>
    <s v="WebiPath_180_183325"/>
    <s v=""/>
    <n v="2.742129261832107E+18"/>
    <s v="9.62190560"/>
    <s v=""/>
    <d v="1899-12-30T00:00:00"/>
    <n v="19760"/>
    <x v="0"/>
    <n v="21199"/>
    <s v="APBN_AMS_MOBILITY_INSURAN_Front_NL"/>
    <n v="99810"/>
    <s v="APBN_AMS_MOBILITY_INSURAN_Front_NL_1"/>
    <s v="APBN_CMN_RSA_FRONT-NL_1"/>
    <n v="244552"/>
    <x v="39"/>
    <s v="L"/>
    <d v="1899-12-30T00:00:09"/>
    <d v="1899-12-30T00:00:34"/>
    <d v="1899-12-30T00:00:00"/>
    <s v=""/>
    <n v="0"/>
    <d v="2026-09-03T13:36:50"/>
    <s v=""/>
    <d v="1899-12-30T00:00:00"/>
    <s v="20260903133506150995233"/>
    <d v="1899-12-30T00:00:01"/>
    <m/>
    <m/>
    <s v=""/>
    <m/>
    <m/>
    <m/>
    <s v=""/>
    <s v=""/>
    <m/>
    <m/>
    <s v=""/>
    <m/>
    <s v=""/>
    <s v=""/>
    <s v=""/>
    <m/>
    <m/>
    <s v=""/>
    <s v=""/>
    <s v=""/>
    <s v=""/>
    <s v=""/>
    <s v=""/>
    <s v=""/>
    <s v=""/>
    <s v=""/>
    <s v=""/>
    <s v=""/>
    <s v=""/>
    <s v=""/>
    <s v=""/>
    <s v=""/>
    <s v="Alliannz Contract"/>
    <x v="0"/>
    <n v="1"/>
    <x v="1"/>
    <x v="0"/>
  </r>
  <r>
    <s v="AP-Historical-Report---Call-by-Call 2026-09-03 0000 - 2026-09-03 1500.csv"/>
    <s v="F"/>
    <x v="1"/>
    <x v="941"/>
    <s v="+31886004800"/>
    <s v=""/>
    <s v=""/>
    <s v="WebiPath_180_183327"/>
    <s v=""/>
    <n v="2.7421293648576333E+18"/>
    <s v="33.8501755"/>
    <s v=""/>
    <d v="1899-12-30T00:00:00"/>
    <n v="19761"/>
    <x v="1"/>
    <n v="21200"/>
    <s v="APBN_AMS_MOBILITY_INSURAN_FollowUp_NL"/>
    <n v="99821"/>
    <s v="APBN_AMS_MOBILITY_INSURAN_FollowUp_NL_1"/>
    <s v="APBN_CMN_RSA_FRONT-NL_1"/>
    <n v="244554"/>
    <x v="40"/>
    <s v="R"/>
    <d v="1899-12-30T00:02:11"/>
    <d v="1899-12-30T00:00:00"/>
    <d v="1899-12-30T00:00:00"/>
    <s v=""/>
    <n v="0"/>
    <d v="2026-09-03T13:38:36"/>
    <s v=""/>
    <d v="1899-12-30T00:00:00"/>
    <s v="20260903133618553649589"/>
    <d v="1899-12-30T00:00:00"/>
    <m/>
    <m/>
    <s v=""/>
    <m/>
    <m/>
    <m/>
    <s v=""/>
    <s v=""/>
    <m/>
    <m/>
    <s v=""/>
    <m/>
    <s v=""/>
    <s v=""/>
    <s v=""/>
    <m/>
    <m/>
    <s v=""/>
    <s v=""/>
    <s v=""/>
    <s v=""/>
    <s v=""/>
    <s v=""/>
    <s v=""/>
    <s v=""/>
    <s v=""/>
    <s v=""/>
    <s v=""/>
    <s v=""/>
    <s v=""/>
    <s v=""/>
    <s v=""/>
    <s v="Alliannz Contract"/>
    <x v="0"/>
    <n v="1"/>
    <x v="1"/>
    <x v="0"/>
  </r>
  <r>
    <s v="AP-Historical-Report---Call-by-Call 2026-09-03 0000 - 2026-09-03 1500.csv"/>
    <s v="F"/>
    <x v="0"/>
    <x v="942"/>
    <s v="+31643072956"/>
    <s v="AEVITAE"/>
    <s v="RSA_SubLOB"/>
    <s v="+31205929152"/>
    <s v="APBN_AMS_MOBILITY_INSURAN_Front"/>
    <n v="2.7421292918848957E+18"/>
    <s v="16.50208202"/>
    <s v="Route_Success"/>
    <d v="1899-12-30T00:00:07"/>
    <n v="19760"/>
    <x v="0"/>
    <n v="21199"/>
    <s v="APBN_AMS_MOBILITY_INSURAN_Front_NL"/>
    <n v="99810"/>
    <s v="APBN_AMS_MOBILITY_INSURAN_Front_NL_1"/>
    <s v="APBN_CMN_RSA_FRONT-NL_1"/>
    <n v="224101"/>
    <x v="44"/>
    <s v="L"/>
    <d v="1899-12-30T00:00:01"/>
    <d v="1899-12-30T00:00:00"/>
    <d v="1899-12-30T00:00:04"/>
    <s v=""/>
    <n v="0"/>
    <d v="2026-09-03T13:38:57"/>
    <s v=""/>
    <d v="1899-12-30T00:00:00"/>
    <s v="20260903133847268437010"/>
    <d v="1899-12-30T00:00:07"/>
    <n v="0"/>
    <n v="0"/>
    <s v="m3126:Default:2|m312995:Default:2|m312996:1:1|"/>
    <n v="2"/>
    <n v="0"/>
    <n v="0"/>
    <s v="NL"/>
    <s v=""/>
    <m/>
    <m/>
    <s v=""/>
    <m/>
    <s v=""/>
    <s v=""/>
    <s v=""/>
    <n v="0"/>
    <n v="0"/>
    <s v=""/>
    <s v=""/>
    <s v=""/>
    <s v=""/>
    <s v=""/>
    <s v=""/>
    <s v=""/>
    <s v=""/>
    <s v=""/>
    <s v=""/>
    <s v=""/>
    <s v=""/>
    <s v=""/>
    <s v=""/>
    <s v=""/>
    <s v="Alliannz Contract"/>
    <x v="0"/>
    <n v="1"/>
    <x v="1"/>
    <x v="0"/>
  </r>
  <r>
    <s v="AP-Historical-Report---Call-by-Call 2026-09-03 0000 - 2026-09-03 1500.csv"/>
    <s v="F"/>
    <x v="0"/>
    <x v="943"/>
    <s v="+31610186193"/>
    <s v="AVECO"/>
    <s v="RSA_SubLOB"/>
    <s v="+31205929197"/>
    <s v="APBN_AMS_MOBILITY_VIP_Front"/>
    <n v="2.7421293347919447E+18"/>
    <s v="26.7584074"/>
    <s v="Route_Success"/>
    <d v="1899-12-30T00:00:07"/>
    <n v="19765"/>
    <x v="2"/>
    <n v="21204"/>
    <s v="APBN_AMS_MOBILITY_VIP_Front_NL"/>
    <n v="99865"/>
    <s v="APBN_AMS_MOBILITY_VIP_Front_NL_1"/>
    <s v="APBN_CMN_RSA_FRONT-NL_1"/>
    <n v="199529"/>
    <x v="43"/>
    <s v="R"/>
    <d v="1899-12-30T00:03:13"/>
    <d v="1899-12-30T00:00:00"/>
    <d v="1899-12-30T00:00:02"/>
    <s v=""/>
    <n v="0"/>
    <d v="2026-09-03T13:42:31"/>
    <s v=""/>
    <d v="1899-12-30T00:00:00"/>
    <s v="20260903133902436208257"/>
    <d v="1899-12-30T00:00:05"/>
    <n v="0"/>
    <n v="0"/>
    <s v=""/>
    <n v="2"/>
    <n v="0"/>
    <n v="0"/>
    <s v="NL"/>
    <s v="vb3151"/>
    <n v="77020001"/>
    <n v="10"/>
    <s v="Maud"/>
    <n v="3190148"/>
    <s v="Accu / Startprobleem in Spanje"/>
    <s v=""/>
    <s v="+31610186193"/>
    <n v="2"/>
    <n v="1"/>
    <s v=""/>
    <s v=""/>
    <s v=""/>
    <s v=""/>
    <s v=""/>
    <s v=""/>
    <s v=""/>
    <s v=""/>
    <s v=""/>
    <s v=""/>
    <s v=""/>
    <s v=""/>
    <s v=""/>
    <s v=""/>
    <s v=""/>
    <s v="RSA"/>
    <x v="0"/>
    <n v="1"/>
    <x v="1"/>
    <x v="1"/>
  </r>
  <r>
    <s v="AP-Historical-Report---Call-by-Call 2026-09-03 0000 - 2026-09-03 1500.csv"/>
    <s v="F"/>
    <x v="1"/>
    <x v="944"/>
    <s v="+31643072956"/>
    <s v=""/>
    <s v=""/>
    <s v="WebiPath_180_177852"/>
    <s v=""/>
    <n v="2.7421292918848957E+18"/>
    <s v="16.50208245"/>
    <s v=""/>
    <d v="1899-12-30T00:00:00"/>
    <n v="19760"/>
    <x v="0"/>
    <n v="21199"/>
    <s v="APBN_AMS_MOBILITY_INSURAN_Front_NL"/>
    <n v="99810"/>
    <s v="APBN_AMS_MOBILITY_INSURAN_Front_NL_1"/>
    <s v="APBN_CMN_RSA_FRONT-NL_1"/>
    <n v="224101"/>
    <x v="44"/>
    <s v="R"/>
    <d v="1899-12-30T00:00:01"/>
    <d v="1899-12-30T00:00:00"/>
    <d v="1899-12-30T00:00:00"/>
    <s v=""/>
    <n v="0"/>
    <d v="2026-09-03T13:38:56"/>
    <s v=""/>
    <d v="1899-12-30T00:00:00"/>
    <s v="20260903133847268437010"/>
    <d v="1899-12-30T00:00:01"/>
    <m/>
    <m/>
    <s v=""/>
    <m/>
    <m/>
    <m/>
    <s v=""/>
    <s v=""/>
    <m/>
    <m/>
    <s v=""/>
    <m/>
    <s v=""/>
    <s v=""/>
    <s v=""/>
    <m/>
    <m/>
    <s v=""/>
    <s v=""/>
    <s v=""/>
    <s v=""/>
    <s v=""/>
    <s v=""/>
    <s v=""/>
    <s v=""/>
    <s v=""/>
    <s v=""/>
    <s v=""/>
    <s v=""/>
    <s v=""/>
    <s v=""/>
    <s v=""/>
    <s v="Alliannz Contract"/>
    <x v="0"/>
    <n v="1"/>
    <x v="1"/>
    <x v="0"/>
  </r>
  <r>
    <s v="AP-Historical-Report---Call-by-Call 2026-09-03 0000 - 2026-09-03 1500.csv"/>
    <s v="F"/>
    <x v="1"/>
    <x v="945"/>
    <s v="+31610186193"/>
    <s v=""/>
    <s v=""/>
    <s v="WebiPath_180_159991"/>
    <s v=""/>
    <n v="2.7421293347919447E+18"/>
    <s v="26.7584111"/>
    <s v=""/>
    <d v="1899-12-30T00:00:00"/>
    <n v="19765"/>
    <x v="2"/>
    <n v="21204"/>
    <s v="APBN_AMS_MOBILITY_VIP_Front_NL"/>
    <n v="99865"/>
    <s v="APBN_AMS_MOBILITY_VIP_Front_NL_1"/>
    <s v="APBN_CMN_RSA_FRONT-NL_1"/>
    <n v="199529"/>
    <x v="43"/>
    <s v="R"/>
    <d v="1899-12-30T00:03:13"/>
    <d v="1899-12-30T00:00:00"/>
    <d v="1899-12-30T00:00:00"/>
    <s v=""/>
    <n v="0"/>
    <d v="2026-09-03T13:42:22"/>
    <s v=""/>
    <d v="1899-12-30T00:00:00"/>
    <s v="20260903133902436208257"/>
    <d v="1899-12-30T00:00:01"/>
    <m/>
    <m/>
    <s v=""/>
    <m/>
    <m/>
    <m/>
    <s v=""/>
    <s v=""/>
    <m/>
    <m/>
    <s v=""/>
    <m/>
    <s v=""/>
    <s v=""/>
    <s v=""/>
    <m/>
    <m/>
    <s v=""/>
    <s v=""/>
    <s v=""/>
    <s v=""/>
    <s v=""/>
    <s v=""/>
    <s v=""/>
    <s v=""/>
    <s v=""/>
    <s v=""/>
    <s v=""/>
    <s v=""/>
    <s v=""/>
    <s v=""/>
    <s v=""/>
    <s v="RSA"/>
    <x v="0"/>
    <n v="1"/>
    <x v="1"/>
    <x v="1"/>
  </r>
  <r>
    <s v="AP-Historical-Report---Call-by-Call 2026-09-03 0000 - 2026-09-03 1500.csv"/>
    <s v="F"/>
    <x v="0"/>
    <x v="946"/>
    <s v="+31643072956"/>
    <s v="AEVITAE"/>
    <s v="RSA_SubLOB"/>
    <s v="+31205929152"/>
    <s v="APBN_AMS_MOBILITY_INSURAN_FollowUp"/>
    <n v="2.7421294163936988E+18"/>
    <s v="45.4959686"/>
    <s v="Route_Queue"/>
    <d v="1899-12-30T00:00:07"/>
    <n v="19761"/>
    <x v="1"/>
    <n v="21200"/>
    <s v="APBN_AMS_MOBILITY_INSURAN_FollowUp_NL"/>
    <n v="99821"/>
    <s v="APBN_AMS_MOBILITY_INSURAN_FollowUp_NL_1"/>
    <s v="APBN_CMN_RSA_FRONT-NL_1"/>
    <n v="96523"/>
    <x v="10"/>
    <s v="R"/>
    <d v="1899-12-30T00:01:29"/>
    <d v="1899-12-30T00:00:30"/>
    <d v="1899-12-30T00:00:32"/>
    <s v=""/>
    <n v="0"/>
    <d v="2026-09-03T13:42:07"/>
    <s v=""/>
    <d v="1899-12-30T00:00:00"/>
    <s v="20260903134000754976584"/>
    <d v="1899-12-30T00:00:07"/>
    <n v="0"/>
    <n v="0"/>
    <s v="m3126:Default:2|m312995:2:1|m312997:1:1|"/>
    <n v="2"/>
    <n v="0"/>
    <n v="0"/>
    <s v="NL"/>
    <s v=""/>
    <m/>
    <m/>
    <s v=""/>
    <m/>
    <s v=""/>
    <s v=""/>
    <s v=""/>
    <n v="0"/>
    <n v="0"/>
    <s v=""/>
    <s v=""/>
    <s v=""/>
    <s v=""/>
    <s v=""/>
    <s v=""/>
    <s v=""/>
    <s v=""/>
    <s v=""/>
    <s v=""/>
    <s v=""/>
    <s v=""/>
    <s v=""/>
    <s v=""/>
    <s v=""/>
    <s v="Alliannz Contract"/>
    <x v="0"/>
    <n v="1"/>
    <x v="1"/>
    <x v="0"/>
  </r>
  <r>
    <s v="AP-Historical-Report---Call-by-Call 2026-09-03 0000 - 2026-09-03 1500.csv"/>
    <s v="F"/>
    <x v="0"/>
    <x v="947"/>
    <s v="+31885250665"/>
    <s v="Toyota"/>
    <s v="RSA_SubLOB"/>
    <s v="+31205929836"/>
    <s v="APBN_AMS_MOBILITY_OEM-CONS_Front"/>
    <n v="2.7421294335735465E+18"/>
    <s v="49.4938392"/>
    <s v="Route_Success"/>
    <d v="1899-12-30T00:00:06"/>
    <n v="19755"/>
    <x v="6"/>
    <n v="21194"/>
    <s v="APBN_AMS_MOBILITY_OEM-CONS_Front_NL"/>
    <n v="99755"/>
    <s v="APBN_AMS_MOBILITY_OEM-CONS_Front_NL_1"/>
    <s v="APBN_CMN_RSA_FRONT-NL_1"/>
    <n v="96465"/>
    <x v="46"/>
    <s v="L"/>
    <d v="1899-12-30T00:00:03"/>
    <d v="1899-12-30T00:00:00"/>
    <d v="1899-12-30T00:00:33"/>
    <s v=""/>
    <n v="0"/>
    <d v="2026-09-03T13:41:10"/>
    <s v=""/>
    <d v="1899-12-30T00:00:00"/>
    <s v="20260903134056822085556"/>
    <d v="1899-12-30T00:00:09"/>
    <n v="0"/>
    <n v="0"/>
    <s v=""/>
    <n v="2"/>
    <n v="0"/>
    <n v="0"/>
    <s v="NL"/>
    <s v="vb3151"/>
    <n v="77020001"/>
    <n v="10"/>
    <s v="Maud"/>
    <n v="3190052"/>
    <s v="Geen Intent"/>
    <s v=""/>
    <s v="+31885250665"/>
    <n v="2"/>
    <n v="1"/>
    <s v=""/>
    <s v=""/>
    <s v=""/>
    <s v=""/>
    <s v=""/>
    <s v=""/>
    <s v=""/>
    <s v=""/>
    <s v=""/>
    <s v=""/>
    <s v=""/>
    <s v=""/>
    <s v=""/>
    <s v=""/>
    <s v=""/>
    <s v="RSA"/>
    <x v="0"/>
    <n v="1"/>
    <x v="1"/>
    <x v="1"/>
  </r>
  <r>
    <s v="AP-Historical-Report---Call-by-Call 2026-09-03 0000 - 2026-09-03 1500.csv"/>
    <s v="F"/>
    <x v="1"/>
    <x v="948"/>
    <s v="anonymous"/>
    <s v=""/>
    <s v=""/>
    <s v="WebiPath_180_102651"/>
    <s v=""/>
    <n v="2.742129382033346E+18"/>
    <s v="37.4345255"/>
    <s v=""/>
    <d v="1899-12-30T00:00:00"/>
    <n v="27173"/>
    <x v="7"/>
    <n v="28184"/>
    <s v="APBN_AMS_RSA_INSURAN_AzN_NL"/>
    <n v="208567"/>
    <s v="APBN_AMS_RSA_INSURAN_AzN_NL_1"/>
    <s v="APBN_CMN_RSA_FRONT-NL_1"/>
    <n v="96516"/>
    <x v="57"/>
    <s v="L"/>
    <d v="1899-12-30T00:01:48"/>
    <d v="1899-12-30T00:02:21"/>
    <d v="1899-12-30T00:00:00"/>
    <s v=""/>
    <n v="0"/>
    <d v="2026-09-03T13:44:06"/>
    <s v=""/>
    <d v="1899-12-30T00:00:00"/>
    <s v="20260903133950620757611"/>
    <d v="1899-12-30T00:00:01"/>
    <m/>
    <m/>
    <s v=""/>
    <m/>
    <m/>
    <m/>
    <s v=""/>
    <s v=""/>
    <m/>
    <m/>
    <s v=""/>
    <m/>
    <s v=""/>
    <s v=""/>
    <s v=""/>
    <m/>
    <m/>
    <s v=""/>
    <s v=""/>
    <s v=""/>
    <s v=""/>
    <s v=""/>
    <s v=""/>
    <s v=""/>
    <s v=""/>
    <s v=""/>
    <s v=""/>
    <s v=""/>
    <s v=""/>
    <s v=""/>
    <s v=""/>
    <s v=""/>
    <s v="Alliannz Contract"/>
    <x v="0"/>
    <n v="1"/>
    <x v="1"/>
    <x v="0"/>
  </r>
  <r>
    <s v="AP-Historical-Report---Call-by-Call 2026-09-03 0000 - 2026-09-03 1500.csv"/>
    <s v="F"/>
    <x v="1"/>
    <x v="949"/>
    <s v="+31643072956"/>
    <s v=""/>
    <s v=""/>
    <s v="WebiPath_180_102658"/>
    <s v=""/>
    <n v="2.7421294163936988E+18"/>
    <s v="45.4959724"/>
    <s v=""/>
    <d v="1899-12-30T00:00:00"/>
    <n v="19761"/>
    <x v="1"/>
    <n v="21200"/>
    <s v="APBN_AMS_MOBILITY_INSURAN_FollowUp_NL"/>
    <n v="99821"/>
    <s v="APBN_AMS_MOBILITY_INSURAN_FollowUp_NL_1"/>
    <s v="APBN_CMN_RSA_FRONT-NL_1"/>
    <n v="96523"/>
    <x v="10"/>
    <s v="L"/>
    <d v="1899-12-30T00:01:29"/>
    <d v="1899-12-30T00:00:30"/>
    <d v="1899-12-30T00:00:00"/>
    <s v=""/>
    <n v="0"/>
    <d v="2026-09-03T13:42:08"/>
    <s v=""/>
    <d v="1899-12-30T00:00:00"/>
    <s v="20260903134000754976584"/>
    <d v="1899-12-30T00:00:01"/>
    <m/>
    <m/>
    <s v=""/>
    <m/>
    <m/>
    <m/>
    <s v=""/>
    <s v=""/>
    <m/>
    <m/>
    <s v=""/>
    <m/>
    <s v=""/>
    <s v=""/>
    <s v=""/>
    <m/>
    <m/>
    <s v=""/>
    <s v=""/>
    <s v=""/>
    <s v=""/>
    <s v=""/>
    <s v=""/>
    <s v=""/>
    <s v=""/>
    <s v=""/>
    <s v=""/>
    <s v=""/>
    <s v=""/>
    <s v=""/>
    <s v=""/>
    <s v=""/>
    <s v="Alliannz Contract"/>
    <x v="0"/>
    <n v="1"/>
    <x v="1"/>
    <x v="0"/>
  </r>
  <r>
    <s v="AP-Historical-Report---Call-by-Call 2026-09-03 0000 - 2026-09-03 1500.csv"/>
    <s v="F"/>
    <x v="0"/>
    <x v="950"/>
    <s v="+32474111026"/>
    <s v="BEOBANK"/>
    <s v="RSA_Front"/>
    <s v="+3227736105"/>
    <s v="APBN_BRU_MOBILITY_INSURAN_Front"/>
    <n v="2.7421294249836088E+18"/>
    <s v="47.4935198"/>
    <s v="Route_Success"/>
    <d v="1899-12-30T00:00:10"/>
    <n v="19782"/>
    <x v="8"/>
    <n v="21222"/>
    <s v="APBN_BRU_MOBILITY_INSURAN_Front_FR"/>
    <n v="100052"/>
    <s v="APBN_BRU_MOBILITY_INSURAN_Front_FR_1"/>
    <s v="APBN_CMN_RSA_FRONT-FR_1"/>
    <n v="249776"/>
    <x v="31"/>
    <s v="R"/>
    <d v="1899-12-30T00:02:08"/>
    <d v="1899-12-30T00:02:16"/>
    <d v="1899-12-30T00:00:01"/>
    <s v=""/>
    <n v="0"/>
    <d v="2026-09-03T13:46:00"/>
    <s v=""/>
    <d v="1899-12-30T00:00:00"/>
    <s v="20260903134123788530950"/>
    <d v="1899-12-30T00:00:03"/>
    <n v="0"/>
    <n v="0"/>
    <s v="m3229916105:1:1|"/>
    <n v="2"/>
    <n v="0"/>
    <n v="1"/>
    <s v="FR"/>
    <s v=""/>
    <m/>
    <m/>
    <s v=""/>
    <m/>
    <s v=""/>
    <s v=""/>
    <s v=""/>
    <n v="2"/>
    <n v="1"/>
    <s v=""/>
    <s v=""/>
    <s v=""/>
    <s v=""/>
    <s v=""/>
    <s v=""/>
    <s v=""/>
    <s v=""/>
    <s v=""/>
    <s v=""/>
    <s v=""/>
    <s v=""/>
    <s v=""/>
    <s v=""/>
    <s v=""/>
    <s v="RSA BE"/>
    <x v="0"/>
    <n v="1"/>
    <x v="1"/>
    <x v="3"/>
  </r>
  <r>
    <s v="AP-Historical-Report---Call-by-Call 2026-09-03 0000 - 2026-09-03 1500.csv"/>
    <s v="F"/>
    <x v="1"/>
    <x v="951"/>
    <s v="+31885250665"/>
    <s v=""/>
    <s v=""/>
    <s v="WebiPath_180_102600"/>
    <s v=""/>
    <n v="2.7421294335735465E+18"/>
    <s v="49.4938447"/>
    <s v=""/>
    <d v="1899-12-30T00:00:00"/>
    <n v="19755"/>
    <x v="6"/>
    <n v="21194"/>
    <s v="APBN_AMS_MOBILITY_OEM-CONS_Front_NL"/>
    <n v="99755"/>
    <s v="APBN_AMS_MOBILITY_OEM-CONS_Front_NL_1"/>
    <s v="APBN_CMN_RSA_FRONT-NL_1"/>
    <n v="96465"/>
    <x v="46"/>
    <s v="R"/>
    <d v="1899-12-30T00:00:03"/>
    <d v="1899-12-30T00:00:00"/>
    <d v="1899-12-30T00:00:00"/>
    <s v=""/>
    <n v="0"/>
    <d v="2026-09-03T13:41:07"/>
    <s v=""/>
    <d v="1899-12-30T00:00:00"/>
    <s v="20260903134056822085556"/>
    <d v="1899-12-30T00:00:01"/>
    <m/>
    <m/>
    <s v=""/>
    <m/>
    <m/>
    <m/>
    <s v=""/>
    <s v=""/>
    <m/>
    <m/>
    <s v=""/>
    <m/>
    <s v=""/>
    <s v=""/>
    <s v=""/>
    <m/>
    <m/>
    <s v=""/>
    <s v=""/>
    <s v=""/>
    <s v=""/>
    <s v=""/>
    <s v=""/>
    <s v=""/>
    <s v=""/>
    <s v=""/>
    <s v=""/>
    <s v=""/>
    <s v=""/>
    <s v=""/>
    <s v=""/>
    <s v=""/>
    <s v="RSA"/>
    <x v="0"/>
    <n v="1"/>
    <x v="1"/>
    <x v="1"/>
  </r>
  <r>
    <s v="AP-Historical-Report---Call-by-Call 2026-09-03 0000 - 2026-09-03 1500.csv"/>
    <s v="F"/>
    <x v="1"/>
    <x v="952"/>
    <s v="+32474111026"/>
    <s v=""/>
    <s v=""/>
    <s v="WebiPath_180_166556"/>
    <s v=""/>
    <n v="2.7421294249836088E+18"/>
    <s v="47.4935235"/>
    <s v=""/>
    <d v="1899-12-30T00:00:00"/>
    <n v="19782"/>
    <x v="8"/>
    <n v="21222"/>
    <s v="APBN_BRU_MOBILITY_INSURAN_Front_FR"/>
    <n v="100052"/>
    <s v="APBN_BRU_MOBILITY_INSURAN_Front_FR_1"/>
    <s v="APBN_CMN_RSA_FRONT-FR_1"/>
    <n v="207437"/>
    <x v="41"/>
    <s v="R"/>
    <d v="1899-12-30T00:00:00"/>
    <d v="1899-12-30T00:00:00"/>
    <d v="1899-12-30T00:00:00"/>
    <s v=""/>
    <n v="0"/>
    <d v="2026-09-03T13:41:26"/>
    <s v=""/>
    <d v="1899-12-30T00:00:00"/>
    <s v="20260903134123788530950"/>
    <d v="1899-12-30T00:00:00"/>
    <m/>
    <m/>
    <s v=""/>
    <m/>
    <m/>
    <m/>
    <s v=""/>
    <s v=""/>
    <m/>
    <m/>
    <s v=""/>
    <m/>
    <s v=""/>
    <s v=""/>
    <s v=""/>
    <m/>
    <m/>
    <s v=""/>
    <s v=""/>
    <s v=""/>
    <s v=""/>
    <s v=""/>
    <s v=""/>
    <s v=""/>
    <s v=""/>
    <s v=""/>
    <s v=""/>
    <s v=""/>
    <s v=""/>
    <s v=""/>
    <s v=""/>
    <s v=""/>
    <s v="RSA BE"/>
    <x v="0"/>
    <n v="1"/>
    <x v="1"/>
    <x v="3"/>
  </r>
  <r>
    <s v="AP-Historical-Report---Call-by-Call 2026-09-03 0000 - 2026-09-03 1500.csv"/>
    <s v="F"/>
    <x v="1"/>
    <x v="953"/>
    <s v="+32474111026"/>
    <s v=""/>
    <s v=""/>
    <s v="WebiPath_180_186501"/>
    <s v=""/>
    <n v="2.7421294249836088E+18"/>
    <s v="47.4935237"/>
    <s v=""/>
    <d v="1899-12-30T00:00:00"/>
    <n v="19782"/>
    <x v="8"/>
    <n v="21222"/>
    <s v="APBN_BRU_MOBILITY_INSURAN_Front_FR"/>
    <n v="100052"/>
    <s v="APBN_BRU_MOBILITY_INSURAN_Front_FR_1"/>
    <s v="APBN_CMN_RSA_FRONT-FR_1"/>
    <n v="249776"/>
    <x v="31"/>
    <s v="R"/>
    <d v="1899-12-30T00:02:08"/>
    <d v="1899-12-30T00:02:16"/>
    <d v="1899-12-30T00:00:00"/>
    <s v=""/>
    <n v="0"/>
    <d v="2026-09-03T13:45:58"/>
    <s v=""/>
    <d v="1899-12-30T00:00:00"/>
    <s v="20260903134123788530950"/>
    <d v="1899-12-30T00:00:01"/>
    <m/>
    <m/>
    <s v=""/>
    <m/>
    <m/>
    <m/>
    <s v=""/>
    <s v=""/>
    <m/>
    <m/>
    <s v=""/>
    <m/>
    <s v=""/>
    <s v=""/>
    <s v=""/>
    <m/>
    <m/>
    <s v=""/>
    <s v=""/>
    <s v=""/>
    <s v=""/>
    <s v=""/>
    <s v=""/>
    <s v=""/>
    <s v=""/>
    <s v=""/>
    <s v=""/>
    <s v="f981b074-23ac-4e4e-b9aa-b6ed3e3ca57b.01"/>
    <s v=""/>
    <s v=""/>
    <s v=""/>
    <s v=""/>
    <s v="RSA BE"/>
    <x v="0"/>
    <n v="1"/>
    <x v="1"/>
    <x v="3"/>
  </r>
  <r>
    <s v="AP-Historical-Report---Call-by-Call 2026-09-03 0000 - 2026-09-03 1500.csv"/>
    <s v="F"/>
    <x v="0"/>
    <x v="954"/>
    <s v="+31657631758"/>
    <s v="Toyota"/>
    <s v="RSA_SubLOB"/>
    <s v="+31205929836"/>
    <s v="APBN_AMS_MOBILITY_OEM-CONS_Front"/>
    <n v="2.7421293390869745E+18"/>
    <s v="27.7646707"/>
    <s v="Route_Queue"/>
    <d v="1899-12-30T00:00:05"/>
    <n v="19755"/>
    <x v="6"/>
    <n v="21194"/>
    <s v="APBN_AMS_MOBILITY_OEM-CONS_Front_NL"/>
    <n v="99755"/>
    <s v="APBN_AMS_MOBILITY_OEM-CONS_Front_NL_1"/>
    <s v="APBN_CMN_RSA_FRONT-NL_1"/>
    <n v="96462"/>
    <x v="26"/>
    <s v="R"/>
    <d v="1899-12-30T00:02:36"/>
    <d v="1899-12-30T00:00:00"/>
    <d v="1899-12-30T00:00:33"/>
    <s v=""/>
    <n v="0"/>
    <d v="2026-09-03T13:47:55"/>
    <s v=""/>
    <d v="1899-12-30T00:00:00"/>
    <s v="20260903134514452986368"/>
    <d v="1899-12-30T00:00:05"/>
    <n v="0"/>
    <n v="0"/>
    <s v=""/>
    <n v="2"/>
    <n v="0"/>
    <n v="0"/>
    <s v="NL"/>
    <s v="vb3151"/>
    <n v="77020001"/>
    <n v="10"/>
    <s v="Maud"/>
    <n v="3190052"/>
    <s v="Accu / Startprobleem in Nederland"/>
    <s v="202604059527"/>
    <s v="+31657631758"/>
    <n v="2"/>
    <n v="1"/>
    <s v=""/>
    <s v=""/>
    <s v=""/>
    <s v=""/>
    <s v=""/>
    <s v=""/>
    <s v=""/>
    <s v=""/>
    <s v=""/>
    <s v=""/>
    <s v=""/>
    <s v=""/>
    <s v=""/>
    <s v=""/>
    <s v=""/>
    <s v="RSA"/>
    <x v="0"/>
    <n v="1"/>
    <x v="1"/>
    <x v="1"/>
  </r>
  <r>
    <s v="AP-Historical-Report---Call-by-Call 2026-09-03 0000 - 2026-09-03 1500.csv"/>
    <s v="F"/>
    <x v="0"/>
    <x v="955"/>
    <s v="+31638491396"/>
    <s v="Suzuki"/>
    <s v="RSA_SubLOB"/>
    <s v="+31208512272"/>
    <s v="APBN_AMS_MOBILITY_OEM-CONS_Front"/>
    <n v="2.7421293476793713E+18"/>
    <s v="29.10109020"/>
    <s v="Route_Queue"/>
    <d v="1899-12-30T00:00:07"/>
    <n v="19755"/>
    <x v="6"/>
    <n v="21194"/>
    <s v="APBN_AMS_MOBILITY_OEM-CONS_Front_NL"/>
    <n v="99755"/>
    <s v="APBN_AMS_MOBILITY_OEM-CONS_Front_NL_1"/>
    <s v="APBN_CMN_RSA_FRONT-NL_1"/>
    <n v="96452"/>
    <x v="45"/>
    <s v="R"/>
    <d v="1899-12-30T00:01:37"/>
    <d v="1899-12-30T00:00:00"/>
    <d v="1899-12-30T00:00:31"/>
    <s v=""/>
    <n v="0"/>
    <d v="2026-09-03T13:46:53"/>
    <s v=""/>
    <d v="1899-12-30T00:00:00"/>
    <s v="20260903134508486539888"/>
    <d v="1899-12-30T00:00:09"/>
    <n v="0"/>
    <n v="0"/>
    <s v=""/>
    <n v="2"/>
    <n v="0"/>
    <n v="0"/>
    <s v="NL"/>
    <s v="vb3151"/>
    <n v="77020001"/>
    <n v="10"/>
    <s v="Maud"/>
    <n v="3190049"/>
    <s v="Accu / Startprobleem in Nederland"/>
    <s v=""/>
    <s v="+31638491396"/>
    <n v="2"/>
    <n v="1"/>
    <s v=""/>
    <s v=""/>
    <s v=""/>
    <s v=""/>
    <s v=""/>
    <s v=""/>
    <s v=""/>
    <s v=""/>
    <s v=""/>
    <s v=""/>
    <s v=""/>
    <s v=""/>
    <s v=""/>
    <s v=""/>
    <s v=""/>
    <s v="RSA"/>
    <x v="0"/>
    <n v="1"/>
    <x v="1"/>
    <x v="1"/>
  </r>
  <r>
    <s v="AP-Historical-Report---Call-by-Call 2026-09-03 0000 - 2026-09-03 1500.csv"/>
    <s v="F"/>
    <x v="0"/>
    <x v="956"/>
    <s v="+31644376383"/>
    <s v="AON"/>
    <s v="RSA_SubLOB"/>
    <s v="+31205929110"/>
    <s v="APBN_AMS_MOBILITY_INTERNAT_FollowUp"/>
    <n v="2.7421293949181363E+18"/>
    <s v="40.4233525"/>
    <s v="Route_Success"/>
    <d v="1899-12-30T00:00:05"/>
    <n v="19764"/>
    <x v="11"/>
    <n v="21203"/>
    <s v="APBN_AMS_MOBILITY_INTERNAT_FollowUp_NL"/>
    <n v="99854"/>
    <s v="APBN_AMS_MOBILITY_INTERNAT_FollowUp_NL_1"/>
    <s v="APBN_CMN_RSA_FRONT-NL_1"/>
    <n v="244550"/>
    <x v="27"/>
    <s v="L"/>
    <d v="1899-12-30T00:03:06"/>
    <d v="1899-12-30T00:00:00"/>
    <d v="1899-12-30T00:00:33"/>
    <s v=""/>
    <n v="0"/>
    <d v="2026-09-03T13:46:32"/>
    <s v=""/>
    <d v="1899-12-30T00:00:00"/>
    <s v="20260903134320671089077"/>
    <d v="1899-12-30T00:00:03"/>
    <n v="0"/>
    <n v="0"/>
    <s v="m3125:2:1|m312997:2:1|"/>
    <n v="2"/>
    <n v="0"/>
    <n v="0"/>
    <s v="NL"/>
    <s v=""/>
    <m/>
    <m/>
    <s v=""/>
    <m/>
    <s v=""/>
    <s v=""/>
    <s v=""/>
    <n v="0"/>
    <n v="0"/>
    <s v=""/>
    <s v=""/>
    <s v=""/>
    <s v=""/>
    <s v=""/>
    <s v=""/>
    <s v=""/>
    <s v=""/>
    <s v=""/>
    <s v=""/>
    <s v=""/>
    <s v=""/>
    <s v=""/>
    <s v=""/>
    <s v=""/>
    <s v="Alliannz Contract"/>
    <x v="0"/>
    <n v="1"/>
    <x v="1"/>
    <x v="0"/>
  </r>
  <r>
    <s v="AP-Historical-Report---Call-by-Call 2026-09-03 0000 - 2026-09-03 1500.csv"/>
    <s v="F"/>
    <x v="1"/>
    <x v="957"/>
    <s v="+31644376383"/>
    <s v=""/>
    <s v=""/>
    <s v="WebiPath_180_183323"/>
    <s v=""/>
    <n v="2.7421293949181363E+18"/>
    <s v="40.4233543"/>
    <s v=""/>
    <d v="1899-12-30T00:00:00"/>
    <n v="19764"/>
    <x v="11"/>
    <n v="21203"/>
    <s v="APBN_AMS_MOBILITY_INTERNAT_FollowUp_NL"/>
    <n v="99854"/>
    <s v="APBN_AMS_MOBILITY_INTERNAT_FollowUp_NL_1"/>
    <s v="APBN_CMN_RSA_FRONT-NL_1"/>
    <n v="244550"/>
    <x v="27"/>
    <s v="R"/>
    <d v="1899-12-30T00:03:06"/>
    <d v="1899-12-30T00:00:00"/>
    <d v="1899-12-30T00:00:00"/>
    <s v=""/>
    <n v="0"/>
    <d v="2026-09-03T13:46:32"/>
    <s v=""/>
    <d v="1899-12-30T00:00:00"/>
    <s v="20260903134320671089077"/>
    <d v="1899-12-30T00:00:01"/>
    <m/>
    <m/>
    <s v=""/>
    <m/>
    <m/>
    <m/>
    <s v=""/>
    <s v=""/>
    <m/>
    <m/>
    <s v=""/>
    <m/>
    <s v=""/>
    <s v=""/>
    <s v=""/>
    <m/>
    <m/>
    <s v=""/>
    <s v=""/>
    <s v=""/>
    <s v=""/>
    <s v=""/>
    <s v=""/>
    <s v=""/>
    <s v=""/>
    <s v=""/>
    <s v=""/>
    <s v=""/>
    <s v=""/>
    <s v=""/>
    <s v=""/>
    <s v=""/>
    <s v="Alliannz Contract"/>
    <x v="0"/>
    <n v="1"/>
    <x v="1"/>
    <x v="0"/>
  </r>
  <r>
    <s v="AP-Historical-Report---Call-by-Call 2026-09-03 0000 - 2026-09-03 1500.csv"/>
    <s v="F"/>
    <x v="0"/>
    <x v="958"/>
    <s v="+31885250671"/>
    <s v="Toyota"/>
    <s v="RSA_SubLOB"/>
    <s v="+31205929836"/>
    <s v="APBN_AMS_MOBILITY_INSURAN_FollowUp"/>
    <n v="2.7421293519744645E+18"/>
    <s v="30.10235043"/>
    <s v="Route_Queue"/>
    <d v="1899-12-30T00:00:09"/>
    <n v="19761"/>
    <x v="1"/>
    <n v="21200"/>
    <s v="APBN_AMS_MOBILITY_INSURAN_FollowUp_NL"/>
    <n v="99821"/>
    <s v="APBN_AMS_MOBILITY_INSURAN_FollowUp_NL_1"/>
    <s v="APBN_CMN_RSA_FRONT-NL_1"/>
    <n v="96491"/>
    <x v="54"/>
    <s v="R"/>
    <d v="1899-12-30T00:01:23"/>
    <d v="1899-12-30T00:00:00"/>
    <d v="1899-12-30T00:01:30"/>
    <s v=""/>
    <n v="0"/>
    <d v="2026-09-03T13:47:07"/>
    <s v=""/>
    <d v="1899-12-30T00:00:00"/>
    <s v="20260903134534503318338"/>
    <d v="1899-12-30T00:00:02"/>
    <n v="0"/>
    <n v="0"/>
    <s v=""/>
    <n v="2"/>
    <n v="0"/>
    <n v="0"/>
    <s v="NL"/>
    <s v="vb3151"/>
    <n v="77020001"/>
    <n v="10"/>
    <s v="Maud"/>
    <n v="3190051"/>
    <s v="Accu / Startprobleem in Nederland"/>
    <s v=""/>
    <s v="+31885250671"/>
    <n v="2"/>
    <n v="1"/>
    <s v=""/>
    <s v=""/>
    <s v=""/>
    <s v=""/>
    <s v=""/>
    <s v=""/>
    <s v=""/>
    <s v=""/>
    <s v=""/>
    <s v=""/>
    <s v=""/>
    <s v=""/>
    <s v=""/>
    <s v=""/>
    <s v=""/>
    <s v="Alliannz Contract"/>
    <x v="0"/>
    <n v="1"/>
    <x v="1"/>
    <x v="0"/>
  </r>
  <r>
    <s v="AP-Historical-Report---Call-by-Call 2026-09-03 0000 - 2026-09-03 1500.csv"/>
    <s v="F"/>
    <x v="0"/>
    <x v="959"/>
    <s v="+31332454750"/>
    <s v="Mazda"/>
    <s v="RSA_SubLOB"/>
    <s v="+31205929714"/>
    <s v="APBN_AMS_MOBILITY_OEM-CONS_Front"/>
    <n v="2.742129382033346E+18"/>
    <s v="37.4345427"/>
    <s v="Route_Success"/>
    <d v="1899-12-30T00:00:04"/>
    <n v="19755"/>
    <x v="6"/>
    <n v="21194"/>
    <s v="APBN_AMS_MOBILITY_OEM-CONS_Front_NL"/>
    <n v="99755"/>
    <s v="APBN_AMS_MOBILITY_OEM-CONS_Front_NL_1"/>
    <s v="APBN_CMN_RSA_FRONT-NL_1"/>
    <n v="96516"/>
    <x v="57"/>
    <s v="R"/>
    <d v="1899-12-30T00:02:48"/>
    <d v="1899-12-30T00:00:00"/>
    <d v="1899-12-30T00:00:34"/>
    <s v=""/>
    <n v="0"/>
    <d v="2026-09-03T13:48:58"/>
    <s v=""/>
    <d v="1899-12-30T00:00:00"/>
    <s v="20260903134605620757235"/>
    <d v="1899-12-30T00:00:02"/>
    <n v="0"/>
    <n v="0"/>
    <s v=""/>
    <n v="2"/>
    <n v="0"/>
    <n v="0"/>
    <s v="NL"/>
    <s v="vb3151"/>
    <n v="77020001"/>
    <n v="10"/>
    <s v="Maud"/>
    <n v="3190034"/>
    <s v="Accu / Startprobleem in Nederland"/>
    <s v=""/>
    <s v="+31332454750"/>
    <n v="2"/>
    <n v="1"/>
    <s v=""/>
    <s v=""/>
    <s v=""/>
    <s v=""/>
    <s v=""/>
    <s v=""/>
    <s v=""/>
    <s v=""/>
    <s v=""/>
    <s v=""/>
    <s v=""/>
    <s v=""/>
    <s v=""/>
    <s v=""/>
    <s v=""/>
    <s v="RSA"/>
    <x v="0"/>
    <n v="1"/>
    <x v="1"/>
    <x v="1"/>
  </r>
  <r>
    <s v="AP-Historical-Report---Call-by-Call 2026-09-03 0000 - 2026-09-03 1500.csv"/>
    <s v="F"/>
    <x v="1"/>
    <x v="960"/>
    <s v="+31638491396"/>
    <s v=""/>
    <s v=""/>
    <s v="WebiPath_180_102587"/>
    <s v=""/>
    <n v="2.7421293476793713E+18"/>
    <s v="29.10109114"/>
    <s v=""/>
    <d v="1899-12-30T00:00:00"/>
    <n v="19755"/>
    <x v="6"/>
    <n v="21194"/>
    <s v="APBN_AMS_MOBILITY_OEM-CONS_Front_NL"/>
    <n v="99755"/>
    <s v="APBN_AMS_MOBILITY_OEM-CONS_Front_NL_1"/>
    <s v="APBN_CMN_RSA_FRONT-NL_1"/>
    <n v="96452"/>
    <x v="45"/>
    <s v="R"/>
    <d v="1899-12-30T00:01:37"/>
    <d v="1899-12-30T00:00:00"/>
    <d v="1899-12-30T00:00:00"/>
    <s v=""/>
    <n v="0"/>
    <d v="2026-09-03T13:46:53"/>
    <s v=""/>
    <d v="1899-12-30T00:00:00"/>
    <s v="20260903134508486539888"/>
    <d v="1899-12-30T00:00:01"/>
    <m/>
    <m/>
    <s v=""/>
    <m/>
    <m/>
    <m/>
    <s v=""/>
    <s v=""/>
    <m/>
    <m/>
    <s v=""/>
    <m/>
    <s v=""/>
    <s v=""/>
    <s v=""/>
    <m/>
    <m/>
    <s v=""/>
    <s v=""/>
    <s v=""/>
    <s v=""/>
    <s v=""/>
    <s v=""/>
    <s v=""/>
    <s v=""/>
    <s v=""/>
    <s v=""/>
    <s v=""/>
    <s v=""/>
    <s v=""/>
    <s v=""/>
    <s v=""/>
    <s v="RSA"/>
    <x v="0"/>
    <n v="1"/>
    <x v="1"/>
    <x v="1"/>
  </r>
  <r>
    <s v="AP-Historical-Report---Call-by-Call 2026-09-03 0000 - 2026-09-03 1500.csv"/>
    <s v="F"/>
    <x v="1"/>
    <x v="961"/>
    <s v="+31657631758"/>
    <s v=""/>
    <s v=""/>
    <s v="WebiPath_180_102597"/>
    <s v=""/>
    <n v="2.7421293390869745E+18"/>
    <s v="27.7646795"/>
    <s v=""/>
    <d v="1899-12-30T00:00:00"/>
    <n v="19755"/>
    <x v="6"/>
    <n v="21194"/>
    <s v="APBN_AMS_MOBILITY_OEM-CONS_Front_NL"/>
    <n v="99755"/>
    <s v="APBN_AMS_MOBILITY_OEM-CONS_Front_NL_1"/>
    <s v="APBN_CMN_RSA_FRONT-NL_1"/>
    <n v="96462"/>
    <x v="26"/>
    <s v="L"/>
    <d v="1899-12-30T00:02:36"/>
    <d v="1899-12-30T00:00:00"/>
    <d v="1899-12-30T00:00:00"/>
    <s v=""/>
    <n v="0"/>
    <d v="2026-09-03T13:47:55"/>
    <s v=""/>
    <d v="1899-12-30T00:00:00"/>
    <s v="20260903134514452986368"/>
    <d v="1899-12-30T00:00:00"/>
    <m/>
    <m/>
    <s v=""/>
    <m/>
    <m/>
    <m/>
    <s v=""/>
    <s v=""/>
    <m/>
    <m/>
    <s v=""/>
    <m/>
    <s v=""/>
    <s v=""/>
    <s v=""/>
    <m/>
    <m/>
    <s v=""/>
    <s v=""/>
    <s v=""/>
    <s v=""/>
    <s v=""/>
    <s v=""/>
    <s v=""/>
    <s v=""/>
    <s v=""/>
    <s v=""/>
    <s v=""/>
    <s v=""/>
    <s v=""/>
    <s v=""/>
    <s v=""/>
    <s v="RSA"/>
    <x v="0"/>
    <n v="1"/>
    <x v="1"/>
    <x v="1"/>
  </r>
  <r>
    <s v="AP-Historical-Report---Call-by-Call 2026-09-03 0000 - 2026-09-03 1500.csv"/>
    <s v="F"/>
    <x v="0"/>
    <x v="962"/>
    <s v="+31644094195"/>
    <s v="AP_NL_MULTI_LOB"/>
    <s v="RSA_SubLOB"/>
    <s v="+31205929890"/>
    <s v="APBN_AMS_MOBILITY_INSURAN_Front"/>
    <n v="2.7421292918848957E+18"/>
    <s v="16.50208490"/>
    <s v="Route_Queue"/>
    <d v="1899-12-30T00:00:07"/>
    <n v="19760"/>
    <x v="0"/>
    <n v="21199"/>
    <s v="APBN_AMS_MOBILITY_INSURAN_Front_NL"/>
    <n v="99810"/>
    <s v="APBN_AMS_MOBILITY_INSURAN_Front_NL_1"/>
    <s v="APBN_CMN_RSA_FRONT-NL_1"/>
    <n v="232194"/>
    <x v="36"/>
    <s v="R"/>
    <d v="1899-12-30T00:04:01"/>
    <d v="1899-12-30T00:00:00"/>
    <d v="1899-12-30T00:00:31"/>
    <s v=""/>
    <n v="0"/>
    <d v="2026-09-03T13:51:07"/>
    <s v=""/>
    <d v="1899-12-30T00:00:00"/>
    <s v="20260903134657268437217"/>
    <d v="1899-12-30T00:00:02"/>
    <n v="0"/>
    <n v="0"/>
    <s v=""/>
    <n v="2"/>
    <n v="0"/>
    <n v="0"/>
    <s v="NL"/>
    <s v="vb3151"/>
    <n v="77020001"/>
    <n v="10"/>
    <s v="Maud"/>
    <n v="3190086"/>
    <s v="Schade door ongeval"/>
    <s v=""/>
    <s v="+31644094195"/>
    <n v="0"/>
    <n v="0"/>
    <s v=""/>
    <s v=""/>
    <s v=""/>
    <s v=""/>
    <s v=""/>
    <s v=""/>
    <s v=""/>
    <s v=""/>
    <s v=""/>
    <s v=""/>
    <s v=""/>
    <s v=""/>
    <s v=""/>
    <s v=""/>
    <s v=""/>
    <s v="Alliannz Contract"/>
    <x v="0"/>
    <n v="1"/>
    <x v="1"/>
    <x v="0"/>
  </r>
  <r>
    <s v="AP-Historical-Report---Call-by-Call 2026-09-03 0000 - 2026-09-03 1500.csv"/>
    <s v="F"/>
    <x v="1"/>
    <x v="963"/>
    <s v="+31885250671"/>
    <s v=""/>
    <s v=""/>
    <s v="WebiPath_180_102626"/>
    <s v=""/>
    <n v="2.7421293519744645E+18"/>
    <s v="30.10235110"/>
    <s v=""/>
    <d v="1899-12-30T00:00:00"/>
    <n v="19761"/>
    <x v="1"/>
    <n v="21200"/>
    <s v="APBN_AMS_MOBILITY_INSURAN_FollowUp_NL"/>
    <n v="99821"/>
    <s v="APBN_AMS_MOBILITY_INSURAN_FollowUp_NL_1"/>
    <s v="APBN_CMN_RSA_FRONT-NL_1"/>
    <n v="96491"/>
    <x v="54"/>
    <s v="L"/>
    <d v="1899-12-30T00:01:23"/>
    <d v="1899-12-30T00:00:00"/>
    <d v="1899-12-30T00:00:00"/>
    <s v=""/>
    <n v="0"/>
    <d v="2026-09-03T13:47:08"/>
    <s v=""/>
    <d v="1899-12-30T00:00:00"/>
    <s v="20260903134534503318338"/>
    <d v="1899-12-30T00:00:02"/>
    <m/>
    <m/>
    <s v=""/>
    <m/>
    <m/>
    <m/>
    <s v=""/>
    <s v=""/>
    <m/>
    <m/>
    <s v=""/>
    <m/>
    <s v=""/>
    <s v=""/>
    <s v=""/>
    <m/>
    <m/>
    <s v=""/>
    <s v=""/>
    <s v=""/>
    <s v=""/>
    <s v=""/>
    <s v=""/>
    <s v=""/>
    <s v=""/>
    <s v=""/>
    <s v=""/>
    <s v="5e738657-2f56-4367-a2ee-93bf22665f03.01"/>
    <s v=""/>
    <s v=""/>
    <s v=""/>
    <s v=""/>
    <s v="Alliannz Contract"/>
    <x v="0"/>
    <n v="1"/>
    <x v="1"/>
    <x v="0"/>
  </r>
  <r>
    <s v="AP-Historical-Report---Call-by-Call 2026-09-03 0000 - 2026-09-03 1500.csv"/>
    <s v="F"/>
    <x v="1"/>
    <x v="964"/>
    <s v="+31332454750"/>
    <s v=""/>
    <s v=""/>
    <s v="WebiPath_180_102651"/>
    <s v=""/>
    <n v="2.742129382033346E+18"/>
    <s v="37.4345471"/>
    <s v=""/>
    <d v="1899-12-30T00:00:00"/>
    <n v="19755"/>
    <x v="6"/>
    <n v="21194"/>
    <s v="APBN_AMS_MOBILITY_OEM-CONS_Front_NL"/>
    <n v="99755"/>
    <s v="APBN_AMS_MOBILITY_OEM-CONS_Front_NL_1"/>
    <s v="APBN_CMN_RSA_FRONT-NL_1"/>
    <n v="96516"/>
    <x v="57"/>
    <s v="R"/>
    <d v="1899-12-30T00:02:48"/>
    <d v="1899-12-30T00:00:00"/>
    <d v="1899-12-30T00:00:00"/>
    <s v=""/>
    <n v="0"/>
    <d v="2026-09-03T13:48:57"/>
    <s v=""/>
    <d v="1899-12-30T00:00:00"/>
    <s v="20260903134605620757235"/>
    <d v="1899-12-30T00:00:01"/>
    <m/>
    <m/>
    <s v=""/>
    <m/>
    <m/>
    <m/>
    <s v=""/>
    <s v=""/>
    <m/>
    <m/>
    <s v=""/>
    <m/>
    <s v=""/>
    <s v=""/>
    <s v=""/>
    <m/>
    <m/>
    <s v=""/>
    <s v=""/>
    <s v=""/>
    <s v=""/>
    <s v=""/>
    <s v=""/>
    <s v=""/>
    <s v=""/>
    <s v=""/>
    <s v=""/>
    <s v=""/>
    <s v=""/>
    <s v=""/>
    <s v=""/>
    <s v=""/>
    <s v="RSA"/>
    <x v="0"/>
    <n v="1"/>
    <x v="1"/>
    <x v="1"/>
  </r>
  <r>
    <s v="AP-Historical-Report---Call-by-Call 2026-09-03 0000 - 2026-09-03 1500.csv"/>
    <s v="F"/>
    <x v="0"/>
    <x v="965"/>
    <s v="+32496657326"/>
    <s v="BEOBANK"/>
    <s v="RSA_Front"/>
    <s v="+3227736105"/>
    <s v="APBN_BRU_MOBILITY_INSURAN_Front"/>
    <n v="2.7421294249836088E+18"/>
    <s v="47.4935423"/>
    <s v="Route_Queue"/>
    <d v="1899-12-30T00:00:08"/>
    <n v="19782"/>
    <x v="8"/>
    <n v="21222"/>
    <s v="APBN_BRU_MOBILITY_INSURAN_Front_FR"/>
    <n v="100052"/>
    <s v="APBN_BRU_MOBILITY_INSURAN_Front_FR_1"/>
    <s v="APBN_CMN_RSA_FRONT-FR_1"/>
    <n v="96472"/>
    <x v="48"/>
    <s v="R"/>
    <d v="1899-12-30T00:00:51"/>
    <d v="1899-12-30T00:00:00"/>
    <d v="1899-12-30T00:01:48"/>
    <s v=""/>
    <n v="0"/>
    <d v="2026-09-03T13:48:28"/>
    <s v=""/>
    <d v="1899-12-30T00:00:00"/>
    <s v="20260903134728788529860"/>
    <d v="1899-12-30T00:00:01"/>
    <n v="0"/>
    <n v="0"/>
    <s v="m3229916105:1:1|"/>
    <n v="2"/>
    <n v="0"/>
    <n v="1"/>
    <s v="FR"/>
    <s v=""/>
    <m/>
    <m/>
    <s v=""/>
    <m/>
    <s v=""/>
    <s v=""/>
    <s v=""/>
    <n v="2"/>
    <n v="1"/>
    <s v=""/>
    <s v=""/>
    <s v=""/>
    <s v=""/>
    <s v=""/>
    <s v=""/>
    <s v=""/>
    <s v=""/>
    <s v=""/>
    <s v=""/>
    <s v=""/>
    <s v=""/>
    <s v=""/>
    <s v=""/>
    <s v=""/>
    <s v="RSA BE"/>
    <x v="0"/>
    <n v="1"/>
    <x v="1"/>
    <x v="3"/>
  </r>
  <r>
    <s v="AP-Historical-Report---Call-by-Call 2026-09-03 0000 - 2026-09-03 1500.csv"/>
    <s v="F"/>
    <x v="1"/>
    <x v="966"/>
    <s v="+31644094195"/>
    <s v=""/>
    <s v=""/>
    <s v="WebiPath_180_181756"/>
    <s v=""/>
    <n v="2.7421292918848963E+18"/>
    <s v="16.50208537"/>
    <s v=""/>
    <d v="1899-12-30T00:00:00"/>
    <n v="19760"/>
    <x v="0"/>
    <n v="21199"/>
    <s v="APBN_AMS_MOBILITY_INSURAN_Front_NL"/>
    <n v="99810"/>
    <s v="APBN_AMS_MOBILITY_INSURAN_Front_NL_1"/>
    <s v="APBN_CMN_RSA_FRONT-NL_1"/>
    <n v="232194"/>
    <x v="36"/>
    <s v="R"/>
    <d v="1899-12-30T00:04:01"/>
    <d v="1899-12-30T00:00:00"/>
    <d v="1899-12-30T00:00:00"/>
    <s v=""/>
    <n v="0"/>
    <d v="2026-09-03T13:51:06"/>
    <s v=""/>
    <d v="1899-12-30T00:00:00"/>
    <s v="20260903134657268437217"/>
    <d v="1899-12-30T00:00:01"/>
    <m/>
    <m/>
    <s v=""/>
    <m/>
    <m/>
    <m/>
    <s v=""/>
    <s v=""/>
    <m/>
    <m/>
    <s v=""/>
    <m/>
    <s v=""/>
    <s v=""/>
    <s v=""/>
    <m/>
    <m/>
    <s v=""/>
    <s v=""/>
    <s v=""/>
    <s v=""/>
    <s v=""/>
    <s v=""/>
    <s v=""/>
    <s v=""/>
    <s v=""/>
    <s v=""/>
    <s v="eaa2520f-a0b3-490d-a548-ec28d992a6ee.01"/>
    <s v=""/>
    <s v=""/>
    <s v=""/>
    <s v=""/>
    <s v="Alliannz Contract"/>
    <x v="0"/>
    <n v="1"/>
    <x v="1"/>
    <x v="0"/>
  </r>
  <r>
    <s v="AP-Historical-Report---Call-by-Call 2026-09-03 0000 - 2026-09-03 1500.csv"/>
    <s v="F"/>
    <x v="1"/>
    <x v="967"/>
    <s v="+32496657326"/>
    <s v=""/>
    <s v=""/>
    <s v="WebiPath_180_102607"/>
    <s v=""/>
    <n v="2.7421294249836093E+18"/>
    <s v="47.4935455"/>
    <s v=""/>
    <d v="1899-12-30T00:00:00"/>
    <n v="19782"/>
    <x v="8"/>
    <n v="21222"/>
    <s v="APBN_BRU_MOBILITY_INSURAN_Front_FR"/>
    <n v="100052"/>
    <s v="APBN_BRU_MOBILITY_INSURAN_Front_FR_1"/>
    <s v="APBN_CMN_RSA_FRONT-FR_1"/>
    <n v="96472"/>
    <x v="48"/>
    <s v="L"/>
    <d v="1899-12-30T00:00:51"/>
    <d v="1899-12-30T00:00:00"/>
    <d v="1899-12-30T00:00:00"/>
    <s v=""/>
    <n v="0"/>
    <d v="2026-09-03T13:48:29"/>
    <s v=""/>
    <d v="1899-12-30T00:00:00"/>
    <s v="20260903134728788529860"/>
    <d v="1899-12-30T00:00:02"/>
    <m/>
    <m/>
    <s v=""/>
    <m/>
    <m/>
    <m/>
    <s v=""/>
    <s v=""/>
    <m/>
    <m/>
    <s v=""/>
    <m/>
    <s v=""/>
    <s v=""/>
    <s v=""/>
    <m/>
    <m/>
    <s v=""/>
    <s v=""/>
    <s v=""/>
    <s v=""/>
    <s v=""/>
    <s v=""/>
    <s v=""/>
    <s v=""/>
    <s v=""/>
    <s v=""/>
    <s v=""/>
    <s v=""/>
    <s v=""/>
    <s v=""/>
    <s v=""/>
    <s v="RSA BE"/>
    <x v="0"/>
    <n v="1"/>
    <x v="1"/>
    <x v="3"/>
  </r>
  <r>
    <s v="AP-Historical-Report---Call-by-Call 2026-09-03 0000 - 2026-09-03 1500.csv"/>
    <s v="F"/>
    <x v="0"/>
    <x v="968"/>
    <s v="Anonymous"/>
    <s v="AGA"/>
    <s v="RSA_Front"/>
    <s v="+3222906100"/>
    <s v="APBN_BRU_MOBILITY_INSURAN_Front"/>
    <n v="2.742129248946858E+18"/>
    <s v="6.61843341"/>
    <s v="Route_Success"/>
    <d v="1899-12-30T00:00:02"/>
    <n v="19781"/>
    <x v="5"/>
    <n v="21221"/>
    <s v="APBN_BRU_MOBILITY_INSURAN_Front_VL"/>
    <n v="100041"/>
    <s v="APBN_BRU_MOBILITY_INSURAN_Front_VL_1"/>
    <s v="APBN_CMN_RSA_FRONT-VL_1"/>
    <n v="232188"/>
    <x v="35"/>
    <s v="R"/>
    <d v="1899-12-30T00:04:11"/>
    <d v="1899-12-30T00:00:00"/>
    <d v="1899-12-30T00:05:54"/>
    <s v=""/>
    <n v="0"/>
    <d v="2026-09-03T13:52:40"/>
    <s v=""/>
    <d v="1899-12-30T00:00:00"/>
    <s v="20260903134825100663960"/>
    <d v="1899-12-30T00:00:02"/>
    <n v="0"/>
    <n v="0"/>
    <s v="m3229916100:1:1|"/>
    <n v="2"/>
    <n v="0"/>
    <n v="1"/>
    <s v="VL"/>
    <s v=""/>
    <m/>
    <m/>
    <s v=""/>
    <m/>
    <s v=""/>
    <s v=""/>
    <s v=""/>
    <n v="2"/>
    <n v="1"/>
    <s v=""/>
    <s v=""/>
    <s v=""/>
    <s v=""/>
    <s v=""/>
    <s v=""/>
    <s v=""/>
    <s v=""/>
    <s v=""/>
    <s v=""/>
    <s v=""/>
    <s v=""/>
    <s v=""/>
    <s v=""/>
    <s v=""/>
    <s v="RSA BE"/>
    <x v="0"/>
    <n v="1"/>
    <x v="1"/>
    <x v="3"/>
  </r>
  <r>
    <s v="AP-Historical-Report---Call-by-Call 2026-09-03 0000 - 2026-09-03 1500.csv"/>
    <s v="F"/>
    <x v="1"/>
    <x v="969"/>
    <s v="Anonymous"/>
    <s v=""/>
    <s v=""/>
    <s v="WebiPath_180_181750"/>
    <s v=""/>
    <n v="2.742129248946858E+18"/>
    <s v="6.61843366"/>
    <s v=""/>
    <d v="1899-12-30T00:00:00"/>
    <n v="19781"/>
    <x v="5"/>
    <n v="21221"/>
    <s v="APBN_BRU_MOBILITY_INSURAN_Front_VL"/>
    <n v="100041"/>
    <s v="APBN_BRU_MOBILITY_INSURAN_Front_VL_1"/>
    <s v="APBN_CMN_RSA_FRONT-VL_1"/>
    <n v="232188"/>
    <x v="35"/>
    <s v="R"/>
    <d v="1899-12-30T00:04:11"/>
    <d v="1899-12-30T00:00:00"/>
    <d v="1899-12-30T00:00:00"/>
    <s v=""/>
    <n v="0"/>
    <d v="2026-09-03T13:52:37"/>
    <s v=""/>
    <d v="1899-12-30T00:00:00"/>
    <s v="20260903134825100663960"/>
    <d v="1899-12-30T00:00:00"/>
    <m/>
    <m/>
    <s v=""/>
    <m/>
    <m/>
    <m/>
    <s v=""/>
    <s v=""/>
    <m/>
    <m/>
    <s v=""/>
    <m/>
    <s v=""/>
    <s v=""/>
    <s v=""/>
    <m/>
    <m/>
    <s v=""/>
    <s v=""/>
    <s v=""/>
    <s v=""/>
    <s v=""/>
    <s v=""/>
    <s v=""/>
    <s v=""/>
    <s v=""/>
    <s v=""/>
    <s v=""/>
    <s v=""/>
    <s v=""/>
    <s v=""/>
    <s v=""/>
    <s v="RSA BE"/>
    <x v="0"/>
    <n v="1"/>
    <x v="1"/>
    <x v="3"/>
  </r>
  <r>
    <s v="AP-Historical-Report---Call-by-Call 2026-09-03 0000 - 2026-09-03 1500.csv"/>
    <s v="F"/>
    <x v="0"/>
    <x v="970"/>
    <s v="+32496657326"/>
    <s v="BEOBANK"/>
    <s v="RSA_Front"/>
    <s v="+3227736105"/>
    <s v="APBN_BRU_MOBILITY_INSURAN_Front"/>
    <n v="2.742129248946858E+18"/>
    <s v="6.61843368"/>
    <s v="Route_Queue"/>
    <d v="1899-12-30T00:00:07"/>
    <n v="19782"/>
    <x v="8"/>
    <n v="21222"/>
    <s v="APBN_BRU_MOBILITY_INSURAN_Front_FR"/>
    <n v="100052"/>
    <s v="APBN_BRU_MOBILITY_INSURAN_Front_FR_1"/>
    <s v="APBN_CMN_RSA_FRONT-FR_1"/>
    <n v="232191"/>
    <x v="16"/>
    <s v="R"/>
    <d v="1899-12-30T00:03:13"/>
    <d v="1899-12-30T00:00:00"/>
    <d v="1899-12-30T00:00:36"/>
    <s v=""/>
    <n v="0"/>
    <d v="2026-09-03T13:52:42"/>
    <s v=""/>
    <d v="1899-12-30T00:00:00"/>
    <s v="20260903134921100664866"/>
    <d v="1899-12-30T00:00:01"/>
    <n v="0"/>
    <n v="0"/>
    <s v="m3229916105:1:1|"/>
    <n v="2"/>
    <n v="0"/>
    <n v="1"/>
    <s v="FR"/>
    <s v=""/>
    <m/>
    <m/>
    <s v=""/>
    <m/>
    <s v=""/>
    <s v=""/>
    <s v=""/>
    <n v="2"/>
    <n v="1"/>
    <s v=""/>
    <s v=""/>
    <s v=""/>
    <s v=""/>
    <s v=""/>
    <s v=""/>
    <s v=""/>
    <s v=""/>
    <s v=""/>
    <s v=""/>
    <s v=""/>
    <s v=""/>
    <s v=""/>
    <s v=""/>
    <s v=""/>
    <s v="RSA BE"/>
    <x v="0"/>
    <n v="1"/>
    <x v="1"/>
    <x v="3"/>
  </r>
  <r>
    <s v="AP-Historical-Report---Call-by-Call 2026-09-03 0000 - 2026-09-03 1500.csv"/>
    <s v="F"/>
    <x v="0"/>
    <x v="971"/>
    <s v="+31202585000"/>
    <s v="AGA"/>
    <s v="RSA_SubLOB"/>
    <s v="+31205929292"/>
    <s v="APBN_AMS_MOBILITY_INSURAN_FollowUp"/>
    <n v="2.7421293347919447E+18"/>
    <s v="26.7584434"/>
    <s v="Route_Queue"/>
    <d v="1899-12-30T00:00:06"/>
    <n v="19761"/>
    <x v="1"/>
    <n v="21200"/>
    <s v="APBN_AMS_MOBILITY_INSURAN_FollowUp_NL"/>
    <n v="99821"/>
    <s v="APBN_AMS_MOBILITY_INSURAN_FollowUp_NL_1"/>
    <s v="APBN_CMN_RSA_FRONT-NL_1"/>
    <n v="96484"/>
    <x v="56"/>
    <s v="R"/>
    <d v="1899-12-30T00:02:37"/>
    <d v="1899-12-30T00:00:00"/>
    <d v="1899-12-30T00:00:33"/>
    <s v=""/>
    <n v="0"/>
    <d v="2026-09-03T13:52:22"/>
    <s v=""/>
    <d v="1899-12-30T00:00:00"/>
    <s v="20260903134939436208257"/>
    <d v="1899-12-30T00:00:02"/>
    <n v="0"/>
    <n v="0"/>
    <s v=""/>
    <n v="2"/>
    <n v="0"/>
    <n v="0"/>
    <s v="NL"/>
    <s v="vb3151"/>
    <n v="77020001"/>
    <n v="10"/>
    <s v="Maud"/>
    <n v="3190084"/>
    <s v="Accu / Startprobleem in Nederland"/>
    <s v=""/>
    <s v="+31202585000"/>
    <n v="0"/>
    <n v="0"/>
    <s v=""/>
    <s v=""/>
    <s v=""/>
    <s v=""/>
    <s v=""/>
    <s v=""/>
    <s v=""/>
    <s v=""/>
    <s v=""/>
    <s v=""/>
    <s v=""/>
    <s v=""/>
    <s v=""/>
    <s v=""/>
    <s v=""/>
    <s v="Alliannz Contract"/>
    <x v="0"/>
    <n v="1"/>
    <x v="1"/>
    <x v="0"/>
  </r>
  <r>
    <s v="AP-Historical-Report---Call-by-Call 2026-09-03 0000 - 2026-09-03 1500.csv"/>
    <s v="F"/>
    <x v="0"/>
    <x v="972"/>
    <s v="+3254332121"/>
    <s v="AP_MOBILITY"/>
    <s v="RSA_SubLOB"/>
    <s v="+3227736139"/>
    <s v="APBN_BRU_MOBILITY_INSURAN_Front"/>
    <n v="2.7421292360747218E+18"/>
    <s v="3.74609299"/>
    <s v="Route_Queue"/>
    <d v="1899-12-30T00:00:02"/>
    <n v="19781"/>
    <x v="5"/>
    <n v="21221"/>
    <s v="APBN_BRU_MOBILITY_INSURAN_Front_VL"/>
    <n v="100041"/>
    <s v="APBN_BRU_MOBILITY_INSURAN_Front_VL_1"/>
    <s v="APBN_CMN_RSA_FRONT-VL_1"/>
    <n v="199550"/>
    <x v="9"/>
    <s v="R"/>
    <d v="1899-12-30T00:17:50"/>
    <d v="1899-12-30T00:03:04"/>
    <d v="1899-12-30T00:02:13"/>
    <s v=""/>
    <n v="0"/>
    <d v="2026-09-03T14:10:19"/>
    <s v=""/>
    <d v="1899-12-30T00:00:00"/>
    <s v="2026090313492350331849"/>
    <d v="1899-12-30T00:00:02"/>
    <n v="0"/>
    <n v="0"/>
    <s v="m3222:1:1|"/>
    <n v="2"/>
    <n v="0"/>
    <n v="1"/>
    <s v="VL"/>
    <s v=""/>
    <m/>
    <m/>
    <s v=""/>
    <m/>
    <s v=""/>
    <s v=""/>
    <s v=""/>
    <n v="2"/>
    <n v="1"/>
    <s v=""/>
    <s v=""/>
    <s v=""/>
    <s v=""/>
    <s v=""/>
    <s v=""/>
    <s v=""/>
    <s v=""/>
    <s v=""/>
    <s v=""/>
    <s v=""/>
    <s v=""/>
    <s v=""/>
    <s v=""/>
    <s v=""/>
    <s v="RSA BE"/>
    <x v="0"/>
    <n v="1"/>
    <x v="1"/>
    <x v="3"/>
  </r>
  <r>
    <s v="AP-Historical-Report---Call-by-Call 2026-09-03 0000 - 2026-09-03 1500.csv"/>
    <s v="F"/>
    <x v="0"/>
    <x v="973"/>
    <s v="+31619026405"/>
    <s v="Ominimo"/>
    <s v="RSA_SubLOB"/>
    <s v="+31205929015"/>
    <s v="APBN_AMS_MOBILITY_INSURAN_Front"/>
    <n v="2.7421293476793718E+18"/>
    <s v="29.10109244"/>
    <s v="Route_Success"/>
    <d v="1899-12-30T00:00:14"/>
    <n v="19755"/>
    <x v="6"/>
    <n v="21199"/>
    <s v="APBN_AMS_MOBILITY_INSURAN_Front_NL"/>
    <n v="99755"/>
    <s v="APBN_AMS_MOBILITY_OEM-CONS_Front_NL_1"/>
    <s v="APBN_CMN_RSA_FRONT-NL_1"/>
    <n v="96523"/>
    <x v="10"/>
    <s v="L"/>
    <d v="1899-12-30T00:03:19"/>
    <d v="1899-12-30T00:08:22"/>
    <d v="1899-12-30T00:01:16"/>
    <s v=""/>
    <n v="1"/>
    <d v="2026-09-03T14:01:44"/>
    <s v=""/>
    <d v="1899-12-30T00:00:00"/>
    <s v="20260903134915486539524"/>
    <d v="1899-12-30T00:00:02"/>
    <n v="0"/>
    <n v="0"/>
    <s v=""/>
    <n v="2"/>
    <n v="0"/>
    <n v="0"/>
    <s v="NL"/>
    <s v=""/>
    <m/>
    <m/>
    <s v=""/>
    <m/>
    <s v=""/>
    <s v=""/>
    <s v=""/>
    <n v="0"/>
    <n v="0"/>
    <s v=""/>
    <s v=""/>
    <s v=""/>
    <s v=""/>
    <s v=""/>
    <s v=""/>
    <s v=""/>
    <s v=""/>
    <s v=""/>
    <s v=""/>
    <s v=""/>
    <s v=""/>
    <s v=""/>
    <s v=""/>
    <s v=""/>
    <s v="RSA"/>
    <x v="0"/>
    <n v="1"/>
    <x v="1"/>
    <x v="1"/>
  </r>
  <r>
    <s v="AP-Historical-Report---Call-by-Call 2026-09-03 0000 - 2026-09-03 1500.csv"/>
    <s v="F"/>
    <x v="1"/>
    <x v="974"/>
    <s v="+31619026405"/>
    <s v=""/>
    <s v=""/>
    <s v="WebiPath_180_181758"/>
    <s v=""/>
    <n v="2.7421293476793718E+18"/>
    <s v="29.10109256"/>
    <s v=""/>
    <d v="1899-12-30T00:00:00"/>
    <n v="19760"/>
    <x v="0"/>
    <n v="21199"/>
    <s v="APBN_AMS_MOBILITY_INSURAN_Front_NL"/>
    <n v="99810"/>
    <s v="APBN_AMS_MOBILITY_INSURAN_Front_NL_1"/>
    <s v="APBN_CMN_RSA_FRONT-NL_1"/>
    <n v="232196"/>
    <x v="55"/>
    <s v="L"/>
    <d v="1899-12-30T00:00:05"/>
    <d v="1899-12-30T00:00:00"/>
    <d v="1899-12-30T00:00:00"/>
    <s v=""/>
    <n v="0"/>
    <d v="2026-09-03T13:49:28"/>
    <s v=""/>
    <d v="1899-12-30T00:00:00"/>
    <s v="20260903134915486539524"/>
    <d v="1899-12-30T00:00:01"/>
    <m/>
    <m/>
    <s v=""/>
    <m/>
    <m/>
    <m/>
    <s v=""/>
    <s v=""/>
    <m/>
    <m/>
    <s v=""/>
    <m/>
    <s v=""/>
    <s v=""/>
    <s v=""/>
    <m/>
    <m/>
    <s v=""/>
    <s v=""/>
    <s v=""/>
    <s v=""/>
    <s v=""/>
    <s v=""/>
    <s v=""/>
    <s v=""/>
    <s v=""/>
    <s v=""/>
    <s v=""/>
    <s v=""/>
    <s v=""/>
    <s v=""/>
    <s v=""/>
    <s v="Alliannz Contract"/>
    <x v="0"/>
    <n v="1"/>
    <x v="1"/>
    <x v="0"/>
  </r>
  <r>
    <s v="AP-Historical-Report---Call-by-Call 2026-09-03 0000 - 2026-09-03 1500.csv"/>
    <s v="F"/>
    <x v="1"/>
    <x v="975"/>
    <s v="+32496657326"/>
    <s v=""/>
    <s v=""/>
    <s v="WebiPath_180_166556"/>
    <s v=""/>
    <n v="2.742129248946858E+18"/>
    <s v="6.61843398"/>
    <s v=""/>
    <d v="1899-12-30T00:00:00"/>
    <n v="19782"/>
    <x v="8"/>
    <n v="21222"/>
    <s v="APBN_BRU_MOBILITY_INSURAN_Front_FR"/>
    <n v="100052"/>
    <s v="APBN_BRU_MOBILITY_INSURAN_Front_FR_1"/>
    <s v="APBN_CMN_RSA_FRONT-FR_1"/>
    <n v="207437"/>
    <x v="41"/>
    <s v="R"/>
    <d v="1899-12-30T00:00:00"/>
    <d v="1899-12-30T00:00:00"/>
    <d v="1899-12-30T00:00:00"/>
    <s v=""/>
    <n v="0"/>
    <d v="2026-09-03T13:49:22"/>
    <s v=""/>
    <d v="1899-12-30T00:00:00"/>
    <s v="20260903134921100664866"/>
    <d v="1899-12-30T00:00:00"/>
    <m/>
    <m/>
    <s v=""/>
    <m/>
    <m/>
    <m/>
    <s v=""/>
    <s v=""/>
    <m/>
    <m/>
    <s v=""/>
    <m/>
    <s v=""/>
    <s v=""/>
    <s v=""/>
    <m/>
    <m/>
    <s v=""/>
    <s v=""/>
    <s v=""/>
    <s v=""/>
    <s v=""/>
    <s v=""/>
    <s v=""/>
    <s v=""/>
    <s v=""/>
    <s v=""/>
    <s v=""/>
    <s v=""/>
    <s v=""/>
    <s v=""/>
    <s v=""/>
    <s v="RSA BE"/>
    <x v="0"/>
    <n v="1"/>
    <x v="1"/>
    <x v="3"/>
  </r>
  <r>
    <s v="AP-Historical-Report---Call-by-Call 2026-09-03 0000 - 2026-09-03 1500.csv"/>
    <s v="F"/>
    <x v="1"/>
    <x v="976"/>
    <s v="+32496657326"/>
    <s v=""/>
    <s v=""/>
    <s v="WebiPath_180_181753"/>
    <s v=""/>
    <n v="2.742129248946858E+18"/>
    <s v="6.61843402"/>
    <s v=""/>
    <d v="1899-12-30T00:00:00"/>
    <n v="19782"/>
    <x v="8"/>
    <n v="21222"/>
    <s v="APBN_BRU_MOBILITY_INSURAN_Front_FR"/>
    <n v="100052"/>
    <s v="APBN_BRU_MOBILITY_INSURAN_Front_FR_1"/>
    <s v="APBN_CMN_RSA_FRONT-FR_1"/>
    <n v="232191"/>
    <x v="16"/>
    <s v="L"/>
    <d v="1899-12-30T00:03:13"/>
    <d v="1899-12-30T00:00:00"/>
    <d v="1899-12-30T00:00:00"/>
    <s v=""/>
    <n v="0"/>
    <d v="2026-09-03T13:52:42"/>
    <s v=""/>
    <d v="1899-12-30T00:00:00"/>
    <s v="20260903134921100664866"/>
    <d v="1899-12-30T00:00:01"/>
    <m/>
    <m/>
    <s v=""/>
    <m/>
    <m/>
    <m/>
    <s v=""/>
    <s v=""/>
    <m/>
    <m/>
    <s v=""/>
    <m/>
    <s v=""/>
    <s v=""/>
    <s v=""/>
    <m/>
    <m/>
    <s v=""/>
    <s v=""/>
    <s v=""/>
    <s v=""/>
    <s v=""/>
    <s v=""/>
    <s v=""/>
    <s v=""/>
    <s v=""/>
    <s v=""/>
    <s v="e4f1d571-5bc1-43bc-a332-617b75e38e10.01"/>
    <s v=""/>
    <s v=""/>
    <s v=""/>
    <s v=""/>
    <s v="RSA BE"/>
    <x v="0"/>
    <n v="1"/>
    <x v="1"/>
    <x v="3"/>
  </r>
  <r>
    <s v="AP-Historical-Report---Call-by-Call 2026-09-03 0000 - 2026-09-03 1500.csv"/>
    <s v="F"/>
    <x v="1"/>
    <x v="976"/>
    <s v="+3254332121"/>
    <s v=""/>
    <s v=""/>
    <s v="WebiPath_180_160017"/>
    <s v=""/>
    <n v="2.7421292360747218E+18"/>
    <s v="3.74609344"/>
    <s v=""/>
    <d v="1899-12-30T00:00:00"/>
    <n v="19781"/>
    <x v="5"/>
    <n v="21221"/>
    <s v="APBN_BRU_MOBILITY_INSURAN_Front_VL"/>
    <n v="100041"/>
    <s v="APBN_BRU_MOBILITY_INSURAN_Front_VL_1"/>
    <s v="APBN_CMN_RSA_FRONT-VL_1"/>
    <n v="199550"/>
    <x v="9"/>
    <s v="L"/>
    <d v="1899-12-30T00:17:50"/>
    <d v="1899-12-30T00:03:04"/>
    <d v="1899-12-30T00:00:00"/>
    <s v=""/>
    <n v="0"/>
    <d v="2026-09-03T14:10:19"/>
    <s v=""/>
    <d v="1899-12-30T00:00:00"/>
    <s v="2026090313492350331849"/>
    <d v="1899-12-30T00:00:01"/>
    <m/>
    <m/>
    <s v=""/>
    <m/>
    <m/>
    <m/>
    <s v=""/>
    <s v=""/>
    <m/>
    <m/>
    <s v=""/>
    <m/>
    <s v=""/>
    <s v=""/>
    <s v=""/>
    <m/>
    <m/>
    <s v=""/>
    <s v=""/>
    <s v=""/>
    <s v=""/>
    <s v=""/>
    <s v=""/>
    <s v=""/>
    <s v=""/>
    <s v=""/>
    <s v=""/>
    <s v=""/>
    <s v=""/>
    <s v=""/>
    <s v=""/>
    <s v=""/>
    <s v="RSA BE"/>
    <x v="0"/>
    <n v="1"/>
    <x v="1"/>
    <x v="3"/>
  </r>
  <r>
    <s v="AP-Historical-Report---Call-by-Call 2026-09-03 0000 - 2026-09-03 1500.csv"/>
    <s v="F"/>
    <x v="1"/>
    <x v="977"/>
    <s v="+31619026405"/>
    <s v=""/>
    <s v=""/>
    <s v="WebiPath_180_102658"/>
    <s v=""/>
    <n v="2.7421293476793718E+18"/>
    <s v="29.10109266"/>
    <s v=""/>
    <d v="1899-12-30T00:00:00"/>
    <n v="19755"/>
    <x v="6"/>
    <n v="21194"/>
    <s v="APBN_AMS_MOBILITY_OEM-CONS_Front_NL"/>
    <n v="99755"/>
    <s v="APBN_AMS_MOBILITY_OEM-CONS_Front_NL_1"/>
    <s v="APBN_CMN_RSA_FRONT-NL_1"/>
    <n v="96523"/>
    <x v="10"/>
    <s v="L"/>
    <d v="1899-12-30T00:03:06"/>
    <d v="1899-12-30T00:06:16"/>
    <d v="1899-12-30T00:00:00"/>
    <s v=""/>
    <n v="0"/>
    <d v="2026-09-03T13:58:58"/>
    <s v=""/>
    <d v="1899-12-30T00:00:00"/>
    <s v="20260903134915486539524"/>
    <d v="1899-12-30T00:00:01"/>
    <m/>
    <m/>
    <s v=""/>
    <m/>
    <m/>
    <m/>
    <s v=""/>
    <s v=""/>
    <m/>
    <m/>
    <s v=""/>
    <m/>
    <s v=""/>
    <s v=""/>
    <s v=""/>
    <m/>
    <m/>
    <s v=""/>
    <s v=""/>
    <s v=""/>
    <s v=""/>
    <s v=""/>
    <s v=""/>
    <s v=""/>
    <s v=""/>
    <s v=""/>
    <s v=""/>
    <s v=""/>
    <s v=""/>
    <s v=""/>
    <s v=""/>
    <s v=""/>
    <s v="RSA"/>
    <x v="0"/>
    <n v="1"/>
    <x v="1"/>
    <x v="1"/>
  </r>
  <r>
    <s v="AP-Historical-Report---Call-by-Call 2026-09-03 0000 - 2026-09-03 1500.csv"/>
    <s v="F"/>
    <x v="1"/>
    <x v="978"/>
    <s v="+31202585000"/>
    <s v=""/>
    <s v=""/>
    <s v="WebiPath_180_102619"/>
    <s v=""/>
    <n v="2.7421293347919447E+18"/>
    <s v="26.7584467"/>
    <s v=""/>
    <d v="1899-12-30T00:00:00"/>
    <n v="19761"/>
    <x v="1"/>
    <n v="21200"/>
    <s v="APBN_AMS_MOBILITY_INSURAN_FollowUp_NL"/>
    <n v="99821"/>
    <s v="APBN_AMS_MOBILITY_INSURAN_FollowUp_NL_1"/>
    <s v="APBN_CMN_RSA_FRONT-NL_1"/>
    <n v="96484"/>
    <x v="56"/>
    <s v="L"/>
    <d v="1899-12-30T00:02:37"/>
    <d v="1899-12-30T00:00:00"/>
    <d v="1899-12-30T00:00:00"/>
    <s v=""/>
    <n v="0"/>
    <d v="2026-09-03T13:52:22"/>
    <s v=""/>
    <d v="1899-12-30T00:00:00"/>
    <s v="20260903134939436208257"/>
    <d v="1899-12-30T00:00:01"/>
    <m/>
    <m/>
    <s v=""/>
    <m/>
    <m/>
    <m/>
    <s v=""/>
    <s v=""/>
    <m/>
    <m/>
    <s v=""/>
    <m/>
    <s v=""/>
    <s v=""/>
    <s v=""/>
    <m/>
    <m/>
    <s v=""/>
    <s v=""/>
    <s v=""/>
    <s v=""/>
    <s v=""/>
    <s v=""/>
    <s v=""/>
    <s v=""/>
    <s v=""/>
    <s v=""/>
    <s v=""/>
    <s v=""/>
    <s v=""/>
    <s v=""/>
    <s v=""/>
    <s v="Alliannz Contract"/>
    <x v="0"/>
    <n v="1"/>
    <x v="1"/>
    <x v="0"/>
  </r>
  <r>
    <s v="AP-Historical-Report---Call-by-Call 2026-09-03 0000 - 2026-09-03 1500.csv"/>
    <s v="F"/>
    <x v="0"/>
    <x v="979"/>
    <s v="+31625275361"/>
    <s v="KIA"/>
    <s v="RSA_SubLOB"/>
    <s v="+31208512235"/>
    <s v="APBN_AMS_MOBILITY_OEM-CONS_Front"/>
    <n v="2.7421293262060488E+18"/>
    <s v="24.11622961"/>
    <s v="Route_Queue"/>
    <d v="1899-12-30T00:00:05"/>
    <n v="19755"/>
    <x v="6"/>
    <n v="21194"/>
    <s v="APBN_AMS_MOBILITY_OEM-CONS_Front_NL"/>
    <n v="99755"/>
    <s v="APBN_AMS_MOBILITY_OEM-CONS_Front_NL_1"/>
    <s v="APBN_CMN_RSA_FRONT-NL_1"/>
    <n v="244552"/>
    <x v="39"/>
    <s v="R"/>
    <d v="1899-12-30T00:06:58"/>
    <d v="1899-12-30T00:00:00"/>
    <d v="1899-12-30T00:01:31"/>
    <s v=""/>
    <n v="0"/>
    <d v="2026-09-03T13:58:48"/>
    <s v=""/>
    <d v="1899-12-30T00:00:00"/>
    <s v="20260903135145402654924"/>
    <d v="1899-12-30T00:00:05"/>
    <n v="0"/>
    <n v="0"/>
    <s v=""/>
    <n v="2"/>
    <n v="0"/>
    <n v="0"/>
    <s v="NL"/>
    <s v="vb3151"/>
    <n v="77020001"/>
    <n v="10"/>
    <s v="Maud"/>
    <n v="3190031"/>
    <s v="Lekke band / bandenprobleem in Frankrijk"/>
    <s v=""/>
    <s v="+31625275361"/>
    <n v="2"/>
    <n v="1"/>
    <s v=""/>
    <s v=""/>
    <s v=""/>
    <s v=""/>
    <s v=""/>
    <s v=""/>
    <s v=""/>
    <s v=""/>
    <s v=""/>
    <s v=""/>
    <s v=""/>
    <s v=""/>
    <s v=""/>
    <s v=""/>
    <s v=""/>
    <s v="RSA"/>
    <x v="0"/>
    <n v="1"/>
    <x v="1"/>
    <x v="1"/>
  </r>
  <r>
    <s v="AP-Historical-Report---Call-by-Call 2026-09-03 0000 - 2026-09-03 1500.csv"/>
    <s v="F"/>
    <x v="0"/>
    <x v="980"/>
    <s v="+31152511351"/>
    <s v="AP_NL_RSA_PROVIDERS"/>
    <s v="RSA_SubLOB"/>
    <s v="+31205929107"/>
    <s v="APBN_AMS_MOBILITY_PROVIDER_Local"/>
    <n v="2.7421292403560745E+18"/>
    <s v="4.60994517"/>
    <s v="Route_Queue"/>
    <d v="1899-12-30T00:00:02"/>
    <n v="19770"/>
    <x v="3"/>
    <n v="21209"/>
    <s v="APBN_AMS_MOBILITY_PROVIDER_Local_NL"/>
    <n v="99920"/>
    <s v="APBN_AMS_MOBILITY_PROVIDER_Local_NL_1"/>
    <s v="APBN_CMN_RSA_FRONT-NL_1"/>
    <n v="96476"/>
    <x v="58"/>
    <s v="R"/>
    <d v="1899-12-30T00:02:25"/>
    <d v="1899-12-30T00:00:00"/>
    <d v="1899-12-30T00:00:07"/>
    <s v=""/>
    <n v="0"/>
    <d v="2026-09-03T13:54:02"/>
    <s v=""/>
    <d v="1899-12-30T00:00:00"/>
    <s v="2026090313513567110192"/>
    <d v="1899-12-30T00:00:05"/>
    <n v="0"/>
    <n v="0"/>
    <s v="m319107:2:1|"/>
    <n v="2"/>
    <n v="0"/>
    <n v="0"/>
    <s v="NL"/>
    <s v=""/>
    <m/>
    <m/>
    <s v=""/>
    <m/>
    <s v=""/>
    <s v=""/>
    <s v=""/>
    <n v="0"/>
    <n v="0"/>
    <s v=""/>
    <s v=""/>
    <s v=""/>
    <s v=""/>
    <s v=""/>
    <s v=""/>
    <s v=""/>
    <s v=""/>
    <s v=""/>
    <s v=""/>
    <s v=""/>
    <s v=""/>
    <s v=""/>
    <s v=""/>
    <s v=""/>
    <s v="RSA Provider"/>
    <x v="0"/>
    <n v="1"/>
    <x v="1"/>
    <x v="2"/>
  </r>
  <r>
    <s v="AP-Historical-Report---Call-by-Call 2026-09-03 0000 - 2026-09-03 1500.csv"/>
    <s v="F"/>
    <x v="1"/>
    <x v="981"/>
    <s v="+31152511351"/>
    <s v=""/>
    <s v=""/>
    <s v="WebiPath_180_102611"/>
    <s v=""/>
    <n v="2.7421292403560745E+18"/>
    <s v="4.60994534"/>
    <s v=""/>
    <d v="1899-12-30T00:00:00"/>
    <n v="19770"/>
    <x v="3"/>
    <n v="21209"/>
    <s v="APBN_AMS_MOBILITY_PROVIDER_Local_NL"/>
    <n v="99920"/>
    <s v="APBN_AMS_MOBILITY_PROVIDER_Local_NL_1"/>
    <s v="APBN_CMN_RSA_FRONT-NL_1"/>
    <n v="96476"/>
    <x v="58"/>
    <s v="L"/>
    <d v="1899-12-30T00:02:25"/>
    <d v="1899-12-30T00:00:00"/>
    <d v="1899-12-30T00:00:00"/>
    <s v=""/>
    <n v="0"/>
    <d v="2026-09-03T13:54:03"/>
    <s v=""/>
    <d v="1899-12-30T00:00:00"/>
    <s v="2026090313513567110192"/>
    <d v="1899-12-30T00:00:01"/>
    <m/>
    <m/>
    <s v=""/>
    <m/>
    <m/>
    <m/>
    <s v=""/>
    <s v=""/>
    <m/>
    <m/>
    <s v=""/>
    <m/>
    <s v=""/>
    <s v=""/>
    <s v=""/>
    <m/>
    <m/>
    <s v=""/>
    <s v=""/>
    <s v=""/>
    <s v=""/>
    <s v=""/>
    <s v=""/>
    <s v=""/>
    <s v=""/>
    <s v=""/>
    <s v=""/>
    <s v="fee1c412-6b1a-4982-8116-38bbbadb7efa.01"/>
    <s v=""/>
    <s v=""/>
    <s v=""/>
    <s v=""/>
    <s v="RSA Provider"/>
    <x v="0"/>
    <n v="1"/>
    <x v="1"/>
    <x v="2"/>
  </r>
  <r>
    <s v="AP-Historical-Report---Call-by-Call 2026-09-03 0000 - 2026-09-03 1500.csv"/>
    <s v="F"/>
    <x v="0"/>
    <x v="982"/>
    <s v="+4579424242"/>
    <s v="AP_NL_RSA"/>
    <s v="RSA_SubLOB"/>
    <s v="+31205929094"/>
    <s v="APBN_AMS_MOBILITY_INSURAN_Front"/>
    <n v="2.7421293090954875E+18"/>
    <s v="20.80931013"/>
    <s v="Route_Queue"/>
    <d v="1899-12-30T00:00:05"/>
    <n v="19760"/>
    <x v="0"/>
    <n v="21199"/>
    <s v="APBN_AMS_MOBILITY_INSURAN_Front_NL"/>
    <n v="99810"/>
    <s v="APBN_AMS_MOBILITY_INSURAN_Front_NL_1"/>
    <s v="APBN_CMN_RSA_FRONT-NL_1"/>
    <n v="224097"/>
    <x v="18"/>
    <s v="R"/>
    <d v="1899-12-30T00:06:08"/>
    <d v="1899-12-30T00:00:00"/>
    <d v="1899-12-30T00:00:10"/>
    <s v=""/>
    <n v="0"/>
    <d v="2026-09-03T13:58:41"/>
    <s v=""/>
    <d v="1899-12-30T00:00:00"/>
    <s v="20260903135228335545544"/>
    <d v="1899-12-30T00:00:02"/>
    <n v="0"/>
    <n v="0"/>
    <s v=""/>
    <n v="2"/>
    <n v="0"/>
    <n v="0"/>
    <s v="NL"/>
    <s v="vb3151"/>
    <n v="77020001"/>
    <n v="10"/>
    <s v="Maud"/>
    <n v="3190096"/>
    <s v="Geen Intent"/>
    <s v=""/>
    <s v="+4579424242"/>
    <n v="2"/>
    <n v="1"/>
    <s v=""/>
    <s v=""/>
    <s v=""/>
    <s v=""/>
    <s v=""/>
    <s v=""/>
    <s v=""/>
    <s v=""/>
    <s v=""/>
    <s v=""/>
    <s v=""/>
    <s v=""/>
    <s v=""/>
    <s v=""/>
    <s v=""/>
    <s v="Alliannz Contract"/>
    <x v="0"/>
    <n v="1"/>
    <x v="1"/>
    <x v="0"/>
  </r>
  <r>
    <s v="AP-Historical-Report---Call-by-Call 2026-09-03 0000 - 2026-09-03 1500.csv"/>
    <s v="F"/>
    <x v="1"/>
    <x v="983"/>
    <s v="+31625275361"/>
    <s v=""/>
    <s v=""/>
    <s v="WebiPath_180_183325"/>
    <s v=""/>
    <n v="2.7421293262060488E+18"/>
    <s v="24.11623008"/>
    <s v=""/>
    <d v="1899-12-30T00:00:00"/>
    <n v="19755"/>
    <x v="6"/>
    <n v="21194"/>
    <s v="APBN_AMS_MOBILITY_OEM-CONS_Front_NL"/>
    <n v="99755"/>
    <s v="APBN_AMS_MOBILITY_OEM-CONS_Front_NL_1"/>
    <s v="APBN_CMN_RSA_FRONT-NL_1"/>
    <n v="244552"/>
    <x v="39"/>
    <s v="L"/>
    <d v="1899-12-30T00:06:58"/>
    <d v="1899-12-30T00:00:00"/>
    <d v="1899-12-30T00:00:00"/>
    <s v=""/>
    <n v="0"/>
    <d v="2026-09-03T13:58:49"/>
    <s v=""/>
    <d v="1899-12-30T00:00:00"/>
    <s v="20260903135145402654924"/>
    <d v="1899-12-30T00:00:01"/>
    <m/>
    <m/>
    <s v=""/>
    <m/>
    <m/>
    <m/>
    <s v=""/>
    <s v=""/>
    <m/>
    <m/>
    <s v=""/>
    <m/>
    <s v=""/>
    <s v=""/>
    <s v=""/>
    <m/>
    <m/>
    <s v=""/>
    <s v=""/>
    <s v=""/>
    <s v=""/>
    <s v=""/>
    <s v=""/>
    <s v=""/>
    <s v=""/>
    <s v=""/>
    <s v=""/>
    <s v=""/>
    <s v=""/>
    <s v=""/>
    <s v=""/>
    <s v=""/>
    <s v="RSA"/>
    <x v="0"/>
    <n v="1"/>
    <x v="1"/>
    <x v="1"/>
  </r>
  <r>
    <s v="AP-Historical-Report---Call-by-Call 2026-09-03 0000 - 2026-09-03 1500.csv"/>
    <s v="F"/>
    <x v="1"/>
    <x v="984"/>
    <s v="+4579424242"/>
    <s v=""/>
    <s v=""/>
    <s v="WebiPath_180_177848"/>
    <s v=""/>
    <n v="2.742129309095488E+18"/>
    <s v="20.80931247"/>
    <s v=""/>
    <d v="1899-12-30T00:00:00"/>
    <n v="19760"/>
    <x v="0"/>
    <n v="21199"/>
    <s v="APBN_AMS_MOBILITY_INSURAN_Front_NL"/>
    <n v="99810"/>
    <s v="APBN_AMS_MOBILITY_INSURAN_Front_NL_1"/>
    <s v="APBN_CMN_RSA_FRONT-NL_1"/>
    <n v="224097"/>
    <x v="18"/>
    <s v="L"/>
    <d v="1899-12-30T00:06:08"/>
    <d v="1899-12-30T00:00:00"/>
    <d v="1899-12-30T00:00:00"/>
    <s v=""/>
    <n v="0"/>
    <d v="2026-09-03T13:58:42"/>
    <s v=""/>
    <d v="1899-12-30T00:00:00"/>
    <s v="20260903135228335545544"/>
    <d v="1899-12-30T00:00:01"/>
    <m/>
    <m/>
    <s v=""/>
    <m/>
    <m/>
    <m/>
    <s v=""/>
    <s v=""/>
    <m/>
    <m/>
    <s v=""/>
    <m/>
    <s v=""/>
    <s v=""/>
    <s v=""/>
    <m/>
    <m/>
    <s v=""/>
    <s v=""/>
    <s v=""/>
    <s v=""/>
    <s v=""/>
    <s v=""/>
    <s v=""/>
    <s v=""/>
    <s v=""/>
    <s v=""/>
    <s v=""/>
    <s v=""/>
    <s v=""/>
    <s v=""/>
    <s v=""/>
    <s v="Alliannz Contract"/>
    <x v="0"/>
    <n v="1"/>
    <x v="1"/>
    <x v="0"/>
  </r>
  <r>
    <s v="AP-Historical-Report---Call-by-Call 2026-09-03 0000 - 2026-09-03 1500.csv"/>
    <s v="F"/>
    <x v="0"/>
    <x v="985"/>
    <s v="+31683603791"/>
    <s v="AGA"/>
    <s v="Travel_Front"/>
    <s v="+31205929292"/>
    <s v="APBN_AMS_TRAVEL_CLAIMS_Front"/>
    <n v="2.742129339086975E+18"/>
    <s v="27.7647010"/>
    <s v="Route_Queue"/>
    <d v="1899-12-30T00:00:11"/>
    <n v="19755"/>
    <x v="6"/>
    <n v="21177"/>
    <s v="APBN_AMS_TRAVEL_CLAIMS_Front_NL"/>
    <n v="99755"/>
    <s v="APBN_AMS_MOBILITY_OEM-CONS_Front_NL_1"/>
    <s v="APBN_CMN_TRAVEL_FRONT-NL_1"/>
    <n v="96462"/>
    <x v="26"/>
    <s v="R"/>
    <d v="1899-12-30T00:09:49"/>
    <d v="1899-12-30T00:00:04"/>
    <d v="1899-12-30T00:00:33"/>
    <s v=""/>
    <n v="1"/>
    <d v="2026-09-03T14:03:50"/>
    <s v=""/>
    <d v="1899-12-30T00:00:00"/>
    <s v="20260903135344452985411"/>
    <d v="1899-12-30T00:00:03"/>
    <n v="0"/>
    <n v="0"/>
    <s v=""/>
    <n v="2"/>
    <n v="0"/>
    <n v="0"/>
    <s v="NL"/>
    <s v="vb3151"/>
    <n v="77020001"/>
    <n v="10"/>
    <s v="Maud"/>
    <n v="3190059"/>
    <s v=""/>
    <s v=""/>
    <s v="+31683603791"/>
    <n v="0"/>
    <n v="0"/>
    <s v=""/>
    <s v=""/>
    <s v=""/>
    <s v=""/>
    <s v=""/>
    <s v=""/>
    <s v=""/>
    <s v=""/>
    <s v=""/>
    <s v=""/>
    <s v=""/>
    <s v=""/>
    <s v=""/>
    <s v=""/>
    <s v=""/>
    <s v="RSA"/>
    <x v="0"/>
    <n v="1"/>
    <x v="1"/>
    <x v="1"/>
  </r>
  <r>
    <s v="AP-Historical-Report---Call-by-Call 2026-09-03 0000 - 2026-09-03 1500.csv"/>
    <s v="F"/>
    <x v="0"/>
    <x v="986"/>
    <s v="+31685410335"/>
    <s v="AzNetherlands"/>
    <s v="RSA_INSUR"/>
    <s v="+31205929118"/>
    <s v="APBN_AMS_RSA_INSURAN_AzN"/>
    <n v="2.7421293949181363E+18"/>
    <s v="40.4233845"/>
    <s v="Route_Queue"/>
    <d v="1899-12-30T00:00:06"/>
    <n v="27173"/>
    <x v="7"/>
    <n v="28184"/>
    <s v="APBN_AMS_RSA_INSURAN_AzN_NL"/>
    <n v="208567"/>
    <s v="APBN_AMS_RSA_INSURAN_AzN_NL_1"/>
    <s v="APBN_CMN_RSA_FRONT-NL_1"/>
    <n v="96452"/>
    <x v="45"/>
    <s v="R"/>
    <d v="1899-12-30T00:09:45"/>
    <d v="1899-12-30T00:00:03"/>
    <d v="1899-12-30T00:00:31"/>
    <s v=""/>
    <n v="1"/>
    <d v="2026-09-03T14:06:38"/>
    <s v=""/>
    <d v="1899-12-30T00:00:00"/>
    <s v="20260903135637671090229"/>
    <d v="1899-12-30T00:00:03"/>
    <n v="0"/>
    <n v="0"/>
    <s v=""/>
    <n v="2"/>
    <n v="0"/>
    <n v="0"/>
    <s v="NL"/>
    <s v="vb3177108"/>
    <n v="77020108"/>
    <n v="10"/>
    <s v="vb3177108"/>
    <n v="3190911811"/>
    <s v="VehicleTowingNoEventRequest"/>
    <s v="P745PX"/>
    <s v="+31685410335"/>
    <n v="2"/>
    <n v="1"/>
    <s v=""/>
    <s v=""/>
    <s v=""/>
    <s v=""/>
    <s v=""/>
    <s v=""/>
    <s v=""/>
    <s v=""/>
    <s v=""/>
    <s v=""/>
    <s v=""/>
    <s v=""/>
    <s v=""/>
    <s v=""/>
    <s v=""/>
    <s v="Alliannz Contract"/>
    <x v="0"/>
    <n v="1"/>
    <x v="1"/>
    <x v="0"/>
  </r>
  <r>
    <s v="AP-Historical-Report---Call-by-Call 2026-09-03 0000 - 2026-09-03 1500.csv"/>
    <s v="F"/>
    <x v="0"/>
    <x v="987"/>
    <s v="+31888108155"/>
    <s v="OpGroen"/>
    <s v="RSA_SubLOB"/>
    <s v="+31205929791"/>
    <s v="APBN_AMS_MOBILITY_INTERNAT_FollowUp"/>
    <n v="2.742129433573547E+18"/>
    <s v="49.4938869"/>
    <s v="Route_Queue"/>
    <d v="1899-12-30T00:00:06"/>
    <n v="19764"/>
    <x v="11"/>
    <n v="21203"/>
    <s v="APBN_AMS_MOBILITY_INTERNAT_FollowUp_NL"/>
    <n v="99854"/>
    <s v="APBN_AMS_MOBILITY_INTERNAT_FollowUp_NL_1"/>
    <s v="APBN_CMN_RSA_FRONT-NL_1"/>
    <n v="244554"/>
    <x v="40"/>
    <s v="R"/>
    <d v="1899-12-30T00:08:22"/>
    <d v="1899-12-30T00:00:00"/>
    <d v="1899-12-30T00:00:31"/>
    <s v=""/>
    <n v="0"/>
    <d v="2026-09-03T14:02:42"/>
    <s v=""/>
    <d v="1899-12-30T00:00:00"/>
    <s v="20260903135413822085242"/>
    <d v="1899-12-30T00:00:02"/>
    <n v="0"/>
    <n v="0"/>
    <s v="m3125:2:1|m312997:2:1|"/>
    <n v="2"/>
    <n v="0"/>
    <n v="0"/>
    <s v="NL"/>
    <s v=""/>
    <m/>
    <m/>
    <s v=""/>
    <m/>
    <s v=""/>
    <s v=""/>
    <s v=""/>
    <n v="2"/>
    <n v="1"/>
    <s v=""/>
    <s v=""/>
    <s v=""/>
    <s v=""/>
    <s v=""/>
    <s v=""/>
    <s v=""/>
    <s v=""/>
    <s v=""/>
    <s v=""/>
    <s v=""/>
    <s v=""/>
    <s v=""/>
    <s v=""/>
    <s v=""/>
    <s v="Alliannz Contract"/>
    <x v="0"/>
    <n v="1"/>
    <x v="1"/>
    <x v="0"/>
  </r>
  <r>
    <s v="AP-Historical-Report---Call-by-Call 2026-09-03 0000 - 2026-09-03 1500.csv"/>
    <s v="F"/>
    <x v="0"/>
    <x v="988"/>
    <s v="+31885772555"/>
    <s v="AzNetherlands"/>
    <s v="RSA_INSUR"/>
    <s v="+31205929118"/>
    <s v="APBN_AMS_RSA_INSURAN_AzN"/>
    <n v="2.7421293562677596E+18"/>
    <s v="31.8562442"/>
    <s v="Route_Queue"/>
    <d v="1899-12-30T00:00:07"/>
    <n v="27173"/>
    <x v="7"/>
    <n v="28184"/>
    <s v="APBN_AMS_RSA_INSURAN_AzN_NL"/>
    <n v="208567"/>
    <s v="APBN_AMS_RSA_INSURAN_AzN_NL_1"/>
    <s v="APBN_CMN_RSA_FRONT-NL_1"/>
    <n v="221519"/>
    <x v="7"/>
    <s v="R"/>
    <d v="1899-12-30T00:03:20"/>
    <d v="1899-12-30T00:00:00"/>
    <d v="1899-12-30T00:01:40"/>
    <s v=""/>
    <n v="0"/>
    <d v="2026-09-03T13:58:26"/>
    <s v=""/>
    <d v="1899-12-30T00:00:00"/>
    <s v="20260903135457520094166"/>
    <d v="1899-12-30T00:00:02"/>
    <n v="0"/>
    <n v="0"/>
    <s v=""/>
    <n v="2"/>
    <n v="0"/>
    <n v="0"/>
    <s v="NL"/>
    <s v="vb3177108"/>
    <n v="77020108"/>
    <n v="10"/>
    <s v="vb3177108"/>
    <n v="3190911811"/>
    <s v="default_agentIntent"/>
    <s v="Unknown"/>
    <s v="+31885772555"/>
    <n v="2"/>
    <n v="1"/>
    <s v=""/>
    <s v=""/>
    <s v=""/>
    <s v=""/>
    <s v=""/>
    <s v=""/>
    <s v=""/>
    <s v=""/>
    <s v=""/>
    <s v=""/>
    <s v=""/>
    <s v=""/>
    <s v=""/>
    <s v=""/>
    <s v=""/>
    <s v="Alliannz Contract"/>
    <x v="0"/>
    <n v="1"/>
    <x v="1"/>
    <x v="0"/>
  </r>
  <r>
    <s v="AP-Historical-Report---Call-by-Call 2026-09-03 0000 - 2026-09-03 1500.csv"/>
    <s v="F"/>
    <x v="1"/>
    <x v="989"/>
    <s v="+31888108155"/>
    <s v=""/>
    <s v=""/>
    <s v="WebiPath_180_183327"/>
    <s v=""/>
    <n v="2.742129433573547E+18"/>
    <s v="49.4938892"/>
    <s v=""/>
    <d v="1899-12-30T00:00:00"/>
    <n v="19764"/>
    <x v="11"/>
    <n v="21203"/>
    <s v="APBN_AMS_MOBILITY_INTERNAT_FollowUp_NL"/>
    <n v="99854"/>
    <s v="APBN_AMS_MOBILITY_INTERNAT_FollowUp_NL_1"/>
    <s v="APBN_CMN_RSA_FRONT-NL_1"/>
    <n v="244554"/>
    <x v="40"/>
    <s v="L"/>
    <d v="1899-12-30T00:08:22"/>
    <d v="1899-12-30T00:00:00"/>
    <d v="1899-12-30T00:00:00"/>
    <s v=""/>
    <n v="0"/>
    <d v="2026-09-03T14:02:42"/>
    <s v=""/>
    <d v="1899-12-30T00:00:00"/>
    <s v="20260903135413822085242"/>
    <d v="1899-12-30T00:00:00"/>
    <m/>
    <m/>
    <s v=""/>
    <m/>
    <m/>
    <m/>
    <s v=""/>
    <s v=""/>
    <m/>
    <m/>
    <s v=""/>
    <m/>
    <s v=""/>
    <s v=""/>
    <s v=""/>
    <m/>
    <m/>
    <s v=""/>
    <s v=""/>
    <s v=""/>
    <s v=""/>
    <s v=""/>
    <s v=""/>
    <s v=""/>
    <s v=""/>
    <s v=""/>
    <s v=""/>
    <s v=""/>
    <s v=""/>
    <s v=""/>
    <s v=""/>
    <s v=""/>
    <s v="Alliannz Contract"/>
    <x v="0"/>
    <n v="1"/>
    <x v="1"/>
    <x v="0"/>
  </r>
  <r>
    <s v="AP-Historical-Report---Call-by-Call 2026-09-03 0000 - 2026-09-03 1500.csv"/>
    <s v="F"/>
    <x v="0"/>
    <x v="990"/>
    <s v="+32493477175"/>
    <s v="BEOBANK"/>
    <s v="RSA_Front"/>
    <s v="+3227736105"/>
    <s v="APBN_BRU_MOBILITY_INSURAN_Front"/>
    <n v="2.742129266125696E+18"/>
    <s v="10.60812478"/>
    <s v="Route_Success"/>
    <d v="1899-12-30T00:00:06"/>
    <n v="19782"/>
    <x v="8"/>
    <n v="21222"/>
    <s v="APBN_BRU_MOBILITY_INSURAN_Front_FR"/>
    <n v="100052"/>
    <s v="APBN_BRU_MOBILITY_INSURAN_Front_FR_1"/>
    <s v="APBN_CMN_RSA_FRONT-FR_1"/>
    <n v="249778"/>
    <x v="25"/>
    <s v="R"/>
    <d v="1899-12-30T00:03:43"/>
    <d v="1899-12-30T00:03:57"/>
    <d v="1899-12-30T00:00:31"/>
    <s v=""/>
    <n v="0"/>
    <d v="2026-09-03T14:04:37"/>
    <s v=""/>
    <d v="1899-12-30T00:00:00"/>
    <s v="20260903135512167774047"/>
    <d v="1899-12-30T00:00:02"/>
    <n v="0"/>
    <n v="0"/>
    <s v="m3229916105:1:1|"/>
    <n v="2"/>
    <n v="0"/>
    <n v="1"/>
    <s v="FR"/>
    <s v=""/>
    <m/>
    <m/>
    <s v=""/>
    <m/>
    <s v=""/>
    <s v=""/>
    <s v=""/>
    <n v="2"/>
    <n v="1"/>
    <s v="5"/>
    <s v="3"/>
    <s v="ah ben voilà ça fait depuis le matin que j'attends de pouvoir aller récupérer mon véhicule de remplacement on a changé de foin de destination pour le véhicule de remplacement j'attends mon taxi uber et tu as qu'on m'a confirmé que je devais sortir sur la rue blanchet moi puis qui a été annulé et ceci prend temps au fou parce qu'il est 14 h depuis j'ai sonné à 10h00 du matin donc je suis au téléphone depuis 04h00 en sachant rien tu m'as que t'es dans la maison rien faire aucune tâche rien du tout parce que j'attends voilà le système donc apparemment je sais pas d'habitude ça marche comme sur des roulettes mais là jusqu'à présent j'ai donné ça partout mais ici pas commencé à petit peu à m'énerver mais voilà j'espère que tout va rentrer dans l'ordre merci beaucoup"/>
    <s v=""/>
    <s v=""/>
    <s v=""/>
    <s v=""/>
    <s v=""/>
    <s v=""/>
    <s v=""/>
    <s v=""/>
    <s v=""/>
    <s v=""/>
    <s v=""/>
    <s v=""/>
    <s v="RSA BE"/>
    <x v="0"/>
    <n v="1"/>
    <x v="1"/>
    <x v="3"/>
  </r>
  <r>
    <s v="AP-Historical-Report---Call-by-Call 2026-09-03 0000 - 2026-09-03 1500.csv"/>
    <s v="F"/>
    <x v="1"/>
    <x v="991"/>
    <s v="+31885772555"/>
    <s v=""/>
    <s v=""/>
    <s v="WebiPath_180_176330"/>
    <s v=""/>
    <n v="2.7421293562677596E+18"/>
    <s v="31.8562477"/>
    <s v=""/>
    <d v="1899-12-30T00:00:00"/>
    <n v="27173"/>
    <x v="7"/>
    <n v="28184"/>
    <s v="APBN_AMS_RSA_INSURAN_AzN_NL"/>
    <n v="208567"/>
    <s v="APBN_AMS_RSA_INSURAN_AzN_NL_1"/>
    <s v="APBN_CMN_RSA_FRONT-NL_1"/>
    <n v="221519"/>
    <x v="7"/>
    <s v="R"/>
    <d v="1899-12-30T00:03:20"/>
    <d v="1899-12-30T00:00:00"/>
    <d v="1899-12-30T00:00:00"/>
    <s v=""/>
    <n v="0"/>
    <d v="2026-09-03T13:58:25"/>
    <s v=""/>
    <d v="1899-12-30T00:00:00"/>
    <s v="20260903135457520094166"/>
    <d v="1899-12-30T00:00:00"/>
    <m/>
    <m/>
    <s v=""/>
    <m/>
    <m/>
    <m/>
    <s v=""/>
    <s v=""/>
    <m/>
    <m/>
    <s v=""/>
    <m/>
    <s v=""/>
    <s v=""/>
    <s v=""/>
    <m/>
    <m/>
    <s v=""/>
    <s v=""/>
    <s v=""/>
    <s v=""/>
    <s v=""/>
    <s v=""/>
    <s v=""/>
    <s v=""/>
    <s v=""/>
    <s v=""/>
    <s v=""/>
    <s v=""/>
    <s v=""/>
    <s v=""/>
    <s v=""/>
    <s v="Alliannz Contract"/>
    <x v="0"/>
    <n v="1"/>
    <x v="1"/>
    <x v="0"/>
  </r>
  <r>
    <s v="AP-Historical-Report---Call-by-Call 2026-09-03 0000 - 2026-09-03 1500.csv"/>
    <s v="F"/>
    <x v="0"/>
    <x v="992"/>
    <s v="+31636188320"/>
    <s v="PSA"/>
    <s v="RSA_SubLOB"/>
    <s v="+31208512253"/>
    <s v="APBN_AMS_MOBILITY_LEASE-RE_Front"/>
    <n v="2.7421292918848963E+18"/>
    <s v="16.50208885"/>
    <s v="Route_Queue"/>
    <d v="1899-12-30T00:00:06"/>
    <n v="19767"/>
    <x v="4"/>
    <n v="21206"/>
    <s v="APBN_AMS_MOBILITY_LEASE-RE_Front_NL"/>
    <n v="99887"/>
    <s v="APBN_AMS_MOBILITY_LEASE-RE_Front_NL_1"/>
    <s v="APBN_CMN_RSA_FRONT-NL_1"/>
    <n v="96491"/>
    <x v="54"/>
    <s v="R"/>
    <d v="1899-12-30T00:00:54"/>
    <d v="1899-12-30T00:00:00"/>
    <d v="1899-12-30T00:00:31"/>
    <s v=""/>
    <n v="0"/>
    <d v="2026-09-03T13:58:16"/>
    <s v=""/>
    <d v="1899-12-30T00:00:00"/>
    <s v="20260903135715268437127"/>
    <d v="1899-12-30T00:00:02"/>
    <n v="0"/>
    <n v="0"/>
    <s v=""/>
    <n v="0"/>
    <n v="0"/>
    <n v="0"/>
    <s v="NL"/>
    <s v="vb3151"/>
    <n v="77020001"/>
    <n v="10"/>
    <s v="Maud"/>
    <m/>
    <s v="Ruitschade voertuig in Nederland"/>
    <s v="X705TZ"/>
    <s v="+31636188320"/>
    <n v="0"/>
    <n v="0"/>
    <s v=""/>
    <s v=""/>
    <s v=""/>
    <s v=""/>
    <s v=""/>
    <s v=""/>
    <s v=""/>
    <s v=""/>
    <s v=""/>
    <s v=""/>
    <s v=""/>
    <s v=""/>
    <s v=""/>
    <s v=""/>
    <s v=""/>
    <s v="RSA"/>
    <x v="0"/>
    <n v="1"/>
    <x v="1"/>
    <x v="1"/>
  </r>
  <r>
    <s v="AP-Historical-Report---Call-by-Call 2026-09-03 0000 - 2026-09-03 1500.csv"/>
    <s v="F"/>
    <x v="1"/>
    <x v="993"/>
    <s v="+32493477175"/>
    <s v=""/>
    <s v=""/>
    <s v="WebiPath_180_186503"/>
    <s v=""/>
    <n v="2.742129266125696E+18"/>
    <s v="10.60812512"/>
    <s v=""/>
    <d v="1899-12-30T00:00:00"/>
    <n v="19782"/>
    <x v="8"/>
    <n v="21222"/>
    <s v="APBN_BRU_MOBILITY_INSURAN_Front_FR"/>
    <n v="100052"/>
    <s v="APBN_BRU_MOBILITY_INSURAN_Front_FR_1"/>
    <s v="APBN_CMN_RSA_FRONT-FR_1"/>
    <n v="249778"/>
    <x v="25"/>
    <s v="R"/>
    <d v="1899-12-30T00:03:43"/>
    <d v="1899-12-30T00:03:57"/>
    <d v="1899-12-30T00:00:00"/>
    <s v=""/>
    <n v="0"/>
    <d v="2026-09-03T14:02:58"/>
    <s v=""/>
    <d v="1899-12-30T00:00:00"/>
    <s v="20260903135512167774047"/>
    <d v="1899-12-30T00:00:00"/>
    <m/>
    <m/>
    <s v=""/>
    <m/>
    <m/>
    <m/>
    <s v=""/>
    <s v=""/>
    <m/>
    <m/>
    <s v=""/>
    <m/>
    <s v=""/>
    <s v=""/>
    <s v=""/>
    <m/>
    <m/>
    <s v=""/>
    <s v=""/>
    <s v=""/>
    <s v=""/>
    <s v=""/>
    <s v=""/>
    <s v=""/>
    <s v=""/>
    <s v=""/>
    <s v=""/>
    <s v=""/>
    <s v=""/>
    <s v=""/>
    <s v=""/>
    <s v=""/>
    <s v="RSA BE"/>
    <x v="0"/>
    <n v="1"/>
    <x v="1"/>
    <x v="3"/>
  </r>
  <r>
    <s v="AP-Historical-Report---Call-by-Call 2026-09-03 0000 - 2026-09-03 1500.csv"/>
    <s v="F"/>
    <x v="0"/>
    <x v="994"/>
    <s v="+31464360156"/>
    <s v="Suzuki"/>
    <s v="RSA_SubLOB"/>
    <s v="+31208512272"/>
    <s v="APBN_AMS_MOBILITY_OEM-CONS_Front"/>
    <n v="2.7421294078030566E+18"/>
    <s v="43.4252244"/>
    <s v="Route_Queue"/>
    <d v="1899-12-30T00:00:05"/>
    <n v="19755"/>
    <x v="6"/>
    <n v="21194"/>
    <s v="APBN_AMS_MOBILITY_OEM-CONS_Front_NL"/>
    <n v="99755"/>
    <s v="APBN_AMS_MOBILITY_OEM-CONS_Front_NL_1"/>
    <s v="APBN_CMN_RSA_FRONT-NL_1"/>
    <n v="96465"/>
    <x v="46"/>
    <s v="R"/>
    <d v="1899-12-30T00:05:18"/>
    <d v="1899-12-30T00:00:00"/>
    <d v="1899-12-30T00:00:33"/>
    <s v=""/>
    <n v="0"/>
    <d v="2026-09-03T14:02:29"/>
    <s v=""/>
    <d v="1899-12-30T00:00:00"/>
    <s v="20260903135705721421412"/>
    <d v="1899-12-30T00:00:03"/>
    <n v="0"/>
    <n v="0"/>
    <s v=""/>
    <n v="2"/>
    <n v="0"/>
    <n v="0"/>
    <s v="NL"/>
    <s v="vb3151"/>
    <n v="77020001"/>
    <n v="10"/>
    <s v="Maud"/>
    <n v="3190049"/>
    <s v="Schade door ongeval"/>
    <s v=""/>
    <s v="+31464360156"/>
    <n v="2"/>
    <n v="1"/>
    <s v=""/>
    <s v=""/>
    <s v=""/>
    <s v=""/>
    <s v=""/>
    <s v=""/>
    <s v=""/>
    <s v=""/>
    <s v=""/>
    <s v=""/>
    <s v=""/>
    <s v=""/>
    <s v=""/>
    <s v=""/>
    <s v=""/>
    <s v="RSA"/>
    <x v="0"/>
    <n v="1"/>
    <x v="1"/>
    <x v="1"/>
  </r>
  <r>
    <s v="AP-Historical-Report---Call-by-Call 2026-09-03 0000 - 2026-09-03 1500.csv"/>
    <s v="F"/>
    <x v="0"/>
    <x v="995"/>
    <s v="+31611788607"/>
    <s v="KIA"/>
    <s v="RSA_SubLOB"/>
    <s v="+31208512235"/>
    <s v="APBN_AMS_MOBILITY_OEM-CONS_Front"/>
    <n v="2.7421292360747223E+18"/>
    <s v="3.74609613"/>
    <s v="Route_Success"/>
    <d v="1899-12-30T00:00:05"/>
    <n v="19755"/>
    <x v="6"/>
    <n v="21194"/>
    <s v="APBN_AMS_MOBILITY_OEM-CONS_Front_NL"/>
    <n v="99755"/>
    <s v="APBN_AMS_MOBILITY_OEM-CONS_Front_NL_1"/>
    <s v="APBN_CMN_RSA_FRONT-NL_1"/>
    <n v="96452"/>
    <x v="45"/>
    <s v="R"/>
    <d v="1899-12-30T00:12:10"/>
    <d v="1899-12-30T00:00:09"/>
    <d v="1899-12-30T00:00:31"/>
    <s v=""/>
    <n v="1"/>
    <d v="2026-09-03T14:10:26"/>
    <s v=""/>
    <d v="1899-12-30T00:00:00"/>
    <s v="2026090313575550332325"/>
    <d v="1899-12-30T00:00:05"/>
    <n v="0"/>
    <n v="0"/>
    <s v=""/>
    <n v="2"/>
    <n v="0"/>
    <n v="0"/>
    <s v="NL"/>
    <s v="vb3151"/>
    <n v="77020001"/>
    <n v="10"/>
    <s v="Maud"/>
    <n v="3190031"/>
    <s v="Accu / Startprobleem in Nederland"/>
    <s v="L869GH"/>
    <s v="+31611788607"/>
    <n v="2"/>
    <n v="1"/>
    <s v=""/>
    <s v=""/>
    <s v=""/>
    <s v=""/>
    <s v=""/>
    <s v=""/>
    <s v=""/>
    <s v=""/>
    <s v=""/>
    <s v=""/>
    <s v=""/>
    <s v=""/>
    <s v=""/>
    <s v=""/>
    <s v=""/>
    <s v="RSA"/>
    <x v="0"/>
    <n v="1"/>
    <x v="1"/>
    <x v="1"/>
  </r>
  <r>
    <s v="AP-Historical-Report---Call-by-Call 2026-09-03 0000 - 2026-09-03 1500.csv"/>
    <s v="F"/>
    <x v="0"/>
    <x v="996"/>
    <s v="+31433068138"/>
    <s v="KIA"/>
    <s v="RSA_SubLOB"/>
    <s v="+31208512235"/>
    <s v="APBN_AMS_MOBILITY_OEM-CONS_Front"/>
    <n v="2.7421294078030566E+18"/>
    <s v="43.4252265"/>
    <s v="Route_Queue"/>
    <d v="1899-12-30T00:00:05"/>
    <n v="19755"/>
    <x v="6"/>
    <n v="21194"/>
    <s v="APBN_AMS_MOBILITY_OEM-CONS_Front_NL"/>
    <n v="99755"/>
    <s v="APBN_AMS_MOBILITY_OEM-CONS_Front_NL_1"/>
    <s v="APBN_CMN_RSA_FRONT-NL_1"/>
    <n v="96516"/>
    <x v="57"/>
    <s v="R"/>
    <d v="1899-12-30T00:04:24"/>
    <d v="1899-12-30T00:00:00"/>
    <d v="1899-12-30T00:00:33"/>
    <s v=""/>
    <n v="0"/>
    <d v="2026-09-03T14:01:53"/>
    <s v=""/>
    <d v="1899-12-30T00:00:00"/>
    <s v="20260903135722721421698"/>
    <d v="1899-12-30T00:00:02"/>
    <n v="0"/>
    <n v="0"/>
    <s v=""/>
    <n v="2"/>
    <n v="0"/>
    <n v="0"/>
    <s v="NL"/>
    <s v="vb3151"/>
    <n v="77020001"/>
    <n v="10"/>
    <s v="Maud"/>
    <n v="3190031"/>
    <s v=""/>
    <s v=""/>
    <s v="+31433068138"/>
    <n v="2"/>
    <n v="1"/>
    <s v=""/>
    <s v=""/>
    <s v=""/>
    <s v=""/>
    <s v=""/>
    <s v=""/>
    <s v=""/>
    <s v=""/>
    <s v=""/>
    <s v=""/>
    <s v=""/>
    <s v=""/>
    <s v=""/>
    <s v=""/>
    <s v=""/>
    <s v="RSA"/>
    <x v="0"/>
    <n v="1"/>
    <x v="1"/>
    <x v="1"/>
  </r>
  <r>
    <s v="AP-Historical-Report---Call-by-Call 2026-09-03 0000 - 2026-09-03 1500.csv"/>
    <s v="F"/>
    <x v="0"/>
    <x v="997"/>
    <s v="+32495444577"/>
    <s v="AP_MULTI_LOB"/>
    <s v="XLOB_SubLOB"/>
    <s v="+3222906411"/>
    <s v="APBN_BRU_MOBILITY_INSURAN_Front"/>
    <n v="2.742129248946858E+18"/>
    <s v="6.61843668"/>
    <s v="Route_Success"/>
    <d v="1899-12-30T00:00:06"/>
    <n v="19782"/>
    <x v="8"/>
    <n v="21222"/>
    <s v="APBN_BRU_MOBILITY_INSURAN_Front_FR"/>
    <n v="100052"/>
    <s v="APBN_BRU_MOBILITY_INSURAN_Front_FR_1"/>
    <s v="APBN_CMN_RSA_FRONT-FR_1"/>
    <n v="203079"/>
    <x v="50"/>
    <s v="L"/>
    <d v="1899-12-30T00:00:52"/>
    <d v="1899-12-30T00:00:42"/>
    <d v="1899-12-30T00:00:04"/>
    <s v=""/>
    <n v="0"/>
    <d v="2026-09-03T13:59:08"/>
    <s v=""/>
    <d v="1899-12-30T00:00:00"/>
    <s v="20260903135726100665180"/>
    <d v="1899-12-30T00:00:01"/>
    <n v="0"/>
    <n v="0"/>
    <s v="m3251:Default:2|m325991:2:1|m322991:1:1|"/>
    <n v="2"/>
    <n v="0"/>
    <n v="1"/>
    <s v="FR"/>
    <s v=""/>
    <m/>
    <m/>
    <s v=""/>
    <m/>
    <s v=""/>
    <s v=""/>
    <s v=""/>
    <n v="0"/>
    <n v="0"/>
    <s v=""/>
    <s v=""/>
    <s v=""/>
    <s v=""/>
    <s v=""/>
    <s v=""/>
    <s v=""/>
    <s v=""/>
    <s v=""/>
    <s v=""/>
    <s v=""/>
    <s v=""/>
    <s v=""/>
    <s v=""/>
    <s v=""/>
    <s v="RSA BE"/>
    <x v="0"/>
    <n v="1"/>
    <x v="1"/>
    <x v="3"/>
  </r>
  <r>
    <s v="AP-Historical-Report---Call-by-Call 2026-09-03 0000 - 2026-09-03 1500.csv"/>
    <s v="F"/>
    <x v="1"/>
    <x v="998"/>
    <s v="+31685410335"/>
    <s v=""/>
    <s v=""/>
    <s v="WebiPath_180_102587"/>
    <s v=""/>
    <n v="2.7421293949181363E+18"/>
    <s v="40.4233972"/>
    <s v=""/>
    <d v="1899-12-30T00:00:00"/>
    <n v="27173"/>
    <x v="7"/>
    <n v="28184"/>
    <s v="APBN_AMS_RSA_INSURAN_AzN_NL"/>
    <n v="208567"/>
    <s v="APBN_AMS_RSA_INSURAN_AzN_NL_1"/>
    <s v="APBN_CMN_RSA_FRONT-NL_1"/>
    <n v="96452"/>
    <x v="45"/>
    <s v="L"/>
    <d v="1899-12-30T00:00:06"/>
    <d v="1899-12-30T00:00:04"/>
    <d v="1899-12-30T00:00:00"/>
    <s v=""/>
    <n v="0"/>
    <d v="2026-09-03T13:56:54"/>
    <s v=""/>
    <d v="1899-12-30T00:00:00"/>
    <s v="20260903135637671090229"/>
    <d v="1899-12-30T00:00:01"/>
    <m/>
    <m/>
    <s v=""/>
    <m/>
    <m/>
    <m/>
    <s v=""/>
    <s v=""/>
    <m/>
    <m/>
    <s v=""/>
    <m/>
    <s v=""/>
    <s v=""/>
    <s v=""/>
    <m/>
    <m/>
    <s v=""/>
    <s v=""/>
    <s v=""/>
    <s v=""/>
    <s v=""/>
    <s v=""/>
    <s v=""/>
    <s v=""/>
    <s v=""/>
    <s v=""/>
    <s v=""/>
    <s v=""/>
    <s v=""/>
    <s v=""/>
    <s v=""/>
    <s v="Alliannz Contract"/>
    <x v="0"/>
    <n v="1"/>
    <x v="1"/>
    <x v="0"/>
  </r>
  <r>
    <s v="AP-Historical-Report---Call-by-Call 2026-09-03 0000 - 2026-09-03 1500.csv"/>
    <s v="F"/>
    <x v="0"/>
    <x v="999"/>
    <s v="Masqué"/>
    <s v="AzNetherlands"/>
    <s v="RSA_INSUR"/>
    <s v="+31205929118"/>
    <s v="APBN_AMS_RSA_INSURAN_AzN"/>
    <n v="2.7421292747161303E+18"/>
    <s v="12.61311797"/>
    <s v="Route_Queue"/>
    <d v="1899-12-30T00:00:06"/>
    <n v="27173"/>
    <x v="7"/>
    <n v="28184"/>
    <s v="APBN_AMS_RSA_INSURAN_AzN_NL"/>
    <n v="208567"/>
    <s v="APBN_AMS_RSA_INSURAN_AzN_NL_1"/>
    <s v="APBN_CMN_RSA_FRONT-NL_1"/>
    <n v="224097"/>
    <x v="18"/>
    <s v="R"/>
    <d v="1899-12-30T00:04:58"/>
    <d v="1899-12-30T00:00:00"/>
    <d v="1899-12-30T00:00:15"/>
    <s v=""/>
    <n v="0"/>
    <d v="2026-09-03T14:06:38"/>
    <s v=""/>
    <d v="1899-12-30T00:00:00"/>
    <s v="20260903140134201326726"/>
    <d v="1899-12-30T00:00:04"/>
    <n v="0"/>
    <n v="0"/>
    <s v=""/>
    <n v="2"/>
    <n v="0"/>
    <n v="0"/>
    <s v="NL"/>
    <s v="vb3177108"/>
    <n v="77020108"/>
    <n v="10"/>
    <s v="vb3177108"/>
    <n v="3190911811"/>
    <s v="VehicleTowingNoEventRequest"/>
    <s v="P745PX"/>
    <s v="+31685410335"/>
    <n v="2"/>
    <n v="1"/>
    <s v=""/>
    <s v=""/>
    <s v=""/>
    <s v=""/>
    <s v=""/>
    <s v=""/>
    <s v=""/>
    <s v=""/>
    <s v=""/>
    <s v=""/>
    <s v=""/>
    <s v=""/>
    <s v=""/>
    <s v=""/>
    <s v=""/>
    <s v="Alliannz Contract"/>
    <x v="0"/>
    <n v="1"/>
    <x v="1"/>
    <x v="0"/>
  </r>
  <r>
    <s v="AP-Historical-Report---Call-by-Call 2026-09-03 0000 - 2026-09-03 1500.csv"/>
    <s v="F"/>
    <x v="1"/>
    <x v="1000"/>
    <s v="+31464360156"/>
    <s v=""/>
    <s v=""/>
    <s v="WebiPath_180_102600"/>
    <s v=""/>
    <n v="2.7421294078030566E+18"/>
    <s v="43.4252303"/>
    <s v=""/>
    <d v="1899-12-30T00:00:00"/>
    <n v="19755"/>
    <x v="6"/>
    <n v="21194"/>
    <s v="APBN_AMS_MOBILITY_OEM-CONS_Front_NL"/>
    <n v="99755"/>
    <s v="APBN_AMS_MOBILITY_OEM-CONS_Front_NL_1"/>
    <s v="APBN_CMN_RSA_FRONT-NL_1"/>
    <n v="96465"/>
    <x v="46"/>
    <s v="R"/>
    <d v="1899-12-30T00:05:17"/>
    <d v="1899-12-30T00:00:00"/>
    <d v="1899-12-30T00:00:00"/>
    <s v=""/>
    <n v="0"/>
    <d v="2026-09-03T14:02:28"/>
    <s v=""/>
    <d v="1899-12-30T00:00:00"/>
    <s v="20260903135705721421412"/>
    <d v="1899-12-30T00:00:01"/>
    <m/>
    <m/>
    <s v=""/>
    <m/>
    <m/>
    <m/>
    <s v=""/>
    <s v=""/>
    <m/>
    <m/>
    <s v=""/>
    <m/>
    <s v=""/>
    <s v=""/>
    <s v=""/>
    <m/>
    <m/>
    <s v=""/>
    <s v=""/>
    <s v=""/>
    <s v=""/>
    <s v=""/>
    <s v=""/>
    <s v=""/>
    <s v=""/>
    <s v=""/>
    <s v=""/>
    <s v=""/>
    <s v=""/>
    <s v=""/>
    <s v=""/>
    <s v=""/>
    <s v="RSA"/>
    <x v="0"/>
    <n v="1"/>
    <x v="1"/>
    <x v="1"/>
  </r>
  <r>
    <s v="AP-Historical-Report---Call-by-Call 2026-09-03 0000 - 2026-09-03 1500.csv"/>
    <s v="F"/>
    <x v="0"/>
    <x v="1001"/>
    <s v="+31625292578"/>
    <s v="KIA"/>
    <s v="RSA_SubLOB"/>
    <s v="+31208512235"/>
    <s v="APBN_AMS_MOBILITY_INSURAN_FollowUp"/>
    <n v="2.7421293476793718E+18"/>
    <s v="29.10109534"/>
    <s v="Route_Success"/>
    <d v="1899-12-30T00:00:07"/>
    <n v="19761"/>
    <x v="1"/>
    <n v="21200"/>
    <s v="APBN_AMS_MOBILITY_INSURAN_FollowUp_NL"/>
    <n v="99821"/>
    <s v="APBN_AMS_MOBILITY_INSURAN_FollowUp_NL_1"/>
    <s v="APBN_CMN_RSA_FRONT-NL_1"/>
    <n v="247912"/>
    <x v="23"/>
    <s v="R"/>
    <d v="1899-12-30T00:04:24"/>
    <d v="1899-12-30T00:00:37"/>
    <d v="1899-12-30T00:00:32"/>
    <s v=""/>
    <n v="0"/>
    <d v="2026-09-03T14:07:08"/>
    <s v=""/>
    <d v="1899-12-30T00:00:00"/>
    <s v="20260903135913486540691"/>
    <d v="1899-12-30T00:00:02"/>
    <n v="0"/>
    <n v="0"/>
    <s v=""/>
    <n v="2"/>
    <n v="0"/>
    <n v="0"/>
    <s v="NL"/>
    <s v="vb3151"/>
    <n v="77020001"/>
    <n v="10"/>
    <s v="Maud"/>
    <n v="3190032"/>
    <s v="Accu / Startprobleem in Nederland"/>
    <s v="GZV56N"/>
    <s v="+31625292578"/>
    <n v="2"/>
    <n v="1"/>
    <s v="4"/>
    <s v="4"/>
    <s v="opvolging van de eerste klachtmelding is niet uitgevoerd zit hem inmiddels twee uur te wachten en nu kan ik moet ik mogelijk nog 1,5 uur wachten voordat de hulpdienst arriveert"/>
    <s v="1"/>
    <s v="4"/>
    <s v="5"/>
    <s v="3"/>
    <s v="4"/>
    <s v="5"/>
    <s v=""/>
    <s v=""/>
    <s v=""/>
    <s v=""/>
    <s v=""/>
    <s v=""/>
    <s v="Alliannz Contract"/>
    <x v="0"/>
    <n v="1"/>
    <x v="1"/>
    <x v="0"/>
  </r>
  <r>
    <s v="AP-Historical-Report---Call-by-Call 2026-09-03 0000 - 2026-09-03 1500.csv"/>
    <s v="F"/>
    <x v="1"/>
    <x v="1002"/>
    <s v="+31683603791"/>
    <s v=""/>
    <s v=""/>
    <s v="WebiPath_180_102597"/>
    <s v=""/>
    <n v="2.742129339086975E+18"/>
    <s v="27.7647168"/>
    <s v=""/>
    <d v="1899-12-30T00:00:00"/>
    <n v="19755"/>
    <x v="6"/>
    <n v="21194"/>
    <s v="APBN_AMS_MOBILITY_OEM-CONS_Front_NL"/>
    <n v="99755"/>
    <s v="APBN_AMS_MOBILITY_OEM-CONS_Front_NL_1"/>
    <s v="APBN_CMN_RSA_FRONT-NL_1"/>
    <n v="96462"/>
    <x v="26"/>
    <s v="R"/>
    <d v="1899-12-30T00:06:29"/>
    <d v="1899-12-30T00:00:00"/>
    <d v="1899-12-30T00:00:00"/>
    <s v=""/>
    <n v="0"/>
    <d v="2026-09-03T14:03:49"/>
    <s v=""/>
    <d v="1899-12-30T00:00:00"/>
    <s v="20260903135344452985411"/>
    <d v="1899-12-30T00:00:01"/>
    <m/>
    <m/>
    <s v=""/>
    <m/>
    <m/>
    <m/>
    <s v=""/>
    <s v=""/>
    <m/>
    <m/>
    <s v=""/>
    <m/>
    <s v=""/>
    <s v=""/>
    <s v=""/>
    <m/>
    <m/>
    <s v=""/>
    <s v=""/>
    <s v=""/>
    <s v=""/>
    <s v=""/>
    <s v=""/>
    <s v=""/>
    <s v=""/>
    <s v=""/>
    <s v=""/>
    <s v=""/>
    <s v=""/>
    <s v=""/>
    <s v=""/>
    <s v=""/>
    <s v="RSA"/>
    <x v="0"/>
    <n v="1"/>
    <x v="1"/>
    <x v="1"/>
  </r>
  <r>
    <s v="AP-Historical-Report---Call-by-Call 2026-09-03 0000 - 2026-09-03 1500.csv"/>
    <s v="F"/>
    <x v="1"/>
    <x v="1003"/>
    <s v="+31636188320"/>
    <s v=""/>
    <s v=""/>
    <s v="WebiPath_180_102626"/>
    <s v=""/>
    <n v="2.7421292918848963E+18"/>
    <s v="16.50208959"/>
    <s v=""/>
    <d v="1899-12-30T00:00:00"/>
    <n v="19767"/>
    <x v="4"/>
    <n v="21206"/>
    <s v="APBN_AMS_MOBILITY_LEASE-RE_Front_NL"/>
    <n v="99887"/>
    <s v="APBN_AMS_MOBILITY_LEASE-RE_Front_NL_1"/>
    <s v="APBN_CMN_RSA_FRONT-NL_1"/>
    <n v="96491"/>
    <x v="54"/>
    <s v="L"/>
    <d v="1899-12-30T00:00:54"/>
    <d v="1899-12-30T00:00:00"/>
    <d v="1899-12-30T00:00:00"/>
    <s v=""/>
    <n v="0"/>
    <d v="2026-09-03T13:58:17"/>
    <s v=""/>
    <d v="1899-12-30T00:00:00"/>
    <s v="20260903135715268437127"/>
    <d v="1899-12-30T00:00:01"/>
    <m/>
    <m/>
    <s v=""/>
    <m/>
    <m/>
    <m/>
    <s v=""/>
    <s v=""/>
    <m/>
    <m/>
    <s v=""/>
    <m/>
    <s v=""/>
    <s v=""/>
    <s v=""/>
    <m/>
    <m/>
    <s v=""/>
    <s v=""/>
    <s v=""/>
    <s v=""/>
    <s v=""/>
    <s v=""/>
    <s v=""/>
    <s v=""/>
    <s v=""/>
    <s v=""/>
    <s v="7b5a1cf3-cd2f-4c2b-bf73-269b2470907d.01"/>
    <s v=""/>
    <s v=""/>
    <s v=""/>
    <s v=""/>
    <s v="RSA"/>
    <x v="0"/>
    <n v="1"/>
    <x v="1"/>
    <x v="1"/>
  </r>
  <r>
    <s v="AP-Historical-Report---Call-by-Call 2026-09-03 0000 - 2026-09-03 1500.csv"/>
    <s v="F"/>
    <x v="0"/>
    <x v="1004"/>
    <s v="+31613727438"/>
    <s v="AP_NL_RSA"/>
    <s v="RSA_SubLOB"/>
    <s v="+31208512294"/>
    <s v="APBN_AMS_MOBILITY_BIKE_Bike"/>
    <n v="2.7421292618321075E+18"/>
    <s v="9.62191304"/>
    <s v="Route_Queue"/>
    <d v="1899-12-30T00:00:04"/>
    <n v="19775"/>
    <x v="18"/>
    <n v="21214"/>
    <s v="APBN_AMS_MOBILITY_BIKE_Bike_NL"/>
    <n v="99975"/>
    <s v="APBN_AMS_MOBILITY_BIKE_Bike_NL_1"/>
    <s v="APBN_CMN_RSA_FRONT-NL_1"/>
    <n v="232194"/>
    <x v="36"/>
    <s v="R"/>
    <d v="1899-12-30T00:05:06"/>
    <d v="1899-12-30T00:00:00"/>
    <d v="1899-12-30T00:00:33"/>
    <s v=""/>
    <n v="0"/>
    <d v="2026-09-03T14:03:40"/>
    <s v=""/>
    <d v="1899-12-30T00:00:00"/>
    <s v="20260903135829150995173"/>
    <d v="1899-12-30T00:00:04"/>
    <n v="0"/>
    <n v="0"/>
    <s v=""/>
    <n v="2"/>
    <n v="0"/>
    <n v="0"/>
    <s v="NL"/>
    <s v="vb3151"/>
    <n v="77020001"/>
    <n v="10"/>
    <s v="Maud"/>
    <n v="3190091"/>
    <s v="Pech met fiets"/>
    <s v=""/>
    <s v="+31613727438"/>
    <n v="2"/>
    <n v="1"/>
    <s v=""/>
    <s v=""/>
    <s v=""/>
    <s v=""/>
    <s v=""/>
    <s v=""/>
    <s v=""/>
    <s v=""/>
    <s v=""/>
    <s v=""/>
    <s v=""/>
    <s v=""/>
    <s v=""/>
    <s v=""/>
    <s v=""/>
    <s v="RSA"/>
    <x v="0"/>
    <n v="1"/>
    <x v="1"/>
    <x v="1"/>
  </r>
  <r>
    <s v="AP-Historical-Report---Call-by-Call 2026-09-03 0000 - 2026-09-03 1500.csv"/>
    <s v="F"/>
    <x v="0"/>
    <x v="1005"/>
    <s v="+32475705069"/>
    <s v="AGA"/>
    <s v="RSA_Front"/>
    <s v="+3222906100"/>
    <s v="APBN_BRU_MOBILITY_INSURAN_Front"/>
    <n v="2.7421294249836093E+18"/>
    <s v="47.4935790"/>
    <s v="Route_Queue"/>
    <d v="1899-12-30T00:00:04"/>
    <n v="19781"/>
    <x v="5"/>
    <n v="21221"/>
    <s v="APBN_BRU_MOBILITY_INSURAN_Front_VL"/>
    <n v="100041"/>
    <s v="APBN_BRU_MOBILITY_INSURAN_Front_VL_1"/>
    <s v="APBN_CMN_RSA_FRONT-VL_1"/>
    <n v="96493"/>
    <x v="42"/>
    <s v="R"/>
    <d v="1899-12-30T00:06:58"/>
    <d v="1899-12-30T00:00:14"/>
    <d v="1899-12-30T00:00:32"/>
    <s v=""/>
    <n v="0"/>
    <d v="2026-09-03T14:05:24"/>
    <s v=""/>
    <d v="1899-12-30T00:00:00"/>
    <s v="20260903135807788530826"/>
    <d v="1899-12-30T00:00:01"/>
    <n v="0"/>
    <n v="0"/>
    <s v="m3229916100:1:1|"/>
    <n v="2"/>
    <n v="0"/>
    <n v="1"/>
    <s v="VL"/>
    <s v=""/>
    <m/>
    <m/>
    <s v=""/>
    <m/>
    <s v=""/>
    <s v=""/>
    <s v=""/>
    <n v="2"/>
    <n v="1"/>
    <s v=""/>
    <s v=""/>
    <s v=""/>
    <s v=""/>
    <s v=""/>
    <s v=""/>
    <s v=""/>
    <s v=""/>
    <s v=""/>
    <s v=""/>
    <s v=""/>
    <s v=""/>
    <s v=""/>
    <s v=""/>
    <s v=""/>
    <s v="RSA BE"/>
    <x v="0"/>
    <n v="1"/>
    <x v="1"/>
    <x v="3"/>
  </r>
  <r>
    <s v="AP-Historical-Report---Call-by-Call 2026-09-03 0000 - 2026-09-03 1500.csv"/>
    <s v="F"/>
    <x v="1"/>
    <x v="1006"/>
    <s v="+31433068138"/>
    <s v=""/>
    <s v=""/>
    <s v="WebiPath_180_102651"/>
    <s v=""/>
    <n v="2.7421294078030566E+18"/>
    <s v="43.4252309"/>
    <s v=""/>
    <d v="1899-12-30T00:00:00"/>
    <n v="19755"/>
    <x v="6"/>
    <n v="21194"/>
    <s v="APBN_AMS_MOBILITY_OEM-CONS_Front_NL"/>
    <n v="99755"/>
    <s v="APBN_AMS_MOBILITY_OEM-CONS_Front_NL_1"/>
    <s v="APBN_CMN_RSA_FRONT-NL_1"/>
    <n v="96516"/>
    <x v="57"/>
    <s v="R"/>
    <d v="1899-12-30T00:04:24"/>
    <d v="1899-12-30T00:00:00"/>
    <d v="1899-12-30T00:00:00"/>
    <s v=""/>
    <n v="0"/>
    <d v="2026-09-03T14:01:52"/>
    <s v=""/>
    <d v="1899-12-30T00:00:00"/>
    <s v="20260903135722721421698"/>
    <d v="1899-12-30T00:00:01"/>
    <m/>
    <m/>
    <s v=""/>
    <m/>
    <m/>
    <m/>
    <s v=""/>
    <s v=""/>
    <m/>
    <m/>
    <s v=""/>
    <m/>
    <s v=""/>
    <s v=""/>
    <s v=""/>
    <m/>
    <m/>
    <s v=""/>
    <s v=""/>
    <s v=""/>
    <s v=""/>
    <s v=""/>
    <s v=""/>
    <s v=""/>
    <s v=""/>
    <s v=""/>
    <s v=""/>
    <s v=""/>
    <s v=""/>
    <s v=""/>
    <s v=""/>
    <s v=""/>
    <s v="RSA"/>
    <x v="0"/>
    <n v="1"/>
    <x v="1"/>
    <x v="1"/>
  </r>
  <r>
    <s v="AP-Historical-Report---Call-by-Call 2026-09-03 0000 - 2026-09-03 1500.csv"/>
    <s v="F"/>
    <x v="1"/>
    <x v="1007"/>
    <s v="+32495444577"/>
    <s v=""/>
    <s v=""/>
    <s v="WebiPath_180_163077"/>
    <s v=""/>
    <n v="2.742129248946858E+18"/>
    <s v="6.61843695"/>
    <s v=""/>
    <d v="1899-12-30T00:00:00"/>
    <n v="19782"/>
    <x v="8"/>
    <n v="21222"/>
    <s v="APBN_BRU_MOBILITY_INSURAN_Front_FR"/>
    <n v="100052"/>
    <s v="APBN_BRU_MOBILITY_INSURAN_Front_FR_1"/>
    <s v="APBN_CMN_RSA_FRONT-FR_1"/>
    <n v="203079"/>
    <x v="50"/>
    <s v="R"/>
    <d v="1899-12-30T00:00:52"/>
    <d v="1899-12-30T00:00:42"/>
    <d v="1899-12-30T00:00:00"/>
    <s v=""/>
    <n v="0"/>
    <d v="2026-09-03T13:59:06"/>
    <s v=""/>
    <d v="1899-12-30T00:00:00"/>
    <s v="20260903135726100665180"/>
    <d v="1899-12-30T00:00:01"/>
    <m/>
    <m/>
    <s v=""/>
    <m/>
    <m/>
    <m/>
    <s v=""/>
    <s v=""/>
    <m/>
    <m/>
    <s v=""/>
    <m/>
    <s v=""/>
    <s v=""/>
    <s v=""/>
    <m/>
    <m/>
    <s v=""/>
    <s v=""/>
    <s v=""/>
    <s v=""/>
    <s v=""/>
    <s v=""/>
    <s v=""/>
    <s v=""/>
    <s v=""/>
    <s v=""/>
    <s v=""/>
    <s v=""/>
    <s v=""/>
    <s v=""/>
    <s v=""/>
    <s v="RSA BE"/>
    <x v="0"/>
    <n v="1"/>
    <x v="1"/>
    <x v="3"/>
  </r>
  <r>
    <s v="AP-Historical-Report---Call-by-Call 2026-09-03 0000 - 2026-09-03 1500.csv"/>
    <s v="F"/>
    <x v="1"/>
    <x v="1008"/>
    <s v="+31611788607"/>
    <s v=""/>
    <s v=""/>
    <s v="WebiPath_180_102587"/>
    <s v=""/>
    <n v="2.7421292360747223E+18"/>
    <s v="3.74609721"/>
    <s v=""/>
    <d v="1899-12-30T00:00:00"/>
    <n v="19755"/>
    <x v="6"/>
    <n v="21194"/>
    <s v="APBN_AMS_MOBILITY_OEM-CONS_Front_NL"/>
    <n v="99755"/>
    <s v="APBN_AMS_MOBILITY_OEM-CONS_Front_NL_1"/>
    <s v="APBN_CMN_RSA_FRONT-NL_1"/>
    <n v="96452"/>
    <x v="45"/>
    <s v="L"/>
    <d v="1899-12-30T00:01:58"/>
    <d v="1899-12-30T00:00:10"/>
    <d v="1899-12-30T00:00:00"/>
    <s v=""/>
    <n v="0"/>
    <d v="2026-09-03T14:00:09"/>
    <s v=""/>
    <d v="1899-12-30T00:00:00"/>
    <s v="2026090313575550332325"/>
    <d v="1899-12-30T00:00:01"/>
    <m/>
    <m/>
    <s v=""/>
    <m/>
    <m/>
    <m/>
    <s v=""/>
    <s v=""/>
    <m/>
    <m/>
    <s v=""/>
    <m/>
    <s v=""/>
    <s v=""/>
    <s v=""/>
    <m/>
    <m/>
    <s v=""/>
    <s v=""/>
    <s v=""/>
    <s v=""/>
    <s v=""/>
    <s v=""/>
    <s v=""/>
    <s v=""/>
    <s v=""/>
    <s v=""/>
    <s v=""/>
    <s v=""/>
    <s v=""/>
    <s v=""/>
    <s v=""/>
    <s v="RSA"/>
    <x v="0"/>
    <n v="1"/>
    <x v="1"/>
    <x v="1"/>
  </r>
  <r>
    <s v="AP-Historical-Report---Call-by-Call 2026-09-03 0000 - 2026-09-03 1500.csv"/>
    <s v="F"/>
    <x v="1"/>
    <x v="1009"/>
    <s v="+32475705069"/>
    <s v=""/>
    <s v=""/>
    <s v="WebiPath_180_102628"/>
    <s v=""/>
    <n v="2.7421294249836093E+18"/>
    <s v="47.4935817"/>
    <s v=""/>
    <d v="1899-12-30T00:00:00"/>
    <n v="19781"/>
    <x v="5"/>
    <n v="21221"/>
    <s v="APBN_BRU_MOBILITY_INSURAN_Front_VL"/>
    <n v="100041"/>
    <s v="APBN_BRU_MOBILITY_INSURAN_Front_VL_1"/>
    <s v="APBN_CMN_RSA_FRONT-VL_1"/>
    <n v="96493"/>
    <x v="42"/>
    <s v="L"/>
    <d v="1899-12-30T00:06:57"/>
    <d v="1899-12-30T00:00:14"/>
    <d v="1899-12-30T00:00:00"/>
    <s v=""/>
    <n v="0"/>
    <d v="2026-09-03T14:05:24"/>
    <s v=""/>
    <d v="1899-12-30T00:00:00"/>
    <s v="20260903135807788530826"/>
    <d v="1899-12-30T00:00:01"/>
    <m/>
    <m/>
    <s v=""/>
    <m/>
    <m/>
    <m/>
    <s v=""/>
    <s v=""/>
    <m/>
    <m/>
    <s v=""/>
    <m/>
    <s v=""/>
    <s v=""/>
    <s v=""/>
    <m/>
    <m/>
    <s v=""/>
    <s v=""/>
    <s v=""/>
    <s v=""/>
    <s v=""/>
    <s v=""/>
    <s v=""/>
    <s v=""/>
    <s v=""/>
    <s v=""/>
    <s v=""/>
    <s v=""/>
    <s v=""/>
    <s v=""/>
    <s v=""/>
    <s v="RSA BE"/>
    <x v="0"/>
    <n v="1"/>
    <x v="1"/>
    <x v="3"/>
  </r>
  <r>
    <s v="AP-Historical-Report---Call-by-Call 2026-09-03 0000 - 2026-09-03 1500.csv"/>
    <s v="F"/>
    <x v="1"/>
    <x v="1010"/>
    <s v="+31613727438"/>
    <s v=""/>
    <s v=""/>
    <s v="WebiPath_180_181756"/>
    <s v=""/>
    <n v="2.7421292618321075E+18"/>
    <s v="9.62191339"/>
    <s v=""/>
    <d v="1899-12-30T00:00:00"/>
    <n v="19775"/>
    <x v="18"/>
    <n v="21214"/>
    <s v="APBN_AMS_MOBILITY_BIKE_Bike_NL"/>
    <n v="99975"/>
    <s v="APBN_AMS_MOBILITY_BIKE_Bike_NL_1"/>
    <s v="APBN_CMN_RSA_FRONT-NL_1"/>
    <n v="232194"/>
    <x v="36"/>
    <s v="L"/>
    <d v="1899-12-30T00:05:06"/>
    <d v="1899-12-30T00:00:00"/>
    <d v="1899-12-30T00:00:00"/>
    <s v=""/>
    <n v="0"/>
    <d v="2026-09-03T14:03:40"/>
    <s v=""/>
    <d v="1899-12-30T00:00:00"/>
    <s v="20260903135829150995173"/>
    <d v="1899-12-30T00:00:00"/>
    <m/>
    <m/>
    <s v=""/>
    <m/>
    <m/>
    <m/>
    <s v=""/>
    <s v=""/>
    <m/>
    <m/>
    <s v=""/>
    <m/>
    <s v=""/>
    <s v=""/>
    <s v=""/>
    <m/>
    <m/>
    <s v=""/>
    <s v=""/>
    <s v=""/>
    <s v=""/>
    <s v=""/>
    <s v=""/>
    <s v=""/>
    <s v=""/>
    <s v=""/>
    <s v=""/>
    <s v="d5fad5d7-7a46-4cfa-bcf0-28cb71a096b2.01"/>
    <s v=""/>
    <s v=""/>
    <s v=""/>
    <s v=""/>
    <s v="RSA"/>
    <x v="0"/>
    <n v="1"/>
    <x v="1"/>
    <x v="1"/>
  </r>
  <r>
    <s v="AP-Historical-Report---Call-by-Call 2026-09-03 0000 - 2026-09-03 1500.csv"/>
    <s v="F"/>
    <x v="0"/>
    <x v="1011"/>
    <s v="+31617438848"/>
    <s v="AzNetherlands"/>
    <s v="RSA_INSUR"/>
    <s v="+31205929118"/>
    <s v="APBN_AMS_RSA_INSURAN_AzN"/>
    <n v="2.742129304772222E+18"/>
    <s v="19.52632390"/>
    <s v="Route_Queue"/>
    <d v="1899-12-30T00:00:07"/>
    <n v="27173"/>
    <x v="7"/>
    <n v="28184"/>
    <s v="APBN_AMS_RSA_INSURAN_AzN_NL"/>
    <n v="208567"/>
    <s v="APBN_AMS_RSA_INSURAN_AzN_NL_1"/>
    <s v="APBN_CMN_RSA_FRONT-NL_1"/>
    <n v="96484"/>
    <x v="56"/>
    <s v="R"/>
    <d v="1899-12-30T00:03:12"/>
    <d v="1899-12-30T00:00:00"/>
    <d v="1899-12-30T00:00:33"/>
    <s v=""/>
    <n v="0"/>
    <d v="2026-09-03T14:03:46"/>
    <s v=""/>
    <d v="1899-12-30T00:00:00"/>
    <s v="20260903140026318768180"/>
    <d v="1899-12-30T00:00:02"/>
    <n v="0"/>
    <n v="0"/>
    <s v=""/>
    <n v="2"/>
    <n v="0"/>
    <n v="0"/>
    <s v="NL"/>
    <s v="vb3177108"/>
    <n v="77020108"/>
    <n v="10"/>
    <s v="vb3177108"/>
    <n v="3190911811"/>
    <s v="default_agentIntent"/>
    <s v="Unknown"/>
    <s v="+31617438848"/>
    <n v="2"/>
    <n v="1"/>
    <s v=""/>
    <s v=""/>
    <s v=""/>
    <s v=""/>
    <s v=""/>
    <s v=""/>
    <s v=""/>
    <s v=""/>
    <s v=""/>
    <s v=""/>
    <s v=""/>
    <s v=""/>
    <s v=""/>
    <s v=""/>
    <s v=""/>
    <s v="Alliannz Contract"/>
    <x v="0"/>
    <n v="1"/>
    <x v="1"/>
    <x v="0"/>
  </r>
  <r>
    <s v="AP-Historical-Report---Call-by-Call 2026-09-03 0000 - 2026-09-03 1500.csv"/>
    <s v="F"/>
    <x v="0"/>
    <x v="1012"/>
    <s v="+31591610235"/>
    <s v="Toyota"/>
    <s v="RSA_SubLOB"/>
    <s v="+31205929836"/>
    <s v="APBN_AMS_MOBILITY_INSURAN_FollowUp"/>
    <n v="2.7421293820333466E+18"/>
    <s v="37.4345863"/>
    <s v="Route_Queue"/>
    <d v="1899-12-30T00:00:05"/>
    <n v="19761"/>
    <x v="1"/>
    <n v="21200"/>
    <s v="APBN_AMS_MOBILITY_INSURAN_FollowUp_NL"/>
    <n v="99821"/>
    <s v="APBN_AMS_MOBILITY_INSURAN_FollowUp_NL_1"/>
    <s v="APBN_CMN_RSA_FRONT-NL_1"/>
    <n v="199529"/>
    <x v="43"/>
    <s v="R"/>
    <d v="1899-12-30T00:06:47"/>
    <d v="1899-12-30T00:00:00"/>
    <d v="1899-12-30T00:00:13"/>
    <s v=""/>
    <n v="0"/>
    <d v="2026-09-03T14:06:50"/>
    <s v=""/>
    <d v="1899-12-30T00:00:00"/>
    <s v="20260903135958620757075"/>
    <d v="1899-12-30T00:00:02"/>
    <n v="0"/>
    <n v="0"/>
    <s v=""/>
    <n v="2"/>
    <n v="0"/>
    <n v="0"/>
    <s v="NL"/>
    <s v="vb3151"/>
    <n v="77020001"/>
    <n v="10"/>
    <s v="Maud"/>
    <n v="3190051"/>
    <s v="Accu / Startprobleem in Nederland"/>
    <s v=""/>
    <s v="+31591610235"/>
    <n v="2"/>
    <n v="1"/>
    <s v=""/>
    <s v=""/>
    <s v=""/>
    <s v=""/>
    <s v=""/>
    <s v=""/>
    <s v=""/>
    <s v=""/>
    <s v=""/>
    <s v=""/>
    <s v=""/>
    <s v=""/>
    <s v=""/>
    <s v=""/>
    <s v=""/>
    <s v="Alliannz Contract"/>
    <x v="0"/>
    <n v="1"/>
    <x v="1"/>
    <x v="0"/>
  </r>
  <r>
    <s v="AP-Historical-Report---Call-by-Call 2026-09-03 0000 - 2026-09-03 1500.csv"/>
    <s v="F"/>
    <x v="0"/>
    <x v="1013"/>
    <s v="+31318697855"/>
    <s v="Toyota"/>
    <s v="RSA_SubLOB"/>
    <s v="+31205929836"/>
    <s v="APBN_AMS_MOBILITY_INSURAN_FollowUp"/>
    <n v="2.7421294335735475E+18"/>
    <s v="49.4939053"/>
    <s v="Route_Queue"/>
    <d v="1899-12-30T00:00:07"/>
    <n v="19761"/>
    <x v="1"/>
    <n v="21200"/>
    <s v="APBN_AMS_MOBILITY_INSURAN_FollowUp_NL"/>
    <n v="99821"/>
    <s v="APBN_AMS_MOBILITY_INSURAN_FollowUp_NL_1"/>
    <s v="APBN_CMN_RSA_FRONT-NL_1"/>
    <n v="244550"/>
    <x v="27"/>
    <s v="R"/>
    <d v="1899-12-30T00:06:02"/>
    <d v="1899-12-30T00:00:00"/>
    <d v="1899-12-30T00:00:32"/>
    <s v=""/>
    <n v="0"/>
    <d v="2026-09-03T14:06:17"/>
    <s v=""/>
    <d v="1899-12-30T00:00:00"/>
    <s v="20260903140007822085440"/>
    <d v="1899-12-30T00:00:02"/>
    <n v="0"/>
    <n v="0"/>
    <s v=""/>
    <n v="2"/>
    <n v="0"/>
    <n v="0"/>
    <s v="NL"/>
    <s v="vb3151"/>
    <n v="77020001"/>
    <n v="10"/>
    <s v="Maud"/>
    <n v="3190051"/>
    <s v="Lekke band / bandenprobleem in Nederland"/>
    <s v=""/>
    <s v="+31318697855"/>
    <n v="2"/>
    <n v="1"/>
    <s v=""/>
    <s v=""/>
    <s v=""/>
    <s v=""/>
    <s v=""/>
    <s v=""/>
    <s v=""/>
    <s v=""/>
    <s v=""/>
    <s v=""/>
    <s v=""/>
    <s v=""/>
    <s v=""/>
    <s v=""/>
    <s v=""/>
    <s v="Alliannz Contract"/>
    <x v="0"/>
    <n v="1"/>
    <x v="1"/>
    <x v="0"/>
  </r>
  <r>
    <s v="AP-Historical-Report---Call-by-Call 2026-09-03 0000 - 2026-09-03 1500.csv"/>
    <s v="F"/>
    <x v="1"/>
    <x v="1014"/>
    <s v="+31625292578"/>
    <s v=""/>
    <s v=""/>
    <s v="WebiPath_180_185932"/>
    <s v=""/>
    <n v="2.7421293476793718E+18"/>
    <s v="29.10109612"/>
    <s v=""/>
    <d v="1899-12-30T00:00:00"/>
    <n v="19761"/>
    <x v="1"/>
    <n v="21200"/>
    <s v="APBN_AMS_MOBILITY_INSURAN_FollowUp_NL"/>
    <n v="99821"/>
    <s v="APBN_AMS_MOBILITY_INSURAN_FollowUp_NL_1"/>
    <s v="APBN_CMN_RSA_FRONT-NL_1"/>
    <n v="247912"/>
    <x v="23"/>
    <s v="R"/>
    <d v="1899-12-30T00:04:24"/>
    <d v="1899-12-30T00:00:37"/>
    <d v="1899-12-30T00:00:00"/>
    <s v=""/>
    <n v="0"/>
    <d v="2026-09-03T14:04:23"/>
    <s v=""/>
    <d v="1899-12-30T00:00:00"/>
    <s v="20260903135913486540691"/>
    <d v="1899-12-30T00:00:01"/>
    <m/>
    <m/>
    <s v=""/>
    <m/>
    <m/>
    <m/>
    <s v=""/>
    <s v=""/>
    <m/>
    <m/>
    <s v=""/>
    <m/>
    <s v=""/>
    <s v=""/>
    <s v=""/>
    <m/>
    <m/>
    <s v=""/>
    <s v=""/>
    <s v=""/>
    <s v=""/>
    <s v=""/>
    <s v=""/>
    <s v=""/>
    <s v=""/>
    <s v=""/>
    <s v=""/>
    <s v=""/>
    <s v=""/>
    <s v=""/>
    <s v=""/>
    <s v=""/>
    <s v="Alliannz Contract"/>
    <x v="0"/>
    <n v="1"/>
    <x v="1"/>
    <x v="0"/>
  </r>
  <r>
    <s v="AP-Historical-Report---Call-by-Call 2026-09-03 0000 - 2026-09-03 1500.csv"/>
    <s v="F"/>
    <x v="1"/>
    <x v="1015"/>
    <s v="Recall (xfer 02026107020 failed)"/>
    <s v=""/>
    <s v=""/>
    <s v="WebiPath_180_102658"/>
    <s v=""/>
    <n v="2.7421293476793718E+18"/>
    <s v="29.10109615"/>
    <s v=""/>
    <d v="1899-12-30T00:00:00"/>
    <n v="19755"/>
    <x v="6"/>
    <n v="21194"/>
    <s v="APBN_AMS_MOBILITY_OEM-CONS_Front_NL"/>
    <n v="99755"/>
    <s v="APBN_AMS_MOBILITY_OEM-CONS_Front_NL_1"/>
    <s v="APBN_CMN_RSA_FRONT-NL_1"/>
    <n v="96523"/>
    <x v="10"/>
    <s v="R"/>
    <d v="1899-12-30T00:00:09"/>
    <d v="1899-12-30T00:02:06"/>
    <d v="1899-12-30T00:00:00"/>
    <s v=""/>
    <n v="0"/>
    <d v="2026-09-03T14:01:41"/>
    <s v=""/>
    <d v="1899-12-30T00:00:00"/>
    <s v="20260903134915486539524"/>
    <d v="1899-12-30T00:00:01"/>
    <m/>
    <m/>
    <s v=""/>
    <m/>
    <m/>
    <m/>
    <s v=""/>
    <s v=""/>
    <m/>
    <m/>
    <s v=""/>
    <m/>
    <s v=""/>
    <s v=""/>
    <s v=""/>
    <m/>
    <m/>
    <s v=""/>
    <s v=""/>
    <s v=""/>
    <s v=""/>
    <s v=""/>
    <s v=""/>
    <s v=""/>
    <s v=""/>
    <s v=""/>
    <s v=""/>
    <s v=""/>
    <s v=""/>
    <s v=""/>
    <s v=""/>
    <s v=""/>
    <s v="RSA"/>
    <x v="0"/>
    <n v="1"/>
    <x v="1"/>
    <x v="1"/>
  </r>
  <r>
    <s v="AP-Historical-Report---Call-by-Call 2026-09-03 0000 - 2026-09-03 1500.csv"/>
    <s v="F"/>
    <x v="1"/>
    <x v="1016"/>
    <s v="+31591610235"/>
    <s v=""/>
    <s v=""/>
    <s v="WebiPath_180_159991"/>
    <s v=""/>
    <n v="2.7421293820333466E+18"/>
    <s v="37.4345904"/>
    <s v=""/>
    <d v="1899-12-30T00:00:00"/>
    <n v="19761"/>
    <x v="1"/>
    <n v="21200"/>
    <s v="APBN_AMS_MOBILITY_INSURAN_FollowUp_NL"/>
    <n v="99821"/>
    <s v="APBN_AMS_MOBILITY_INSURAN_FollowUp_NL_1"/>
    <s v="APBN_CMN_RSA_FRONT-NL_1"/>
    <n v="199529"/>
    <x v="43"/>
    <s v="L"/>
    <d v="1899-12-30T00:06:47"/>
    <d v="1899-12-30T00:00:00"/>
    <d v="1899-12-30T00:00:00"/>
    <s v=""/>
    <n v="0"/>
    <d v="2026-09-03T14:06:51"/>
    <s v=""/>
    <d v="1899-12-30T00:00:00"/>
    <s v="20260903135958620757075"/>
    <d v="1899-12-30T00:00:01"/>
    <m/>
    <m/>
    <s v=""/>
    <m/>
    <m/>
    <m/>
    <s v=""/>
    <s v=""/>
    <m/>
    <m/>
    <s v=""/>
    <m/>
    <s v=""/>
    <s v=""/>
    <s v=""/>
    <m/>
    <m/>
    <s v=""/>
    <s v=""/>
    <s v=""/>
    <s v=""/>
    <s v=""/>
    <s v=""/>
    <s v=""/>
    <s v=""/>
    <s v=""/>
    <s v=""/>
    <s v=""/>
    <s v=""/>
    <s v=""/>
    <s v=""/>
    <s v=""/>
    <s v="Alliannz Contract"/>
    <x v="0"/>
    <n v="1"/>
    <x v="1"/>
    <x v="0"/>
  </r>
  <r>
    <s v="AP-Historical-Report---Call-by-Call 2026-09-03 0000 - 2026-09-03 1500.csv"/>
    <s v="F"/>
    <x v="0"/>
    <x v="1017"/>
    <s v="+31638491396"/>
    <s v="Suzuki"/>
    <s v="RSA_SubLOB"/>
    <s v="+31208512272"/>
    <s v="APBN_AMS_MOBILITY_INSURAN_FollowUp"/>
    <n v="2.7421293476793718E+18"/>
    <s v="29.10109639"/>
    <s v="Route_Success"/>
    <d v="1899-12-30T00:00:07"/>
    <n v="19761"/>
    <x v="1"/>
    <n v="21200"/>
    <s v="APBN_AMS_MOBILITY_INSURAN_FollowUp_NL"/>
    <n v="99821"/>
    <s v="APBN_AMS_MOBILITY_INSURAN_FollowUp_NL_1"/>
    <s v="APBN_CMN_RSA_FRONT-NL_1"/>
    <n v="244552"/>
    <x v="39"/>
    <s v="L"/>
    <d v="1899-12-30T00:00:05"/>
    <d v="1899-12-30T00:00:00"/>
    <d v="1899-12-30T00:00:31"/>
    <s v=""/>
    <n v="0"/>
    <d v="2026-09-03T14:02:25"/>
    <s v=""/>
    <d v="1899-12-30T00:00:00"/>
    <s v="20260903140210486541153"/>
    <d v="1899-12-30T00:00:02"/>
    <n v="0"/>
    <n v="0"/>
    <s v=""/>
    <n v="2"/>
    <n v="0"/>
    <n v="0"/>
    <s v="NL"/>
    <s v="vb3151"/>
    <n v="77020001"/>
    <n v="10"/>
    <s v="Maud"/>
    <n v="3190047"/>
    <s v="Accu / Startprobleem in Nederland"/>
    <s v=""/>
    <s v="+31638491396"/>
    <n v="2"/>
    <n v="1"/>
    <s v=""/>
    <s v=""/>
    <s v=""/>
    <s v=""/>
    <s v=""/>
    <s v=""/>
    <s v=""/>
    <s v=""/>
    <s v=""/>
    <s v=""/>
    <s v=""/>
    <s v=""/>
    <s v=""/>
    <s v=""/>
    <s v=""/>
    <s v="Alliannz Contract"/>
    <x v="0"/>
    <n v="1"/>
    <x v="1"/>
    <x v="0"/>
  </r>
  <r>
    <s v="AP-Historical-Report---Call-by-Call 2026-09-03 0000 - 2026-09-03 1500.csv"/>
    <s v="F"/>
    <x v="1"/>
    <x v="1018"/>
    <s v="+31318697855"/>
    <s v=""/>
    <s v=""/>
    <s v="WebiPath_180_183323"/>
    <s v=""/>
    <n v="2.7421294335735475E+18"/>
    <s v="49.4939096"/>
    <s v=""/>
    <d v="1899-12-30T00:00:00"/>
    <n v="19761"/>
    <x v="1"/>
    <n v="21200"/>
    <s v="APBN_AMS_MOBILITY_INSURAN_FollowUp_NL"/>
    <n v="99821"/>
    <s v="APBN_AMS_MOBILITY_INSURAN_FollowUp_NL_1"/>
    <s v="APBN_CMN_RSA_FRONT-NL_1"/>
    <n v="244550"/>
    <x v="27"/>
    <s v="L"/>
    <d v="1899-12-30T00:06:02"/>
    <d v="1899-12-30T00:00:00"/>
    <d v="1899-12-30T00:00:00"/>
    <s v=""/>
    <n v="0"/>
    <d v="2026-09-03T14:06:18"/>
    <s v=""/>
    <d v="1899-12-30T00:00:00"/>
    <s v="20260903140007822085440"/>
    <d v="1899-12-30T00:00:01"/>
    <m/>
    <m/>
    <s v=""/>
    <m/>
    <m/>
    <m/>
    <s v=""/>
    <s v=""/>
    <m/>
    <m/>
    <s v=""/>
    <m/>
    <s v=""/>
    <s v=""/>
    <s v=""/>
    <m/>
    <m/>
    <s v=""/>
    <s v=""/>
    <s v=""/>
    <s v=""/>
    <s v=""/>
    <s v=""/>
    <s v=""/>
    <s v=""/>
    <s v=""/>
    <s v=""/>
    <s v=""/>
    <s v=""/>
    <s v=""/>
    <s v=""/>
    <s v=""/>
    <s v="Alliannz Contract"/>
    <x v="0"/>
    <n v="1"/>
    <x v="1"/>
    <x v="0"/>
  </r>
  <r>
    <s v="AP-Historical-Report---Call-by-Call 2026-09-03 0000 - 2026-09-03 1500.csv"/>
    <s v="F"/>
    <x v="1"/>
    <x v="1019"/>
    <s v="+31617438848"/>
    <s v=""/>
    <s v=""/>
    <s v="WebiPath_180_102619"/>
    <s v=""/>
    <n v="2.742129304772222E+18"/>
    <s v="19.52632457"/>
    <s v=""/>
    <d v="1899-12-30T00:00:00"/>
    <n v="27173"/>
    <x v="7"/>
    <n v="28184"/>
    <s v="APBN_AMS_RSA_INSURAN_AzN_NL"/>
    <n v="208567"/>
    <s v="APBN_AMS_RSA_INSURAN_AzN_NL_1"/>
    <s v="APBN_CMN_RSA_FRONT-NL_1"/>
    <n v="96484"/>
    <x v="56"/>
    <s v="L"/>
    <d v="1899-12-30T00:03:12"/>
    <d v="1899-12-30T00:00:00"/>
    <d v="1899-12-30T00:00:00"/>
    <s v=""/>
    <n v="0"/>
    <d v="2026-09-03T14:03:47"/>
    <s v=""/>
    <d v="1899-12-30T00:00:00"/>
    <s v="20260903140026318768180"/>
    <d v="1899-12-30T00:00:01"/>
    <m/>
    <m/>
    <s v=""/>
    <m/>
    <m/>
    <m/>
    <s v=""/>
    <s v=""/>
    <m/>
    <m/>
    <s v=""/>
    <m/>
    <s v=""/>
    <s v=""/>
    <s v=""/>
    <m/>
    <m/>
    <s v=""/>
    <s v=""/>
    <s v=""/>
    <s v=""/>
    <s v=""/>
    <s v=""/>
    <s v=""/>
    <s v=""/>
    <s v=""/>
    <s v=""/>
    <s v=""/>
    <s v=""/>
    <s v=""/>
    <s v=""/>
    <s v=""/>
    <s v="Alliannz Contract"/>
    <x v="0"/>
    <n v="1"/>
    <x v="1"/>
    <x v="0"/>
  </r>
  <r>
    <s v="AP-Historical-Report---Call-by-Call 2026-09-03 0000 - 2026-09-03 1500.csv"/>
    <s v="F"/>
    <x v="0"/>
    <x v="1020"/>
    <s v="+31641035382"/>
    <s v="AzNetherlands"/>
    <s v="RSA_INSUR"/>
    <s v="+31205929118"/>
    <s v="APBN_AMS_RSA_INSURAN_AzN"/>
    <n v="2.742129304772222E+18"/>
    <s v="19.52632467"/>
    <s v="Route_Queue"/>
    <d v="1899-12-30T00:00:12"/>
    <n v="27173"/>
    <x v="7"/>
    <n v="28184"/>
    <s v="APBN_AMS_RSA_INSURAN_AzN_NL"/>
    <n v="208567"/>
    <s v="APBN_AMS_RSA_INSURAN_AzN_NL_1"/>
    <s v="APBN_CMN_RSA_MGNT_1"/>
    <n v="96495"/>
    <x v="11"/>
    <s v="L"/>
    <d v="1899-12-30T00:06:57"/>
    <d v="1899-12-30T00:00:00"/>
    <d v="1899-12-30T00:00:55"/>
    <s v=""/>
    <n v="0"/>
    <d v="2026-09-03T14:09:37"/>
    <s v=""/>
    <d v="1899-12-30T00:00:00"/>
    <s v="20260903140229318767939"/>
    <d v="1899-12-30T00:00:02"/>
    <n v="0"/>
    <n v="0"/>
    <s v=""/>
    <n v="2"/>
    <n v="0"/>
    <n v="0"/>
    <s v="NL"/>
    <s v="vb3177108"/>
    <n v="77020108"/>
    <n v="10"/>
    <s v="vb3177108"/>
    <n v="3190911811"/>
    <s v="default_agentIntent"/>
    <s v="Unknown"/>
    <s v="+31641035382"/>
    <n v="2"/>
    <n v="1"/>
    <s v=""/>
    <s v=""/>
    <s v=""/>
    <s v=""/>
    <s v=""/>
    <s v=""/>
    <s v=""/>
    <s v=""/>
    <s v=""/>
    <s v=""/>
    <s v=""/>
    <s v=""/>
    <s v=""/>
    <s v=""/>
    <s v=""/>
    <s v="Alliannz Contract"/>
    <x v="0"/>
    <n v="1"/>
    <x v="1"/>
    <x v="0"/>
  </r>
  <r>
    <s v="AP-Historical-Report---Call-by-Call 2026-09-03 0000 - 2026-09-03 1500.csv"/>
    <s v="F"/>
    <x v="0"/>
    <x v="1021"/>
    <s v="+31623774256"/>
    <s v="Suzuki"/>
    <s v="RSA_SubLOB"/>
    <s v="+31208512272"/>
    <s v="APBN_AMS_MOBILITY_OEM-CONS_Front"/>
    <n v="2.7421294335735475E+18"/>
    <s v="49.4939140"/>
    <s v="Route_Queue"/>
    <d v="1899-12-30T00:00:07"/>
    <n v="19755"/>
    <x v="6"/>
    <n v="21194"/>
    <s v="APBN_AMS_MOBILITY_OEM-CONS_Front_NL"/>
    <n v="99755"/>
    <s v="APBN_AMS_MOBILITY_OEM-CONS_Front_NL_1"/>
    <s v="APBN_CMN_RSA_FRONT-NL_1"/>
    <n v="244554"/>
    <x v="40"/>
    <s v="R"/>
    <d v="1899-12-30T00:09:43"/>
    <d v="1899-12-30T00:00:00"/>
    <d v="1899-12-30T00:00:31"/>
    <s v=""/>
    <n v="0"/>
    <d v="2026-09-03T14:13:40"/>
    <s v=""/>
    <d v="1899-12-30T00:00:00"/>
    <s v="20260903140350822085144"/>
    <d v="1899-12-30T00:00:02"/>
    <n v="0"/>
    <n v="0"/>
    <s v=""/>
    <n v="2"/>
    <n v="0"/>
    <n v="0"/>
    <s v="NL"/>
    <s v="vb3151"/>
    <n v="77020001"/>
    <n v="10"/>
    <s v="Maud"/>
    <n v="3190049"/>
    <s v="Accu / Startprobleem in Nederland"/>
    <s v=""/>
    <s v="+31623774256"/>
    <n v="2"/>
    <n v="1"/>
    <s v=""/>
    <s v=""/>
    <s v=""/>
    <s v=""/>
    <s v=""/>
    <s v=""/>
    <s v=""/>
    <s v=""/>
    <s v=""/>
    <s v=""/>
    <s v=""/>
    <s v=""/>
    <s v=""/>
    <s v=""/>
    <s v=""/>
    <s v="RSA"/>
    <x v="0"/>
    <n v="1"/>
    <x v="1"/>
    <x v="1"/>
  </r>
  <r>
    <s v="AP-Historical-Report---Call-by-Call 2026-09-03 0000 - 2026-09-03 1500.csv"/>
    <s v="F"/>
    <x v="1"/>
    <x v="1022"/>
    <s v="anonymous"/>
    <s v=""/>
    <s v=""/>
    <s v="WebiPath_180_177848"/>
    <s v=""/>
    <n v="2.7421292747161303E+18"/>
    <s v="12.61311952"/>
    <s v=""/>
    <d v="1899-12-30T00:00:00"/>
    <n v="27173"/>
    <x v="7"/>
    <n v="28184"/>
    <s v="APBN_AMS_RSA_INSURAN_AzN_NL"/>
    <n v="208567"/>
    <s v="APBN_AMS_RSA_INSURAN_AzN_NL_1"/>
    <s v="APBN_CMN_RSA_FRONT-NL_1"/>
    <n v="224097"/>
    <x v="18"/>
    <s v="L"/>
    <d v="1899-12-30T00:04:58"/>
    <d v="1899-12-30T00:00:00"/>
    <d v="1899-12-30T00:00:00"/>
    <s v=""/>
    <n v="0"/>
    <d v="2026-09-03T14:06:39"/>
    <s v=""/>
    <d v="1899-12-30T00:00:00"/>
    <s v="20260903140134201326726"/>
    <d v="1899-12-30T00:00:01"/>
    <m/>
    <m/>
    <s v=""/>
    <m/>
    <m/>
    <m/>
    <s v=""/>
    <s v=""/>
    <m/>
    <m/>
    <s v=""/>
    <m/>
    <s v=""/>
    <s v=""/>
    <s v=""/>
    <m/>
    <m/>
    <s v=""/>
    <s v=""/>
    <s v=""/>
    <s v=""/>
    <s v=""/>
    <s v=""/>
    <s v=""/>
    <s v=""/>
    <s v=""/>
    <s v=""/>
    <s v=""/>
    <s v=""/>
    <s v=""/>
    <s v=""/>
    <s v=""/>
    <s v="Alliannz Contract"/>
    <x v="0"/>
    <n v="1"/>
    <x v="1"/>
    <x v="0"/>
  </r>
  <r>
    <s v="AP-Historical-Report---Call-by-Call 2026-09-03 0000 - 2026-09-03 1500.csv"/>
    <s v="F"/>
    <x v="1"/>
    <x v="1023"/>
    <s v="+31638491396"/>
    <s v=""/>
    <s v=""/>
    <s v="WebiPath_180_183325"/>
    <s v=""/>
    <n v="2.7421293476793723E+18"/>
    <s v="29.10109726"/>
    <s v=""/>
    <d v="1899-12-30T00:00:00"/>
    <n v="19761"/>
    <x v="1"/>
    <n v="21200"/>
    <s v="APBN_AMS_MOBILITY_INSURAN_FollowUp_NL"/>
    <n v="99821"/>
    <s v="APBN_AMS_MOBILITY_INSURAN_FollowUp_NL_1"/>
    <s v="APBN_CMN_RSA_FRONT-NL_1"/>
    <n v="244552"/>
    <x v="39"/>
    <s v="R"/>
    <d v="1899-12-30T00:00:05"/>
    <d v="1899-12-30T00:00:00"/>
    <d v="1899-12-30T00:00:00"/>
    <s v=""/>
    <n v="0"/>
    <d v="2026-09-03T14:02:23"/>
    <s v=""/>
    <d v="1899-12-30T00:00:00"/>
    <s v="20260903140210486541153"/>
    <d v="1899-12-30T00:00:01"/>
    <m/>
    <m/>
    <s v=""/>
    <m/>
    <m/>
    <m/>
    <s v=""/>
    <s v=""/>
    <m/>
    <m/>
    <s v=""/>
    <m/>
    <s v=""/>
    <s v=""/>
    <s v=""/>
    <m/>
    <m/>
    <s v=""/>
    <s v=""/>
    <s v=""/>
    <s v=""/>
    <s v=""/>
    <s v=""/>
    <s v=""/>
    <s v=""/>
    <s v=""/>
    <s v=""/>
    <s v=""/>
    <s v=""/>
    <s v=""/>
    <s v=""/>
    <s v=""/>
    <s v="Alliannz Contract"/>
    <x v="0"/>
    <n v="1"/>
    <x v="1"/>
    <x v="0"/>
  </r>
  <r>
    <s v="AP-Historical-Report---Call-by-Call 2026-09-03 0000 - 2026-09-03 1500.csv"/>
    <s v="F"/>
    <x v="0"/>
    <x v="1024"/>
    <s v="+31619026405"/>
    <s v="Ominimo"/>
    <s v="RSA_SubLOB"/>
    <s v="+31205929015"/>
    <s v="APBN_AMS_MOBILITY_INSURAN_Front"/>
    <n v="2.7421293262060493E+18"/>
    <s v="24.11623382"/>
    <s v="Route_Success"/>
    <d v="1899-12-30T00:00:06"/>
    <n v="19760"/>
    <x v="0"/>
    <n v="21199"/>
    <s v="APBN_AMS_MOBILITY_INSURAN_Front_NL"/>
    <n v="99810"/>
    <s v="APBN_AMS_MOBILITY_INSURAN_Front_NL_1"/>
    <s v="APBN_CMN_RSA_FRONT-NL_1"/>
    <n v="96523"/>
    <x v="10"/>
    <s v="L"/>
    <d v="1899-12-30T00:00:15"/>
    <d v="1899-12-30T00:02:26"/>
    <d v="1899-12-30T00:00:04"/>
    <s v=""/>
    <n v="0"/>
    <d v="2026-09-03T14:05:31"/>
    <s v=""/>
    <d v="1899-12-30T00:00:00"/>
    <s v="20260903140241402653634"/>
    <d v="1899-12-30T00:00:02"/>
    <n v="0"/>
    <n v="0"/>
    <s v=""/>
    <n v="2"/>
    <n v="0"/>
    <n v="0"/>
    <s v="NL"/>
    <s v=""/>
    <m/>
    <m/>
    <s v=""/>
    <m/>
    <s v=""/>
    <s v=""/>
    <s v=""/>
    <n v="0"/>
    <n v="0"/>
    <s v=""/>
    <s v=""/>
    <s v=""/>
    <s v=""/>
    <s v=""/>
    <s v=""/>
    <s v=""/>
    <s v=""/>
    <s v=""/>
    <s v=""/>
    <s v=""/>
    <s v=""/>
    <s v=""/>
    <s v=""/>
    <s v=""/>
    <s v="Alliannz Contract"/>
    <x v="0"/>
    <n v="1"/>
    <x v="1"/>
    <x v="0"/>
  </r>
  <r>
    <s v="AP-Historical-Report---Call-by-Call 2026-09-03 0000 - 2026-09-03 1500.csv"/>
    <s v="F"/>
    <x v="1"/>
    <x v="1025"/>
    <s v="+31641035382"/>
    <s v=""/>
    <s v=""/>
    <s v="WebiPath_180_102630"/>
    <s v=""/>
    <n v="2.742129304772222E+18"/>
    <s v="19.52632546"/>
    <s v=""/>
    <d v="1899-12-30T00:00:00"/>
    <n v="27173"/>
    <x v="7"/>
    <n v="28184"/>
    <s v="APBN_AMS_RSA_INSURAN_AzN_NL"/>
    <n v="208567"/>
    <s v="APBN_AMS_RSA_INSURAN_AzN_NL_1"/>
    <s v="APBN_CMN_RSA_MGNT_1"/>
    <n v="96495"/>
    <x v="11"/>
    <s v="L"/>
    <d v="1899-12-30T00:06:57"/>
    <d v="1899-12-30T00:00:00"/>
    <d v="1899-12-30T00:00:00"/>
    <s v=""/>
    <n v="0"/>
    <d v="2026-09-03T14:09:39"/>
    <s v=""/>
    <d v="1899-12-30T00:00:00"/>
    <s v="20260903140229318767939"/>
    <d v="1899-12-30T00:00:05"/>
    <m/>
    <m/>
    <s v=""/>
    <m/>
    <m/>
    <m/>
    <s v=""/>
    <s v=""/>
    <m/>
    <m/>
    <s v=""/>
    <m/>
    <s v=""/>
    <s v=""/>
    <s v=""/>
    <m/>
    <m/>
    <s v=""/>
    <s v=""/>
    <s v=""/>
    <s v=""/>
    <s v=""/>
    <s v=""/>
    <s v=""/>
    <s v=""/>
    <s v=""/>
    <s v=""/>
    <s v="ae0a4216-d196-4f12-8b1e-33a8a6b3c082.01"/>
    <s v=""/>
    <s v=""/>
    <s v=""/>
    <s v=""/>
    <s v="Alliannz Contract"/>
    <x v="0"/>
    <n v="1"/>
    <x v="1"/>
    <x v="0"/>
  </r>
  <r>
    <s v="AP-Historical-Report---Call-by-Call 2026-09-03 0000 - 2026-09-03 1500.csv"/>
    <s v="F"/>
    <x v="1"/>
    <x v="1026"/>
    <s v="+31619026405"/>
    <s v=""/>
    <s v=""/>
    <s v="WebiPath_180_102658"/>
    <s v=""/>
    <n v="2.7421293262060493E+18"/>
    <s v="24.11623390"/>
    <s v=""/>
    <d v="1899-12-30T00:00:00"/>
    <n v="19760"/>
    <x v="0"/>
    <n v="21199"/>
    <s v="APBN_AMS_MOBILITY_INSURAN_Front_NL"/>
    <n v="99810"/>
    <s v="APBN_AMS_MOBILITY_INSURAN_Front_NL_1"/>
    <s v="APBN_CMN_RSA_FRONT-NL_1"/>
    <n v="96523"/>
    <x v="10"/>
    <s v="R"/>
    <d v="1899-12-30T00:00:16"/>
    <d v="1899-12-30T00:02:25"/>
    <d v="1899-12-30T00:00:00"/>
    <s v=""/>
    <n v="0"/>
    <d v="2026-09-03T14:05:29"/>
    <s v=""/>
    <d v="1899-12-30T00:00:00"/>
    <s v="20260903140241402653634"/>
    <d v="1899-12-30T00:00:01"/>
    <m/>
    <m/>
    <s v=""/>
    <m/>
    <m/>
    <m/>
    <s v=""/>
    <s v=""/>
    <m/>
    <m/>
    <s v=""/>
    <m/>
    <s v=""/>
    <s v=""/>
    <s v=""/>
    <m/>
    <m/>
    <s v=""/>
    <s v=""/>
    <s v=""/>
    <s v=""/>
    <s v=""/>
    <s v=""/>
    <s v=""/>
    <s v=""/>
    <s v=""/>
    <s v=""/>
    <s v=""/>
    <s v=""/>
    <s v=""/>
    <s v=""/>
    <s v=""/>
    <s v="Alliannz Contract"/>
    <x v="0"/>
    <n v="1"/>
    <x v="1"/>
    <x v="0"/>
  </r>
  <r>
    <s v="AP-Historical-Report---Call-by-Call 2026-09-03 0000 - 2026-09-03 1500.csv"/>
    <s v="F"/>
    <x v="0"/>
    <x v="1027"/>
    <s v="+31638491396"/>
    <s v="Suzuki"/>
    <s v="RSA_SubLOB"/>
    <s v="+31208512272"/>
    <s v="APBN_AMS_MOBILITY_INSURAN_FollowUp"/>
    <n v="2.7421293949181368E+18"/>
    <s v="40.4234211"/>
    <s v="Route_Queue"/>
    <d v="1899-12-30T00:00:06"/>
    <n v="19761"/>
    <x v="1"/>
    <n v="21200"/>
    <s v="APBN_AMS_MOBILITY_INSURAN_FollowUp_NL"/>
    <n v="99821"/>
    <s v="APBN_AMS_MOBILITY_INSURAN_FollowUp_NL_1"/>
    <s v="APBN_CMN_RSA_FRONT-NL_1"/>
    <n v="96465"/>
    <x v="46"/>
    <s v="R"/>
    <d v="1899-12-30T00:03:07"/>
    <d v="1899-12-30T00:00:00"/>
    <d v="1899-12-30T00:00:31"/>
    <s v=""/>
    <n v="0"/>
    <d v="2026-09-03T14:07:15"/>
    <s v=""/>
    <d v="1899-12-30T00:00:00"/>
    <s v="20260903140401671088848"/>
    <d v="1899-12-30T00:00:02"/>
    <n v="0"/>
    <n v="0"/>
    <s v=""/>
    <n v="2"/>
    <n v="0"/>
    <n v="0"/>
    <s v="NL"/>
    <s v="vb3151"/>
    <n v="77020001"/>
    <n v="10"/>
    <s v="Maud"/>
    <n v="3190047"/>
    <s v="Geen Intent"/>
    <s v=""/>
    <s v="+31638491396"/>
    <n v="2"/>
    <n v="1"/>
    <s v=""/>
    <s v=""/>
    <s v=""/>
    <s v=""/>
    <s v=""/>
    <s v=""/>
    <s v=""/>
    <s v=""/>
    <s v=""/>
    <s v=""/>
    <s v=""/>
    <s v=""/>
    <s v=""/>
    <s v=""/>
    <s v=""/>
    <s v="Alliannz Contract"/>
    <x v="0"/>
    <n v="1"/>
    <x v="1"/>
    <x v="0"/>
  </r>
  <r>
    <s v="AP-Historical-Report---Call-by-Call 2026-09-03 0000 - 2026-09-03 1500.csv"/>
    <s v="F"/>
    <x v="0"/>
    <x v="1028"/>
    <s v="+31592390500"/>
    <s v="KIA"/>
    <s v="RSA_SubLOB"/>
    <s v="+31208512235"/>
    <s v="APBN_AMS_MOBILITY_INSURAN_FollowUp"/>
    <n v="2.7421293262060493E+18"/>
    <s v="24.11623418"/>
    <s v="Route_Queue"/>
    <d v="1899-12-30T00:00:06"/>
    <n v="19761"/>
    <x v="1"/>
    <n v="21200"/>
    <s v="APBN_AMS_MOBILITY_INSURAN_FollowUp_NL"/>
    <n v="99821"/>
    <s v="APBN_AMS_MOBILITY_INSURAN_FollowUp_NL_1"/>
    <s v="APBN_CMN_RSA_FRONT-NL_1"/>
    <n v="96516"/>
    <x v="57"/>
    <s v="R"/>
    <d v="1899-12-30T00:01:11"/>
    <d v="1899-12-30T00:00:00"/>
    <d v="1899-12-30T00:00:31"/>
    <s v=""/>
    <n v="0"/>
    <d v="2026-09-03T14:05:58"/>
    <s v=""/>
    <d v="1899-12-30T00:00:00"/>
    <s v="20260903140439402654953"/>
    <d v="1899-12-30T00:00:03"/>
    <n v="0"/>
    <n v="0"/>
    <s v=""/>
    <n v="2"/>
    <n v="0"/>
    <n v="0"/>
    <s v="NL"/>
    <s v="vb3151"/>
    <n v="77020001"/>
    <n v="10"/>
    <s v="Maud"/>
    <n v="3190032"/>
    <s v=""/>
    <s v=""/>
    <s v="+31592390500"/>
    <n v="2"/>
    <n v="1"/>
    <s v=""/>
    <s v=""/>
    <s v=""/>
    <s v=""/>
    <s v=""/>
    <s v=""/>
    <s v=""/>
    <s v=""/>
    <s v=""/>
    <s v=""/>
    <s v=""/>
    <s v=""/>
    <s v=""/>
    <s v=""/>
    <s v=""/>
    <s v="Alliannz Contract"/>
    <x v="0"/>
    <n v="1"/>
    <x v="1"/>
    <x v="0"/>
  </r>
  <r>
    <s v="AP-Historical-Report---Call-by-Call 2026-09-03 0000 - 2026-09-03 1500.csv"/>
    <s v="F"/>
    <x v="0"/>
    <x v="1029"/>
    <s v="+31344617044"/>
    <s v="AP_NL_RSA_PROVIDERS"/>
    <s v="RSA_SubLOB"/>
    <s v="+31205929107"/>
    <s v="APBN_AMS_MOBILITY_PROVIDER_Local"/>
    <n v="2.7421294378684657E+18"/>
    <s v="50.4889988"/>
    <s v="Route_Queue"/>
    <d v="1899-12-30T00:00:03"/>
    <n v="19770"/>
    <x v="3"/>
    <n v="21209"/>
    <s v="APBN_AMS_MOBILITY_PROVIDER_Local_NL"/>
    <n v="99920"/>
    <s v="APBN_AMS_MOBILITY_PROVIDER_Local_NL_1"/>
    <s v="APBN_CMN_RSA_FRONT-NL_1"/>
    <n v="96476"/>
    <x v="58"/>
    <s v="R"/>
    <d v="1899-12-30T00:01:31"/>
    <d v="1899-12-30T00:00:00"/>
    <d v="1899-12-30T00:00:30"/>
    <s v=""/>
    <n v="0"/>
    <d v="2026-09-03T14:05:36"/>
    <s v=""/>
    <d v="1899-12-30T00:00:00"/>
    <s v="20260903140401838861530"/>
    <d v="1899-12-30T00:00:02"/>
    <n v="0"/>
    <n v="0"/>
    <s v="m319107:2:1|"/>
    <n v="2"/>
    <n v="0"/>
    <n v="0"/>
    <s v="NL"/>
    <s v=""/>
    <m/>
    <m/>
    <s v=""/>
    <m/>
    <s v=""/>
    <s v=""/>
    <s v=""/>
    <n v="0"/>
    <n v="0"/>
    <s v=""/>
    <s v=""/>
    <s v=""/>
    <s v=""/>
    <s v=""/>
    <s v=""/>
    <s v=""/>
    <s v=""/>
    <s v=""/>
    <s v=""/>
    <s v=""/>
    <s v=""/>
    <s v=""/>
    <s v=""/>
    <s v=""/>
    <s v="RSA Provider"/>
    <x v="0"/>
    <n v="1"/>
    <x v="1"/>
    <x v="2"/>
  </r>
  <r>
    <s v="AP-Historical-Report---Call-by-Call 2026-09-03 0000 - 2026-09-03 1500.csv"/>
    <s v="F"/>
    <x v="0"/>
    <x v="1030"/>
    <s v="+31612857084"/>
    <s v="KIA"/>
    <s v="RSA_SubLOB"/>
    <s v="+31208512235"/>
    <s v="APBN_AMS_MOBILITY_INSURAN_FollowUp"/>
    <n v="2.7421294163936998E+18"/>
    <s v="45.4960556"/>
    <s v="Route_Success"/>
    <d v="1899-12-30T00:00:08"/>
    <n v="19761"/>
    <x v="1"/>
    <n v="21200"/>
    <s v="APBN_AMS_MOBILITY_INSURAN_FollowUp_NL"/>
    <n v="99821"/>
    <s v="APBN_AMS_MOBILITY_INSURAN_FollowUp_NL_1"/>
    <s v="APBN_CMN_RSA_FRONT-NL_1"/>
    <n v="96452"/>
    <x v="45"/>
    <s v="R"/>
    <d v="1899-12-30T00:01:02"/>
    <d v="1899-12-30T00:00:00"/>
    <d v="1899-12-30T00:00:32"/>
    <s v=""/>
    <n v="0"/>
    <d v="2026-09-03T14:05:56"/>
    <s v=""/>
    <d v="1899-12-30T00:00:00"/>
    <s v="20260903140443754975090"/>
    <d v="1899-12-30T00:00:02"/>
    <n v="0"/>
    <n v="0"/>
    <s v=""/>
    <n v="2"/>
    <n v="0"/>
    <n v="0"/>
    <s v="NL"/>
    <s v="vb3151"/>
    <n v="77020001"/>
    <n v="10"/>
    <s v="Maud"/>
    <n v="3190032"/>
    <s v="Geen Intent"/>
    <s v=""/>
    <s v="+31612857084"/>
    <n v="2"/>
    <n v="1"/>
    <s v=""/>
    <s v=""/>
    <s v=""/>
    <s v=""/>
    <s v=""/>
    <s v=""/>
    <s v=""/>
    <s v=""/>
    <s v=""/>
    <s v=""/>
    <s v=""/>
    <s v=""/>
    <s v=""/>
    <s v=""/>
    <s v=""/>
    <s v="Alliannz Contract"/>
    <x v="0"/>
    <n v="1"/>
    <x v="1"/>
    <x v="0"/>
  </r>
  <r>
    <s v="AP-Historical-Report---Call-by-Call 2026-09-03 0000 - 2026-09-03 1500.csv"/>
    <s v="F"/>
    <x v="1"/>
    <x v="1030"/>
    <s v="+31623774256"/>
    <s v=""/>
    <s v=""/>
    <s v="WebiPath_180_183327"/>
    <s v=""/>
    <n v="2.7421294335735475E+18"/>
    <s v="49.4939247"/>
    <s v=""/>
    <d v="1899-12-30T00:00:00"/>
    <n v="19755"/>
    <x v="6"/>
    <n v="21194"/>
    <s v="APBN_AMS_MOBILITY_OEM-CONS_Front_NL"/>
    <n v="99755"/>
    <s v="APBN_AMS_MOBILITY_OEM-CONS_Front_NL_1"/>
    <s v="APBN_CMN_RSA_FRONT-NL_1"/>
    <n v="244554"/>
    <x v="40"/>
    <s v="L"/>
    <d v="1899-12-30T00:09:43"/>
    <d v="1899-12-30T00:00:00"/>
    <d v="1899-12-30T00:00:00"/>
    <s v=""/>
    <n v="0"/>
    <d v="2026-09-03T14:13:41"/>
    <s v=""/>
    <d v="1899-12-30T00:00:00"/>
    <s v="20260903140350822085144"/>
    <d v="1899-12-30T00:00:01"/>
    <m/>
    <m/>
    <s v=""/>
    <m/>
    <m/>
    <m/>
    <s v=""/>
    <s v=""/>
    <m/>
    <m/>
    <s v=""/>
    <m/>
    <s v=""/>
    <s v=""/>
    <s v=""/>
    <m/>
    <m/>
    <s v=""/>
    <s v=""/>
    <s v=""/>
    <s v=""/>
    <s v=""/>
    <s v=""/>
    <s v=""/>
    <s v=""/>
    <s v=""/>
    <s v=""/>
    <s v=""/>
    <s v=""/>
    <s v=""/>
    <s v=""/>
    <s v=""/>
    <s v="RSA"/>
    <x v="0"/>
    <n v="1"/>
    <x v="1"/>
    <x v="1"/>
  </r>
  <r>
    <s v="AP-Historical-Report---Call-by-Call 2026-09-03 0000 - 2026-09-03 1500.csv"/>
    <s v="F"/>
    <x v="1"/>
    <x v="1031"/>
    <s v="+31638491396"/>
    <s v=""/>
    <s v=""/>
    <s v="WebiPath_180_102600"/>
    <s v=""/>
    <n v="2.7421293949181368E+18"/>
    <s v="40.4234240"/>
    <s v=""/>
    <d v="1899-12-30T00:00:00"/>
    <n v="19761"/>
    <x v="1"/>
    <n v="21200"/>
    <s v="APBN_AMS_MOBILITY_INSURAN_FollowUp_NL"/>
    <n v="99821"/>
    <s v="APBN_AMS_MOBILITY_INSURAN_FollowUp_NL_1"/>
    <s v="APBN_CMN_RSA_FRONT-NL_1"/>
    <n v="96465"/>
    <x v="46"/>
    <s v="R"/>
    <d v="1899-12-30T00:03:07"/>
    <d v="1899-12-30T00:00:00"/>
    <d v="1899-12-30T00:00:00"/>
    <s v=""/>
    <n v="0"/>
    <d v="2026-09-03T14:07:15"/>
    <s v=""/>
    <d v="1899-12-30T00:00:00"/>
    <s v="20260903140401671088848"/>
    <d v="1899-12-30T00:00:00"/>
    <m/>
    <m/>
    <s v=""/>
    <m/>
    <m/>
    <m/>
    <s v=""/>
    <s v=""/>
    <m/>
    <m/>
    <s v=""/>
    <m/>
    <s v=""/>
    <s v=""/>
    <s v=""/>
    <m/>
    <m/>
    <s v=""/>
    <s v=""/>
    <s v=""/>
    <s v=""/>
    <s v=""/>
    <s v=""/>
    <s v=""/>
    <s v=""/>
    <s v=""/>
    <s v=""/>
    <s v=""/>
    <s v=""/>
    <s v=""/>
    <s v=""/>
    <s v=""/>
    <s v="Alliannz Contract"/>
    <x v="0"/>
    <n v="1"/>
    <x v="1"/>
    <x v="0"/>
  </r>
  <r>
    <s v="AP-Historical-Report---Call-by-Call 2026-09-03 0000 - 2026-09-03 1500.csv"/>
    <s v="F"/>
    <x v="1"/>
    <x v="1032"/>
    <s v="+31344617044"/>
    <s v=""/>
    <s v=""/>
    <s v="WebiPath_180_102611"/>
    <s v=""/>
    <n v="2.7421294378684657E+18"/>
    <s v="50.4890005"/>
    <s v=""/>
    <d v="1899-12-30T00:00:00"/>
    <n v="19770"/>
    <x v="3"/>
    <n v="21209"/>
    <s v="APBN_AMS_MOBILITY_PROVIDER_Local_NL"/>
    <n v="99920"/>
    <s v="APBN_AMS_MOBILITY_PROVIDER_Local_NL_1"/>
    <s v="APBN_CMN_RSA_FRONT-NL_1"/>
    <n v="96476"/>
    <x v="58"/>
    <s v="L"/>
    <d v="1899-12-30T00:01:31"/>
    <d v="1899-12-30T00:00:00"/>
    <d v="1899-12-30T00:00:00"/>
    <s v=""/>
    <n v="0"/>
    <d v="2026-09-03T14:05:37"/>
    <s v=""/>
    <d v="1899-12-30T00:00:00"/>
    <s v="20260903140401838861530"/>
    <d v="1899-12-30T00:00:01"/>
    <m/>
    <m/>
    <s v=""/>
    <m/>
    <m/>
    <m/>
    <s v=""/>
    <s v=""/>
    <m/>
    <m/>
    <s v=""/>
    <m/>
    <s v=""/>
    <s v=""/>
    <s v=""/>
    <m/>
    <m/>
    <s v=""/>
    <s v=""/>
    <s v=""/>
    <s v=""/>
    <s v=""/>
    <s v=""/>
    <s v=""/>
    <s v=""/>
    <s v=""/>
    <s v=""/>
    <s v="372dfaf7-cac3-45d9-97a9-ec75351b4353.01"/>
    <s v=""/>
    <s v=""/>
    <s v=""/>
    <s v=""/>
    <s v="RSA Provider"/>
    <x v="0"/>
    <n v="1"/>
    <x v="1"/>
    <x v="2"/>
  </r>
  <r>
    <s v="AP-Historical-Report---Call-by-Call 2026-09-03 0000 - 2026-09-03 1500.csv"/>
    <s v="F"/>
    <x v="0"/>
    <x v="1033"/>
    <s v="+31625480642"/>
    <s v="Ominimo"/>
    <s v="RSA_SubLOB"/>
    <s v="+31205929015"/>
    <s v="APBN_AMS_MOBILITY_INSURAN_Front"/>
    <n v="2.7421293949181368E+18"/>
    <s v="40.4234255"/>
    <s v="Route_Queue"/>
    <d v="1899-12-30T00:00:06"/>
    <n v="19760"/>
    <x v="0"/>
    <n v="21199"/>
    <s v="APBN_AMS_MOBILITY_INSURAN_Front_NL"/>
    <n v="99810"/>
    <s v="APBN_AMS_MOBILITY_INSURAN_Front_NL_1"/>
    <s v="APBN_CMN_RSA_FRONT-NL_1"/>
    <n v="96491"/>
    <x v="54"/>
    <s v="R"/>
    <d v="1899-12-30T00:02:55"/>
    <d v="1899-12-30T00:00:00"/>
    <d v="1899-12-30T00:00:57"/>
    <s v=""/>
    <n v="0"/>
    <d v="2026-09-03T14:07:40"/>
    <s v=""/>
    <d v="1899-12-30T00:00:00"/>
    <s v="20260903140439671089795"/>
    <d v="1899-12-30T00:00:03"/>
    <n v="0"/>
    <n v="0"/>
    <s v=""/>
    <n v="2"/>
    <n v="0"/>
    <n v="0"/>
    <s v="NL"/>
    <s v=""/>
    <m/>
    <m/>
    <s v=""/>
    <m/>
    <s v=""/>
    <s v=""/>
    <s v=""/>
    <n v="0"/>
    <n v="0"/>
    <s v=""/>
    <s v=""/>
    <s v=""/>
    <s v=""/>
    <s v=""/>
    <s v=""/>
    <s v=""/>
    <s v=""/>
    <s v=""/>
    <s v=""/>
    <s v=""/>
    <s v=""/>
    <s v=""/>
    <s v=""/>
    <s v=""/>
    <s v="Alliannz Contract"/>
    <x v="0"/>
    <n v="1"/>
    <x v="1"/>
    <x v="0"/>
  </r>
  <r>
    <s v="AP-Historical-Report---Call-by-Call 2026-09-03 0000 - 2026-09-03 1500.csv"/>
    <s v="F"/>
    <x v="1"/>
    <x v="1034"/>
    <s v="+31592390500"/>
    <s v=""/>
    <s v=""/>
    <s v="WebiPath_180_102651"/>
    <s v=""/>
    <n v="2.7421293262060493E+18"/>
    <s v="24.11623468"/>
    <s v=""/>
    <d v="1899-12-30T00:00:00"/>
    <n v="19761"/>
    <x v="1"/>
    <n v="21200"/>
    <s v="APBN_AMS_MOBILITY_INSURAN_FollowUp_NL"/>
    <n v="99821"/>
    <s v="APBN_AMS_MOBILITY_INSURAN_FollowUp_NL_1"/>
    <s v="APBN_CMN_RSA_FRONT-NL_1"/>
    <n v="96516"/>
    <x v="57"/>
    <s v="R"/>
    <d v="1899-12-30T00:01:11"/>
    <d v="1899-12-30T00:00:00"/>
    <d v="1899-12-30T00:00:00"/>
    <s v=""/>
    <n v="0"/>
    <d v="2026-09-03T14:05:57"/>
    <s v=""/>
    <d v="1899-12-30T00:00:00"/>
    <s v="20260903140439402654953"/>
    <d v="1899-12-30T00:00:00"/>
    <m/>
    <m/>
    <s v=""/>
    <m/>
    <m/>
    <m/>
    <s v=""/>
    <s v=""/>
    <m/>
    <m/>
    <s v=""/>
    <m/>
    <s v=""/>
    <s v=""/>
    <s v=""/>
    <m/>
    <m/>
    <s v=""/>
    <s v=""/>
    <s v=""/>
    <s v=""/>
    <s v=""/>
    <s v=""/>
    <s v=""/>
    <s v=""/>
    <s v=""/>
    <s v=""/>
    <s v=""/>
    <s v=""/>
    <s v=""/>
    <s v=""/>
    <s v=""/>
    <s v="Alliannz Contract"/>
    <x v="0"/>
    <n v="1"/>
    <x v="1"/>
    <x v="0"/>
  </r>
  <r>
    <s v="AP-Historical-Report---Call-by-Call 2026-09-03 0000 - 2026-09-03 1500.csv"/>
    <s v="F"/>
    <x v="1"/>
    <x v="1034"/>
    <s v="+31625480642"/>
    <s v=""/>
    <s v=""/>
    <s v="WebiPath_180_102626"/>
    <s v=""/>
    <n v="2.7421293949181368E+18"/>
    <s v="40.4234267"/>
    <s v=""/>
    <d v="1899-12-30T00:00:00"/>
    <n v="19760"/>
    <x v="0"/>
    <n v="21199"/>
    <s v="APBN_AMS_MOBILITY_INSURAN_Front_NL"/>
    <n v="99810"/>
    <s v="APBN_AMS_MOBILITY_INSURAN_Front_NL_1"/>
    <s v="APBN_CMN_RSA_FRONT-NL_1"/>
    <n v="96491"/>
    <x v="54"/>
    <s v="L"/>
    <d v="1899-12-30T00:02:55"/>
    <d v="1899-12-30T00:00:00"/>
    <d v="1899-12-30T00:00:00"/>
    <s v=""/>
    <n v="0"/>
    <d v="2026-09-03T14:07:41"/>
    <s v=""/>
    <d v="1899-12-30T00:00:00"/>
    <s v="20260903140439671089795"/>
    <d v="1899-12-30T00:00:01"/>
    <m/>
    <m/>
    <s v=""/>
    <m/>
    <m/>
    <m/>
    <s v=""/>
    <s v=""/>
    <m/>
    <m/>
    <s v=""/>
    <m/>
    <s v=""/>
    <s v=""/>
    <s v=""/>
    <m/>
    <m/>
    <s v=""/>
    <s v=""/>
    <s v=""/>
    <s v=""/>
    <s v=""/>
    <s v=""/>
    <s v=""/>
    <s v=""/>
    <s v=""/>
    <s v=""/>
    <s v="63e9cc21-c9b6-40d9-b707-4bbaf5562ca1.01"/>
    <s v=""/>
    <s v=""/>
    <s v=""/>
    <s v=""/>
    <s v="Alliannz Contract"/>
    <x v="0"/>
    <n v="1"/>
    <x v="1"/>
    <x v="0"/>
  </r>
  <r>
    <s v="AP-Historical-Report---Call-by-Call 2026-09-03 0000 - 2026-09-03 1500.csv"/>
    <s v="F"/>
    <x v="1"/>
    <x v="1035"/>
    <s v="+31612857084"/>
    <s v=""/>
    <s v=""/>
    <s v="WebiPath_180_102587"/>
    <s v=""/>
    <n v="2.7421294163936998E+18"/>
    <s v="45.4960586"/>
    <s v=""/>
    <d v="1899-12-30T00:00:00"/>
    <n v="19761"/>
    <x v="1"/>
    <n v="21200"/>
    <s v="APBN_AMS_MOBILITY_INSURAN_FollowUp_NL"/>
    <n v="99821"/>
    <s v="APBN_AMS_MOBILITY_INSURAN_FollowUp_NL_1"/>
    <s v="APBN_CMN_RSA_FRONT-NL_1"/>
    <n v="96452"/>
    <x v="45"/>
    <s v="R"/>
    <d v="1899-12-30T00:01:01"/>
    <d v="1899-12-30T00:00:00"/>
    <d v="1899-12-30T00:00:00"/>
    <s v=""/>
    <n v="0"/>
    <d v="2026-09-03T14:05:54"/>
    <s v=""/>
    <d v="1899-12-30T00:00:00"/>
    <s v="20260903140443754975090"/>
    <d v="1899-12-30T00:00:01"/>
    <m/>
    <m/>
    <s v=""/>
    <m/>
    <m/>
    <m/>
    <s v=""/>
    <s v=""/>
    <m/>
    <m/>
    <s v=""/>
    <m/>
    <s v=""/>
    <s v=""/>
    <s v=""/>
    <m/>
    <m/>
    <s v=""/>
    <s v=""/>
    <s v=""/>
    <s v=""/>
    <s v=""/>
    <s v=""/>
    <s v=""/>
    <s v=""/>
    <s v=""/>
    <s v=""/>
    <s v=""/>
    <s v=""/>
    <s v=""/>
    <s v=""/>
    <s v=""/>
    <s v="Alliannz Contract"/>
    <x v="0"/>
    <n v="1"/>
    <x v="1"/>
    <x v="0"/>
  </r>
  <r>
    <s v="AP-Historical-Report---Call-by-Call 2026-09-03 0000 - 2026-09-03 1500.csv"/>
    <s v="F"/>
    <x v="0"/>
    <x v="1036"/>
    <s v="+3228840650"/>
    <s v="AP_NL_RSA"/>
    <s v="RSA_SubLOB"/>
    <s v="+31208512294"/>
    <s v="APBN_AMS_MOBILITY_INSURAN_Front"/>
    <n v="2.7421293562677596E+18"/>
    <s v="31.8562848"/>
    <s v="Route_Success"/>
    <d v="1899-12-30T00:00:07"/>
    <n v="19760"/>
    <x v="0"/>
    <n v="21199"/>
    <s v="APBN_AMS_MOBILITY_INSURAN_Front_NL"/>
    <n v="99810"/>
    <s v="APBN_AMS_MOBILITY_INSURAN_Front_NL_1"/>
    <s v="APBN_CMN_RSA_FRONT-NL_1"/>
    <n v="244550"/>
    <x v="27"/>
    <s v="R"/>
    <d v="1899-12-30T00:08:35"/>
    <d v="1899-12-30T00:01:33"/>
    <d v="1899-12-30T00:00:33"/>
    <s v=""/>
    <n v="0"/>
    <d v="2026-09-03T14:17:10"/>
    <s v=""/>
    <d v="1899-12-30T00:00:00"/>
    <s v="20260903140653520093981"/>
    <d v="1899-12-30T00:00:02"/>
    <n v="0"/>
    <n v="0"/>
    <s v=""/>
    <n v="2"/>
    <n v="0"/>
    <n v="0"/>
    <s v="NL"/>
    <s v="vb3151"/>
    <n v="77020001"/>
    <n v="10"/>
    <s v="Maud"/>
    <n v="3190096"/>
    <s v="Diefstal voertuig"/>
    <s v=""/>
    <s v="+3228840650"/>
    <n v="2"/>
    <n v="1"/>
    <s v=""/>
    <s v=""/>
    <s v=""/>
    <s v=""/>
    <s v=""/>
    <s v=""/>
    <s v=""/>
    <s v=""/>
    <s v=""/>
    <s v=""/>
    <s v=""/>
    <s v=""/>
    <s v=""/>
    <s v=""/>
    <s v=""/>
    <s v="Alliannz Contract"/>
    <x v="0"/>
    <n v="1"/>
    <x v="1"/>
    <x v="0"/>
  </r>
  <r>
    <s v="AP-Historical-Report---Call-by-Call 2026-09-03 0000 - 2026-09-03 1500.csv"/>
    <s v="F"/>
    <x v="0"/>
    <x v="1037"/>
    <s v="+31541512608"/>
    <s v="Toyota"/>
    <s v="RSA_SubLOB"/>
    <s v="+31205929836"/>
    <s v="APBN_AMS_MOBILITY_OEM-CONS_Front"/>
    <n v="2.7421293433819105E+18"/>
    <s v="28.7615367"/>
    <s v="Route_Success"/>
    <d v="1899-12-30T00:00:05"/>
    <n v="19755"/>
    <x v="6"/>
    <n v="21194"/>
    <s v="APBN_AMS_MOBILITY_OEM-CONS_Front_NL"/>
    <n v="99755"/>
    <s v="APBN_AMS_MOBILITY_OEM-CONS_Front_NL_1"/>
    <s v="APBN_CMN_RSA_FRONT-NL_1"/>
    <n v="244552"/>
    <x v="39"/>
    <s v="L"/>
    <d v="1899-12-30T00:03:30"/>
    <d v="1899-12-30T00:00:00"/>
    <d v="1899-12-30T00:00:33"/>
    <s v=""/>
    <n v="0"/>
    <d v="2026-09-03T14:13:12"/>
    <s v=""/>
    <d v="1899-12-30T00:00:00"/>
    <s v="20260903140635469763680"/>
    <d v="1899-12-30T00:00:03"/>
    <n v="0"/>
    <n v="0"/>
    <s v=""/>
    <n v="2"/>
    <n v="0"/>
    <n v="0"/>
    <s v="NL"/>
    <s v="vb3151"/>
    <n v="77020001"/>
    <n v="10"/>
    <s v="Maud"/>
    <n v="3190052"/>
    <s v="Buitengesloten / Sleutel kapot in Nederland"/>
    <s v=""/>
    <s v="+31541512608"/>
    <n v="2"/>
    <n v="1"/>
    <s v="4"/>
    <s v="5"/>
    <s v="het was een kort en duidelijk gesprek"/>
    <s v="1"/>
    <s v="4"/>
    <s v="5"/>
    <s v="4"/>
    <s v="5"/>
    <s v="5"/>
    <s v="4"/>
    <s v=""/>
    <s v=""/>
    <s v=""/>
    <s v=""/>
    <s v=""/>
    <s v="RSA"/>
    <x v="0"/>
    <n v="1"/>
    <x v="1"/>
    <x v="1"/>
  </r>
  <r>
    <s v="AP-Historical-Report---Call-by-Call 2026-09-03 0000 - 2026-09-03 1500.csv"/>
    <s v="F"/>
    <x v="0"/>
    <x v="1038"/>
    <s v="+31619026405"/>
    <s v="Ominimo"/>
    <s v="RSA_SubLOB"/>
    <s v="+31205929015"/>
    <s v="APBN_AMS_MOBILITY_INSURAN_Front"/>
    <n v="2.7421294206886518E+18"/>
    <s v="46.4945447"/>
    <s v="Route_Queue"/>
    <d v="1899-12-30T00:00:07"/>
    <n v="19760"/>
    <x v="0"/>
    <n v="21199"/>
    <s v="APBN_AMS_MOBILITY_INSURAN_Front_NL"/>
    <n v="99810"/>
    <s v="APBN_AMS_MOBILITY_INSURAN_Front_NL_1"/>
    <s v="APBN_CMN_RSA_FRONT-NL_1"/>
    <n v="232194"/>
    <x v="36"/>
    <s v="R"/>
    <d v="1899-12-30T00:02:16"/>
    <d v="1899-12-30T00:00:00"/>
    <d v="1899-12-30T00:00:33"/>
    <s v=""/>
    <n v="0"/>
    <d v="2026-09-03T14:08:49"/>
    <s v=""/>
    <d v="1899-12-30T00:00:00"/>
    <s v="20260903140625771753373"/>
    <d v="1899-12-30T00:00:01"/>
    <n v="0"/>
    <n v="0"/>
    <s v=""/>
    <n v="2"/>
    <n v="0"/>
    <n v="0"/>
    <s v="NL"/>
    <s v=""/>
    <m/>
    <m/>
    <s v=""/>
    <m/>
    <s v=""/>
    <s v=""/>
    <s v=""/>
    <n v="0"/>
    <n v="0"/>
    <s v=""/>
    <s v=""/>
    <s v=""/>
    <s v=""/>
    <s v=""/>
    <s v=""/>
    <s v=""/>
    <s v=""/>
    <s v=""/>
    <s v=""/>
    <s v=""/>
    <s v=""/>
    <s v=""/>
    <s v=""/>
    <s v=""/>
    <s v="Alliannz Contract"/>
    <x v="0"/>
    <n v="1"/>
    <x v="1"/>
    <x v="0"/>
  </r>
  <r>
    <s v="AP-Historical-Report---Call-by-Call 2026-09-03 0000 - 2026-09-03 1500.csv"/>
    <s v="F"/>
    <x v="1"/>
    <x v="1039"/>
    <s v="+31619026405"/>
    <s v=""/>
    <s v=""/>
    <s v="WebiPath_180_181756"/>
    <s v=""/>
    <n v="2.7421294206886518E+18"/>
    <s v="46.4945455"/>
    <s v=""/>
    <d v="1899-12-30T00:00:00"/>
    <n v="19760"/>
    <x v="0"/>
    <n v="21199"/>
    <s v="APBN_AMS_MOBILITY_INSURAN_Front_NL"/>
    <n v="99810"/>
    <s v="APBN_AMS_MOBILITY_INSURAN_Front_NL_1"/>
    <s v="APBN_CMN_RSA_FRONT-NL_1"/>
    <n v="232194"/>
    <x v="36"/>
    <s v="L"/>
    <d v="1899-12-30T00:02:16"/>
    <d v="1899-12-30T00:00:00"/>
    <d v="1899-12-30T00:00:00"/>
    <s v=""/>
    <n v="0"/>
    <d v="2026-09-03T14:08:50"/>
    <s v=""/>
    <d v="1899-12-30T00:00:00"/>
    <s v="20260903140625771753373"/>
    <d v="1899-12-30T00:00:00"/>
    <m/>
    <m/>
    <s v=""/>
    <m/>
    <m/>
    <m/>
    <s v=""/>
    <s v=""/>
    <m/>
    <m/>
    <s v=""/>
    <m/>
    <s v=""/>
    <s v=""/>
    <s v=""/>
    <m/>
    <m/>
    <s v=""/>
    <s v=""/>
    <s v=""/>
    <s v=""/>
    <s v=""/>
    <s v=""/>
    <s v=""/>
    <s v=""/>
    <s v=""/>
    <s v=""/>
    <s v=""/>
    <s v=""/>
    <s v=""/>
    <s v=""/>
    <s v=""/>
    <s v="Alliannz Contract"/>
    <x v="0"/>
    <n v="1"/>
    <x v="1"/>
    <x v="0"/>
  </r>
  <r>
    <s v="AP-Historical-Report---Call-by-Call 2026-09-03 0000 - 2026-09-03 1500.csv"/>
    <s v="F"/>
    <x v="1"/>
    <x v="1040"/>
    <s v="+31541512608"/>
    <s v=""/>
    <s v=""/>
    <s v="WebiPath_180_183325"/>
    <s v=""/>
    <n v="2.7421293433819105E+18"/>
    <s v="28.7615410"/>
    <s v=""/>
    <d v="1899-12-30T00:00:00"/>
    <n v="19755"/>
    <x v="6"/>
    <n v="21194"/>
    <s v="APBN_AMS_MOBILITY_OEM-CONS_Front_NL"/>
    <n v="99755"/>
    <s v="APBN_AMS_MOBILITY_OEM-CONS_Front_NL_1"/>
    <s v="APBN_CMN_RSA_FRONT-NL_1"/>
    <n v="244552"/>
    <x v="39"/>
    <s v="R"/>
    <d v="1899-12-30T00:03:30"/>
    <d v="1899-12-30T00:00:00"/>
    <d v="1899-12-30T00:00:00"/>
    <s v=""/>
    <n v="0"/>
    <d v="2026-09-03T14:10:10"/>
    <s v=""/>
    <d v="1899-12-30T00:00:00"/>
    <s v="20260903140635469763680"/>
    <d v="1899-12-30T00:00:01"/>
    <m/>
    <m/>
    <s v=""/>
    <m/>
    <m/>
    <m/>
    <s v=""/>
    <s v=""/>
    <m/>
    <m/>
    <s v=""/>
    <m/>
    <s v=""/>
    <s v=""/>
    <s v=""/>
    <m/>
    <m/>
    <s v=""/>
    <s v=""/>
    <s v=""/>
    <s v=""/>
    <s v=""/>
    <s v=""/>
    <s v=""/>
    <s v=""/>
    <s v=""/>
    <s v=""/>
    <s v=""/>
    <s v=""/>
    <s v=""/>
    <s v=""/>
    <s v=""/>
    <s v="RSA"/>
    <x v="0"/>
    <n v="1"/>
    <x v="1"/>
    <x v="1"/>
  </r>
  <r>
    <s v="AP-Historical-Report---Call-by-Call 2026-09-03 0000 - 2026-09-03 1500.csv"/>
    <s v="F"/>
    <x v="1"/>
    <x v="1041"/>
    <s v="+3228840650"/>
    <s v=""/>
    <s v=""/>
    <s v="WebiPath_180_183323"/>
    <s v=""/>
    <n v="2.7421293562677596E+18"/>
    <s v="31.8562908"/>
    <s v=""/>
    <d v="1899-12-30T00:00:00"/>
    <n v="19760"/>
    <x v="0"/>
    <n v="21199"/>
    <s v="APBN_AMS_MOBILITY_INSURAN_Front_NL"/>
    <n v="99810"/>
    <s v="APBN_AMS_MOBILITY_INSURAN_Front_NL_1"/>
    <s v="APBN_CMN_RSA_FRONT-NL_1"/>
    <n v="244550"/>
    <x v="27"/>
    <s v="R"/>
    <d v="1899-12-30T00:08:34"/>
    <d v="1899-12-30T00:01:33"/>
    <d v="1899-12-30T00:00:00"/>
    <s v=""/>
    <n v="0"/>
    <d v="2026-09-03T14:17:09"/>
    <s v=""/>
    <d v="1899-12-30T00:00:00"/>
    <s v="20260903140653520093981"/>
    <d v="1899-12-30T00:00:01"/>
    <m/>
    <m/>
    <s v=""/>
    <m/>
    <m/>
    <m/>
    <s v=""/>
    <s v=""/>
    <m/>
    <m/>
    <s v=""/>
    <m/>
    <s v=""/>
    <s v=""/>
    <s v=""/>
    <m/>
    <m/>
    <s v=""/>
    <s v=""/>
    <s v=""/>
    <s v=""/>
    <s v=""/>
    <s v=""/>
    <s v=""/>
    <s v=""/>
    <s v=""/>
    <s v=""/>
    <s v=""/>
    <s v=""/>
    <s v=""/>
    <s v=""/>
    <s v=""/>
    <s v="Alliannz Contract"/>
    <x v="0"/>
    <n v="1"/>
    <x v="1"/>
    <x v="0"/>
  </r>
  <r>
    <s v="AP-Historical-Report---Call-by-Call 2026-09-03 0000 - 2026-09-03 1500.csv"/>
    <s v="F"/>
    <x v="0"/>
    <x v="1042"/>
    <s v="+31644376383"/>
    <s v="AON"/>
    <s v="RSA_SubLOB"/>
    <s v="+31205929110"/>
    <s v="APBN_AMS_MOBILITY_INTERNAT_FollowUp"/>
    <n v="2.7421294249836099E+18"/>
    <s v="47.4936121"/>
    <s v="Route_Success"/>
    <d v="1899-12-30T00:00:07"/>
    <n v="19764"/>
    <x v="11"/>
    <n v="21203"/>
    <s v="APBN_AMS_MOBILITY_INTERNAT_FollowUp_NL"/>
    <n v="99854"/>
    <s v="APBN_AMS_MOBILITY_INTERNAT_FollowUp_NL_1"/>
    <s v="APBN_CMN_RSA_FRONT-NL_1"/>
    <n v="224096"/>
    <x v="6"/>
    <s v="L"/>
    <d v="1899-12-30T00:00:10"/>
    <d v="1899-12-30T00:00:00"/>
    <d v="1899-12-30T00:02:44"/>
    <s v=""/>
    <n v="0"/>
    <d v="2026-09-03T14:07:59"/>
    <s v=""/>
    <d v="1899-12-30T00:00:00"/>
    <s v="20260903140738788530352"/>
    <d v="1899-12-30T00:00:02"/>
    <n v="0"/>
    <n v="0"/>
    <s v="m3125:2:1|m312997:2:1|"/>
    <n v="2"/>
    <n v="0"/>
    <n v="0"/>
    <s v="NL"/>
    <s v=""/>
    <m/>
    <m/>
    <s v=""/>
    <m/>
    <s v=""/>
    <s v=""/>
    <s v=""/>
    <n v="0"/>
    <n v="0"/>
    <s v=""/>
    <s v=""/>
    <s v=""/>
    <s v=""/>
    <s v=""/>
    <s v=""/>
    <s v=""/>
    <s v=""/>
    <s v=""/>
    <s v=""/>
    <s v=""/>
    <s v=""/>
    <s v=""/>
    <s v=""/>
    <s v=""/>
    <s v="Alliannz Contract"/>
    <x v="0"/>
    <n v="1"/>
    <x v="1"/>
    <x v="0"/>
  </r>
  <r>
    <s v="AP-Historical-Report---Call-by-Call 2026-09-03 0000 - 2026-09-03 1500.csv"/>
    <s v="F"/>
    <x v="0"/>
    <x v="1043"/>
    <s v="+31630287270"/>
    <s v="AzNetherlands"/>
    <s v="RSA_INSUR"/>
    <s v="+31205929118"/>
    <s v="APBN_AMS_RSA_INSURAN_AzN"/>
    <n v="2.7421293562677596E+18"/>
    <s v="31.8562930"/>
    <s v="Route_Queue"/>
    <d v="1899-12-30T00:00:08"/>
    <n v="27173"/>
    <x v="7"/>
    <n v="28184"/>
    <s v="APBN_AMS_RSA_INSURAN_AzN_NL"/>
    <n v="208567"/>
    <s v="APBN_AMS_RSA_INSURAN_AzN_NL_1"/>
    <s v="APBN_CMN_RSA_FRONT-NL_1"/>
    <n v="96484"/>
    <x v="56"/>
    <s v="R"/>
    <d v="1899-12-30T00:02:38"/>
    <d v="1899-12-30T00:00:00"/>
    <d v="1899-12-30T00:00:32"/>
    <s v=""/>
    <n v="0"/>
    <d v="2026-09-03T14:11:25"/>
    <s v=""/>
    <d v="1899-12-30T00:00:00"/>
    <s v="20260903140837520094663"/>
    <d v="1899-12-30T00:00:02"/>
    <n v="0"/>
    <n v="0"/>
    <s v=""/>
    <n v="2"/>
    <n v="0"/>
    <n v="0"/>
    <s v="NL"/>
    <s v="vb3177108"/>
    <n v="77020108"/>
    <n v="10"/>
    <s v="vb3177108"/>
    <n v="3190911811"/>
    <s v="default_agentIntent"/>
    <s v="Unknown"/>
    <s v="+31630287270"/>
    <n v="2"/>
    <n v="1"/>
    <s v=""/>
    <s v=""/>
    <s v=""/>
    <s v=""/>
    <s v=""/>
    <s v=""/>
    <s v=""/>
    <s v=""/>
    <s v=""/>
    <s v=""/>
    <s v=""/>
    <s v=""/>
    <s v=""/>
    <s v=""/>
    <s v=""/>
    <s v="Alliannz Contract"/>
    <x v="0"/>
    <n v="1"/>
    <x v="1"/>
    <x v="0"/>
  </r>
  <r>
    <s v="AP-Historical-Report---Call-by-Call 2026-09-03 0000 - 2026-09-03 1500.csv"/>
    <s v="F"/>
    <x v="1"/>
    <x v="1044"/>
    <s v="+31644376383"/>
    <s v=""/>
    <s v=""/>
    <s v="WebiPath_180_177847"/>
    <s v=""/>
    <n v="2.7421294249836099E+18"/>
    <s v="47.4936151"/>
    <s v=""/>
    <d v="1899-12-30T00:00:00"/>
    <n v="19764"/>
    <x v="11"/>
    <n v="21203"/>
    <s v="APBN_AMS_MOBILITY_INTERNAT_FollowUp_NL"/>
    <n v="99854"/>
    <s v="APBN_AMS_MOBILITY_INTERNAT_FollowUp_NL_1"/>
    <s v="APBN_CMN_RSA_FRONT-NL_1"/>
    <n v="224096"/>
    <x v="6"/>
    <s v="R"/>
    <d v="1899-12-30T00:00:10"/>
    <d v="1899-12-30T00:00:00"/>
    <d v="1899-12-30T00:00:00"/>
    <s v=""/>
    <n v="0"/>
    <d v="2026-09-03T14:07:57"/>
    <s v=""/>
    <d v="1899-12-30T00:00:00"/>
    <s v="20260903140738788530352"/>
    <d v="1899-12-30T00:00:01"/>
    <m/>
    <m/>
    <s v=""/>
    <m/>
    <m/>
    <m/>
    <s v=""/>
    <s v=""/>
    <m/>
    <m/>
    <s v=""/>
    <m/>
    <s v=""/>
    <s v=""/>
    <s v=""/>
    <m/>
    <m/>
    <s v=""/>
    <s v=""/>
    <s v=""/>
    <s v=""/>
    <s v=""/>
    <s v=""/>
    <s v=""/>
    <s v=""/>
    <s v=""/>
    <s v=""/>
    <s v=""/>
    <s v=""/>
    <s v=""/>
    <s v=""/>
    <s v=""/>
    <s v="Alliannz Contract"/>
    <x v="0"/>
    <n v="1"/>
    <x v="1"/>
    <x v="0"/>
  </r>
  <r>
    <s v="AP-Historical-Report---Call-by-Call 2026-09-03 0000 - 2026-09-03 1500.csv"/>
    <s v="F"/>
    <x v="0"/>
    <x v="1045"/>
    <s v="+31644376383"/>
    <s v="AON"/>
    <s v="RSA_SubLOB"/>
    <s v="+31205929110"/>
    <s v="APBN_AMS_MOBILITY_INTERNAT_FollowUp"/>
    <n v="2.7421293691525263E+18"/>
    <s v="34.8427331"/>
    <s v="Route_Queue"/>
    <d v="1899-12-30T00:00:07"/>
    <n v="19764"/>
    <x v="11"/>
    <n v="21203"/>
    <s v="APBN_AMS_MOBILITY_INTERNAT_FollowUp_NL"/>
    <n v="99854"/>
    <s v="APBN_AMS_MOBILITY_INTERNAT_FollowUp_NL_1"/>
    <s v="APBN_CMN_RSA_FRONT-NL_1"/>
    <n v="224097"/>
    <x v="18"/>
    <s v="R"/>
    <d v="1899-12-30T00:24:37"/>
    <d v="1899-12-30T00:00:21"/>
    <d v="1899-12-30T00:00:09"/>
    <s v=""/>
    <n v="1"/>
    <d v="2026-09-03T14:33:57"/>
    <s v=""/>
    <d v="1899-12-30T00:00:00"/>
    <s v="20260903140852570426590"/>
    <d v="1899-12-30T00:00:02"/>
    <n v="0"/>
    <n v="0"/>
    <s v="m3125:2:1|m312997:2:1|"/>
    <n v="2"/>
    <n v="0"/>
    <n v="0"/>
    <s v="NL"/>
    <s v=""/>
    <m/>
    <m/>
    <s v=""/>
    <m/>
    <s v=""/>
    <s v=""/>
    <s v=""/>
    <n v="0"/>
    <n v="0"/>
    <s v=""/>
    <s v=""/>
    <s v=""/>
    <s v=""/>
    <s v=""/>
    <s v=""/>
    <s v=""/>
    <s v=""/>
    <s v=""/>
    <s v=""/>
    <s v=""/>
    <s v=""/>
    <s v=""/>
    <s v=""/>
    <s v=""/>
    <s v="Alliannz Contract"/>
    <x v="0"/>
    <n v="1"/>
    <x v="1"/>
    <x v="0"/>
  </r>
  <r>
    <s v="AP-Historical-Report---Call-by-Call 2026-09-03 0000 - 2026-09-03 1500.csv"/>
    <s v="F"/>
    <x v="1"/>
    <x v="1046"/>
    <s v="+31630287270"/>
    <s v=""/>
    <s v=""/>
    <s v="WebiPath_180_102619"/>
    <s v=""/>
    <n v="2.7421293562677601E+18"/>
    <s v="31.8562987"/>
    <s v=""/>
    <d v="1899-12-30T00:00:00"/>
    <n v="27173"/>
    <x v="7"/>
    <n v="28184"/>
    <s v="APBN_AMS_RSA_INSURAN_AzN_NL"/>
    <n v="208567"/>
    <s v="APBN_AMS_RSA_INSURAN_AzN_NL_1"/>
    <s v="APBN_CMN_RSA_FRONT-NL_1"/>
    <n v="96484"/>
    <x v="56"/>
    <s v="L"/>
    <d v="1899-12-30T00:02:38"/>
    <d v="1899-12-30T00:00:00"/>
    <d v="1899-12-30T00:00:00"/>
    <s v=""/>
    <n v="0"/>
    <d v="2026-09-03T14:11:26"/>
    <s v=""/>
    <d v="1899-12-30T00:00:00"/>
    <s v="20260903140837520094663"/>
    <d v="1899-12-30T00:00:01"/>
    <m/>
    <m/>
    <s v=""/>
    <m/>
    <m/>
    <m/>
    <s v=""/>
    <s v=""/>
    <m/>
    <m/>
    <s v=""/>
    <m/>
    <s v=""/>
    <s v=""/>
    <s v=""/>
    <m/>
    <m/>
    <s v=""/>
    <s v=""/>
    <s v=""/>
    <s v=""/>
    <s v=""/>
    <s v=""/>
    <s v=""/>
    <s v=""/>
    <s v=""/>
    <s v=""/>
    <s v=""/>
    <s v=""/>
    <s v=""/>
    <s v=""/>
    <s v=""/>
    <s v="Alliannz Contract"/>
    <x v="0"/>
    <n v="1"/>
    <x v="1"/>
    <x v="0"/>
  </r>
  <r>
    <s v="AP-Historical-Report---Call-by-Call 2026-09-03 0000 - 2026-09-03 1500.csv"/>
    <s v="F"/>
    <x v="1"/>
    <x v="1047"/>
    <s v="+31644376383"/>
    <s v=""/>
    <s v=""/>
    <s v="WebiPath_180_177848"/>
    <s v=""/>
    <n v="2.7421293691525263E+18"/>
    <s v="34.8427352"/>
    <s v=""/>
    <d v="1899-12-30T00:00:00"/>
    <n v="19764"/>
    <x v="11"/>
    <n v="21203"/>
    <s v="APBN_AMS_MOBILITY_INTERNAT_FollowUp_NL"/>
    <n v="99854"/>
    <s v="APBN_AMS_MOBILITY_INTERNAT_FollowUp_NL_1"/>
    <s v="APBN_CMN_RSA_FRONT-NL_1"/>
    <n v="224097"/>
    <x v="18"/>
    <s v="L"/>
    <d v="1899-12-30T00:01:40"/>
    <d v="1899-12-30T00:00:22"/>
    <d v="1899-12-30T00:00:00"/>
    <s v=""/>
    <n v="0"/>
    <d v="2026-09-03T14:11:01"/>
    <s v=""/>
    <d v="1899-12-30T00:00:00"/>
    <s v="20260903140852570426590"/>
    <d v="1899-12-30T00:00:01"/>
    <m/>
    <m/>
    <s v=""/>
    <m/>
    <m/>
    <m/>
    <s v=""/>
    <s v=""/>
    <m/>
    <m/>
    <s v=""/>
    <m/>
    <s v=""/>
    <s v=""/>
    <s v=""/>
    <m/>
    <m/>
    <s v=""/>
    <s v=""/>
    <s v=""/>
    <s v=""/>
    <s v=""/>
    <s v=""/>
    <s v=""/>
    <s v=""/>
    <s v=""/>
    <s v=""/>
    <s v=""/>
    <s v=""/>
    <s v=""/>
    <s v=""/>
    <s v=""/>
    <s v="Alliannz Contract"/>
    <x v="0"/>
    <n v="1"/>
    <x v="1"/>
    <x v="0"/>
  </r>
  <r>
    <s v="AP-Historical-Report---Call-by-Call 2026-09-03 0000 - 2026-09-03 1500.csv"/>
    <s v="F"/>
    <x v="0"/>
    <x v="1048"/>
    <s v="+31638737502"/>
    <s v="AD"/>
    <s v="RSA_SubLOB"/>
    <s v="+31208512216"/>
    <s v="APBN_AMS_MOBILITY_INSURAN_FollowUp"/>
    <n v="2.7421294078030572E+18"/>
    <s v="43.4252776"/>
    <s v="Route_Success"/>
    <d v="1899-12-30T00:00:05"/>
    <n v="19761"/>
    <x v="1"/>
    <n v="21200"/>
    <s v="APBN_AMS_MOBILITY_INSURAN_FollowUp_NL"/>
    <n v="99821"/>
    <s v="APBN_AMS_MOBILITY_INSURAN_FollowUp_NL_1"/>
    <s v="APBN_CMN_RSA_FRONT-NL_1"/>
    <n v="247912"/>
    <x v="23"/>
    <s v="L"/>
    <d v="1899-12-30T00:00:24"/>
    <d v="1899-12-30T00:00:00"/>
    <d v="1899-12-30T00:00:32"/>
    <s v=""/>
    <n v="0"/>
    <d v="2026-09-03T14:12:09"/>
    <s v=""/>
    <d v="1899-12-30T00:00:00"/>
    <s v="20260903141138721420835"/>
    <d v="1899-12-30T00:00:03"/>
    <n v="0"/>
    <n v="0"/>
    <s v=""/>
    <n v="2"/>
    <n v="0"/>
    <n v="0"/>
    <s v="NL"/>
    <s v="vb3151"/>
    <n v="77020001"/>
    <n v="10"/>
    <s v="Maud"/>
    <n v="3190098"/>
    <s v="Geen Intent"/>
    <s v=""/>
    <s v="+31638737502"/>
    <n v="2"/>
    <n v="1"/>
    <s v=""/>
    <s v=""/>
    <s v=""/>
    <s v=""/>
    <s v=""/>
    <s v=""/>
    <s v=""/>
    <s v=""/>
    <s v=""/>
    <s v=""/>
    <s v=""/>
    <s v=""/>
    <s v=""/>
    <s v=""/>
    <s v=""/>
    <s v="Alliannz Contract"/>
    <x v="0"/>
    <n v="1"/>
    <x v="1"/>
    <x v="0"/>
  </r>
  <r>
    <s v="AP-Historical-Report---Call-by-Call 2026-09-03 0000 - 2026-09-03 1500.csv"/>
    <s v="F"/>
    <x v="1"/>
    <x v="1049"/>
    <s v="+31638737502"/>
    <s v=""/>
    <s v=""/>
    <s v="WebiPath_180_185932"/>
    <s v=""/>
    <n v="2.7421294078030572E+18"/>
    <s v="43.4252805"/>
    <s v=""/>
    <d v="1899-12-30T00:00:00"/>
    <n v="19761"/>
    <x v="1"/>
    <n v="21200"/>
    <s v="APBN_AMS_MOBILITY_INSURAN_FollowUp_NL"/>
    <n v="99821"/>
    <s v="APBN_AMS_MOBILITY_INSURAN_FollowUp_NL_1"/>
    <s v="APBN_CMN_RSA_FRONT-NL_1"/>
    <n v="247912"/>
    <x v="23"/>
    <s v="R"/>
    <d v="1899-12-30T00:00:24"/>
    <d v="1899-12-30T00:00:00"/>
    <d v="1899-12-30T00:00:00"/>
    <s v=""/>
    <n v="0"/>
    <d v="2026-09-03T14:12:08"/>
    <s v=""/>
    <d v="1899-12-30T00:00:00"/>
    <s v="20260903141138721420835"/>
    <d v="1899-12-30T00:00:00"/>
    <m/>
    <m/>
    <s v=""/>
    <m/>
    <m/>
    <m/>
    <s v=""/>
    <s v=""/>
    <m/>
    <m/>
    <s v=""/>
    <m/>
    <s v=""/>
    <s v=""/>
    <s v=""/>
    <m/>
    <m/>
    <s v=""/>
    <s v=""/>
    <s v=""/>
    <s v=""/>
    <s v=""/>
    <s v=""/>
    <s v=""/>
    <s v=""/>
    <s v=""/>
    <s v=""/>
    <s v=""/>
    <s v=""/>
    <s v=""/>
    <s v=""/>
    <s v=""/>
    <s v="Alliannz Contract"/>
    <x v="0"/>
    <n v="1"/>
    <x v="1"/>
    <x v="0"/>
  </r>
  <r>
    <s v="AP-Historical-Report---Call-by-Call 2026-09-03 0000 - 2026-09-03 1500.csv"/>
    <s v="F"/>
    <x v="0"/>
    <x v="1050"/>
    <s v="+31641035382"/>
    <s v="AzNetherlands"/>
    <s v="RSA_INSUR"/>
    <s v="+31205929118"/>
    <s v="APBN_AMS_RSA_INSURAN_AzN"/>
    <n v="2.7421293219110712E+18"/>
    <s v="23.11612616"/>
    <s v="Route_Queue"/>
    <d v="1899-12-30T00:00:06"/>
    <n v="27173"/>
    <x v="7"/>
    <n v="28184"/>
    <s v="APBN_AMS_RSA_INSURAN_AzN_NL"/>
    <n v="208567"/>
    <s v="APBN_AMS_RSA_INSURAN_AzN_NL_1"/>
    <s v="APBN_CMN_RSA_FRONT-NL_1"/>
    <n v="96516"/>
    <x v="57"/>
    <s v="R"/>
    <d v="1899-12-30T00:04:05"/>
    <d v="1899-12-30T00:00:00"/>
    <d v="1899-12-30T00:00:31"/>
    <s v=""/>
    <n v="0"/>
    <d v="2026-09-03T14:17:35"/>
    <s v=""/>
    <d v="1899-12-30T00:00:00"/>
    <s v="20260903141323385877145"/>
    <d v="1899-12-30T00:00:03"/>
    <n v="0"/>
    <n v="0"/>
    <s v=""/>
    <n v="2"/>
    <n v="0"/>
    <n v="0"/>
    <s v="NL"/>
    <s v="vb3177108"/>
    <n v="77020108"/>
    <n v="10"/>
    <s v="vb3177108"/>
    <n v="3190911811"/>
    <s v="default_agentIntent"/>
    <s v="Unknown"/>
    <s v="+31641035382"/>
    <n v="2"/>
    <n v="1"/>
    <s v=""/>
    <s v=""/>
    <s v=""/>
    <s v=""/>
    <s v=""/>
    <s v=""/>
    <s v=""/>
    <s v=""/>
    <s v=""/>
    <s v=""/>
    <s v=""/>
    <s v=""/>
    <s v=""/>
    <s v=""/>
    <s v=""/>
    <s v="Alliannz Contract"/>
    <x v="0"/>
    <n v="1"/>
    <x v="1"/>
    <x v="0"/>
  </r>
  <r>
    <s v="AP-Historical-Report---Call-by-Call 2026-09-03 0000 - 2026-09-03 1500.csv"/>
    <s v="F"/>
    <x v="1"/>
    <x v="1051"/>
    <s v="+31641035382"/>
    <s v=""/>
    <s v=""/>
    <s v="WebiPath_180_102651"/>
    <s v=""/>
    <n v="2.7421293219110712E+18"/>
    <s v="23.11612677"/>
    <s v=""/>
    <d v="1899-12-30T00:00:00"/>
    <n v="27173"/>
    <x v="7"/>
    <n v="28184"/>
    <s v="APBN_AMS_RSA_INSURAN_AzN_NL"/>
    <n v="208567"/>
    <s v="APBN_AMS_RSA_INSURAN_AzN_NL_1"/>
    <s v="APBN_CMN_RSA_FRONT-NL_1"/>
    <n v="96516"/>
    <x v="57"/>
    <s v="R"/>
    <d v="1899-12-30T00:04:05"/>
    <d v="1899-12-30T00:00:00"/>
    <d v="1899-12-30T00:00:00"/>
    <s v=""/>
    <n v="0"/>
    <d v="2026-09-03T14:17:34"/>
    <s v=""/>
    <d v="1899-12-30T00:00:00"/>
    <s v="20260903141323385877145"/>
    <d v="1899-12-30T00:00:01"/>
    <m/>
    <m/>
    <s v=""/>
    <m/>
    <m/>
    <m/>
    <s v=""/>
    <s v=""/>
    <m/>
    <m/>
    <s v=""/>
    <m/>
    <s v=""/>
    <s v=""/>
    <s v=""/>
    <m/>
    <m/>
    <s v=""/>
    <s v=""/>
    <s v=""/>
    <s v=""/>
    <s v=""/>
    <s v=""/>
    <s v=""/>
    <s v=""/>
    <s v=""/>
    <s v=""/>
    <s v=""/>
    <s v=""/>
    <s v=""/>
    <s v=""/>
    <s v=""/>
    <s v="Alliannz Contract"/>
    <x v="0"/>
    <n v="1"/>
    <x v="1"/>
    <x v="0"/>
  </r>
  <r>
    <s v="AP-Historical-Report---Call-by-Call 2026-09-03 0000 - 2026-09-03 1500.csv"/>
    <s v="F"/>
    <x v="0"/>
    <x v="1052"/>
    <s v="+3281702020"/>
    <s v="BEOBANK"/>
    <s v="RSA_Front"/>
    <s v="+3227736105"/>
    <s v="APBN_BRU_MOBILITY_INSURAN_Front"/>
    <n v="2.7421293691525263E+18"/>
    <s v="34.8427589"/>
    <s v="Route_Queue"/>
    <d v="1899-12-30T00:00:07"/>
    <n v="19782"/>
    <x v="8"/>
    <n v="21222"/>
    <s v="APBN_BRU_MOBILITY_INSURAN_Front_FR"/>
    <n v="100052"/>
    <s v="APBN_BRU_MOBILITY_INSURAN_Front_FR_1"/>
    <s v="APBN_CMN_RSA_FRONT-FR_1"/>
    <n v="144565"/>
    <x v="13"/>
    <s v="R"/>
    <d v="1899-12-30T00:08:58"/>
    <d v="1899-12-30T00:01:38"/>
    <d v="1899-12-30T00:00:33"/>
    <s v=""/>
    <n v="0"/>
    <d v="2026-09-03T14:26:45"/>
    <s v=""/>
    <d v="1899-12-30T00:00:00"/>
    <s v="20260903141601570426014"/>
    <d v="1899-12-30T00:00:01"/>
    <n v="0"/>
    <n v="0"/>
    <s v="m3229916105:1:1|"/>
    <n v="2"/>
    <n v="0"/>
    <n v="1"/>
    <s v="FR"/>
    <s v=""/>
    <m/>
    <m/>
    <s v=""/>
    <m/>
    <s v=""/>
    <s v=""/>
    <s v=""/>
    <n v="2"/>
    <n v="1"/>
    <s v=""/>
    <s v=""/>
    <s v=""/>
    <s v=""/>
    <s v=""/>
    <s v=""/>
    <s v=""/>
    <s v=""/>
    <s v=""/>
    <s v=""/>
    <s v=""/>
    <s v=""/>
    <s v=""/>
    <s v=""/>
    <s v=""/>
    <s v="RSA BE"/>
    <x v="0"/>
    <n v="1"/>
    <x v="1"/>
    <x v="3"/>
  </r>
  <r>
    <s v="AP-Historical-Report---Call-by-Call 2026-09-03 0000 - 2026-09-03 1500.csv"/>
    <s v="F"/>
    <x v="0"/>
    <x v="1053"/>
    <s v="+31610196950"/>
    <s v="Lexus"/>
    <s v="RSA_SubLOB"/>
    <s v="+31205929838"/>
    <s v="APBN_AMS_MOBILITY_OEM-CONS_Front"/>
    <n v="2.7421294035080827E+18"/>
    <s v="42.4245760"/>
    <s v="Route_Queue"/>
    <d v="1899-12-30T00:00:05"/>
    <n v="19755"/>
    <x v="6"/>
    <n v="21194"/>
    <s v="APBN_AMS_MOBILITY_OEM-CONS_Front_NL"/>
    <n v="99755"/>
    <s v="APBN_AMS_MOBILITY_OEM-CONS_Front_NL_1"/>
    <s v="APBN_CMN_RSA_FRONT-NL_1"/>
    <n v="96452"/>
    <x v="45"/>
    <s v="R"/>
    <d v="1899-12-30T00:00:11"/>
    <d v="1899-12-30T00:00:00"/>
    <d v="1899-12-30T00:00:31"/>
    <s v=""/>
    <n v="0"/>
    <d v="2026-09-03T14:19:34"/>
    <s v=""/>
    <d v="1899-12-30T00:00:00"/>
    <s v="20260903141918704643229"/>
    <d v="1899-12-30T00:00:03"/>
    <n v="0"/>
    <n v="0"/>
    <s v=""/>
    <n v="2"/>
    <n v="0"/>
    <n v="0"/>
    <s v="NL"/>
    <s v="vb3151"/>
    <n v="77020001"/>
    <n v="10"/>
    <s v="Maud"/>
    <n v="3190040"/>
    <s v="Pech (niet gespecificeerd) in Nederland"/>
    <s v=""/>
    <s v="+31610196950"/>
    <n v="2"/>
    <n v="1"/>
    <s v=""/>
    <s v=""/>
    <s v=""/>
    <s v=""/>
    <s v=""/>
    <s v=""/>
    <s v=""/>
    <s v=""/>
    <s v=""/>
    <s v=""/>
    <s v=""/>
    <s v=""/>
    <s v=""/>
    <s v=""/>
    <s v=""/>
    <s v="RSA"/>
    <x v="0"/>
    <n v="1"/>
    <x v="1"/>
    <x v="1"/>
  </r>
  <r>
    <s v="AP-Historical-Report---Call-by-Call 2026-09-03 0000 - 2026-09-03 1500.csv"/>
    <s v="F"/>
    <x v="0"/>
    <x v="1054"/>
    <s v="+31592390414"/>
    <s v="KIA"/>
    <s v="RSA_SubLOB"/>
    <s v="+31208512235"/>
    <s v="APBN_AMS_MOBILITY_OEM-CONS_Front"/>
    <n v="2.7421293390869755E+18"/>
    <s v="27.7647798"/>
    <s v="Route_Success"/>
    <d v="1899-12-30T00:00:05"/>
    <n v="19755"/>
    <x v="6"/>
    <n v="21194"/>
    <s v="APBN_AMS_MOBILITY_OEM-CONS_Front_NL"/>
    <n v="99755"/>
    <s v="APBN_AMS_MOBILITY_OEM-CONS_Front_NL_1"/>
    <s v="APBN_CMN_RSA_FRONT-NL_1"/>
    <n v="244554"/>
    <x v="40"/>
    <s v="R"/>
    <d v="1899-12-30T00:04:53"/>
    <d v="1899-12-30T00:00:00"/>
    <d v="1899-12-30T00:00:31"/>
    <s v=""/>
    <n v="0"/>
    <d v="2026-09-03T14:22:07"/>
    <s v=""/>
    <d v="1899-12-30T00:00:00"/>
    <s v="20260903141706452985495"/>
    <d v="1899-12-30T00:00:02"/>
    <n v="0"/>
    <n v="0"/>
    <s v=""/>
    <n v="2"/>
    <n v="0"/>
    <n v="0"/>
    <s v="NL"/>
    <s v="vb3151"/>
    <n v="77020001"/>
    <n v="10"/>
    <s v="Maud"/>
    <n v="3190031"/>
    <s v="Geen Intent"/>
    <s v=""/>
    <s v="+31592390414"/>
    <n v="2"/>
    <n v="1"/>
    <s v=""/>
    <s v=""/>
    <s v=""/>
    <s v=""/>
    <s v=""/>
    <s v=""/>
    <s v=""/>
    <s v=""/>
    <s v=""/>
    <s v=""/>
    <s v=""/>
    <s v=""/>
    <s v=""/>
    <s v=""/>
    <s v=""/>
    <s v="RSA"/>
    <x v="0"/>
    <n v="1"/>
    <x v="1"/>
    <x v="1"/>
  </r>
  <r>
    <s v="AP-Historical-Report---Call-by-Call 2026-09-03 0000 - 2026-09-03 1500.csv"/>
    <s v="F"/>
    <x v="1"/>
    <x v="1055"/>
    <s v="+3281702020"/>
    <s v=""/>
    <s v=""/>
    <s v="WebiPath_180_126394"/>
    <s v=""/>
    <n v="2.7421293691525263E+18"/>
    <s v="34.8427624"/>
    <s v=""/>
    <d v="1899-12-30T00:00:00"/>
    <n v="19782"/>
    <x v="8"/>
    <n v="21222"/>
    <s v="APBN_BRU_MOBILITY_INSURAN_Front_FR"/>
    <n v="100052"/>
    <s v="APBN_BRU_MOBILITY_INSURAN_Front_FR_1"/>
    <s v="APBN_CMN_RSA_FRONT-FR_1"/>
    <n v="144565"/>
    <x v="13"/>
    <s v="R"/>
    <d v="1899-12-30T00:08:57"/>
    <d v="1899-12-30T00:01:38"/>
    <d v="1899-12-30T00:00:00"/>
    <s v=""/>
    <n v="0"/>
    <d v="2026-09-03T14:26:43"/>
    <s v=""/>
    <d v="1899-12-30T00:00:00"/>
    <s v="20260903141601570426014"/>
    <d v="1899-12-30T00:00:01"/>
    <m/>
    <m/>
    <s v=""/>
    <m/>
    <m/>
    <m/>
    <s v=""/>
    <s v=""/>
    <m/>
    <m/>
    <s v=""/>
    <m/>
    <s v=""/>
    <s v=""/>
    <s v=""/>
    <m/>
    <m/>
    <s v=""/>
    <s v=""/>
    <s v=""/>
    <s v=""/>
    <s v=""/>
    <s v=""/>
    <s v=""/>
    <s v=""/>
    <s v=""/>
    <s v=""/>
    <s v=""/>
    <s v=""/>
    <s v=""/>
    <s v=""/>
    <s v=""/>
    <s v="RSA BE"/>
    <x v="0"/>
    <n v="1"/>
    <x v="1"/>
    <x v="3"/>
  </r>
  <r>
    <s v="AP-Historical-Report---Call-by-Call 2026-09-03 0000 - 2026-09-03 1500.csv"/>
    <s v="F"/>
    <x v="0"/>
    <x v="1056"/>
    <s v="+31651567363"/>
    <s v="Suzuki"/>
    <s v="RSA_SubLOB"/>
    <s v="+31208512272"/>
    <s v="APBN_AMS_MOBILITY_OEM-CONS_Front"/>
    <n v="2.7421293133299579E+18"/>
    <s v="21.20434026"/>
    <s v="Route_Queue"/>
    <d v="1899-12-30T00:00:05"/>
    <n v="19755"/>
    <x v="6"/>
    <n v="21194"/>
    <s v="APBN_AMS_MOBILITY_OEM-CONS_Front_NL"/>
    <n v="99755"/>
    <s v="APBN_AMS_MOBILITY_OEM-CONS_Front_NL_1"/>
    <s v="APBN_CMN_RSA_FRONT-NL_1"/>
    <n v="96465"/>
    <x v="46"/>
    <s v="R"/>
    <d v="1899-12-30T00:03:44"/>
    <d v="1899-12-30T00:00:00"/>
    <d v="1899-12-30T00:00:31"/>
    <s v=""/>
    <n v="0"/>
    <d v="2026-09-03T14:21:18"/>
    <s v=""/>
    <d v="1899-12-30T00:00:00"/>
    <s v="20260903141728352322956"/>
    <d v="1899-12-30T00:00:03"/>
    <n v="0"/>
    <n v="0"/>
    <s v=""/>
    <n v="2"/>
    <n v="0"/>
    <n v="0"/>
    <s v="NL"/>
    <s v="vb3151"/>
    <n v="77020001"/>
    <n v="10"/>
    <s v="Maud"/>
    <n v="3190049"/>
    <s v="Geen Intent"/>
    <s v=""/>
    <s v="+31651567363"/>
    <n v="2"/>
    <n v="1"/>
    <s v=""/>
    <s v=""/>
    <s v=""/>
    <s v=""/>
    <s v=""/>
    <s v=""/>
    <s v=""/>
    <s v=""/>
    <s v=""/>
    <s v=""/>
    <s v=""/>
    <s v=""/>
    <s v=""/>
    <s v=""/>
    <s v=""/>
    <s v="RSA"/>
    <x v="0"/>
    <n v="1"/>
    <x v="1"/>
    <x v="1"/>
  </r>
  <r>
    <s v="AP-Historical-Report---Call-by-Call 2026-09-03 0000 - 2026-09-03 1500.csv"/>
    <s v="F"/>
    <x v="1"/>
    <x v="1057"/>
    <s v="+31592390414"/>
    <s v=""/>
    <s v=""/>
    <s v="WebiPath_180_183327"/>
    <s v=""/>
    <n v="2.7421293390869755E+18"/>
    <s v="27.7647836"/>
    <s v=""/>
    <d v="1899-12-30T00:00:00"/>
    <n v="19755"/>
    <x v="6"/>
    <n v="21194"/>
    <s v="APBN_AMS_MOBILITY_OEM-CONS_Front_NL"/>
    <n v="99755"/>
    <s v="APBN_AMS_MOBILITY_OEM-CONS_Front_NL_1"/>
    <s v="APBN_CMN_RSA_FRONT-NL_1"/>
    <n v="244554"/>
    <x v="40"/>
    <s v="R"/>
    <d v="1899-12-30T00:04:53"/>
    <d v="1899-12-30T00:00:00"/>
    <d v="1899-12-30T00:00:00"/>
    <s v=""/>
    <n v="0"/>
    <d v="2026-09-03T14:22:04"/>
    <s v=""/>
    <d v="1899-12-30T00:00:00"/>
    <s v="20260903141706452985495"/>
    <d v="1899-12-30T00:00:01"/>
    <m/>
    <m/>
    <s v=""/>
    <m/>
    <m/>
    <m/>
    <s v=""/>
    <s v=""/>
    <m/>
    <m/>
    <s v=""/>
    <m/>
    <s v=""/>
    <s v=""/>
    <s v=""/>
    <m/>
    <m/>
    <s v=""/>
    <s v=""/>
    <s v=""/>
    <s v=""/>
    <s v=""/>
    <s v=""/>
    <s v=""/>
    <s v=""/>
    <s v=""/>
    <s v=""/>
    <s v=""/>
    <s v=""/>
    <s v=""/>
    <s v=""/>
    <s v=""/>
    <s v="RSA"/>
    <x v="0"/>
    <n v="1"/>
    <x v="1"/>
    <x v="1"/>
  </r>
  <r>
    <s v="AP-Historical-Report---Call-by-Call 2026-09-03 0000 - 2026-09-03 1500.csv"/>
    <s v="F"/>
    <x v="1"/>
    <x v="1058"/>
    <s v="+31651567363"/>
    <s v=""/>
    <s v=""/>
    <s v="WebiPath_180_102600"/>
    <s v=""/>
    <n v="2.7421293133299579E+18"/>
    <s v="21.20434097"/>
    <s v=""/>
    <d v="1899-12-30T00:00:00"/>
    <n v="19755"/>
    <x v="6"/>
    <n v="21194"/>
    <s v="APBN_AMS_MOBILITY_OEM-CONS_Front_NL"/>
    <n v="99755"/>
    <s v="APBN_AMS_MOBILITY_OEM-CONS_Front_NL_1"/>
    <s v="APBN_CMN_RSA_FRONT-NL_1"/>
    <n v="96465"/>
    <x v="46"/>
    <s v="R"/>
    <d v="1899-12-30T00:03:44"/>
    <d v="1899-12-30T00:00:00"/>
    <d v="1899-12-30T00:00:00"/>
    <s v=""/>
    <n v="0"/>
    <d v="2026-09-03T14:21:17"/>
    <s v=""/>
    <d v="1899-12-30T00:00:00"/>
    <s v="20260903141728352322956"/>
    <d v="1899-12-30T00:00:00"/>
    <m/>
    <m/>
    <s v=""/>
    <m/>
    <m/>
    <m/>
    <s v=""/>
    <s v=""/>
    <m/>
    <m/>
    <s v=""/>
    <m/>
    <s v=""/>
    <s v=""/>
    <s v=""/>
    <m/>
    <m/>
    <s v=""/>
    <s v=""/>
    <s v=""/>
    <s v=""/>
    <s v=""/>
    <s v=""/>
    <s v=""/>
    <s v=""/>
    <s v=""/>
    <s v=""/>
    <s v=""/>
    <s v=""/>
    <s v=""/>
    <s v=""/>
    <s v=""/>
    <s v="RSA"/>
    <x v="0"/>
    <n v="1"/>
    <x v="1"/>
    <x v="1"/>
  </r>
  <r>
    <s v="AP-Historical-Report---Call-by-Call 2026-09-03 0000 - 2026-09-03 1500.csv"/>
    <s v="F"/>
    <x v="0"/>
    <x v="1059"/>
    <s v="+31685349718"/>
    <s v="Ominimo"/>
    <s v="RSA_SubLOB"/>
    <s v="+31205929015"/>
    <s v="APBN_AMS_MOBILITY_INSURAN_Front"/>
    <n v="2.7421294249836104E+18"/>
    <s v="47.4936542"/>
    <s v="Route_Success"/>
    <d v="1899-12-30T00:00:08"/>
    <n v="19760"/>
    <x v="0"/>
    <n v="21199"/>
    <s v="APBN_AMS_MOBILITY_INSURAN_Front_NL"/>
    <n v="99810"/>
    <s v="APBN_AMS_MOBILITY_INSURAN_Front_NL_1"/>
    <s v="APBN_CMN_RSA_FRONT-NL_1"/>
    <n v="96491"/>
    <x v="54"/>
    <s v="L"/>
    <d v="1899-12-30T00:04:12"/>
    <d v="1899-12-30T00:00:00"/>
    <d v="1899-12-30T00:00:31"/>
    <s v=""/>
    <n v="0"/>
    <d v="2026-09-03T14:22:30"/>
    <s v=""/>
    <d v="1899-12-30T00:00:00"/>
    <s v="20260903141808788530603"/>
    <d v="1899-12-30T00:00:01"/>
    <n v="0"/>
    <n v="0"/>
    <s v=""/>
    <n v="2"/>
    <n v="0"/>
    <n v="0"/>
    <s v="NL"/>
    <s v=""/>
    <m/>
    <m/>
    <s v=""/>
    <m/>
    <s v=""/>
    <s v=""/>
    <s v=""/>
    <n v="0"/>
    <n v="0"/>
    <s v=""/>
    <s v=""/>
    <s v=""/>
    <s v=""/>
    <s v=""/>
    <s v=""/>
    <s v=""/>
    <s v=""/>
    <s v=""/>
    <s v=""/>
    <s v=""/>
    <s v=""/>
    <s v=""/>
    <s v=""/>
    <s v=""/>
    <s v="Alliannz Contract"/>
    <x v="0"/>
    <n v="1"/>
    <x v="1"/>
    <x v="0"/>
  </r>
  <r>
    <s v="AP-Historical-Report---Call-by-Call 2026-09-03 0000 - 2026-09-03 1500.csv"/>
    <s v="F"/>
    <x v="0"/>
    <x v="1060"/>
    <s v="+3233264346"/>
    <s v="AGA"/>
    <s v="TRAVEL_CL-Front"/>
    <s v="+3222906468"/>
    <s v="APBN_BRU_TRAVEL_CLAIMS_Front"/>
    <n v="2.7421293562677601E+18"/>
    <s v="31.8563350"/>
    <s v="Route_Queue"/>
    <d v="1899-12-30T00:00:06"/>
    <n v="19779"/>
    <x v="12"/>
    <n v="21190"/>
    <s v="APBN_BRU_TRAVEL_CLAIMS_Front_VL"/>
    <n v="100019"/>
    <s v="APBN_BRU_MOBILITY_OEM-CONS_Front_VL_1"/>
    <s v="APBN_CMN_TRAVEL_FRONT-BE_1"/>
    <n v="96164"/>
    <x v="28"/>
    <s v="R"/>
    <d v="1899-12-30T00:07:44"/>
    <d v="1899-12-30T00:00:24"/>
    <d v="1899-12-30T00:02:37"/>
    <s v=""/>
    <n v="1"/>
    <d v="2026-09-03T14:26:51"/>
    <s v=""/>
    <d v="1899-12-30T00:00:00"/>
    <s v="20260903141834520095520"/>
    <d v="1899-12-30T00:00:01"/>
    <n v="0"/>
    <n v="0"/>
    <s v="m3241:2:1|"/>
    <n v="2"/>
    <n v="0"/>
    <n v="1"/>
    <s v="VL"/>
    <s v=""/>
    <m/>
    <m/>
    <s v=""/>
    <m/>
    <s v=""/>
    <s v=""/>
    <s v=""/>
    <n v="0"/>
    <n v="0"/>
    <s v=""/>
    <s v=""/>
    <s v=""/>
    <s v=""/>
    <s v=""/>
    <s v=""/>
    <s v=""/>
    <s v=""/>
    <s v=""/>
    <s v=""/>
    <s v=""/>
    <s v=""/>
    <s v=""/>
    <s v=""/>
    <s v=""/>
    <s v="RSA BE"/>
    <x v="0"/>
    <n v="1"/>
    <x v="1"/>
    <x v="3"/>
  </r>
  <r>
    <s v="AP-Historical-Report---Call-by-Call 2026-09-03 0000 - 2026-09-03 1500.csv"/>
    <s v="F"/>
    <x v="1"/>
    <x v="1061"/>
    <s v="+31685349718"/>
    <s v=""/>
    <s v=""/>
    <s v="WebiPath_180_102626"/>
    <s v=""/>
    <n v="2.7421294249836104E+18"/>
    <s v="47.4936549"/>
    <s v=""/>
    <d v="1899-12-30T00:00:00"/>
    <n v="19760"/>
    <x v="0"/>
    <n v="21199"/>
    <s v="APBN_AMS_MOBILITY_INSURAN_Front_NL"/>
    <n v="99810"/>
    <s v="APBN_AMS_MOBILITY_INSURAN_Front_NL_1"/>
    <s v="APBN_CMN_RSA_FRONT-NL_1"/>
    <n v="96491"/>
    <x v="54"/>
    <s v="R"/>
    <d v="1899-12-30T00:04:11"/>
    <d v="1899-12-30T00:00:00"/>
    <d v="1899-12-30T00:00:00"/>
    <s v=""/>
    <n v="0"/>
    <d v="2026-09-03T14:22:29"/>
    <s v=""/>
    <d v="1899-12-30T00:00:00"/>
    <s v="20260903141808788530603"/>
    <d v="1899-12-30T00:00:01"/>
    <m/>
    <m/>
    <s v=""/>
    <m/>
    <m/>
    <m/>
    <s v=""/>
    <s v=""/>
    <m/>
    <m/>
    <s v=""/>
    <m/>
    <s v=""/>
    <s v=""/>
    <s v=""/>
    <m/>
    <m/>
    <s v=""/>
    <s v=""/>
    <s v=""/>
    <s v=""/>
    <s v=""/>
    <s v=""/>
    <s v=""/>
    <s v=""/>
    <s v=""/>
    <s v=""/>
    <s v="b9eae121-557f-40b9-9338-64d1a4cf6b44.01"/>
    <s v=""/>
    <s v=""/>
    <s v=""/>
    <s v=""/>
    <s v="Alliannz Contract"/>
    <x v="0"/>
    <n v="1"/>
    <x v="1"/>
    <x v="0"/>
  </r>
  <r>
    <s v="AP-Historical-Report---Call-by-Call 2026-09-03 0000 - 2026-09-03 1500.csv"/>
    <s v="F"/>
    <x v="0"/>
    <x v="1062"/>
    <s v="+31622264940"/>
    <s v="AGA"/>
    <s v="RSA_Front"/>
    <s v="+3222906100"/>
    <s v="APBN_BRU_MOBILITY_INTERNAT_Front"/>
    <n v="2.7421293476793728E+18"/>
    <s v="29.10110443"/>
    <s v="Route_Queue"/>
    <d v="1899-12-30T00:00:03"/>
    <n v="19783"/>
    <x v="15"/>
    <n v="21223"/>
    <s v="APBN_BRU_MOBILITY_INTERNAT_Front_VL"/>
    <n v="100063"/>
    <s v="APBN_BRU_MOBILITY_INTERNAT_Front_VL_1"/>
    <s v="APBN_CMN_RSA_FRONT-VL_1"/>
    <n v="223882"/>
    <x v="24"/>
    <s v="R"/>
    <d v="1899-12-30T00:02:49"/>
    <d v="1899-12-30T00:00:00"/>
    <d v="1899-12-30T00:00:02"/>
    <s v=""/>
    <n v="0"/>
    <d v="2026-09-03T14:22:40"/>
    <s v=""/>
    <d v="1899-12-30T00:00:00"/>
    <s v="20260903141948486540179"/>
    <d v="1899-12-30T00:00:01"/>
    <n v="0"/>
    <n v="0"/>
    <s v="m3229916100:2:1|"/>
    <n v="2"/>
    <n v="0"/>
    <n v="1"/>
    <s v="VL"/>
    <s v=""/>
    <m/>
    <m/>
    <s v=""/>
    <m/>
    <s v=""/>
    <s v=""/>
    <s v=""/>
    <n v="2"/>
    <n v="1"/>
    <s v=""/>
    <s v=""/>
    <s v=""/>
    <s v=""/>
    <s v=""/>
    <s v=""/>
    <s v=""/>
    <s v=""/>
    <s v=""/>
    <s v=""/>
    <s v=""/>
    <s v=""/>
    <s v=""/>
    <s v=""/>
    <s v=""/>
    <s v="RSA BE"/>
    <x v="0"/>
    <n v="1"/>
    <x v="1"/>
    <x v="3"/>
  </r>
  <r>
    <s v="AP-Historical-Report---Call-by-Call 2026-09-03 0000 - 2026-09-03 1500.csv"/>
    <s v="F"/>
    <x v="1"/>
    <x v="1063"/>
    <s v="+31610196950"/>
    <s v=""/>
    <s v=""/>
    <s v="WebiPath_180_102587"/>
    <s v=""/>
    <n v="2.7421294035080832E+18"/>
    <s v="42.4245870"/>
    <s v=""/>
    <d v="1899-12-30T00:00:00"/>
    <n v="19755"/>
    <x v="6"/>
    <n v="21194"/>
    <s v="APBN_AMS_MOBILITY_OEM-CONS_Front_NL"/>
    <n v="99755"/>
    <s v="APBN_AMS_MOBILITY_OEM-CONS_Front_NL_1"/>
    <s v="APBN_CMN_RSA_FRONT-NL_1"/>
    <n v="96452"/>
    <x v="45"/>
    <s v="L"/>
    <d v="1899-12-30T00:00:11"/>
    <d v="1899-12-30T00:00:00"/>
    <d v="1899-12-30T00:00:00"/>
    <s v=""/>
    <n v="0"/>
    <d v="2026-09-03T14:19:35"/>
    <s v=""/>
    <d v="1899-12-30T00:00:00"/>
    <s v="20260903141918704643229"/>
    <d v="1899-12-30T00:00:01"/>
    <m/>
    <m/>
    <s v=""/>
    <m/>
    <m/>
    <m/>
    <s v=""/>
    <s v=""/>
    <m/>
    <m/>
    <s v=""/>
    <m/>
    <s v=""/>
    <s v=""/>
    <s v=""/>
    <m/>
    <m/>
    <s v=""/>
    <s v=""/>
    <s v=""/>
    <s v=""/>
    <s v=""/>
    <s v=""/>
    <s v=""/>
    <s v=""/>
    <s v=""/>
    <s v=""/>
    <s v=""/>
    <s v=""/>
    <s v=""/>
    <s v=""/>
    <s v=""/>
    <s v="RSA"/>
    <x v="0"/>
    <n v="1"/>
    <x v="1"/>
    <x v="1"/>
  </r>
  <r>
    <s v="AP-Historical-Report---Call-by-Call 2026-09-03 0000 - 2026-09-03 1500.csv"/>
    <s v="F"/>
    <x v="0"/>
    <x v="1064"/>
    <s v="+31687256651"/>
    <s v="Ominimo"/>
    <s v="RSA_SubLOB"/>
    <s v="+31205929015"/>
    <s v="APBN_AMS_MOBILITY_INSURAN_Front"/>
    <n v="2.7421292962130601E+18"/>
    <s v="17.83405311"/>
    <s v="Route_Queue"/>
    <d v="1899-12-30T00:00:07"/>
    <n v="19760"/>
    <x v="0"/>
    <n v="21199"/>
    <s v="APBN_AMS_MOBILITY_INSURAN_Front_NL"/>
    <n v="99810"/>
    <s v="APBN_AMS_MOBILITY_INSURAN_Front_NL_1"/>
    <s v="APBN_CMN_RSA_FRONT-NL_1"/>
    <n v="232196"/>
    <x v="55"/>
    <s v="R"/>
    <d v="1899-12-30T00:04:50"/>
    <d v="1899-12-30T00:00:37"/>
    <d v="1899-12-30T00:00:31"/>
    <s v=""/>
    <n v="1"/>
    <d v="2026-09-03T14:25:41"/>
    <s v=""/>
    <d v="1899-12-30T00:00:00"/>
    <s v="20260903142006285213053"/>
    <d v="1899-12-30T00:00:01"/>
    <n v="0"/>
    <n v="0"/>
    <s v=""/>
    <n v="2"/>
    <n v="0"/>
    <n v="0"/>
    <s v="NL"/>
    <s v=""/>
    <m/>
    <m/>
    <s v=""/>
    <m/>
    <s v=""/>
    <s v=""/>
    <s v=""/>
    <n v="0"/>
    <n v="0"/>
    <s v=""/>
    <s v=""/>
    <s v=""/>
    <s v=""/>
    <s v=""/>
    <s v=""/>
    <s v=""/>
    <s v=""/>
    <s v=""/>
    <s v=""/>
    <s v=""/>
    <s v=""/>
    <s v=""/>
    <s v=""/>
    <s v=""/>
    <s v="Alliannz Contract"/>
    <x v="0"/>
    <n v="1"/>
    <x v="1"/>
    <x v="0"/>
  </r>
  <r>
    <s v="AP-Historical-Report---Call-by-Call 2026-09-03 0000 - 2026-09-03 1500.csv"/>
    <s v="F"/>
    <x v="1"/>
    <x v="1064"/>
    <s v="+31622264940"/>
    <s v=""/>
    <s v=""/>
    <s v="WebiPath_180_177744"/>
    <s v=""/>
    <n v="2.7421293476793728E+18"/>
    <s v="29.10110465"/>
    <s v=""/>
    <d v="1899-12-30T00:00:00"/>
    <n v="19783"/>
    <x v="15"/>
    <n v="21223"/>
    <s v="APBN_BRU_MOBILITY_INTERNAT_Front_VL"/>
    <n v="100063"/>
    <s v="APBN_BRU_MOBILITY_INTERNAT_Front_VL_1"/>
    <s v="APBN_CMN_RSA_FRONT-VL_1"/>
    <n v="223882"/>
    <x v="24"/>
    <s v="L"/>
    <d v="1899-12-30T00:02:48"/>
    <d v="1899-12-30T00:00:00"/>
    <d v="1899-12-30T00:00:00"/>
    <s v=""/>
    <n v="0"/>
    <d v="2026-09-03T14:22:41"/>
    <s v=""/>
    <d v="1899-12-30T00:00:00"/>
    <s v="20260903141948486540179"/>
    <d v="1899-12-30T00:00:01"/>
    <m/>
    <m/>
    <s v=""/>
    <m/>
    <m/>
    <m/>
    <s v=""/>
    <s v=""/>
    <m/>
    <m/>
    <s v=""/>
    <m/>
    <s v=""/>
    <s v=""/>
    <s v=""/>
    <m/>
    <m/>
    <s v=""/>
    <s v=""/>
    <s v=""/>
    <s v=""/>
    <s v=""/>
    <s v=""/>
    <s v=""/>
    <s v=""/>
    <s v=""/>
    <s v=""/>
    <s v=""/>
    <s v=""/>
    <s v=""/>
    <s v=""/>
    <s v=""/>
    <s v="RSA BE"/>
    <x v="0"/>
    <n v="1"/>
    <x v="1"/>
    <x v="3"/>
  </r>
  <r>
    <s v="AP-Historical-Report---Call-by-Call 2026-09-03 0000 - 2026-09-03 1500.csv"/>
    <s v="F"/>
    <x v="1"/>
    <x v="1065"/>
    <s v="+31687256651"/>
    <s v=""/>
    <s v=""/>
    <s v="WebiPath_180_181758"/>
    <s v=""/>
    <n v="2.7421292962130601E+18"/>
    <s v="17.83405382"/>
    <s v=""/>
    <d v="1899-12-30T00:00:00"/>
    <n v="19760"/>
    <x v="0"/>
    <n v="21199"/>
    <s v="APBN_AMS_MOBILITY_INSURAN_Front_NL"/>
    <n v="99810"/>
    <s v="APBN_AMS_MOBILITY_INSURAN_Front_NL_1"/>
    <s v="APBN_CMN_RSA_FRONT-NL_1"/>
    <n v="232196"/>
    <x v="55"/>
    <s v="L"/>
    <d v="1899-12-30T00:01:47"/>
    <d v="1899-12-30T00:00:37"/>
    <d v="1899-12-30T00:00:00"/>
    <s v=""/>
    <n v="0"/>
    <d v="2026-09-03T14:22:38"/>
    <s v=""/>
    <d v="1899-12-30T00:00:00"/>
    <s v="20260903142006285213053"/>
    <d v="1899-12-30T00:00:01"/>
    <m/>
    <m/>
    <s v=""/>
    <m/>
    <m/>
    <m/>
    <s v=""/>
    <s v=""/>
    <m/>
    <m/>
    <s v=""/>
    <m/>
    <s v=""/>
    <s v=""/>
    <s v=""/>
    <m/>
    <m/>
    <s v=""/>
    <s v=""/>
    <s v=""/>
    <s v=""/>
    <s v=""/>
    <s v=""/>
    <s v=""/>
    <s v=""/>
    <s v=""/>
    <s v=""/>
    <s v=""/>
    <s v=""/>
    <s v=""/>
    <s v=""/>
    <s v=""/>
    <s v="Alliannz Contract"/>
    <x v="0"/>
    <n v="1"/>
    <x v="1"/>
    <x v="0"/>
  </r>
  <r>
    <s v="AP-Historical-Report---Call-by-Call 2026-09-03 0000 - 2026-09-03 1500.csv"/>
    <s v="F"/>
    <x v="0"/>
    <x v="1066"/>
    <s v="+31888108155"/>
    <s v="OpGroen"/>
    <s v="RSA_SubLOB"/>
    <s v="+31205929791"/>
    <s v="APBN_AMS_MOBILITY_INTERNAT_FollowUp"/>
    <n v="2.7421293992131215E+18"/>
    <s v="41.4251858"/>
    <s v="Route_Success"/>
    <d v="1899-12-30T00:00:05"/>
    <n v="19764"/>
    <x v="11"/>
    <n v="21203"/>
    <s v="APBN_AMS_MOBILITY_INTERNAT_FollowUp_NL"/>
    <n v="99854"/>
    <s v="APBN_AMS_MOBILITY_INTERNAT_FollowUp_NL_1"/>
    <s v="APBN_CMN_RSA_FRONT-NL_1"/>
    <n v="232194"/>
    <x v="36"/>
    <s v="R"/>
    <d v="1899-12-30T00:12:59"/>
    <d v="1899-12-30T00:00:00"/>
    <d v="1899-12-30T00:00:34"/>
    <s v=""/>
    <n v="0"/>
    <d v="2026-09-03T14:33:57"/>
    <s v=""/>
    <d v="1899-12-30T00:00:00"/>
    <s v="20260903142051687866000"/>
    <d v="1899-12-30T00:00:02"/>
    <n v="0"/>
    <n v="0"/>
    <s v="m3125:2:1|m312997:2:1|"/>
    <n v="2"/>
    <n v="0"/>
    <n v="0"/>
    <s v="NL"/>
    <s v=""/>
    <m/>
    <m/>
    <s v=""/>
    <m/>
    <s v=""/>
    <s v=""/>
    <s v=""/>
    <n v="2"/>
    <n v="1"/>
    <s v=""/>
    <s v=""/>
    <s v=""/>
    <s v=""/>
    <s v=""/>
    <s v=""/>
    <s v=""/>
    <s v=""/>
    <s v=""/>
    <s v=""/>
    <s v=""/>
    <s v=""/>
    <s v=""/>
    <s v=""/>
    <s v=""/>
    <s v="Alliannz Contract"/>
    <x v="0"/>
    <n v="1"/>
    <x v="1"/>
    <x v="0"/>
  </r>
  <r>
    <s v="AP-Historical-Report---Call-by-Call 2026-09-03 0000 - 2026-09-03 1500.csv"/>
    <s v="F"/>
    <x v="0"/>
    <x v="1067"/>
    <s v="+31650605107"/>
    <s v="ALLIANZ_NEDERLAND"/>
    <s v="Travel_SubLOB"/>
    <s v="+31208512241"/>
    <s v="APBN_AMS_TRAVEL_CLAIMS_Front"/>
    <n v="2.7421293562677601E+18"/>
    <s v="31.8563449"/>
    <s v="Route_Queue"/>
    <d v="1899-12-30T00:01:27"/>
    <n v="19755"/>
    <x v="6"/>
    <n v="21177"/>
    <s v="APBN_AMS_TRAVEL_CLAIMS_Front_NL"/>
    <n v="99755"/>
    <s v="APBN_AMS_MOBILITY_OEM-CONS_Front_NL_1"/>
    <s v="APBN_CMN_TRAVEL_FRONT-NL_1"/>
    <n v="244552"/>
    <x v="39"/>
    <s v="R"/>
    <d v="1899-12-30T00:07:03"/>
    <d v="1899-12-30T00:00:05"/>
    <d v="1899-12-30T00:01:17"/>
    <s v=""/>
    <n v="1"/>
    <d v="2026-09-03T14:29:29"/>
    <s v=""/>
    <d v="1899-12-30T00:00:00"/>
    <s v="20260903142051520094454"/>
    <d v="1899-12-30T00:00:02"/>
    <n v="0"/>
    <n v="0"/>
    <s v=""/>
    <n v="2"/>
    <n v="0"/>
    <n v="0"/>
    <s v="NL"/>
    <s v=""/>
    <m/>
    <m/>
    <s v=""/>
    <m/>
    <s v=""/>
    <s v=""/>
    <s v=""/>
    <n v="0"/>
    <n v="0"/>
    <s v=""/>
    <s v=""/>
    <s v=""/>
    <s v=""/>
    <s v=""/>
    <s v=""/>
    <s v=""/>
    <s v=""/>
    <s v=""/>
    <s v=""/>
    <s v=""/>
    <s v=""/>
    <s v=""/>
    <s v=""/>
    <s v=""/>
    <s v="RSA"/>
    <x v="0"/>
    <n v="1"/>
    <x v="0"/>
    <x v="1"/>
  </r>
  <r>
    <s v="AP-Historical-Report---Call-by-Call 2026-09-03 0000 - 2026-09-03 1500.csv"/>
    <s v="F"/>
    <x v="0"/>
    <x v="1068"/>
    <s v="+31638737502"/>
    <s v="AD"/>
    <s v="RSA_SubLOB"/>
    <s v="+31208512216"/>
    <s v="APBN_AMS_MOBILITY_INSURAN_FollowUp"/>
    <n v="2.7421292403560755E+18"/>
    <s v="4.60995566"/>
    <s v="Route_Success"/>
    <d v="1899-12-30T00:00:06"/>
    <n v="19761"/>
    <x v="1"/>
    <n v="21200"/>
    <s v="APBN_AMS_MOBILITY_INSURAN_FollowUp_NL"/>
    <n v="99821"/>
    <s v="APBN_AMS_MOBILITY_INSURAN_FollowUp_NL_1"/>
    <s v="APBN_CMN_RSA_FRONT-NL_1"/>
    <n v="96523"/>
    <x v="10"/>
    <s v="R"/>
    <d v="1899-12-30T00:04:18"/>
    <d v="1899-12-30T00:03:46"/>
    <d v="1899-12-30T00:00:33"/>
    <s v=""/>
    <n v="0"/>
    <d v="2026-09-03T14:31:00"/>
    <s v=""/>
    <d v="1899-12-30T00:00:00"/>
    <s v="2026090314213867110654"/>
    <d v="1899-12-30T00:00:04"/>
    <n v="0"/>
    <n v="0"/>
    <s v=""/>
    <n v="2"/>
    <n v="0"/>
    <n v="0"/>
    <s v="NL"/>
    <s v="vb3151"/>
    <n v="77020001"/>
    <n v="10"/>
    <s v="Maud"/>
    <n v="3190098"/>
    <s v="Geen Intent"/>
    <s v=""/>
    <s v="+31638737502"/>
    <n v="2"/>
    <n v="1"/>
    <s v="*"/>
    <s v="1"/>
    <s v=""/>
    <s v=""/>
    <s v=""/>
    <s v=""/>
    <s v=""/>
    <s v=""/>
    <s v=""/>
    <s v=""/>
    <s v=""/>
    <s v=""/>
    <s v=""/>
    <s v=""/>
    <s v=""/>
    <s v="Alliannz Contract"/>
    <x v="0"/>
    <n v="1"/>
    <x v="1"/>
    <x v="0"/>
  </r>
  <r>
    <s v="AP-Historical-Report---Call-by-Call 2026-09-03 0000 - 2026-09-03 1500.csv"/>
    <s v="F"/>
    <x v="1"/>
    <x v="1068"/>
    <s v="+3233264346"/>
    <s v=""/>
    <s v=""/>
    <s v="WebiPath_180_102299"/>
    <s v=""/>
    <n v="2.7421293562677601E+18"/>
    <s v="31.8563452"/>
    <s v=""/>
    <d v="1899-12-30T00:00:00"/>
    <n v="19779"/>
    <x v="12"/>
    <n v="21219"/>
    <s v="APBN_BRU_MOBILITY_OEM-CONS_Front_VL"/>
    <n v="100019"/>
    <s v="APBN_BRU_MOBILITY_OEM-CONS_Front_VL_1"/>
    <s v="APBN_CMN_RSA_FRONT-VL_1"/>
    <n v="96164"/>
    <x v="28"/>
    <s v="L"/>
    <d v="1899-12-30T00:06:07"/>
    <d v="1899-12-30T00:00:00"/>
    <d v="1899-12-30T00:00:00"/>
    <s v=""/>
    <n v="0"/>
    <d v="2026-09-03T14:26:51"/>
    <s v=""/>
    <d v="1899-12-30T00:00:00"/>
    <s v="20260903141834520095520"/>
    <d v="1899-12-30T00:00:01"/>
    <m/>
    <m/>
    <s v=""/>
    <m/>
    <m/>
    <m/>
    <s v=""/>
    <s v=""/>
    <m/>
    <m/>
    <s v=""/>
    <m/>
    <s v=""/>
    <s v=""/>
    <s v=""/>
    <m/>
    <m/>
    <s v=""/>
    <s v=""/>
    <s v=""/>
    <s v=""/>
    <s v=""/>
    <s v=""/>
    <s v=""/>
    <s v=""/>
    <s v=""/>
    <s v=""/>
    <s v=""/>
    <s v=""/>
    <s v=""/>
    <s v=""/>
    <s v=""/>
    <s v="RSA BE"/>
    <x v="0"/>
    <n v="1"/>
    <x v="1"/>
    <x v="3"/>
  </r>
  <r>
    <s v="AP-Historical-Report---Call-by-Call 2026-09-03 0000 - 2026-09-03 1500.csv"/>
    <s v="F"/>
    <x v="1"/>
    <x v="1069"/>
    <s v="+31888108155"/>
    <s v=""/>
    <s v=""/>
    <s v="WebiPath_180_181756"/>
    <s v=""/>
    <n v="2.7421293992131215E+18"/>
    <s v="41.4251878"/>
    <s v=""/>
    <d v="1899-12-30T00:00:00"/>
    <n v="19764"/>
    <x v="11"/>
    <n v="21203"/>
    <s v="APBN_AMS_MOBILITY_INTERNAT_FollowUp_NL"/>
    <n v="99854"/>
    <s v="APBN_AMS_MOBILITY_INTERNAT_FollowUp_NL_1"/>
    <s v="APBN_CMN_RSA_FRONT-NL_1"/>
    <n v="232194"/>
    <x v="36"/>
    <s v="R"/>
    <d v="1899-12-30T00:12:59"/>
    <d v="1899-12-30T00:00:00"/>
    <d v="1899-12-30T00:00:00"/>
    <s v=""/>
    <n v="0"/>
    <d v="2026-09-03T14:33:56"/>
    <s v=""/>
    <d v="1899-12-30T00:00:00"/>
    <s v="20260903142051687866000"/>
    <d v="1899-12-30T00:00:01"/>
    <m/>
    <m/>
    <s v=""/>
    <m/>
    <m/>
    <m/>
    <s v=""/>
    <s v=""/>
    <m/>
    <m/>
    <s v=""/>
    <m/>
    <s v=""/>
    <s v=""/>
    <s v=""/>
    <m/>
    <m/>
    <s v=""/>
    <s v=""/>
    <s v=""/>
    <s v=""/>
    <s v=""/>
    <s v=""/>
    <s v=""/>
    <s v=""/>
    <s v=""/>
    <s v=""/>
    <s v=""/>
    <s v=""/>
    <s v=""/>
    <s v=""/>
    <s v=""/>
    <s v="Alliannz Contract"/>
    <x v="0"/>
    <n v="1"/>
    <x v="1"/>
    <x v="0"/>
  </r>
  <r>
    <s v="AP-Historical-Report---Call-by-Call 2026-09-03 0000 - 2026-09-03 1500.csv"/>
    <s v="F"/>
    <x v="0"/>
    <x v="1070"/>
    <s v="+31341419528"/>
    <s v="AP_NL_RSA_PROVIDERS"/>
    <s v="RSA_SubLOB"/>
    <s v="+31205929107"/>
    <s v="APBN_AMS_MOBILITY_PROVIDER_Local"/>
    <n v="2.7421294035080832E+18"/>
    <s v="42.4245919"/>
    <s v="Route_Queue"/>
    <d v="1899-12-30T00:00:02"/>
    <n v="19770"/>
    <x v="3"/>
    <n v="21209"/>
    <s v="APBN_AMS_MOBILITY_PROVIDER_Local_NL"/>
    <n v="99920"/>
    <s v="APBN_AMS_MOBILITY_PROVIDER_Local_NL_1"/>
    <s v="APBN_CMN_RSA_FRONT-NL_1"/>
    <n v="96476"/>
    <x v="58"/>
    <s v="R"/>
    <d v="1899-12-30T00:01:33"/>
    <d v="1899-12-30T00:00:00"/>
    <d v="1899-12-30T00:00:30"/>
    <s v=""/>
    <n v="0"/>
    <d v="2026-09-03T14:22:50"/>
    <s v=""/>
    <d v="1899-12-30T00:00:00"/>
    <s v="20260903142115704644268"/>
    <d v="1899-12-30T00:00:03"/>
    <n v="0"/>
    <n v="0"/>
    <s v="m319107:2:1|"/>
    <n v="2"/>
    <n v="0"/>
    <n v="0"/>
    <s v="NL"/>
    <s v=""/>
    <m/>
    <m/>
    <s v=""/>
    <m/>
    <s v=""/>
    <s v=""/>
    <s v=""/>
    <n v="0"/>
    <n v="0"/>
    <s v=""/>
    <s v=""/>
    <s v=""/>
    <s v=""/>
    <s v=""/>
    <s v=""/>
    <s v=""/>
    <s v=""/>
    <s v=""/>
    <s v=""/>
    <s v=""/>
    <s v=""/>
    <s v=""/>
    <s v=""/>
    <s v=""/>
    <s v="RSA Provider"/>
    <x v="0"/>
    <n v="1"/>
    <x v="1"/>
    <x v="2"/>
  </r>
  <r>
    <s v="AP-Historical-Report---Call-by-Call 2026-09-03 0000 - 2026-09-03 1500.csv"/>
    <s v="F"/>
    <x v="1"/>
    <x v="1071"/>
    <s v="+31341419528"/>
    <s v=""/>
    <s v=""/>
    <s v="WebiPath_180_102611"/>
    <s v=""/>
    <n v="2.7421294035080832E+18"/>
    <s v="42.4245928"/>
    <s v=""/>
    <d v="1899-12-30T00:00:00"/>
    <n v="19770"/>
    <x v="3"/>
    <n v="21209"/>
    <s v="APBN_AMS_MOBILITY_PROVIDER_Local_NL"/>
    <n v="99920"/>
    <s v="APBN_AMS_MOBILITY_PROVIDER_Local_NL_1"/>
    <s v="APBN_CMN_RSA_FRONT-NL_1"/>
    <n v="96476"/>
    <x v="58"/>
    <s v="R"/>
    <d v="1899-12-30T00:01:33"/>
    <d v="1899-12-30T00:00:00"/>
    <d v="1899-12-30T00:00:00"/>
    <s v=""/>
    <n v="0"/>
    <d v="2026-09-03T14:22:50"/>
    <s v=""/>
    <d v="1899-12-30T00:00:00"/>
    <s v="20260903142115704644268"/>
    <d v="1899-12-30T00:00:01"/>
    <m/>
    <m/>
    <s v=""/>
    <m/>
    <m/>
    <m/>
    <s v=""/>
    <s v=""/>
    <m/>
    <m/>
    <s v=""/>
    <m/>
    <s v=""/>
    <s v=""/>
    <s v=""/>
    <m/>
    <m/>
    <s v=""/>
    <s v=""/>
    <s v=""/>
    <s v=""/>
    <s v=""/>
    <s v=""/>
    <s v=""/>
    <s v=""/>
    <s v=""/>
    <s v=""/>
    <s v="051a7e02-865b-4947-9836-306f82ef25d0.01"/>
    <s v=""/>
    <s v=""/>
    <s v=""/>
    <s v=""/>
    <s v="RSA Provider"/>
    <x v="0"/>
    <n v="1"/>
    <x v="1"/>
    <x v="2"/>
  </r>
  <r>
    <s v="AP-Historical-Report---Call-by-Call 2026-09-03 0000 - 2026-09-03 1500.csv"/>
    <s v="F"/>
    <x v="1"/>
    <x v="1072"/>
    <s v="+31638737502"/>
    <s v=""/>
    <s v=""/>
    <s v="WebiPath_180_102658"/>
    <s v=""/>
    <n v="2.7421292403560755E+18"/>
    <s v="4.60995592"/>
    <s v=""/>
    <d v="1899-12-30T00:00:00"/>
    <n v="19761"/>
    <x v="1"/>
    <n v="21200"/>
    <s v="APBN_AMS_MOBILITY_INSURAN_FollowUp_NL"/>
    <n v="99821"/>
    <s v="APBN_AMS_MOBILITY_INSURAN_FollowUp_NL_1"/>
    <s v="APBN_CMN_RSA_FRONT-NL_1"/>
    <n v="96523"/>
    <x v="10"/>
    <s v="R"/>
    <d v="1899-12-30T00:04:19"/>
    <d v="1899-12-30T00:03:45"/>
    <d v="1899-12-30T00:00:00"/>
    <s v=""/>
    <n v="0"/>
    <d v="2026-09-03T14:29:48"/>
    <s v=""/>
    <d v="1899-12-30T00:00:00"/>
    <s v="2026090314213867110654"/>
    <d v="1899-12-30T00:00:00"/>
    <m/>
    <m/>
    <s v=""/>
    <m/>
    <m/>
    <m/>
    <s v=""/>
    <s v=""/>
    <m/>
    <m/>
    <s v=""/>
    <m/>
    <s v=""/>
    <s v=""/>
    <s v=""/>
    <m/>
    <m/>
    <s v=""/>
    <s v=""/>
    <s v=""/>
    <s v=""/>
    <s v=""/>
    <s v=""/>
    <s v=""/>
    <s v=""/>
    <s v=""/>
    <s v=""/>
    <s v=""/>
    <s v=""/>
    <s v=""/>
    <s v=""/>
    <s v=""/>
    <s v="Alliannz Contract"/>
    <x v="0"/>
    <n v="1"/>
    <x v="1"/>
    <x v="0"/>
  </r>
  <r>
    <s v="AP-Historical-Report---Call-by-Call 2026-09-03 0000 - 2026-09-03 1500.csv"/>
    <s v="F"/>
    <x v="0"/>
    <x v="1073"/>
    <s v="+31334721346"/>
    <s v="Toyota"/>
    <s v="RSA_SubLOB"/>
    <s v="+31205929836"/>
    <s v="APBN_AMS_MOBILITY_OEM-CONS_Front"/>
    <n v="2.7421292918848973E+18"/>
    <s v="16.50209942"/>
    <s v="Route_Success"/>
    <d v="1899-12-30T00:00:06"/>
    <n v="19755"/>
    <x v="6"/>
    <n v="21194"/>
    <s v="APBN_AMS_MOBILITY_OEM-CONS_Front_NL"/>
    <n v="99755"/>
    <s v="APBN_AMS_MOBILITY_OEM-CONS_Front_NL_1"/>
    <s v="APBN_CMN_RSA_FRONT-NL_1"/>
    <n v="247912"/>
    <x v="23"/>
    <s v="R"/>
    <d v="1899-12-30T00:05:40"/>
    <d v="1899-12-30T00:00:00"/>
    <d v="1899-12-30T00:00:33"/>
    <s v=""/>
    <n v="0"/>
    <d v="2026-09-03T14:30:49"/>
    <s v=""/>
    <d v="1899-12-30T00:00:00"/>
    <s v="20260903142335268436609"/>
    <d v="1899-12-30T00:00:02"/>
    <n v="0"/>
    <n v="0"/>
    <s v=""/>
    <n v="2"/>
    <n v="0"/>
    <n v="0"/>
    <s v="NL"/>
    <s v="vb3151"/>
    <n v="77020001"/>
    <n v="10"/>
    <s v="Maud"/>
    <n v="3190052"/>
    <s v="Accu / Startprobleem in Nederland"/>
    <s v=""/>
    <s v="+31334721346"/>
    <n v="2"/>
    <n v="1"/>
    <s v="5"/>
    <s v="5"/>
    <s v="zeer behulpzaam rustig prima ander boord heb ik er niet voor geen verbetering nodig"/>
    <s v=""/>
    <s v=""/>
    <s v=""/>
    <s v=""/>
    <s v=""/>
    <s v=""/>
    <s v=""/>
    <s v=""/>
    <s v=""/>
    <s v=""/>
    <s v=""/>
    <s v=""/>
    <s v="RSA"/>
    <x v="0"/>
    <n v="1"/>
    <x v="1"/>
    <x v="1"/>
  </r>
  <r>
    <s v="AP-Historical-Report---Call-by-Call 2026-09-03 0000 - 2026-09-03 1500.csv"/>
    <s v="F"/>
    <x v="1"/>
    <x v="1074"/>
    <s v="+31650605107"/>
    <s v=""/>
    <s v=""/>
    <s v="WebiPath_180_183325"/>
    <s v=""/>
    <n v="2.7421293562677606E+18"/>
    <s v="31.8563533"/>
    <s v=""/>
    <d v="1899-12-30T00:00:00"/>
    <n v="19755"/>
    <x v="6"/>
    <n v="21194"/>
    <s v="APBN_AMS_MOBILITY_OEM-CONS_Front_NL"/>
    <n v="99755"/>
    <s v="APBN_AMS_MOBILITY_OEM-CONS_Front_NL_1"/>
    <s v="APBN_CMN_RSA_FRONT-NL_1"/>
    <n v="244552"/>
    <x v="39"/>
    <s v="L"/>
    <d v="1899-12-30T00:06:20"/>
    <d v="1899-12-30T00:00:00"/>
    <d v="1899-12-30T00:00:00"/>
    <s v=""/>
    <n v="0"/>
    <d v="2026-09-03T14:29:29"/>
    <s v=""/>
    <d v="1899-12-30T00:00:00"/>
    <s v="20260903142051520094454"/>
    <d v="1899-12-30T00:00:01"/>
    <m/>
    <m/>
    <s v=""/>
    <m/>
    <m/>
    <m/>
    <s v=""/>
    <s v=""/>
    <m/>
    <m/>
    <s v=""/>
    <m/>
    <s v=""/>
    <s v=""/>
    <s v=""/>
    <m/>
    <m/>
    <s v=""/>
    <s v=""/>
    <s v=""/>
    <s v=""/>
    <s v=""/>
    <s v=""/>
    <s v=""/>
    <s v=""/>
    <s v=""/>
    <s v=""/>
    <s v=""/>
    <s v=""/>
    <s v=""/>
    <s v=""/>
    <s v=""/>
    <s v="RSA"/>
    <x v="0"/>
    <n v="1"/>
    <x v="1"/>
    <x v="1"/>
  </r>
  <r>
    <s v="AP-Historical-Report---Call-by-Call 2026-09-03 0000 - 2026-09-03 1500.csv"/>
    <s v="F"/>
    <x v="1"/>
    <x v="1075"/>
    <s v="+31334721346"/>
    <s v=""/>
    <s v=""/>
    <s v="WebiPath_180_185932"/>
    <s v=""/>
    <n v="2.7421292918848973E+18"/>
    <s v="16.50209994"/>
    <s v=""/>
    <d v="1899-12-30T00:00:00"/>
    <n v="19755"/>
    <x v="6"/>
    <n v="21194"/>
    <s v="APBN_AMS_MOBILITY_OEM-CONS_Front_NL"/>
    <n v="99755"/>
    <s v="APBN_AMS_MOBILITY_OEM-CONS_Front_NL_1"/>
    <s v="APBN_CMN_RSA_FRONT-NL_1"/>
    <n v="247912"/>
    <x v="23"/>
    <s v="R"/>
    <d v="1899-12-30T00:05:39"/>
    <d v="1899-12-30T00:00:00"/>
    <d v="1899-12-30T00:00:00"/>
    <s v=""/>
    <n v="0"/>
    <d v="2026-09-03T14:29:21"/>
    <s v=""/>
    <d v="1899-12-30T00:00:00"/>
    <s v="20260903142335268436609"/>
    <d v="1899-12-30T00:00:00"/>
    <m/>
    <m/>
    <s v=""/>
    <m/>
    <m/>
    <m/>
    <s v=""/>
    <s v=""/>
    <m/>
    <m/>
    <s v=""/>
    <m/>
    <s v=""/>
    <s v=""/>
    <s v=""/>
    <m/>
    <m/>
    <s v=""/>
    <s v=""/>
    <s v=""/>
    <s v=""/>
    <s v=""/>
    <s v=""/>
    <s v=""/>
    <s v=""/>
    <s v=""/>
    <s v=""/>
    <s v=""/>
    <s v=""/>
    <s v=""/>
    <s v=""/>
    <s v=""/>
    <s v="RSA"/>
    <x v="0"/>
    <n v="1"/>
    <x v="1"/>
    <x v="1"/>
  </r>
  <r>
    <s v="AP-Historical-Report---Call-by-Call 2026-09-03 0000 - 2026-09-03 1500.csv"/>
    <s v="F"/>
    <x v="0"/>
    <x v="1076"/>
    <s v="+32493477175"/>
    <s v="BEOBANK"/>
    <s v="RSA_Front"/>
    <s v="+3227736105"/>
    <s v="APBN_BRU_MOBILITY_INSURAN_Front"/>
    <n v="2.7421293648576348E+18"/>
    <s v="33.8503541"/>
    <s v="Route_Success"/>
    <d v="1899-12-30T00:00:07"/>
    <n v="19782"/>
    <x v="8"/>
    <n v="21222"/>
    <s v="APBN_BRU_MOBILITY_INSURAN_Front_FR"/>
    <n v="100052"/>
    <s v="APBN_BRU_MOBILITY_INSURAN_Front_FR_1"/>
    <s v="APBN_CMN_RSA_FRONT-FR_1"/>
    <n v="249780"/>
    <x v="33"/>
    <s v="R"/>
    <d v="1899-12-30T00:09:23"/>
    <d v="1899-12-30T00:08:23"/>
    <d v="1899-12-30T00:00:31"/>
    <s v=""/>
    <n v="0"/>
    <d v="2026-09-03T14:43:17"/>
    <s v=""/>
    <d v="1899-12-30T00:00:00"/>
    <s v="20260903142518553649633"/>
    <d v="1899-12-30T00:00:01"/>
    <n v="0"/>
    <n v="0"/>
    <s v="m3229916105:1:1|"/>
    <n v="2"/>
    <n v="0"/>
    <n v="1"/>
    <s v="FR"/>
    <s v=""/>
    <m/>
    <m/>
    <s v=""/>
    <m/>
    <s v=""/>
    <s v=""/>
    <s v=""/>
    <n v="2"/>
    <n v="1"/>
    <s v=""/>
    <s v=""/>
    <s v=""/>
    <s v=""/>
    <s v=""/>
    <s v=""/>
    <s v=""/>
    <s v=""/>
    <s v=""/>
    <s v=""/>
    <s v=""/>
    <s v=""/>
    <s v=""/>
    <s v=""/>
    <s v=""/>
    <s v="RSA BE"/>
    <x v="0"/>
    <n v="1"/>
    <x v="1"/>
    <x v="3"/>
  </r>
  <r>
    <s v="AP-Historical-Report---Call-by-Call 2026-09-03 0000 - 2026-09-03 1500.csv"/>
    <s v="F"/>
    <x v="0"/>
    <x v="1077"/>
    <s v="+32496213611"/>
    <s v="AGA"/>
    <s v="TRAVEL_CL-Front"/>
    <s v="+3222906468"/>
    <s v="APBN_BRU_TRAVEL_CLAIMS_Front"/>
    <n v="2.742129399213122E+18"/>
    <s v="41.4252038"/>
    <s v="Route_Queue"/>
    <d v="1899-12-30T00:00:02"/>
    <n v="19779"/>
    <x v="12"/>
    <n v="21190"/>
    <s v="APBN_BRU_TRAVEL_CLAIMS_Front_VL"/>
    <n v="100019"/>
    <s v="APBN_BRU_MOBILITY_OEM-CONS_Front_VL_1"/>
    <s v="APBN_CMN_TRAVEL_FRONT-BE_1"/>
    <n v="244556"/>
    <x v="49"/>
    <s v="R"/>
    <d v="1899-12-30T00:10:29"/>
    <d v="1899-12-30T00:02:10"/>
    <d v="1899-12-30T00:00:26"/>
    <s v=""/>
    <n v="1"/>
    <d v="2026-09-03T14:38:28"/>
    <s v=""/>
    <d v="1899-12-30T00:00:00"/>
    <s v="20260903142540687866025"/>
    <d v="1899-12-30T00:00:01"/>
    <n v="0"/>
    <n v="0"/>
    <s v="m3241:2:1|"/>
    <n v="2"/>
    <n v="0"/>
    <n v="1"/>
    <s v="VL"/>
    <s v=""/>
    <m/>
    <m/>
    <s v=""/>
    <m/>
    <s v=""/>
    <s v=""/>
    <s v=""/>
    <n v="0"/>
    <n v="0"/>
    <s v=""/>
    <s v=""/>
    <s v=""/>
    <s v=""/>
    <s v=""/>
    <s v=""/>
    <s v=""/>
    <s v=""/>
    <s v=""/>
    <s v=""/>
    <s v=""/>
    <s v=""/>
    <s v=""/>
    <s v=""/>
    <s v=""/>
    <s v="RSA BE"/>
    <x v="0"/>
    <n v="1"/>
    <x v="1"/>
    <x v="3"/>
  </r>
  <r>
    <s v="AP-Historical-Report---Call-by-Call 2026-09-03 0000 - 2026-09-03 1500.csv"/>
    <s v="F"/>
    <x v="0"/>
    <x v="1078"/>
    <s v="+31653923303"/>
    <s v="AGA"/>
    <s v="Travel_Front"/>
    <s v="+31205929292"/>
    <s v="APBN_AMS_TRAVEL_CLAIMS_Front"/>
    <n v="2.7421293304970532E+18"/>
    <s v="25.7660090"/>
    <s v="Route_Queue"/>
    <d v="1899-12-30T00:00:16"/>
    <n v="19755"/>
    <x v="6"/>
    <n v="21177"/>
    <s v="APBN_AMS_TRAVEL_CLAIMS_Front_NL"/>
    <n v="99755"/>
    <s v="APBN_AMS_MOBILITY_OEM-CONS_Front_NL_1"/>
    <s v="APBN_CMN_TRAVEL_FRONT-NL_1"/>
    <n v="96465"/>
    <x v="46"/>
    <s v="R"/>
    <d v="1899-12-30T00:06:55"/>
    <d v="1899-12-30T00:00:06"/>
    <d v="1899-12-30T00:00:46"/>
    <s v=""/>
    <n v="1"/>
    <d v="2026-09-03T14:33:48"/>
    <s v=""/>
    <d v="1899-12-30T00:00:00"/>
    <s v="20260903142630419431257"/>
    <d v="1899-12-30T00:00:03"/>
    <n v="0"/>
    <n v="0"/>
    <s v=""/>
    <n v="2"/>
    <n v="0"/>
    <n v="0"/>
    <s v="NL"/>
    <s v="vb3151"/>
    <n v="77020001"/>
    <n v="10"/>
    <s v="Maud"/>
    <n v="3190059"/>
    <s v=""/>
    <s v=""/>
    <s v="+31653923303"/>
    <n v="0"/>
    <n v="0"/>
    <s v=""/>
    <s v=""/>
    <s v=""/>
    <s v=""/>
    <s v=""/>
    <s v=""/>
    <s v=""/>
    <s v=""/>
    <s v=""/>
    <s v=""/>
    <s v=""/>
    <s v=""/>
    <s v=""/>
    <s v=""/>
    <s v=""/>
    <s v="RSA"/>
    <x v="0"/>
    <n v="1"/>
    <x v="1"/>
    <x v="1"/>
  </r>
  <r>
    <s v="AP-Historical-Report---Call-by-Call 2026-09-03 0000 - 2026-09-03 1500.csv"/>
    <s v="F"/>
    <x v="1"/>
    <x v="1079"/>
    <s v="+32493477175"/>
    <s v=""/>
    <s v=""/>
    <s v="WebiPath_180_186505"/>
    <s v=""/>
    <n v="2.7421293648576353E+18"/>
    <s v="33.8503567"/>
    <s v=""/>
    <d v="1899-12-30T00:00:00"/>
    <n v="19782"/>
    <x v="8"/>
    <n v="21222"/>
    <s v="APBN_BRU_MOBILITY_INSURAN_Front_FR"/>
    <n v="100052"/>
    <s v="APBN_BRU_MOBILITY_INSURAN_Front_FR_1"/>
    <s v="APBN_CMN_RSA_FRONT-FR_1"/>
    <n v="249780"/>
    <x v="33"/>
    <s v="R"/>
    <d v="1899-12-30T00:09:23"/>
    <d v="1899-12-30T00:08:23"/>
    <d v="1899-12-30T00:00:00"/>
    <s v=""/>
    <n v="0"/>
    <d v="2026-09-03T14:43:12"/>
    <s v=""/>
    <d v="1899-12-30T00:00:00"/>
    <s v="20260903142518553649633"/>
    <d v="1899-12-30T00:00:01"/>
    <m/>
    <m/>
    <s v=""/>
    <m/>
    <m/>
    <m/>
    <s v=""/>
    <s v=""/>
    <m/>
    <m/>
    <s v=""/>
    <m/>
    <s v=""/>
    <s v=""/>
    <s v=""/>
    <m/>
    <m/>
    <s v=""/>
    <s v=""/>
    <s v=""/>
    <s v=""/>
    <s v=""/>
    <s v=""/>
    <s v=""/>
    <s v=""/>
    <s v=""/>
    <s v=""/>
    <s v=""/>
    <s v=""/>
    <s v=""/>
    <s v=""/>
    <s v=""/>
    <s v="RSA BE"/>
    <x v="0"/>
    <n v="1"/>
    <x v="1"/>
    <x v="3"/>
  </r>
  <r>
    <s v="AP-Historical-Report---Call-by-Call 2026-09-03 0000 - 2026-09-03 1500.csv"/>
    <s v="F"/>
    <x v="0"/>
    <x v="1080"/>
    <s v="Masqué"/>
    <s v="AP_NL_RSA"/>
    <s v="RSA_SubLOB"/>
    <s v="+31208512294"/>
    <s v="APBN_AMS_MOBILITY_INSURAN_FollowUp"/>
    <n v="2.7421294163937004E+18"/>
    <s v="45.4961412"/>
    <s v="Route_Success"/>
    <d v="1899-12-30T00:00:07"/>
    <n v="19761"/>
    <x v="1"/>
    <n v="21200"/>
    <s v="APBN_AMS_MOBILITY_INSURAN_FollowUp_NL"/>
    <n v="99821"/>
    <s v="APBN_AMS_MOBILITY_INSURAN_FollowUp_NL_1"/>
    <s v="APBN_CMN_RSA_FRONT-NL_1"/>
    <n v="224101"/>
    <x v="44"/>
    <s v="R"/>
    <d v="1899-12-30T00:04:31"/>
    <d v="1899-12-30T00:03:54"/>
    <d v="1899-12-30T00:00:32"/>
    <s v=""/>
    <n v="0"/>
    <d v="2026-09-03T14:37:29"/>
    <s v=""/>
    <d v="1899-12-30T00:00:00"/>
    <s v="20260903142842754975298"/>
    <d v="1899-12-30T00:00:01"/>
    <n v="0"/>
    <n v="0"/>
    <s v=""/>
    <n v="2"/>
    <n v="0"/>
    <n v="0"/>
    <s v="NL"/>
    <s v="vb3151"/>
    <n v="77020001"/>
    <n v="10"/>
    <s v="Maud"/>
    <n v="3190093"/>
    <s v="Pech (niet gespecificeerd) in Nederland"/>
    <s v=""/>
    <s v="anonymous"/>
    <n v="2"/>
    <n v="1"/>
    <s v=""/>
    <s v=""/>
    <s v=""/>
    <s v=""/>
    <s v=""/>
    <s v=""/>
    <s v=""/>
    <s v=""/>
    <s v=""/>
    <s v=""/>
    <s v=""/>
    <s v=""/>
    <s v=""/>
    <s v=""/>
    <s v=""/>
    <s v="Alliannz Contract"/>
    <x v="0"/>
    <n v="1"/>
    <x v="1"/>
    <x v="0"/>
  </r>
  <r>
    <s v="AP-Historical-Report---Call-by-Call 2026-09-03 0000 - 2026-09-03 1500.csv"/>
    <s v="F"/>
    <x v="1"/>
    <x v="1081"/>
    <s v="+32496213611"/>
    <s v=""/>
    <s v=""/>
    <s v="WebiPath_180_183329"/>
    <s v=""/>
    <n v="2.742129399213122E+18"/>
    <s v="41.4252097"/>
    <s v=""/>
    <d v="1899-12-30T00:00:00"/>
    <n v="19779"/>
    <x v="12"/>
    <n v="21219"/>
    <s v="APBN_BRU_MOBILITY_OEM-CONS_Front_VL"/>
    <n v="100019"/>
    <s v="APBN_BRU_MOBILITY_OEM-CONS_Front_VL_1"/>
    <s v="APBN_CMN_RSA_FRONT-VL_1"/>
    <n v="244556"/>
    <x v="49"/>
    <s v="L"/>
    <d v="1899-12-30T00:02:58"/>
    <d v="1899-12-30T00:01:10"/>
    <d v="1899-12-30T00:00:00"/>
    <s v=""/>
    <n v="0"/>
    <d v="2026-09-03T14:31:28"/>
    <s v=""/>
    <d v="1899-12-30T00:00:00"/>
    <s v="20260903142540687866025"/>
    <d v="1899-12-30T00:00:00"/>
    <m/>
    <m/>
    <s v=""/>
    <m/>
    <m/>
    <m/>
    <s v=""/>
    <s v=""/>
    <m/>
    <m/>
    <s v=""/>
    <m/>
    <s v=""/>
    <s v=""/>
    <s v=""/>
    <m/>
    <m/>
    <s v=""/>
    <s v=""/>
    <s v=""/>
    <s v=""/>
    <s v=""/>
    <s v=""/>
    <s v=""/>
    <s v=""/>
    <s v=""/>
    <s v=""/>
    <s v="9652110e-fa56-4fd5-b60d-a94c6a44562a.01"/>
    <s v=""/>
    <s v=""/>
    <s v=""/>
    <s v=""/>
    <s v="RSA BE"/>
    <x v="0"/>
    <n v="1"/>
    <x v="1"/>
    <x v="3"/>
  </r>
  <r>
    <s v="AP-Historical-Report---Call-by-Call 2026-09-03 0000 - 2026-09-03 1500.csv"/>
    <s v="F"/>
    <x v="0"/>
    <x v="1082"/>
    <s v="+31657210404"/>
    <s v="Toyota"/>
    <s v="RSA_SubLOB"/>
    <s v="+31205929836"/>
    <s v="APBN_AMS_MOBILITY_OEM-CONS_Front"/>
    <n v="2.7421292661256975E+18"/>
    <s v="10.60813605"/>
    <s v="Route_Success"/>
    <d v="1899-12-30T00:00:05"/>
    <n v="19755"/>
    <x v="6"/>
    <n v="21194"/>
    <s v="APBN_AMS_MOBILITY_OEM-CONS_Front_NL"/>
    <n v="99755"/>
    <s v="APBN_AMS_MOBILITY_OEM-CONS_Front_NL_1"/>
    <s v="APBN_CMN_RSA_FRONT-NL_1"/>
    <n v="244554"/>
    <x v="40"/>
    <s v="R"/>
    <d v="1899-12-30T00:08:15"/>
    <d v="1899-12-30T00:00:00"/>
    <d v="1899-12-30T00:00:31"/>
    <s v=""/>
    <n v="0"/>
    <d v="2026-09-03T14:38:45"/>
    <s v=""/>
    <d v="1899-12-30T00:00:00"/>
    <s v="20260903143020167772976"/>
    <d v="1899-12-30T00:00:04"/>
    <n v="0"/>
    <n v="0"/>
    <s v=""/>
    <n v="2"/>
    <n v="0"/>
    <n v="0"/>
    <s v="NL"/>
    <s v="vb3151"/>
    <n v="77020001"/>
    <n v="10"/>
    <s v="Maud"/>
    <n v="3190052"/>
    <s v="Accu / Startprobleem in Nederland"/>
    <s v="202604060531"/>
    <s v="+31657210404"/>
    <n v="2"/>
    <n v="1"/>
    <s v=""/>
    <s v=""/>
    <s v=""/>
    <s v=""/>
    <s v=""/>
    <s v=""/>
    <s v=""/>
    <s v=""/>
    <s v=""/>
    <s v=""/>
    <s v=""/>
    <s v=""/>
    <s v=""/>
    <s v=""/>
    <s v=""/>
    <s v="RSA"/>
    <x v="0"/>
    <n v="1"/>
    <x v="1"/>
    <x v="1"/>
  </r>
  <r>
    <s v="AP-Historical-Report---Call-by-Call 2026-09-03 0000 - 2026-09-03 1500.csv"/>
    <s v="F"/>
    <x v="0"/>
    <x v="1083"/>
    <s v="+31613530197"/>
    <s v="STELLANTIS"/>
    <s v="RSA_SubLOB"/>
    <s v="+31205882331"/>
    <s v="APBN_AMS_MOBILITY_INTERNAT_Front"/>
    <n v="2.7421294335735485E+18"/>
    <s v="49.4940160"/>
    <s v="Route_Success"/>
    <d v="1899-12-30T00:00:07"/>
    <n v="19763"/>
    <x v="17"/>
    <n v="21202"/>
    <s v="APBN_AMS_MOBILITY_INTERNAT_Front_NL"/>
    <n v="99843"/>
    <s v="APBN_AMS_MOBILITY_INTERNAT_Front_NL_1"/>
    <s v="APBN_CMN_RSA_FRONT-NL_1"/>
    <n v="244550"/>
    <x v="27"/>
    <s v="L"/>
    <d v="1899-12-30T00:10:24"/>
    <d v="1899-12-30T00:00:00"/>
    <d v="1899-12-30T00:00:34"/>
    <s v=""/>
    <n v="0"/>
    <d v="2026-09-03T14:38:37"/>
    <s v=""/>
    <d v="1899-12-30T00:00:00"/>
    <s v="20260903142804822084309"/>
    <d v="1899-12-30T00:00:02"/>
    <n v="0"/>
    <n v="0"/>
    <s v=""/>
    <n v="0"/>
    <n v="0"/>
    <n v="0"/>
    <s v="NL"/>
    <s v="vb3151"/>
    <n v="77020001"/>
    <n v="10"/>
    <s v="Maud"/>
    <m/>
    <s v="Geen Intent"/>
    <s v=""/>
    <s v="+31613530197"/>
    <n v="0"/>
    <n v="0"/>
    <s v=""/>
    <s v=""/>
    <s v=""/>
    <s v=""/>
    <s v=""/>
    <s v=""/>
    <s v=""/>
    <s v=""/>
    <s v=""/>
    <s v=""/>
    <s v=""/>
    <s v=""/>
    <s v=""/>
    <s v=""/>
    <s v=""/>
    <s v="Alliannz Contract"/>
    <x v="0"/>
    <n v="1"/>
    <x v="1"/>
    <x v="0"/>
  </r>
  <r>
    <s v="AP-Historical-Report---Call-by-Call 2026-09-03 0000 - 2026-09-03 1500.csv"/>
    <s v="F"/>
    <x v="0"/>
    <x v="1084"/>
    <s v="+31681478179"/>
    <s v="AEVITAE"/>
    <s v="RSA_SubLOB"/>
    <s v="+31205929152"/>
    <s v="APBN_AMS_MOBILITY_INSURAN_Front"/>
    <n v="2.7421293476793733E+18"/>
    <s v="29.10110776"/>
    <s v="Route_Queue"/>
    <d v="1899-12-30T00:00:07"/>
    <n v="19760"/>
    <x v="0"/>
    <n v="21199"/>
    <s v="APBN_AMS_MOBILITY_INSURAN_Front_NL"/>
    <n v="99810"/>
    <s v="APBN_AMS_MOBILITY_INSURAN_Front_NL_1"/>
    <s v="APBN_CMN_RSA_FRONT-NL_1"/>
    <n v="199529"/>
    <x v="43"/>
    <s v="R"/>
    <d v="1899-12-30T00:00:55"/>
    <d v="1899-12-30T00:00:00"/>
    <d v="1899-12-30T00:00:02"/>
    <s v=""/>
    <n v="0"/>
    <d v="2026-09-03T14:30:15"/>
    <s v=""/>
    <d v="1899-12-30T00:00:00"/>
    <s v="20260903142912486540113"/>
    <d v="1899-12-30T00:00:02"/>
    <n v="0"/>
    <n v="0"/>
    <s v="m3126:Default:2|m312995:Default:2|m312996:Default:2|"/>
    <n v="2"/>
    <n v="0"/>
    <n v="0"/>
    <s v="NL"/>
    <s v=""/>
    <m/>
    <m/>
    <s v=""/>
    <m/>
    <s v=""/>
    <s v=""/>
    <s v=""/>
    <n v="0"/>
    <n v="0"/>
    <s v=""/>
    <s v=""/>
    <s v=""/>
    <s v=""/>
    <s v=""/>
    <s v=""/>
    <s v=""/>
    <s v=""/>
    <s v=""/>
    <s v=""/>
    <s v=""/>
    <s v=""/>
    <s v=""/>
    <s v=""/>
    <s v=""/>
    <s v="Alliannz Contract"/>
    <x v="0"/>
    <n v="1"/>
    <x v="1"/>
    <x v="0"/>
  </r>
  <r>
    <s v="AP-Historical-Report---Call-by-Call 2026-09-03 0000 - 2026-09-03 1500.csv"/>
    <s v="F"/>
    <x v="0"/>
    <x v="1085"/>
    <s v="+31623774256"/>
    <s v="Suzuki"/>
    <s v="RSA_SubLOB"/>
    <s v="+31208512272"/>
    <s v="APBN_AMS_MOBILITY_OEM-CONS_Front"/>
    <n v="2.7421293820333476E+18"/>
    <s v="37.4346816"/>
    <s v="Route_Queue"/>
    <d v="1899-12-30T00:00:05"/>
    <n v="19755"/>
    <x v="6"/>
    <n v="21194"/>
    <s v="APBN_AMS_MOBILITY_OEM-CONS_Front_NL"/>
    <n v="99755"/>
    <s v="APBN_AMS_MOBILITY_OEM-CONS_Front_NL_1"/>
    <s v="APBN_CMN_RSA_FRONT-NL_1"/>
    <n v="96516"/>
    <x v="57"/>
    <s v="R"/>
    <d v="1899-12-30T00:01:14"/>
    <d v="1899-12-30T00:00:00"/>
    <d v="1899-12-30T00:00:32"/>
    <s v=""/>
    <n v="0"/>
    <d v="2026-09-03T14:30:15"/>
    <s v=""/>
    <d v="1899-12-30T00:00:00"/>
    <s v="20260903142856620758173"/>
    <d v="1899-12-30T00:00:02"/>
    <n v="0"/>
    <n v="0"/>
    <s v=""/>
    <n v="2"/>
    <n v="0"/>
    <n v="0"/>
    <s v="NL"/>
    <s v="vb3151"/>
    <n v="77020001"/>
    <n v="10"/>
    <s v="Maud"/>
    <n v="3190049"/>
    <s v="Geen Intent"/>
    <s v=""/>
    <s v="+31623774256"/>
    <n v="2"/>
    <n v="1"/>
    <s v=""/>
    <s v=""/>
    <s v=""/>
    <s v=""/>
    <s v=""/>
    <s v=""/>
    <s v=""/>
    <s v=""/>
    <s v=""/>
    <s v=""/>
    <s v=""/>
    <s v=""/>
    <s v=""/>
    <s v=""/>
    <s v=""/>
    <s v="RSA"/>
    <x v="0"/>
    <n v="1"/>
    <x v="1"/>
    <x v="1"/>
  </r>
  <r>
    <s v="AP-Historical-Report---Call-by-Call 2026-09-03 0000 - 2026-09-03 1500.csv"/>
    <s v="F"/>
    <x v="1"/>
    <x v="1086"/>
    <s v="+31613530197"/>
    <s v=""/>
    <s v=""/>
    <s v="WebiPath_180_183323"/>
    <s v=""/>
    <n v="2.7421294335735485E+18"/>
    <s v="49.4940174"/>
    <s v=""/>
    <d v="1899-12-30T00:00:00"/>
    <n v="19763"/>
    <x v="17"/>
    <n v="21202"/>
    <s v="APBN_AMS_MOBILITY_INTERNAT_Front_NL"/>
    <n v="99843"/>
    <s v="APBN_AMS_MOBILITY_INTERNAT_Front_NL_1"/>
    <s v="APBN_CMN_RSA_FRONT-NL_1"/>
    <n v="244550"/>
    <x v="27"/>
    <s v="R"/>
    <d v="1899-12-30T00:10:23"/>
    <d v="1899-12-30T00:00:00"/>
    <d v="1899-12-30T00:00:00"/>
    <s v=""/>
    <n v="0"/>
    <d v="2026-09-03T14:38:36"/>
    <s v=""/>
    <d v="1899-12-30T00:00:00"/>
    <s v="20260903142804822084309"/>
    <d v="1899-12-30T00:00:01"/>
    <m/>
    <m/>
    <s v=""/>
    <m/>
    <m/>
    <m/>
    <s v=""/>
    <s v=""/>
    <m/>
    <m/>
    <s v=""/>
    <m/>
    <s v=""/>
    <s v=""/>
    <s v=""/>
    <m/>
    <m/>
    <s v=""/>
    <s v=""/>
    <s v=""/>
    <s v=""/>
    <s v=""/>
    <s v=""/>
    <s v=""/>
    <s v=""/>
    <s v=""/>
    <s v=""/>
    <s v=""/>
    <s v=""/>
    <s v=""/>
    <s v=""/>
    <s v=""/>
    <s v="Alliannz Contract"/>
    <x v="0"/>
    <n v="1"/>
    <x v="1"/>
    <x v="0"/>
  </r>
  <r>
    <s v="AP-Historical-Report---Call-by-Call 2026-09-03 0000 - 2026-09-03 1500.csv"/>
    <s v="F"/>
    <x v="0"/>
    <x v="1087"/>
    <s v="+3211445409"/>
    <s v="AGA"/>
    <s v="RSA_Front"/>
    <s v="+3222906100"/>
    <s v="APBN_BRU_MOBILITY_INTERNAT_Front"/>
    <n v="2.7421292618321085E+18"/>
    <s v="9.62192383"/>
    <s v="Route_Queue"/>
    <d v="1899-12-30T00:00:02"/>
    <n v="19783"/>
    <x v="15"/>
    <n v="21223"/>
    <s v="APBN_BRU_MOBILITY_INTERNAT_Front_VL"/>
    <n v="100063"/>
    <s v="APBN_BRU_MOBILITY_INTERNAT_Front_VL_1"/>
    <s v="APBN_CMN_RSA_FRONT-VL_1"/>
    <n v="96496"/>
    <x v="51"/>
    <s v="R"/>
    <d v="1899-12-30T00:05:49"/>
    <d v="1899-12-30T00:00:00"/>
    <d v="1899-12-30T00:00:32"/>
    <s v=""/>
    <n v="0"/>
    <d v="2026-09-03T14:35:11"/>
    <s v=""/>
    <d v="1899-12-30T00:00:00"/>
    <s v="20260903142919150996871"/>
    <d v="1899-12-30T00:00:01"/>
    <n v="0"/>
    <n v="0"/>
    <s v="m3229916100:2:1|"/>
    <n v="2"/>
    <n v="0"/>
    <n v="1"/>
    <s v="VL"/>
    <s v=""/>
    <m/>
    <m/>
    <s v=""/>
    <m/>
    <s v=""/>
    <s v=""/>
    <s v=""/>
    <n v="2"/>
    <n v="1"/>
    <s v=""/>
    <s v=""/>
    <s v=""/>
    <s v=""/>
    <s v=""/>
    <s v=""/>
    <s v=""/>
    <s v=""/>
    <s v=""/>
    <s v=""/>
    <s v=""/>
    <s v=""/>
    <s v=""/>
    <s v=""/>
    <s v=""/>
    <s v="RSA BE"/>
    <x v="0"/>
    <n v="1"/>
    <x v="1"/>
    <x v="3"/>
  </r>
  <r>
    <s v="AP-Historical-Report---Call-by-Call 2026-09-03 0000 - 2026-09-03 1500.csv"/>
    <s v="F"/>
    <x v="1"/>
    <x v="1088"/>
    <s v="anonymous"/>
    <s v=""/>
    <s v=""/>
    <s v="WebiPath_180_177852"/>
    <s v=""/>
    <n v="2.7421294163937004E+18"/>
    <s v="45.4961472"/>
    <s v=""/>
    <d v="1899-12-30T00:00:00"/>
    <n v="19761"/>
    <x v="1"/>
    <n v="21200"/>
    <s v="APBN_AMS_MOBILITY_INSURAN_FollowUp_NL"/>
    <n v="99821"/>
    <s v="APBN_AMS_MOBILITY_INSURAN_FollowUp_NL_1"/>
    <s v="APBN_CMN_RSA_FRONT-NL_1"/>
    <n v="224101"/>
    <x v="44"/>
    <s v="R"/>
    <d v="1899-12-30T00:04:30"/>
    <d v="1899-12-30T00:03:54"/>
    <d v="1899-12-30T00:00:00"/>
    <s v=""/>
    <n v="0"/>
    <d v="2026-09-03T14:37:15"/>
    <s v=""/>
    <d v="1899-12-30T00:00:00"/>
    <s v="20260903142842754975298"/>
    <d v="1899-12-30T00:00:01"/>
    <m/>
    <m/>
    <s v=""/>
    <m/>
    <m/>
    <m/>
    <s v=""/>
    <s v=""/>
    <m/>
    <m/>
    <s v=""/>
    <m/>
    <s v=""/>
    <s v=""/>
    <s v=""/>
    <m/>
    <m/>
    <s v=""/>
    <s v=""/>
    <s v=""/>
    <s v=""/>
    <s v=""/>
    <s v=""/>
    <s v=""/>
    <s v=""/>
    <s v=""/>
    <s v=""/>
    <s v=""/>
    <s v=""/>
    <s v=""/>
    <s v=""/>
    <s v=""/>
    <s v="Alliannz Contract"/>
    <x v="0"/>
    <n v="1"/>
    <x v="1"/>
    <x v="0"/>
  </r>
  <r>
    <s v="AP-Historical-Report---Call-by-Call 2026-09-03 0000 - 2026-09-03 1500.csv"/>
    <s v="F"/>
    <x v="1"/>
    <x v="1089"/>
    <s v="+31623774256"/>
    <s v=""/>
    <s v=""/>
    <s v="WebiPath_180_102651"/>
    <s v=""/>
    <n v="2.7421293820333476E+18"/>
    <s v="37.4346842"/>
    <s v=""/>
    <d v="1899-12-30T00:00:00"/>
    <n v="19755"/>
    <x v="6"/>
    <n v="21194"/>
    <s v="APBN_AMS_MOBILITY_OEM-CONS_Front_NL"/>
    <n v="99755"/>
    <s v="APBN_AMS_MOBILITY_OEM-CONS_Front_NL_1"/>
    <s v="APBN_CMN_RSA_FRONT-NL_1"/>
    <n v="96516"/>
    <x v="57"/>
    <s v="L"/>
    <d v="1899-12-30T00:01:14"/>
    <d v="1899-12-30T00:00:00"/>
    <d v="1899-12-30T00:00:00"/>
    <s v=""/>
    <n v="0"/>
    <d v="2026-09-03T14:30:15"/>
    <s v=""/>
    <d v="1899-12-30T00:00:00"/>
    <s v="20260903142856620758173"/>
    <d v="1899-12-30T00:00:01"/>
    <m/>
    <m/>
    <s v=""/>
    <m/>
    <m/>
    <m/>
    <s v=""/>
    <s v=""/>
    <m/>
    <m/>
    <s v=""/>
    <m/>
    <s v=""/>
    <s v=""/>
    <s v=""/>
    <m/>
    <m/>
    <s v=""/>
    <s v=""/>
    <s v=""/>
    <s v=""/>
    <s v=""/>
    <s v=""/>
    <s v=""/>
    <s v=""/>
    <s v=""/>
    <s v=""/>
    <s v=""/>
    <s v=""/>
    <s v=""/>
    <s v=""/>
    <s v=""/>
    <s v="RSA"/>
    <x v="0"/>
    <n v="1"/>
    <x v="1"/>
    <x v="1"/>
  </r>
  <r>
    <s v="AP-Historical-Report---Call-by-Call 2026-09-03 0000 - 2026-09-03 1500.csv"/>
    <s v="F"/>
    <x v="1"/>
    <x v="1090"/>
    <s v="+31681478179"/>
    <s v=""/>
    <s v=""/>
    <s v="WebiPath_180_159991"/>
    <s v=""/>
    <n v="2.7421293476793733E+18"/>
    <s v="29.10110833"/>
    <s v=""/>
    <d v="1899-12-30T00:00:00"/>
    <n v="19760"/>
    <x v="0"/>
    <n v="21199"/>
    <s v="APBN_AMS_MOBILITY_INSURAN_Front_NL"/>
    <n v="99810"/>
    <s v="APBN_AMS_MOBILITY_INSURAN_Front_NL_1"/>
    <s v="APBN_CMN_RSA_FRONT-NL_1"/>
    <n v="199529"/>
    <x v="43"/>
    <s v="L"/>
    <d v="1899-12-30T00:00:55"/>
    <d v="1899-12-30T00:00:00"/>
    <d v="1899-12-30T00:00:00"/>
    <s v=""/>
    <n v="0"/>
    <d v="2026-09-03T14:30:16"/>
    <s v=""/>
    <d v="1899-12-30T00:00:00"/>
    <s v="20260903142912486540113"/>
    <d v="1899-12-30T00:00:00"/>
    <m/>
    <m/>
    <s v=""/>
    <m/>
    <m/>
    <m/>
    <s v=""/>
    <s v=""/>
    <m/>
    <m/>
    <s v=""/>
    <m/>
    <s v=""/>
    <s v=""/>
    <s v=""/>
    <m/>
    <m/>
    <s v=""/>
    <s v=""/>
    <s v=""/>
    <s v=""/>
    <s v=""/>
    <s v=""/>
    <s v=""/>
    <s v=""/>
    <s v=""/>
    <s v=""/>
    <s v=""/>
    <s v=""/>
    <s v=""/>
    <s v=""/>
    <s v=""/>
    <s v="Alliannz Contract"/>
    <x v="0"/>
    <n v="1"/>
    <x v="1"/>
    <x v="0"/>
  </r>
  <r>
    <s v="AP-Historical-Report---Call-by-Call 2026-09-03 0000 - 2026-09-03 1500.csv"/>
    <s v="F"/>
    <x v="0"/>
    <x v="1091"/>
    <s v="+31611056197"/>
    <s v="Toyota"/>
    <s v="RSA_SubLOB"/>
    <s v="+31205929836"/>
    <s v="APBN_AMS_MOBILITY_INSURAN_FollowUp"/>
    <n v="2.742129304772223E+18"/>
    <s v="19.52633459"/>
    <s v="Route_Queue"/>
    <d v="1899-12-30T00:00:04"/>
    <n v="19761"/>
    <x v="1"/>
    <n v="21200"/>
    <s v="APBN_AMS_MOBILITY_INSURAN_FollowUp_NL"/>
    <n v="99821"/>
    <s v="APBN_AMS_MOBILITY_INSURAN_FollowUp_NL_1"/>
    <s v="APBN_CMN_RSA_FRONT-NL_1"/>
    <n v="224096"/>
    <x v="6"/>
    <s v="R"/>
    <d v="1899-12-30T00:00:00"/>
    <d v="1899-12-30T00:00:00"/>
    <d v="1899-12-30T00:00:32"/>
    <s v=""/>
    <n v="0"/>
    <d v="2026-09-03T14:30:09"/>
    <s v=""/>
    <d v="1899-12-30T00:00:00"/>
    <s v="20260903143004318767933"/>
    <d v="1899-12-30T00:00:01"/>
    <n v="0"/>
    <n v="0"/>
    <s v=""/>
    <n v="2"/>
    <n v="0"/>
    <n v="0"/>
    <s v="NL"/>
    <s v="vb3151"/>
    <n v="77020001"/>
    <n v="10"/>
    <s v="Maud"/>
    <n v="3190051"/>
    <s v="Geen Intent"/>
    <s v=""/>
    <s v="+31611056197"/>
    <n v="2"/>
    <n v="1"/>
    <s v=""/>
    <s v=""/>
    <s v=""/>
    <s v=""/>
    <s v=""/>
    <s v=""/>
    <s v=""/>
    <s v=""/>
    <s v=""/>
    <s v=""/>
    <s v=""/>
    <s v=""/>
    <s v=""/>
    <s v=""/>
    <s v=""/>
    <s v="Alliannz Contract"/>
    <x v="0"/>
    <n v="1"/>
    <x v="1"/>
    <x v="0"/>
  </r>
  <r>
    <s v="AP-Historical-Report---Call-by-Call 2026-09-03 0000 - 2026-09-03 1500.csv"/>
    <s v="F"/>
    <x v="1"/>
    <x v="1092"/>
    <s v="+3211445409"/>
    <s v=""/>
    <s v=""/>
    <s v="WebiPath_180_102631"/>
    <s v=""/>
    <n v="2.7421292618321091E+18"/>
    <s v="9.62192404"/>
    <s v=""/>
    <d v="1899-12-30T00:00:00"/>
    <n v="19783"/>
    <x v="15"/>
    <n v="21223"/>
    <s v="APBN_BRU_MOBILITY_INTERNAT_Front_VL"/>
    <n v="100063"/>
    <s v="APBN_BRU_MOBILITY_INTERNAT_Front_VL_1"/>
    <s v="APBN_CMN_RSA_FRONT-VL_1"/>
    <n v="96496"/>
    <x v="51"/>
    <s v="L"/>
    <d v="1899-12-30T00:05:49"/>
    <d v="1899-12-30T00:00:00"/>
    <d v="1899-12-30T00:00:00"/>
    <s v=""/>
    <n v="0"/>
    <d v="2026-09-03T14:35:12"/>
    <s v=""/>
    <d v="1899-12-30T00:00:00"/>
    <s v="20260903142919150996871"/>
    <d v="1899-12-30T00:00:01"/>
    <m/>
    <m/>
    <s v=""/>
    <m/>
    <m/>
    <m/>
    <s v=""/>
    <s v=""/>
    <m/>
    <m/>
    <s v=""/>
    <m/>
    <s v=""/>
    <s v=""/>
    <s v=""/>
    <m/>
    <m/>
    <s v=""/>
    <s v=""/>
    <s v=""/>
    <s v=""/>
    <s v=""/>
    <s v=""/>
    <s v=""/>
    <s v=""/>
    <s v=""/>
    <s v=""/>
    <s v=""/>
    <s v=""/>
    <s v=""/>
    <s v=""/>
    <s v=""/>
    <s v="RSA BE"/>
    <x v="0"/>
    <n v="1"/>
    <x v="1"/>
    <x v="3"/>
  </r>
  <r>
    <s v="AP-Historical-Report---Call-by-Call 2026-09-03 0000 - 2026-09-03 1500.csv"/>
    <s v="F"/>
    <x v="1"/>
    <x v="1093"/>
    <s v="+31611056197"/>
    <s v=""/>
    <s v=""/>
    <s v="WebiPath_180_177847"/>
    <s v=""/>
    <n v="2.742129304772223E+18"/>
    <s v="19.52633494"/>
    <s v=""/>
    <d v="1899-12-30T00:00:00"/>
    <n v="19761"/>
    <x v="1"/>
    <n v="21200"/>
    <s v="APBN_AMS_MOBILITY_INSURAN_FollowUp_NL"/>
    <n v="99821"/>
    <s v="APBN_AMS_MOBILITY_INSURAN_FollowUp_NL_1"/>
    <s v="APBN_CMN_RSA_FRONT-NL_1"/>
    <n v="224096"/>
    <x v="6"/>
    <s v="L"/>
    <d v="1899-12-30T00:00:00"/>
    <d v="1899-12-30T00:00:00"/>
    <d v="1899-12-30T00:00:00"/>
    <s v=""/>
    <n v="0"/>
    <d v="2026-09-03T14:30:09"/>
    <s v=""/>
    <d v="1899-12-30T00:00:00"/>
    <s v="20260903143004318767933"/>
    <d v="1899-12-30T00:00:01"/>
    <m/>
    <m/>
    <s v=""/>
    <m/>
    <m/>
    <m/>
    <s v=""/>
    <s v=""/>
    <m/>
    <m/>
    <s v=""/>
    <m/>
    <s v=""/>
    <s v=""/>
    <s v=""/>
    <m/>
    <m/>
    <s v=""/>
    <s v=""/>
    <s v=""/>
    <s v=""/>
    <s v=""/>
    <s v=""/>
    <s v=""/>
    <s v=""/>
    <s v=""/>
    <s v=""/>
    <s v=""/>
    <s v=""/>
    <s v=""/>
    <s v=""/>
    <s v=""/>
    <s v="Alliannz Contract"/>
    <x v="0"/>
    <n v="1"/>
    <x v="1"/>
    <x v="0"/>
  </r>
  <r>
    <s v="AP-Historical-Report---Call-by-Call 2026-09-03 0000 - 2026-09-03 1500.csv"/>
    <s v="F"/>
    <x v="1"/>
    <x v="1094"/>
    <s v="+31657210404"/>
    <s v=""/>
    <s v=""/>
    <s v="WebiPath_180_183327"/>
    <s v=""/>
    <n v="2.7421292661256975E+18"/>
    <s v="10.60813705"/>
    <s v=""/>
    <d v="1899-12-30T00:00:00"/>
    <n v="19755"/>
    <x v="6"/>
    <n v="21194"/>
    <s v="APBN_AMS_MOBILITY_OEM-CONS_Front_NL"/>
    <n v="99755"/>
    <s v="APBN_AMS_MOBILITY_OEM-CONS_Front_NL_1"/>
    <s v="APBN_CMN_RSA_FRONT-NL_1"/>
    <n v="244554"/>
    <x v="40"/>
    <s v="R"/>
    <d v="1899-12-30T00:08:15"/>
    <d v="1899-12-30T00:00:00"/>
    <d v="1899-12-30T00:00:00"/>
    <s v=""/>
    <n v="0"/>
    <d v="2026-09-03T14:38:40"/>
    <s v=""/>
    <d v="1899-12-30T00:00:00"/>
    <s v="20260903143020167772976"/>
    <d v="1899-12-30T00:00:00"/>
    <m/>
    <m/>
    <s v=""/>
    <m/>
    <m/>
    <m/>
    <s v=""/>
    <s v=""/>
    <m/>
    <m/>
    <s v=""/>
    <m/>
    <s v=""/>
    <s v=""/>
    <s v=""/>
    <m/>
    <m/>
    <s v=""/>
    <s v=""/>
    <s v=""/>
    <s v=""/>
    <s v=""/>
    <s v=""/>
    <s v=""/>
    <s v=""/>
    <s v=""/>
    <s v=""/>
    <s v=""/>
    <s v=""/>
    <s v=""/>
    <s v=""/>
    <s v=""/>
    <s v="RSA"/>
    <x v="0"/>
    <n v="1"/>
    <x v="1"/>
    <x v="1"/>
  </r>
  <r>
    <s v="AP-Historical-Report---Call-by-Call 2026-09-03 0000 - 2026-09-03 1500.csv"/>
    <s v="F"/>
    <x v="0"/>
    <x v="1095"/>
    <s v="+31657174650"/>
    <s v="AzNetherlands"/>
    <s v="RSA_INSUR"/>
    <s v="+31205929118"/>
    <s v="APBN_AMS_RSA_INSURAN_AzN"/>
    <n v="2.7421294078030577E+18"/>
    <s v="43.4253416"/>
    <s v="Route_Queue"/>
    <d v="1899-12-30T00:00:06"/>
    <n v="27173"/>
    <x v="7"/>
    <n v="28184"/>
    <s v="APBN_AMS_RSA_INSURAN_AzN_NL"/>
    <n v="208567"/>
    <s v="APBN_AMS_RSA_INSURAN_AzN_NL_1"/>
    <s v="APBN_CMN_RSA_FRONT-NL_1"/>
    <n v="224299"/>
    <x v="5"/>
    <s v="R"/>
    <d v="1899-12-30T00:01:18"/>
    <d v="1899-12-30T00:00:00"/>
    <d v="1899-12-30T00:00:32"/>
    <s v=""/>
    <n v="0"/>
    <d v="2026-09-03T14:32:31"/>
    <s v=""/>
    <d v="1899-12-30T00:00:00"/>
    <s v="20260903143107721422180"/>
    <d v="1899-12-30T00:00:03"/>
    <n v="0"/>
    <n v="0"/>
    <s v=""/>
    <n v="2"/>
    <n v="0"/>
    <n v="0"/>
    <s v="NL"/>
    <s v="vb3177108"/>
    <n v="77020108"/>
    <n v="10"/>
    <s v="vb3177108"/>
    <n v="3190911811"/>
    <s v="default_agentIntent"/>
    <s v="Unknown"/>
    <s v="+31657174650"/>
    <n v="2"/>
    <n v="1"/>
    <s v=""/>
    <s v=""/>
    <s v=""/>
    <s v=""/>
    <s v=""/>
    <s v=""/>
    <s v=""/>
    <s v=""/>
    <s v=""/>
    <s v=""/>
    <s v=""/>
    <s v=""/>
    <s v=""/>
    <s v=""/>
    <s v=""/>
    <s v="Alliannz Contract"/>
    <x v="0"/>
    <n v="1"/>
    <x v="1"/>
    <x v="0"/>
  </r>
  <r>
    <s v="AP-Historical-Report---Call-by-Call 2026-09-03 0000 - 2026-09-03 1500.csv"/>
    <s v="F"/>
    <x v="0"/>
    <x v="1096"/>
    <s v="+32478672693"/>
    <s v="AzBelgium"/>
    <s v="RSA_INSUR"/>
    <s v="+3227736104"/>
    <s v="APBN_BRU_RSA_INSURAN_AB"/>
    <n v="2.7421293262060503E+18"/>
    <s v="24.11624371"/>
    <s v="Route_Success"/>
    <d v="1899-12-30T00:00:01"/>
    <n v="27186"/>
    <x v="10"/>
    <n v="28197"/>
    <s v="APBN_BRU_RSA_INSURAN_AB_FR"/>
    <n v="208713"/>
    <s v="APBN_BRU_RSA_INSURAN_AB_FR_1"/>
    <s v="APBN_CMN_RSA_FRONT-FR_1"/>
    <n v="249776"/>
    <x v="31"/>
    <s v="R"/>
    <d v="1899-12-30T00:04:09"/>
    <d v="1899-12-30T00:00:39"/>
    <d v="1899-12-30T00:00:00"/>
    <s v=""/>
    <n v="0"/>
    <d v="2026-09-03T14:40:28"/>
    <s v=""/>
    <d v="1899-12-30T00:00:00"/>
    <s v="20260903143537402653891"/>
    <d v="1899-12-30T00:00:03"/>
    <n v="0"/>
    <n v="0"/>
    <s v=""/>
    <n v="2"/>
    <n v="0"/>
    <n v="0"/>
    <s v="FR"/>
    <s v="vb3277108"/>
    <n v="77030108"/>
    <n v="10"/>
    <s v="vb3277108"/>
    <n v="32906113112"/>
    <s v="RentalVehicleService"/>
    <s v="1GMC944"/>
    <s v="+32478672693"/>
    <n v="2"/>
    <n v="1"/>
    <s v=""/>
    <s v=""/>
    <s v=""/>
    <s v=""/>
    <s v=""/>
    <s v=""/>
    <s v=""/>
    <s v=""/>
    <s v=""/>
    <s v=""/>
    <s v=""/>
    <s v=""/>
    <s v=""/>
    <s v=""/>
    <s v=""/>
    <s v="Alliannz Contract BE"/>
    <x v="0"/>
    <n v="1"/>
    <x v="1"/>
    <x v="4"/>
  </r>
  <r>
    <s v="AP-Historical-Report---Call-by-Call 2026-09-03 0000 - 2026-09-03 1500.csv"/>
    <s v="F"/>
    <x v="1"/>
    <x v="1097"/>
    <s v="+31657174650"/>
    <s v=""/>
    <s v=""/>
    <s v="WebiPath_180_177942"/>
    <s v=""/>
    <n v="2.7421294078030577E+18"/>
    <s v="43.4253436"/>
    <s v=""/>
    <d v="1899-12-30T00:00:00"/>
    <n v="27173"/>
    <x v="7"/>
    <n v="28184"/>
    <s v="APBN_AMS_RSA_INSURAN_AzN_NL"/>
    <n v="208567"/>
    <s v="APBN_AMS_RSA_INSURAN_AzN_NL_1"/>
    <s v="APBN_CMN_RSA_FRONT-NL_1"/>
    <n v="224299"/>
    <x v="5"/>
    <s v="R"/>
    <d v="1899-12-30T00:01:18"/>
    <d v="1899-12-30T00:00:00"/>
    <d v="1899-12-30T00:00:00"/>
    <s v=""/>
    <n v="0"/>
    <d v="2026-09-03T14:32:31"/>
    <s v=""/>
    <d v="1899-12-30T00:00:00"/>
    <s v="20260903143107721422180"/>
    <d v="1899-12-30T00:00:01"/>
    <m/>
    <m/>
    <s v=""/>
    <m/>
    <m/>
    <m/>
    <s v=""/>
    <s v=""/>
    <m/>
    <m/>
    <s v=""/>
    <m/>
    <s v=""/>
    <s v=""/>
    <s v=""/>
    <m/>
    <m/>
    <s v=""/>
    <s v=""/>
    <s v=""/>
    <s v=""/>
    <s v=""/>
    <s v=""/>
    <s v=""/>
    <s v=""/>
    <s v=""/>
    <s v=""/>
    <s v=""/>
    <s v=""/>
    <s v=""/>
    <s v=""/>
    <s v=""/>
    <s v="Alliannz Contract"/>
    <x v="0"/>
    <n v="1"/>
    <x v="1"/>
    <x v="0"/>
  </r>
  <r>
    <s v="AP-Historical-Report---Call-by-Call 2026-09-03 0000 - 2026-09-03 1500.csv"/>
    <s v="F"/>
    <x v="0"/>
    <x v="1098"/>
    <s v="+31624174430"/>
    <s v="AP_NL_MULTI_LOB"/>
    <s v="RSA_SubLOB"/>
    <s v="+31205929292"/>
    <s v="APBN_AMS_MOBILITY_INSURAN_Front"/>
    <n v="2.7421293519744671E+18"/>
    <s v="30.10237414"/>
    <s v="Route_Queue"/>
    <d v="1899-12-30T00:00:07"/>
    <n v="19760"/>
    <x v="0"/>
    <n v="21199"/>
    <s v="APBN_AMS_MOBILITY_INSURAN_Front_NL"/>
    <n v="99810"/>
    <s v="APBN_AMS_MOBILITY_INSURAN_Front_NL_1"/>
    <s v="APBN_CMN_RSA_FRONT-NL_1"/>
    <n v="96523"/>
    <x v="10"/>
    <s v="R"/>
    <d v="1899-12-30T00:02:54"/>
    <d v="1899-12-30T00:00:00"/>
    <d v="1899-12-30T00:00:32"/>
    <s v=""/>
    <n v="0"/>
    <d v="2026-09-03T14:36:51"/>
    <s v=""/>
    <d v="1899-12-30T00:00:00"/>
    <s v="20260903143349503317162"/>
    <d v="1899-12-30T00:00:02"/>
    <n v="0"/>
    <n v="0"/>
    <s v=""/>
    <n v="2"/>
    <n v="0"/>
    <n v="0"/>
    <s v="NL"/>
    <s v="vb3151"/>
    <n v="77020001"/>
    <n v="10"/>
    <s v="Maud"/>
    <n v="3190086"/>
    <s v="Accu / Startprobleem in Nederland"/>
    <s v="PK706F"/>
    <s v="+31624174430"/>
    <n v="0"/>
    <n v="0"/>
    <s v=""/>
    <s v=""/>
    <s v=""/>
    <s v=""/>
    <s v=""/>
    <s v=""/>
    <s v=""/>
    <s v=""/>
    <s v=""/>
    <s v=""/>
    <s v=""/>
    <s v=""/>
    <s v=""/>
    <s v=""/>
    <s v=""/>
    <s v="Alliannz Contract"/>
    <x v="0"/>
    <n v="1"/>
    <x v="1"/>
    <x v="0"/>
  </r>
  <r>
    <s v="AP-Historical-Report---Call-by-Call 2026-09-03 0000 - 2026-09-03 1500.csv"/>
    <s v="F"/>
    <x v="0"/>
    <x v="1099"/>
    <s v="+31402157010"/>
    <s v="KIA"/>
    <s v="RSA_SubLOB"/>
    <s v="+31208512235"/>
    <s v="APBN_AMS_MOBILITY_INSURAN_FollowUp"/>
    <n v="2.7421292360747238E+18"/>
    <s v="3.74611269"/>
    <s v="Route_Queue"/>
    <d v="1899-12-30T00:00:06"/>
    <n v="19761"/>
    <x v="1"/>
    <n v="21200"/>
    <s v="APBN_AMS_MOBILITY_INSURAN_FollowUp_NL"/>
    <n v="99821"/>
    <s v="APBN_AMS_MOBILITY_INSURAN_FollowUp_NL_1"/>
    <s v="APBN_CMN_RSA_FRONT-NL_1"/>
    <n v="224096"/>
    <x v="6"/>
    <s v="R"/>
    <d v="1899-12-30T00:02:39"/>
    <d v="1899-12-30T00:00:00"/>
    <d v="1899-12-30T00:00:32"/>
    <s v=""/>
    <n v="0"/>
    <d v="2026-09-03T14:35:23"/>
    <s v=""/>
    <d v="1899-12-30T00:00:00"/>
    <s v="2026090314323750332467"/>
    <d v="1899-12-30T00:00:04"/>
    <n v="0"/>
    <n v="0"/>
    <s v=""/>
    <n v="2"/>
    <n v="0"/>
    <n v="0"/>
    <s v="NL"/>
    <s v="vb3151"/>
    <n v="77020001"/>
    <n v="10"/>
    <s v="Maud"/>
    <n v="3190032"/>
    <s v="Accu / Startprobleem in Nederland"/>
    <s v=""/>
    <s v="+31402157010"/>
    <n v="2"/>
    <n v="1"/>
    <s v=""/>
    <s v=""/>
    <s v=""/>
    <s v=""/>
    <s v=""/>
    <s v=""/>
    <s v=""/>
    <s v=""/>
    <s v=""/>
    <s v=""/>
    <s v=""/>
    <s v=""/>
    <s v=""/>
    <s v=""/>
    <s v=""/>
    <s v="Alliannz Contract"/>
    <x v="0"/>
    <n v="1"/>
    <x v="1"/>
    <x v="0"/>
  </r>
  <r>
    <s v="AP-Historical-Report---Call-by-Call 2026-09-03 0000 - 2026-09-03 1500.csv"/>
    <s v="F"/>
    <x v="0"/>
    <x v="1100"/>
    <s v="+32484634317"/>
    <s v="BEOBANK"/>
    <s v="RSA_Front"/>
    <s v="+3227736105"/>
    <s v="APBN_BRU_MOBILITY_INSURAN_Front"/>
    <n v="2.7421292360747238E+18"/>
    <s v="3.74611272"/>
    <s v="Route_Queue"/>
    <d v="1899-12-30T00:00:10"/>
    <n v="19782"/>
    <x v="8"/>
    <n v="21222"/>
    <s v="APBN_BRU_MOBILITY_INSURAN_Front_FR"/>
    <n v="100052"/>
    <s v="APBN_BRU_MOBILITY_INSURAN_Front_FR_1"/>
    <s v="APEU_TNG_RSA_FRENCH_1"/>
    <n v="228209"/>
    <x v="37"/>
    <s v="R"/>
    <d v="1899-12-30T00:21:03"/>
    <d v="1899-12-30T00:06:44"/>
    <d v="1899-12-30T00:00:31"/>
    <s v=""/>
    <n v="0"/>
    <d v="2026-09-03T15:00:06"/>
    <s v=""/>
    <d v="1899-12-30T00:00:00"/>
    <s v="2026090314320950332065"/>
    <d v="1899-12-30T00:00:01"/>
    <n v="0"/>
    <n v="0"/>
    <s v="m3229916105:1:1|"/>
    <n v="2"/>
    <n v="0"/>
    <n v="1"/>
    <s v="FR"/>
    <s v=""/>
    <m/>
    <m/>
    <s v=""/>
    <m/>
    <s v=""/>
    <s v=""/>
    <s v=""/>
    <n v="2"/>
    <n v="1"/>
    <s v=""/>
    <s v=""/>
    <s v=""/>
    <s v=""/>
    <s v=""/>
    <s v=""/>
    <s v=""/>
    <s v=""/>
    <s v=""/>
    <s v=""/>
    <s v=""/>
    <s v=""/>
    <s v=""/>
    <s v=""/>
    <s v=""/>
    <s v="RSA BE"/>
    <x v="0"/>
    <n v="1"/>
    <x v="1"/>
    <x v="3"/>
  </r>
  <r>
    <s v="AP-Historical-Report---Call-by-Call 2026-09-03 0000 - 2026-09-03 1500.csv"/>
    <s v="F"/>
    <x v="1"/>
    <x v="1101"/>
    <s v="Recall (xfer 312099996201 failed)"/>
    <s v=""/>
    <s v=""/>
    <s v="WebiPath_180_183329"/>
    <s v=""/>
    <n v="2.742129399213122E+18"/>
    <s v="41.4252237"/>
    <s v=""/>
    <d v="1899-12-30T00:00:00"/>
    <n v="19779"/>
    <x v="12"/>
    <n v="21219"/>
    <s v="APBN_BRU_MOBILITY_OEM-CONS_Front_VL"/>
    <n v="100019"/>
    <s v="APBN_BRU_MOBILITY_OEM-CONS_Front_VL_1"/>
    <s v="APBN_CMN_RSA_FRONT-VL_1"/>
    <n v="244556"/>
    <x v="49"/>
    <s v="L"/>
    <d v="1899-12-30T00:00:04"/>
    <d v="1899-12-30T00:00:05"/>
    <d v="1899-12-30T00:00:00"/>
    <s v=""/>
    <n v="0"/>
    <d v="2026-09-03T14:31:39"/>
    <s v=""/>
    <d v="1899-12-30T00:00:00"/>
    <s v="20260903142540687866025"/>
    <d v="1899-12-30T00:00:00"/>
    <m/>
    <m/>
    <s v=""/>
    <m/>
    <m/>
    <m/>
    <s v=""/>
    <s v=""/>
    <m/>
    <m/>
    <s v=""/>
    <m/>
    <s v=""/>
    <s v=""/>
    <s v=""/>
    <m/>
    <m/>
    <s v=""/>
    <s v=""/>
    <s v=""/>
    <s v=""/>
    <s v=""/>
    <s v=""/>
    <s v=""/>
    <s v=""/>
    <s v=""/>
    <s v=""/>
    <s v="9652110e-fa56-4fd5-b60d-a94c6a44562a.02"/>
    <s v=""/>
    <s v=""/>
    <s v=""/>
    <s v=""/>
    <s v="RSA BE"/>
    <x v="0"/>
    <n v="1"/>
    <x v="1"/>
    <x v="3"/>
  </r>
  <r>
    <s v="AP-Historical-Report---Call-by-Call 2026-09-03 0000 - 2026-09-03 1500.csv"/>
    <s v="F"/>
    <x v="1"/>
    <x v="1102"/>
    <s v="+31653923303"/>
    <s v=""/>
    <s v=""/>
    <s v="WebiPath_180_102600"/>
    <s v=""/>
    <n v="2.7421293304970537E+18"/>
    <s v="25.7660304"/>
    <s v=""/>
    <d v="1899-12-30T00:00:00"/>
    <n v="19755"/>
    <x v="6"/>
    <n v="21194"/>
    <s v="APBN_AMS_MOBILITY_OEM-CONS_Front_NL"/>
    <n v="99755"/>
    <s v="APBN_AMS_MOBILITY_OEM-CONS_Front_NL_1"/>
    <s v="APBN_CMN_RSA_FRONT-NL_1"/>
    <n v="96465"/>
    <x v="46"/>
    <s v="L"/>
    <d v="1899-12-30T00:02:10"/>
    <d v="1899-12-30T00:00:00"/>
    <d v="1899-12-30T00:00:00"/>
    <s v=""/>
    <n v="0"/>
    <d v="2026-09-03T14:33:49"/>
    <s v=""/>
    <d v="1899-12-30T00:00:00"/>
    <s v="20260903142630419431257"/>
    <d v="1899-12-30T00:00:00"/>
    <m/>
    <m/>
    <s v=""/>
    <m/>
    <m/>
    <m/>
    <s v=""/>
    <s v=""/>
    <m/>
    <m/>
    <s v=""/>
    <m/>
    <s v=""/>
    <s v=""/>
    <s v=""/>
    <m/>
    <m/>
    <s v=""/>
    <s v=""/>
    <s v=""/>
    <s v=""/>
    <s v=""/>
    <s v=""/>
    <s v=""/>
    <s v=""/>
    <s v=""/>
    <s v=""/>
    <s v=""/>
    <s v=""/>
    <s v=""/>
    <s v=""/>
    <s v=""/>
    <s v="RSA"/>
    <x v="0"/>
    <n v="1"/>
    <x v="1"/>
    <x v="1"/>
  </r>
  <r>
    <s v="AP-Historical-Report---Call-by-Call 2026-09-03 0000 - 2026-09-03 1500.csv"/>
    <s v="F"/>
    <x v="1"/>
    <x v="1103"/>
    <s v="Recall (xfer 312099996201 failed)"/>
    <s v=""/>
    <s v=""/>
    <s v="WebiPath_180_183329"/>
    <s v=""/>
    <n v="2.742129399213122E+18"/>
    <s v="41.4252242"/>
    <s v=""/>
    <d v="1899-12-30T00:00:00"/>
    <n v="19779"/>
    <x v="12"/>
    <n v="21219"/>
    <s v="APBN_BRU_MOBILITY_OEM-CONS_Front_VL"/>
    <n v="100019"/>
    <s v="APBN_BRU_MOBILITY_OEM-CONS_Front_VL_1"/>
    <s v="APBN_CMN_RSA_FRONT-VL_1"/>
    <n v="244556"/>
    <x v="49"/>
    <s v="L"/>
    <d v="1899-12-30T00:00:06"/>
    <d v="1899-12-30T00:00:33"/>
    <d v="1899-12-30T00:00:00"/>
    <s v=""/>
    <n v="0"/>
    <d v="2026-09-03T14:32:20"/>
    <s v=""/>
    <d v="1899-12-30T00:00:00"/>
    <s v="20260903142540687866025"/>
    <d v="1899-12-30T00:00:00"/>
    <m/>
    <m/>
    <s v=""/>
    <m/>
    <m/>
    <m/>
    <s v=""/>
    <s v=""/>
    <m/>
    <m/>
    <s v=""/>
    <m/>
    <s v=""/>
    <s v=""/>
    <s v=""/>
    <m/>
    <m/>
    <s v=""/>
    <s v=""/>
    <s v=""/>
    <s v=""/>
    <s v=""/>
    <s v=""/>
    <s v=""/>
    <s v=""/>
    <s v=""/>
    <s v=""/>
    <s v=""/>
    <s v=""/>
    <s v=""/>
    <s v=""/>
    <s v=""/>
    <s v="RSA BE"/>
    <x v="0"/>
    <n v="1"/>
    <x v="1"/>
    <x v="3"/>
  </r>
  <r>
    <s v="AP-Historical-Report---Call-by-Call 2026-09-03 0000 - 2026-09-03 1500.csv"/>
    <s v="F"/>
    <x v="1"/>
    <x v="1104"/>
    <s v="+32484634317"/>
    <s v=""/>
    <s v=""/>
    <s v="WebiPath_180_179971"/>
    <s v=""/>
    <n v="2.7421292360747238E+18"/>
    <s v="3.74611310"/>
    <s v=""/>
    <d v="1899-12-30T00:00:00"/>
    <n v="19782"/>
    <x v="8"/>
    <n v="21222"/>
    <s v="APBN_BRU_MOBILITY_INSURAN_Front_FR"/>
    <n v="100052"/>
    <s v="APBN_BRU_MOBILITY_INSURAN_Front_FR_1"/>
    <s v="APEU_TNG_RSA_FRENCH_1"/>
    <n v="228209"/>
    <x v="37"/>
    <s v="L"/>
    <d v="1899-12-30T00:21:03"/>
    <d v="1899-12-30T00:06:44"/>
    <d v="1899-12-30T00:00:00"/>
    <s v=""/>
    <n v="0"/>
    <d v="2026-09-03T15:00:07"/>
    <s v=""/>
    <d v="1899-12-30T00:00:00"/>
    <s v="2026090314320950332065"/>
    <d v="1899-12-30T00:00:05"/>
    <m/>
    <m/>
    <s v=""/>
    <m/>
    <m/>
    <m/>
    <s v=""/>
    <s v=""/>
    <m/>
    <m/>
    <s v=""/>
    <m/>
    <s v=""/>
    <s v=""/>
    <s v=""/>
    <m/>
    <m/>
    <s v=""/>
    <s v=""/>
    <s v=""/>
    <s v=""/>
    <s v=""/>
    <s v=""/>
    <s v=""/>
    <s v=""/>
    <s v=""/>
    <s v=""/>
    <s v=""/>
    <s v=""/>
    <s v=""/>
    <s v=""/>
    <s v=""/>
    <s v="RSA BE"/>
    <x v="0"/>
    <n v="1"/>
    <x v="1"/>
    <x v="3"/>
  </r>
  <r>
    <s v="AP-Historical-Report---Call-by-Call 2026-09-03 0000 - 2026-09-03 1500.csv"/>
    <s v="F"/>
    <x v="1"/>
    <x v="1105"/>
    <s v="+31402157010"/>
    <s v=""/>
    <s v=""/>
    <s v="WebiPath_180_177847"/>
    <s v=""/>
    <n v="2.7421292360747238E+18"/>
    <s v="3.74611329"/>
    <s v=""/>
    <d v="1899-12-30T00:00:00"/>
    <n v="19761"/>
    <x v="1"/>
    <n v="21200"/>
    <s v="APBN_AMS_MOBILITY_INSURAN_FollowUp_NL"/>
    <n v="99821"/>
    <s v="APBN_AMS_MOBILITY_INSURAN_FollowUp_NL_1"/>
    <s v="APBN_CMN_RSA_FRONT-NL_1"/>
    <n v="224096"/>
    <x v="6"/>
    <s v="R"/>
    <d v="1899-12-30T00:02:39"/>
    <d v="1899-12-30T00:00:00"/>
    <d v="1899-12-30T00:00:00"/>
    <s v=""/>
    <n v="0"/>
    <d v="2026-09-03T14:35:22"/>
    <s v=""/>
    <d v="1899-12-30T00:00:00"/>
    <s v="2026090314323750332467"/>
    <d v="1899-12-30T00:00:01"/>
    <m/>
    <m/>
    <s v=""/>
    <m/>
    <m/>
    <m/>
    <s v=""/>
    <s v=""/>
    <m/>
    <m/>
    <s v=""/>
    <m/>
    <s v=""/>
    <s v=""/>
    <s v=""/>
    <m/>
    <m/>
    <s v=""/>
    <s v=""/>
    <s v=""/>
    <s v=""/>
    <s v=""/>
    <s v=""/>
    <s v=""/>
    <s v=""/>
    <s v=""/>
    <s v=""/>
    <s v=""/>
    <s v=""/>
    <s v=""/>
    <s v=""/>
    <s v=""/>
    <s v="Alliannz Contract"/>
    <x v="0"/>
    <n v="1"/>
    <x v="1"/>
    <x v="0"/>
  </r>
  <r>
    <s v="AP-Historical-Report---Call-by-Call 2026-09-03 0000 - 2026-09-03 1500.csv"/>
    <s v="F"/>
    <x v="0"/>
    <x v="1106"/>
    <s v="+31638737502"/>
    <s v="AD"/>
    <s v="RSA_SubLOB"/>
    <s v="+31208512216"/>
    <s v="APBN_AMS_MOBILITY_INSURAN_FollowUp"/>
    <n v="2.7421294249836109E+18"/>
    <s v="47.4937099"/>
    <s v="Route_Success"/>
    <d v="1899-12-30T00:00:07"/>
    <n v="19761"/>
    <x v="1"/>
    <n v="21200"/>
    <s v="APBN_AMS_MOBILITY_INSURAN_FollowUp_NL"/>
    <n v="99821"/>
    <s v="APBN_AMS_MOBILITY_INSURAN_FollowUp_NL_1"/>
    <s v="APBN_CMN_RSA_FRONT-NL_1"/>
    <n v="96491"/>
    <x v="54"/>
    <s v="R"/>
    <d v="1899-12-30T00:06:43"/>
    <d v="1899-12-30T00:08:31"/>
    <d v="1899-12-30T00:00:32"/>
    <s v=""/>
    <n v="0"/>
    <d v="2026-09-03T14:49:26"/>
    <s v=""/>
    <d v="1899-12-30T00:00:00"/>
    <s v="20260903143346788529599"/>
    <d v="1899-12-30T00:00:02"/>
    <n v="0"/>
    <n v="0"/>
    <s v=""/>
    <n v="2"/>
    <n v="0"/>
    <n v="0"/>
    <s v="NL"/>
    <s v="vb3151"/>
    <n v="77020001"/>
    <n v="10"/>
    <s v="Maud"/>
    <n v="3190098"/>
    <s v="Geen Intent"/>
    <s v=""/>
    <s v="+31638737502"/>
    <n v="2"/>
    <n v="1"/>
    <s v=""/>
    <s v=""/>
    <s v=""/>
    <s v=""/>
    <s v=""/>
    <s v=""/>
    <s v=""/>
    <s v=""/>
    <s v=""/>
    <s v=""/>
    <s v=""/>
    <s v=""/>
    <s v=""/>
    <s v=""/>
    <s v=""/>
    <s v="Alliannz Contract"/>
    <x v="0"/>
    <n v="1"/>
    <x v="1"/>
    <x v="0"/>
  </r>
  <r>
    <s v="AP-Historical-Report---Call-by-Call 2026-09-03 0000 - 2026-09-03 1500.csv"/>
    <s v="F"/>
    <x v="1"/>
    <x v="1107"/>
    <s v="+31638737502"/>
    <s v=""/>
    <s v=""/>
    <s v="WebiPath_180_102626"/>
    <s v=""/>
    <n v="2.7421294249836109E+18"/>
    <s v="47.4937131"/>
    <s v=""/>
    <d v="1899-12-30T00:00:00"/>
    <n v="19761"/>
    <x v="1"/>
    <n v="21200"/>
    <s v="APBN_AMS_MOBILITY_INSURAN_FollowUp_NL"/>
    <n v="99821"/>
    <s v="APBN_AMS_MOBILITY_INSURAN_FollowUp_NL_1"/>
    <s v="APBN_CMN_RSA_FRONT-NL_1"/>
    <n v="96491"/>
    <x v="54"/>
    <s v="R"/>
    <d v="1899-12-30T00:06:43"/>
    <d v="1899-12-30T00:08:31"/>
    <d v="1899-12-30T00:00:00"/>
    <s v=""/>
    <n v="0"/>
    <d v="2026-09-03T14:49:08"/>
    <s v=""/>
    <d v="1899-12-30T00:00:00"/>
    <s v="20260903143346788529599"/>
    <d v="1899-12-30T00:00:01"/>
    <m/>
    <m/>
    <s v=""/>
    <m/>
    <m/>
    <m/>
    <s v=""/>
    <s v=""/>
    <m/>
    <m/>
    <s v=""/>
    <m/>
    <s v=""/>
    <s v=""/>
    <s v=""/>
    <m/>
    <m/>
    <s v=""/>
    <s v=""/>
    <s v=""/>
    <s v=""/>
    <s v=""/>
    <s v=""/>
    <s v=""/>
    <s v=""/>
    <s v=""/>
    <s v=""/>
    <s v=""/>
    <s v=""/>
    <s v=""/>
    <s v=""/>
    <s v=""/>
    <s v="Alliannz Contract"/>
    <x v="0"/>
    <n v="1"/>
    <x v="1"/>
    <x v="0"/>
  </r>
  <r>
    <s v="AP-Historical-Report---Call-by-Call 2026-09-03 0000 - 2026-09-03 1500.csv"/>
    <s v="F"/>
    <x v="1"/>
    <x v="1108"/>
    <s v="+31624174430"/>
    <s v=""/>
    <s v=""/>
    <s v="WebiPath_180_102658"/>
    <s v=""/>
    <n v="2.7421293519744671E+18"/>
    <s v="30.10237619"/>
    <s v=""/>
    <d v="1899-12-30T00:00:00"/>
    <n v="19760"/>
    <x v="0"/>
    <n v="21199"/>
    <s v="APBN_AMS_MOBILITY_INSURAN_Front_NL"/>
    <n v="99810"/>
    <s v="APBN_AMS_MOBILITY_INSURAN_Front_NL_1"/>
    <s v="APBN_CMN_RSA_FRONT-NL_1"/>
    <n v="96523"/>
    <x v="10"/>
    <s v="L"/>
    <d v="1899-12-30T00:02:54"/>
    <d v="1899-12-30T00:00:00"/>
    <d v="1899-12-30T00:00:00"/>
    <s v=""/>
    <n v="0"/>
    <d v="2026-09-03T14:36:52"/>
    <s v=""/>
    <d v="1899-12-30T00:00:00"/>
    <s v="20260903143349503317162"/>
    <d v="1899-12-30T00:00:01"/>
    <m/>
    <m/>
    <s v=""/>
    <m/>
    <m/>
    <m/>
    <s v=""/>
    <s v=""/>
    <m/>
    <m/>
    <s v=""/>
    <m/>
    <s v=""/>
    <s v=""/>
    <s v=""/>
    <m/>
    <m/>
    <s v=""/>
    <s v=""/>
    <s v=""/>
    <s v=""/>
    <s v=""/>
    <s v=""/>
    <s v=""/>
    <s v=""/>
    <s v=""/>
    <s v=""/>
    <s v=""/>
    <s v=""/>
    <s v=""/>
    <s v=""/>
    <s v=""/>
    <s v="Alliannz Contract"/>
    <x v="0"/>
    <n v="1"/>
    <x v="1"/>
    <x v="0"/>
  </r>
  <r>
    <s v="AP-Historical-Report---Call-by-Call 2026-09-03 0000 - 2026-09-03 1500.csv"/>
    <s v="F"/>
    <x v="0"/>
    <x v="1109"/>
    <s v="+31614419109"/>
    <s v="AP_NL_RSA"/>
    <s v="RSA_SubLOB"/>
    <s v="+31208512294"/>
    <s v="APBN_AMS_MOBILITY_INSURAN_Front"/>
    <n v="2.7421293691525268E+18"/>
    <s v="34.8428277"/>
    <s v="Route_Success"/>
    <d v="1899-12-30T00:00:07"/>
    <n v="19760"/>
    <x v="0"/>
    <n v="21199"/>
    <s v="APBN_AMS_MOBILITY_INSURAN_Front_NL"/>
    <n v="99810"/>
    <s v="APBN_AMS_MOBILITY_INSURAN_Front_NL_1"/>
    <s v="APBN_CMN_RSA_FRONT-NL_1"/>
    <n v="232194"/>
    <x v="36"/>
    <s v="R"/>
    <d v="1899-12-30T00:04:27"/>
    <d v="1899-12-30T00:00:00"/>
    <d v="1899-12-30T00:00:33"/>
    <s v=""/>
    <n v="0"/>
    <d v="2026-09-03T14:40:02"/>
    <s v=""/>
    <d v="1899-12-30T00:00:00"/>
    <s v="20260903143524570425505"/>
    <d v="1899-12-30T00:00:02"/>
    <n v="0"/>
    <n v="0"/>
    <s v=""/>
    <n v="2"/>
    <n v="0"/>
    <n v="0"/>
    <s v="NL"/>
    <s v="vb3151"/>
    <n v="77020001"/>
    <n v="10"/>
    <s v="Maud"/>
    <n v="3190096"/>
    <s v="Koppeling"/>
    <s v=""/>
    <s v="+31614419109"/>
    <n v="2"/>
    <n v="1"/>
    <s v=""/>
    <s v=""/>
    <s v=""/>
    <s v=""/>
    <s v=""/>
    <s v=""/>
    <s v=""/>
    <s v=""/>
    <s v=""/>
    <s v=""/>
    <s v=""/>
    <s v=""/>
    <s v=""/>
    <s v=""/>
    <s v=""/>
    <s v="Alliannz Contract"/>
    <x v="0"/>
    <n v="1"/>
    <x v="1"/>
    <x v="0"/>
  </r>
  <r>
    <s v="AP-Historical-Report---Call-by-Call 2026-09-03 0000 - 2026-09-03 1500.csv"/>
    <s v="F"/>
    <x v="0"/>
    <x v="1110"/>
    <s v="+31625512325"/>
    <s v="PSA"/>
    <s v="RSA_SubLOB"/>
    <s v="+31208512219"/>
    <s v="APBN_AMS_MOBILITY_LEASE-RE_Front"/>
    <n v="2.7421294035080837E+18"/>
    <s v="42.4246347"/>
    <s v="Route_Success"/>
    <d v="1899-12-30T00:00:05"/>
    <n v="19767"/>
    <x v="4"/>
    <n v="21206"/>
    <s v="APBN_AMS_MOBILITY_LEASE-RE_Front_NL"/>
    <n v="99887"/>
    <s v="APBN_AMS_MOBILITY_LEASE-RE_Front_NL_1"/>
    <s v="APBN_CMN_RSA_FRONT-NL_1"/>
    <n v="96516"/>
    <x v="57"/>
    <s v="L"/>
    <d v="1899-12-30T00:03:24"/>
    <d v="1899-12-30T00:00:00"/>
    <d v="1899-12-30T00:00:31"/>
    <s v=""/>
    <n v="0"/>
    <d v="2026-09-03T14:39:33"/>
    <s v=""/>
    <d v="1899-12-30T00:00:00"/>
    <s v="20260903143602704643303"/>
    <d v="1899-12-30T00:00:03"/>
    <n v="0"/>
    <n v="0"/>
    <s v=""/>
    <n v="0"/>
    <n v="0"/>
    <n v="0"/>
    <s v="NL"/>
    <s v="vb3151"/>
    <n v="77020001"/>
    <n v="10"/>
    <s v="Maud"/>
    <m/>
    <s v="Schade door ongeval in Nederland"/>
    <s v="P874PG"/>
    <s v="+31625512325"/>
    <n v="0"/>
    <n v="0"/>
    <s v=""/>
    <s v=""/>
    <s v=""/>
    <s v=""/>
    <s v=""/>
    <s v=""/>
    <s v=""/>
    <s v=""/>
    <s v=""/>
    <s v=""/>
    <s v=""/>
    <s v=""/>
    <s v=""/>
    <s v=""/>
    <s v=""/>
    <s v="RSA"/>
    <x v="0"/>
    <n v="1"/>
    <x v="1"/>
    <x v="1"/>
  </r>
  <r>
    <s v="AP-Historical-Report---Call-by-Call 2026-09-03 0000 - 2026-09-03 1500.csv"/>
    <s v="F"/>
    <x v="0"/>
    <x v="1111"/>
    <s v="Masqué"/>
    <s v="AGA"/>
    <s v="RSA_SubLOB"/>
    <s v="+31205929292"/>
    <s v="APBN_AMS_MOBILITY_INSURAN_FollowUp"/>
    <n v="2.7421294378684667E+18"/>
    <s v="50.4891157"/>
    <s v="Route_Success"/>
    <d v="1899-12-30T00:00:07"/>
    <n v="19761"/>
    <x v="1"/>
    <n v="21200"/>
    <s v="APBN_AMS_MOBILITY_INSURAN_FollowUp_NL"/>
    <n v="99821"/>
    <s v="APBN_AMS_MOBILITY_INSURAN_FollowUp_NL_1"/>
    <s v="APBN_CMN_RSA_FRONT-NL_1"/>
    <n v="244552"/>
    <x v="39"/>
    <s v="L"/>
    <d v="1899-12-30T00:03:05"/>
    <d v="1899-12-30T00:00:00"/>
    <d v="1899-12-30T00:00:32"/>
    <s v=""/>
    <n v="0"/>
    <d v="2026-09-03T14:39:43"/>
    <s v=""/>
    <d v="1899-12-30T00:00:00"/>
    <s v="20260903143629838862604"/>
    <d v="1899-12-30T00:00:01"/>
    <n v="0"/>
    <n v="0"/>
    <s v=""/>
    <n v="2"/>
    <n v="0"/>
    <n v="0"/>
    <s v="NL"/>
    <s v="vb3151"/>
    <n v="77020001"/>
    <n v="10"/>
    <s v="Maud"/>
    <n v="3190084"/>
    <s v="Ruitenwissers in Nederland"/>
    <s v=""/>
    <s v="anonymous"/>
    <n v="0"/>
    <n v="0"/>
    <s v=""/>
    <s v=""/>
    <s v=""/>
    <s v=""/>
    <s v=""/>
    <s v=""/>
    <s v=""/>
    <s v=""/>
    <s v=""/>
    <s v=""/>
    <s v=""/>
    <s v=""/>
    <s v=""/>
    <s v=""/>
    <s v=""/>
    <s v="Alliannz Contract"/>
    <x v="0"/>
    <n v="1"/>
    <x v="1"/>
    <x v="0"/>
  </r>
  <r>
    <s v="AP-Historical-Report---Call-by-Call 2026-09-03 0000 - 2026-09-03 1500.csv"/>
    <s v="F"/>
    <x v="1"/>
    <x v="1112"/>
    <s v="+31614419109"/>
    <s v=""/>
    <s v=""/>
    <s v="WebiPath_180_181756"/>
    <s v=""/>
    <n v="2.7421293691525274E+18"/>
    <s v="34.8428325"/>
    <s v=""/>
    <d v="1899-12-30T00:00:00"/>
    <n v="19760"/>
    <x v="0"/>
    <n v="21199"/>
    <s v="APBN_AMS_MOBILITY_INSURAN_Front_NL"/>
    <n v="99810"/>
    <s v="APBN_AMS_MOBILITY_INSURAN_Front_NL_1"/>
    <s v="APBN_CMN_RSA_FRONT-NL_1"/>
    <n v="232194"/>
    <x v="36"/>
    <s v="R"/>
    <d v="1899-12-30T00:04:27"/>
    <d v="1899-12-30T00:00:00"/>
    <d v="1899-12-30T00:00:00"/>
    <s v=""/>
    <n v="0"/>
    <d v="2026-09-03T14:39:59"/>
    <s v=""/>
    <d v="1899-12-30T00:00:00"/>
    <s v="20260903143524570425505"/>
    <d v="1899-12-30T00:00:00"/>
    <m/>
    <m/>
    <s v=""/>
    <m/>
    <m/>
    <m/>
    <s v=""/>
    <s v=""/>
    <m/>
    <m/>
    <s v=""/>
    <m/>
    <s v=""/>
    <s v=""/>
    <s v=""/>
    <m/>
    <m/>
    <s v=""/>
    <s v=""/>
    <s v=""/>
    <s v=""/>
    <s v=""/>
    <s v=""/>
    <s v=""/>
    <s v=""/>
    <s v=""/>
    <s v=""/>
    <s v=""/>
    <s v=""/>
    <s v=""/>
    <s v=""/>
    <s v=""/>
    <s v="Alliannz Contract"/>
    <x v="0"/>
    <n v="1"/>
    <x v="1"/>
    <x v="0"/>
  </r>
  <r>
    <s v="AP-Historical-Report---Call-by-Call 2026-09-03 0000 - 2026-09-03 1500.csv"/>
    <s v="F"/>
    <x v="0"/>
    <x v="1113"/>
    <s v="+31152511350"/>
    <s v="AP_NL_RSA_PROVIDERS"/>
    <s v="RSA_SubLOB"/>
    <s v="+31205929107"/>
    <s v="APBN_AMS_MOBILITY_PROVIDER_Local"/>
    <n v="2.7421293777426463E+18"/>
    <s v="36.8612723"/>
    <s v="Route_Queue"/>
    <d v="1899-12-30T00:00:03"/>
    <n v="19770"/>
    <x v="3"/>
    <n v="21209"/>
    <s v="APBN_AMS_MOBILITY_PROVIDER_Local_NL"/>
    <n v="99920"/>
    <s v="APBN_AMS_MOBILITY_PROVIDER_Local_NL_1"/>
    <s v="APBN_CMN_RSA_FRONT-NL_1"/>
    <n v="96476"/>
    <x v="58"/>
    <s v="R"/>
    <d v="1899-12-30T00:02:27"/>
    <d v="1899-12-30T00:00:00"/>
    <d v="1899-12-30T00:00:29"/>
    <s v=""/>
    <n v="0"/>
    <d v="2026-09-03T14:38:32"/>
    <s v=""/>
    <d v="1899-12-30T00:00:00"/>
    <s v="20260903143601603980350"/>
    <d v="1899-12-30T00:00:02"/>
    <n v="0"/>
    <n v="0"/>
    <s v="m319107:2:1|"/>
    <n v="2"/>
    <n v="0"/>
    <n v="0"/>
    <s v="NL"/>
    <s v=""/>
    <m/>
    <m/>
    <s v=""/>
    <m/>
    <s v=""/>
    <s v=""/>
    <s v=""/>
    <n v="0"/>
    <n v="0"/>
    <s v=""/>
    <s v=""/>
    <s v=""/>
    <s v=""/>
    <s v=""/>
    <s v=""/>
    <s v=""/>
    <s v=""/>
    <s v=""/>
    <s v=""/>
    <s v=""/>
    <s v=""/>
    <s v=""/>
    <s v=""/>
    <s v=""/>
    <s v="RSA Provider"/>
    <x v="0"/>
    <n v="1"/>
    <x v="1"/>
    <x v="2"/>
  </r>
  <r>
    <s v="AP-Historical-Report---Call-by-Call 2026-09-03 0000 - 2026-09-03 1500.csv"/>
    <s v="F"/>
    <x v="1"/>
    <x v="1114"/>
    <s v="+32478672693"/>
    <s v=""/>
    <s v=""/>
    <s v="WebiPath_180_186501"/>
    <s v=""/>
    <n v="2.7421293262060503E+18"/>
    <s v="24.11624552"/>
    <s v=""/>
    <d v="1899-12-30T00:00:00"/>
    <n v="27186"/>
    <x v="10"/>
    <n v="28197"/>
    <s v="APBN_BRU_RSA_INSURAN_AB_FR"/>
    <n v="208713"/>
    <s v="APBN_BRU_RSA_INSURAN_AB_FR_1"/>
    <s v="APBN_CMN_RSA_FRONT-FR_1"/>
    <n v="249776"/>
    <x v="31"/>
    <s v="R"/>
    <d v="1899-12-30T00:04:09"/>
    <d v="1899-12-30T00:00:39"/>
    <d v="1899-12-30T00:00:00"/>
    <s v=""/>
    <n v="0"/>
    <d v="2026-09-03T14:40:26"/>
    <s v=""/>
    <d v="1899-12-30T00:00:00"/>
    <s v="20260903143537402653891"/>
    <d v="1899-12-30T00:00:00"/>
    <m/>
    <m/>
    <s v=""/>
    <m/>
    <m/>
    <m/>
    <s v=""/>
    <s v=""/>
    <m/>
    <m/>
    <s v=""/>
    <m/>
    <s v=""/>
    <s v=""/>
    <s v=""/>
    <m/>
    <m/>
    <s v=""/>
    <s v=""/>
    <s v=""/>
    <s v=""/>
    <s v=""/>
    <s v=""/>
    <s v=""/>
    <s v=""/>
    <s v=""/>
    <s v=""/>
    <s v="6e97e502-70e3-4de1-a849-ca98a783e019.01"/>
    <s v=""/>
    <s v=""/>
    <s v=""/>
    <s v=""/>
    <s v="Alliannz Contract BE"/>
    <x v="0"/>
    <n v="1"/>
    <x v="1"/>
    <x v="4"/>
  </r>
  <r>
    <s v="AP-Historical-Report---Call-by-Call 2026-09-03 0000 - 2026-09-03 1500.csv"/>
    <s v="F"/>
    <x v="1"/>
    <x v="1115"/>
    <s v="+31625512325"/>
    <s v=""/>
    <s v=""/>
    <s v="WebiPath_180_102651"/>
    <s v=""/>
    <n v="2.7421294035080837E+18"/>
    <s v="42.4246398"/>
    <s v=""/>
    <d v="1899-12-30T00:00:00"/>
    <n v="19767"/>
    <x v="4"/>
    <n v="21206"/>
    <s v="APBN_AMS_MOBILITY_LEASE-RE_Front_NL"/>
    <n v="99887"/>
    <s v="APBN_AMS_MOBILITY_LEASE-RE_Front_NL_1"/>
    <s v="APBN_CMN_RSA_FRONT-NL_1"/>
    <n v="96516"/>
    <x v="57"/>
    <s v="R"/>
    <d v="1899-12-30T00:03:24"/>
    <d v="1899-12-30T00:00:00"/>
    <d v="1899-12-30T00:00:00"/>
    <s v=""/>
    <n v="0"/>
    <d v="2026-09-03T14:39:32"/>
    <s v=""/>
    <d v="1899-12-30T00:00:00"/>
    <s v="20260903143602704643303"/>
    <d v="1899-12-30T00:00:01"/>
    <m/>
    <m/>
    <s v=""/>
    <m/>
    <m/>
    <m/>
    <s v=""/>
    <s v=""/>
    <m/>
    <m/>
    <s v=""/>
    <m/>
    <s v=""/>
    <s v=""/>
    <s v=""/>
    <m/>
    <m/>
    <s v=""/>
    <s v=""/>
    <s v=""/>
    <s v=""/>
    <s v=""/>
    <s v=""/>
    <s v=""/>
    <s v=""/>
    <s v=""/>
    <s v=""/>
    <s v=""/>
    <s v=""/>
    <s v=""/>
    <s v=""/>
    <s v=""/>
    <s v="RSA"/>
    <x v="0"/>
    <n v="1"/>
    <x v="1"/>
    <x v="1"/>
  </r>
  <r>
    <s v="AP-Historical-Report---Call-by-Call 2026-09-03 0000 - 2026-09-03 1500.csv"/>
    <s v="F"/>
    <x v="1"/>
    <x v="1116"/>
    <s v="+31152511350"/>
    <s v=""/>
    <s v=""/>
    <s v="WebiPath_180_102611"/>
    <s v=""/>
    <n v="2.7421293777426463E+18"/>
    <s v="36.8612739"/>
    <s v=""/>
    <d v="1899-12-30T00:00:00"/>
    <n v="19770"/>
    <x v="3"/>
    <n v="21209"/>
    <s v="APBN_AMS_MOBILITY_PROVIDER_Local_NL"/>
    <n v="99920"/>
    <s v="APBN_AMS_MOBILITY_PROVIDER_Local_NL_1"/>
    <s v="APBN_CMN_RSA_FRONT-NL_1"/>
    <n v="96476"/>
    <x v="58"/>
    <s v="R"/>
    <d v="1899-12-30T00:02:27"/>
    <d v="1899-12-30T00:00:00"/>
    <d v="1899-12-30T00:00:00"/>
    <s v=""/>
    <n v="0"/>
    <d v="2026-09-03T14:38:33"/>
    <s v=""/>
    <d v="1899-12-30T00:00:00"/>
    <s v="20260903143601603980350"/>
    <d v="1899-12-30T00:00:01"/>
    <m/>
    <m/>
    <s v=""/>
    <m/>
    <m/>
    <m/>
    <s v=""/>
    <s v=""/>
    <m/>
    <m/>
    <s v=""/>
    <m/>
    <s v=""/>
    <s v=""/>
    <s v=""/>
    <m/>
    <m/>
    <s v=""/>
    <s v=""/>
    <s v=""/>
    <s v=""/>
    <s v=""/>
    <s v=""/>
    <s v=""/>
    <s v=""/>
    <s v=""/>
    <s v=""/>
    <s v="705ea287-f88c-47d8-8140-355b0750ed89.01"/>
    <s v=""/>
    <s v=""/>
    <s v=""/>
    <s v=""/>
    <s v="RSA Provider"/>
    <x v="0"/>
    <n v="1"/>
    <x v="1"/>
    <x v="2"/>
  </r>
  <r>
    <s v="AP-Historical-Report---Call-by-Call 2026-09-03 0000 - 2026-09-03 1500.csv"/>
    <s v="F"/>
    <x v="1"/>
    <x v="1117"/>
    <s v="anonymous"/>
    <s v=""/>
    <s v=""/>
    <s v="WebiPath_180_183325"/>
    <s v=""/>
    <n v="2.7421294378684667E+18"/>
    <s v="50.4891208"/>
    <s v=""/>
    <d v="1899-12-30T00:00:00"/>
    <n v="19761"/>
    <x v="1"/>
    <n v="21200"/>
    <s v="APBN_AMS_MOBILITY_INSURAN_FollowUp_NL"/>
    <n v="99821"/>
    <s v="APBN_AMS_MOBILITY_INSURAN_FollowUp_NL_1"/>
    <s v="APBN_CMN_RSA_FRONT-NL_1"/>
    <n v="244552"/>
    <x v="39"/>
    <s v="R"/>
    <d v="1899-12-30T00:03:05"/>
    <d v="1899-12-30T00:00:00"/>
    <d v="1899-12-30T00:00:00"/>
    <s v=""/>
    <n v="0"/>
    <d v="2026-09-03T14:39:42"/>
    <s v=""/>
    <d v="1899-12-30T00:00:00"/>
    <s v="20260903143629838862604"/>
    <d v="1899-12-30T00:00:01"/>
    <m/>
    <m/>
    <s v=""/>
    <m/>
    <m/>
    <m/>
    <s v=""/>
    <s v=""/>
    <m/>
    <m/>
    <s v=""/>
    <m/>
    <s v=""/>
    <s v=""/>
    <s v=""/>
    <m/>
    <m/>
    <s v=""/>
    <s v=""/>
    <s v=""/>
    <s v=""/>
    <s v=""/>
    <s v=""/>
    <s v=""/>
    <s v=""/>
    <s v=""/>
    <s v=""/>
    <s v=""/>
    <s v=""/>
    <s v=""/>
    <s v=""/>
    <s v=""/>
    <s v="Alliannz Contract"/>
    <x v="0"/>
    <n v="1"/>
    <x v="1"/>
    <x v="0"/>
  </r>
  <r>
    <s v="AP-Historical-Report---Call-by-Call 2026-09-03 0000 - 2026-09-03 1500.csv"/>
    <s v="F"/>
    <x v="0"/>
    <x v="1118"/>
    <s v="+3211445409"/>
    <s v="AGA"/>
    <s v="Travel_Front"/>
    <s v="+3222906468"/>
    <s v="APBN_BRU_TRAVEL_PRODUCT_Production"/>
    <n v="2.7421293433819116E+18"/>
    <s v="28.7616402"/>
    <s v="Route_Success"/>
    <d v="1899-12-30T00:00:03"/>
    <n v="19779"/>
    <x v="12"/>
    <n v="21184"/>
    <s v="APBN_BRU_TRAVEL_PRODUCT_Production_VL"/>
    <n v="100019"/>
    <s v="APBN_BRU_MOBILITY_OEM-CONS_Front_VL_1"/>
    <s v="APBN_CMN_TRAVEL_FRONT-BE_1"/>
    <n v="232188"/>
    <x v="35"/>
    <s v="R"/>
    <d v="1899-12-30T00:09:44"/>
    <d v="1899-12-30T00:00:05"/>
    <d v="1899-12-30T00:02:20"/>
    <s v=""/>
    <n v="1"/>
    <d v="2026-09-03T14:47:22"/>
    <s v=""/>
    <d v="1899-12-30T00:00:00"/>
    <s v="20260903143727469762990"/>
    <d v="1899-12-30T00:00:01"/>
    <n v="0"/>
    <n v="0"/>
    <s v="m3241:1:1|"/>
    <n v="2"/>
    <n v="0"/>
    <n v="1"/>
    <s v="VL"/>
    <s v=""/>
    <m/>
    <m/>
    <s v=""/>
    <m/>
    <s v=""/>
    <s v=""/>
    <s v=""/>
    <n v="2"/>
    <n v="1"/>
    <s v=""/>
    <s v=""/>
    <s v=""/>
    <s v=""/>
    <s v=""/>
    <s v=""/>
    <s v=""/>
    <s v=""/>
    <s v=""/>
    <s v=""/>
    <s v=""/>
    <s v=""/>
    <s v=""/>
    <s v=""/>
    <s v=""/>
    <s v="RSA BE"/>
    <x v="0"/>
    <n v="1"/>
    <x v="1"/>
    <x v="3"/>
  </r>
  <r>
    <s v="AP-Historical-Report---Call-by-Call 2026-09-03 0000 - 2026-09-03 1500.csv"/>
    <s v="F"/>
    <x v="0"/>
    <x v="1119"/>
    <s v="+31616656687"/>
    <s v="Suzuki"/>
    <s v="RSA_SubLOB"/>
    <s v="+31208512272"/>
    <s v="APBN_AMS_MOBILITY_OEM-CONS_Front"/>
    <n v="2.7421294163937009E+18"/>
    <s v="45.4961784"/>
    <s v="Route_Queue"/>
    <d v="1899-12-30T00:00:06"/>
    <n v="19755"/>
    <x v="6"/>
    <n v="21194"/>
    <s v="APBN_AMS_MOBILITY_OEM-CONS_Front_NL"/>
    <n v="99755"/>
    <s v="APBN_AMS_MOBILITY_OEM-CONS_Front_NL_1"/>
    <s v="APBN_CMN_RSA_FRONT-NL_1"/>
    <n v="247912"/>
    <x v="23"/>
    <s v="R"/>
    <d v="1899-12-30T00:01:58"/>
    <d v="1899-12-30T00:01:10"/>
    <d v="1899-12-30T00:00:02"/>
    <s v=""/>
    <n v="0"/>
    <d v="2026-09-03T14:42:41"/>
    <s v=""/>
    <d v="1899-12-30T00:00:00"/>
    <s v="20260903143926754974871"/>
    <d v="1899-12-30T00:00:02"/>
    <n v="0"/>
    <n v="0"/>
    <s v=""/>
    <n v="2"/>
    <n v="0"/>
    <n v="0"/>
    <s v="NL"/>
    <s v="vb3151"/>
    <n v="77020001"/>
    <n v="10"/>
    <s v="Maud"/>
    <n v="3190049"/>
    <s v="Accu / Startprobleem in Nederland"/>
    <s v="43HPH3"/>
    <s v="+31616656687"/>
    <n v="2"/>
    <n v="1"/>
    <s v=""/>
    <s v=""/>
    <s v=""/>
    <s v=""/>
    <s v=""/>
    <s v=""/>
    <s v=""/>
    <s v=""/>
    <s v=""/>
    <s v=""/>
    <s v=""/>
    <s v=""/>
    <s v=""/>
    <s v=""/>
    <s v=""/>
    <s v="RSA"/>
    <x v="0"/>
    <n v="1"/>
    <x v="1"/>
    <x v="1"/>
  </r>
  <r>
    <s v="AP-Historical-Report---Call-by-Call 2026-09-03 0000 - 2026-09-03 1500.csv"/>
    <s v="F"/>
    <x v="0"/>
    <x v="1120"/>
    <s v="+31653322646"/>
    <s v="Toyota"/>
    <s v="RSA_SubLOB"/>
    <s v="+31205929836"/>
    <s v="APBN_AMS_MOBILITY_OEM-CONS_Front"/>
    <n v="2.7421293304970537E+18"/>
    <s v="25.7660522"/>
    <s v="Route_Success"/>
    <d v="1899-12-30T00:00:05"/>
    <n v="19755"/>
    <x v="6"/>
    <n v="21194"/>
    <s v="APBN_AMS_MOBILITY_OEM-CONS_Front_NL"/>
    <n v="99755"/>
    <s v="APBN_AMS_MOBILITY_OEM-CONS_Front_NL_1"/>
    <s v="APBN_CMN_RSA_FRONT-NL_1"/>
    <n v="244554"/>
    <x v="40"/>
    <s v="R"/>
    <d v="1899-12-30T00:03:27"/>
    <d v="1899-12-30T00:00:00"/>
    <d v="1899-12-30T00:00:31"/>
    <s v=""/>
    <n v="0"/>
    <d v="2026-09-03T14:45:36"/>
    <s v=""/>
    <d v="1899-12-30T00:00:00"/>
    <s v="20260903144043419431453"/>
    <d v="1899-12-30T00:00:03"/>
    <n v="0"/>
    <n v="0"/>
    <s v=""/>
    <n v="2"/>
    <n v="0"/>
    <n v="0"/>
    <s v="NL"/>
    <s v="vb3151"/>
    <n v="77020001"/>
    <n v="10"/>
    <s v="Maud"/>
    <n v="3190052"/>
    <s v="Accu / Startprobleem in Nederland"/>
    <s v="N358ZV"/>
    <s v="+31653322646"/>
    <n v="2"/>
    <n v="1"/>
    <s v="5"/>
    <s v="5"/>
    <s v="alles was heel duidelijk"/>
    <s v=""/>
    <s v=""/>
    <s v=""/>
    <s v=""/>
    <s v=""/>
    <s v=""/>
    <s v=""/>
    <s v=""/>
    <s v=""/>
    <s v=""/>
    <s v=""/>
    <s v=""/>
    <s v="RSA"/>
    <x v="0"/>
    <n v="1"/>
    <x v="1"/>
    <x v="1"/>
  </r>
  <r>
    <s v="AP-Historical-Report---Call-by-Call 2026-09-03 0000 - 2026-09-03 1500.csv"/>
    <s v="F"/>
    <x v="0"/>
    <x v="1121"/>
    <s v="+32492551903"/>
    <s v="AGA"/>
    <s v="TRAVEL_CL-Front"/>
    <s v="+3222906468"/>
    <s v="APBN_BRU_TRAVEL_CLAIMS_Front"/>
    <n v="2.7421292618321091E+18"/>
    <s v="9.62192761"/>
    <s v="Route_Success"/>
    <d v="1899-12-30T00:00:14"/>
    <n v="19779"/>
    <x v="12"/>
    <n v="21190"/>
    <s v="APBN_BRU_TRAVEL_CLAIMS_Front_VL"/>
    <n v="100019"/>
    <s v="APBN_BRU_MOBILITY_OEM-CONS_Front_VL_1"/>
    <s v="APBN_CMN_TRAVEL_FRONT-BE_1"/>
    <n v="96493"/>
    <x v="42"/>
    <s v="L"/>
    <d v="1899-12-30T00:03:09"/>
    <d v="1899-12-30T00:00:12"/>
    <d v="1899-12-30T00:01:01"/>
    <s v=""/>
    <n v="1"/>
    <d v="2026-09-03T14:43:11"/>
    <s v=""/>
    <d v="1899-12-30T00:00:00"/>
    <s v="20260903143932150995296"/>
    <d v="1899-12-30T00:00:01"/>
    <n v="0"/>
    <n v="0"/>
    <s v="m3241:2:1|"/>
    <n v="2"/>
    <n v="0"/>
    <n v="1"/>
    <s v="VL"/>
    <s v=""/>
    <m/>
    <m/>
    <s v=""/>
    <m/>
    <s v=""/>
    <s v=""/>
    <s v=""/>
    <n v="0"/>
    <n v="0"/>
    <s v=""/>
    <s v=""/>
    <s v=""/>
    <s v=""/>
    <s v=""/>
    <s v=""/>
    <s v=""/>
    <s v=""/>
    <s v=""/>
    <s v=""/>
    <s v=""/>
    <s v=""/>
    <s v=""/>
    <s v=""/>
    <s v=""/>
    <s v="RSA BE"/>
    <x v="0"/>
    <n v="1"/>
    <x v="1"/>
    <x v="3"/>
  </r>
  <r>
    <s v="AP-Historical-Report---Call-by-Call 2026-09-03 0000 - 2026-09-03 1500.csv"/>
    <s v="F"/>
    <x v="1"/>
    <x v="1122"/>
    <s v="+31616656687"/>
    <s v=""/>
    <s v=""/>
    <s v="WebiPath_180_185932"/>
    <s v=""/>
    <n v="2.7421294163937009E+18"/>
    <s v="45.4961887"/>
    <s v=""/>
    <d v="1899-12-30T00:00:00"/>
    <n v="19755"/>
    <x v="6"/>
    <n v="21194"/>
    <s v="APBN_AMS_MOBILITY_OEM-CONS_Front_NL"/>
    <n v="99755"/>
    <s v="APBN_AMS_MOBILITY_OEM-CONS_Front_NL_1"/>
    <s v="APBN_CMN_RSA_FRONT-NL_1"/>
    <n v="247912"/>
    <x v="23"/>
    <s v="R"/>
    <d v="1899-12-30T00:01:58"/>
    <d v="1899-12-30T00:01:10"/>
    <d v="1899-12-30T00:00:00"/>
    <s v=""/>
    <n v="0"/>
    <d v="2026-09-03T14:42:41"/>
    <s v=""/>
    <d v="1899-12-30T00:00:00"/>
    <s v="20260903143926754974871"/>
    <d v="1899-12-30T00:00:00"/>
    <m/>
    <m/>
    <s v=""/>
    <m/>
    <m/>
    <m/>
    <s v=""/>
    <s v=""/>
    <m/>
    <m/>
    <s v=""/>
    <m/>
    <s v=""/>
    <s v=""/>
    <s v=""/>
    <m/>
    <m/>
    <s v=""/>
    <s v=""/>
    <s v=""/>
    <s v=""/>
    <s v=""/>
    <s v=""/>
    <s v=""/>
    <s v=""/>
    <s v=""/>
    <s v=""/>
    <s v="d38899a9-444a-4fe6-9b96-f96dc1d4eff4.01"/>
    <s v=""/>
    <s v=""/>
    <s v=""/>
    <s v=""/>
    <s v="RSA"/>
    <x v="0"/>
    <n v="1"/>
    <x v="1"/>
    <x v="1"/>
  </r>
  <r>
    <s v="AP-Historical-Report---Call-by-Call 2026-09-03 0000 - 2026-09-03 1500.csv"/>
    <s v="F"/>
    <x v="1"/>
    <x v="1123"/>
    <s v="+3211445409"/>
    <s v=""/>
    <s v=""/>
    <s v="WebiPath_180_181750"/>
    <s v=""/>
    <n v="2.7421293433819116E+18"/>
    <s v="28.7616483"/>
    <s v=""/>
    <d v="1899-12-30T00:00:00"/>
    <n v="19779"/>
    <x v="12"/>
    <n v="21219"/>
    <s v="APBN_BRU_MOBILITY_OEM-CONS_Front_VL"/>
    <n v="100019"/>
    <s v="APBN_BRU_MOBILITY_OEM-CONS_Front_VL_1"/>
    <s v="APBN_CMN_RSA_FRONT-VL_1"/>
    <n v="232188"/>
    <x v="35"/>
    <s v="R"/>
    <d v="1899-12-30T00:07:46"/>
    <d v="1899-12-30T00:00:00"/>
    <d v="1899-12-30T00:00:00"/>
    <s v=""/>
    <n v="0"/>
    <d v="2026-09-03T14:47:20"/>
    <s v=""/>
    <d v="1899-12-30T00:00:00"/>
    <s v="20260903143727469762990"/>
    <d v="1899-12-30T00:00:00"/>
    <m/>
    <m/>
    <s v=""/>
    <m/>
    <m/>
    <m/>
    <s v=""/>
    <s v=""/>
    <m/>
    <m/>
    <s v=""/>
    <m/>
    <s v=""/>
    <s v=""/>
    <s v=""/>
    <m/>
    <m/>
    <s v=""/>
    <s v=""/>
    <s v=""/>
    <s v=""/>
    <s v=""/>
    <s v=""/>
    <s v=""/>
    <s v=""/>
    <s v=""/>
    <s v=""/>
    <s v=""/>
    <s v=""/>
    <s v=""/>
    <s v=""/>
    <s v=""/>
    <s v="RSA BE"/>
    <x v="0"/>
    <n v="1"/>
    <x v="1"/>
    <x v="3"/>
  </r>
  <r>
    <s v="AP-Historical-Report---Call-by-Call 2026-09-03 0000 - 2026-09-03 1500.csv"/>
    <s v="F"/>
    <x v="0"/>
    <x v="1124"/>
    <s v="+31402851454"/>
    <s v="Mitsubishi"/>
    <s v="RSA_SubLOB"/>
    <s v="+31208512277"/>
    <s v="APBN_AMS_MOBILITY_INSURAN_FollowUp"/>
    <n v="2.7421293648576358E+18"/>
    <s v="33.8504110"/>
    <s v="Route_Queue"/>
    <d v="1899-12-30T00:00:08"/>
    <n v="19761"/>
    <x v="1"/>
    <n v="21200"/>
    <s v="APBN_AMS_MOBILITY_INSURAN_FollowUp_NL"/>
    <n v="99821"/>
    <s v="APBN_AMS_MOBILITY_INSURAN_FollowUp_NL_1"/>
    <s v="APBN_CMN_RSA_FRONT-NL_1"/>
    <n v="244550"/>
    <x v="27"/>
    <s v="R"/>
    <d v="1899-12-30T00:04:41"/>
    <d v="1899-12-30T00:00:00"/>
    <d v="1899-12-30T00:01:38"/>
    <s v=""/>
    <n v="0"/>
    <d v="2026-09-03T14:45:45"/>
    <s v=""/>
    <d v="1899-12-30T00:00:00"/>
    <s v="20260903144055553648642"/>
    <d v="1899-12-30T00:00:02"/>
    <n v="0"/>
    <n v="0"/>
    <s v=""/>
    <n v="2"/>
    <n v="0"/>
    <n v="0"/>
    <s v="NL"/>
    <s v="vb3151"/>
    <n v="77020001"/>
    <n v="10"/>
    <s v="Maud"/>
    <n v="3190042"/>
    <s v="Accu / Startprobleem in Nederland"/>
    <s v=""/>
    <s v="+31402851454"/>
    <n v="2"/>
    <n v="1"/>
    <s v=""/>
    <s v=""/>
    <s v=""/>
    <s v=""/>
    <s v=""/>
    <s v=""/>
    <s v=""/>
    <s v=""/>
    <s v=""/>
    <s v=""/>
    <s v=""/>
    <s v=""/>
    <s v=""/>
    <s v=""/>
    <s v=""/>
    <s v="Alliannz Contract"/>
    <x v="0"/>
    <n v="1"/>
    <x v="1"/>
    <x v="0"/>
  </r>
  <r>
    <s v="AP-Historical-Report---Call-by-Call 2026-09-03 0000 - 2026-09-03 1500.csv"/>
    <s v="F"/>
    <x v="0"/>
    <x v="1125"/>
    <s v="+31648442869"/>
    <s v="KIA"/>
    <s v="RSA_SubLOB"/>
    <s v="+31208512235"/>
    <s v="APBN_AMS_MOBILITY_OEM-CONS_Front"/>
    <n v="2.742129240356076E+18"/>
    <s v="4.60996232"/>
    <s v="Route_Queue"/>
    <d v="1899-12-30T00:00:05"/>
    <n v="19755"/>
    <x v="6"/>
    <n v="21194"/>
    <s v="APBN_AMS_MOBILITY_OEM-CONS_Front_NL"/>
    <n v="99755"/>
    <s v="APBN_AMS_MOBILITY_OEM-CONS_Front_NL_1"/>
    <s v="APBN_CMN_RSA_FRONT-NL_1"/>
    <n v="96523"/>
    <x v="10"/>
    <s v="R"/>
    <d v="1899-12-30T00:01:38"/>
    <d v="1899-12-30T00:00:00"/>
    <d v="1899-12-30T00:00:33"/>
    <s v=""/>
    <n v="0"/>
    <d v="2026-09-03T14:43:56"/>
    <s v=""/>
    <d v="1899-12-30T00:00:00"/>
    <s v="2026090314421267109207"/>
    <d v="1899-12-30T00:00:03"/>
    <n v="0"/>
    <n v="0"/>
    <s v=""/>
    <n v="2"/>
    <n v="0"/>
    <n v="0"/>
    <s v="NL"/>
    <s v="vb3151"/>
    <n v="77020001"/>
    <n v="10"/>
    <s v="Maud"/>
    <n v="3190031"/>
    <s v="Pech (niet gespecificeerd) in Nederland"/>
    <s v="JRR26L"/>
    <s v="+31648442869"/>
    <n v="2"/>
    <n v="1"/>
    <s v=""/>
    <s v=""/>
    <s v=""/>
    <s v=""/>
    <s v=""/>
    <s v=""/>
    <s v=""/>
    <s v=""/>
    <s v=""/>
    <s v=""/>
    <s v=""/>
    <s v=""/>
    <s v=""/>
    <s v=""/>
    <s v=""/>
    <s v="RSA"/>
    <x v="0"/>
    <n v="1"/>
    <x v="1"/>
    <x v="1"/>
  </r>
  <r>
    <s v="AP-Historical-Report---Call-by-Call 2026-09-03 0000 - 2026-09-03 1500.csv"/>
    <s v="F"/>
    <x v="0"/>
    <x v="1126"/>
    <s v="+31623851071"/>
    <s v="Toyota"/>
    <s v="RSA_SubLOB"/>
    <s v="+31205929836"/>
    <s v="APBN_AMS_MOBILITY_INSURAN_FollowUp"/>
    <n v="2.7421293605626911E+18"/>
    <s v="32.8526602"/>
    <s v="Route_Queue"/>
    <d v="1899-12-30T00:00:07"/>
    <n v="19761"/>
    <x v="1"/>
    <n v="21200"/>
    <s v="APBN_AMS_MOBILITY_INSURAN_FollowUp_NL"/>
    <n v="99821"/>
    <s v="APBN_AMS_MOBILITY_INSURAN_FollowUp_NL_1"/>
    <s v="APBN_CMN_RSA_FRONT-NL_1"/>
    <n v="96484"/>
    <x v="56"/>
    <s v="R"/>
    <d v="1899-12-30T00:04:13"/>
    <d v="1899-12-30T00:00:00"/>
    <d v="1899-12-30T00:00:31"/>
    <s v=""/>
    <n v="0"/>
    <d v="2026-09-03T14:45:14"/>
    <s v=""/>
    <d v="1899-12-30T00:00:00"/>
    <s v="20260903144053536871230"/>
    <d v="1899-12-30T00:00:02"/>
    <n v="0"/>
    <n v="0"/>
    <s v=""/>
    <n v="2"/>
    <n v="0"/>
    <n v="0"/>
    <s v="NL"/>
    <s v="vb3151"/>
    <n v="77020001"/>
    <n v="10"/>
    <s v="Maud"/>
    <n v="3190051"/>
    <s v="Geen Intent"/>
    <s v=""/>
    <s v="+31623851071"/>
    <n v="2"/>
    <n v="1"/>
    <s v=""/>
    <s v=""/>
    <s v=""/>
    <s v=""/>
    <s v=""/>
    <s v=""/>
    <s v=""/>
    <s v=""/>
    <s v=""/>
    <s v=""/>
    <s v=""/>
    <s v=""/>
    <s v=""/>
    <s v=""/>
    <s v=""/>
    <s v="Alliannz Contract"/>
    <x v="0"/>
    <n v="1"/>
    <x v="1"/>
    <x v="0"/>
  </r>
  <r>
    <s v="AP-Historical-Report---Call-by-Call 2026-09-03 0000 - 2026-09-03 1500.csv"/>
    <s v="F"/>
    <x v="0"/>
    <x v="1127"/>
    <s v="Masqué"/>
    <s v="Suzuki"/>
    <s v="RSA_SubLOB"/>
    <s v="+31208512272"/>
    <s v="APBN_AMS_MOBILITY_OEM-CONS_Front"/>
    <n v="2.7421293992131226E+18"/>
    <s v="41.4252542"/>
    <s v="Route_Success"/>
    <d v="1899-12-30T00:00:05"/>
    <n v="19755"/>
    <x v="6"/>
    <n v="21194"/>
    <s v="APBN_AMS_MOBILITY_OEM-CONS_Front_NL"/>
    <n v="99755"/>
    <s v="APBN_AMS_MOBILITY_OEM-CONS_Front_NL_1"/>
    <s v="APBN_CMN_RSA_FRONT-NL_1"/>
    <n v="96465"/>
    <x v="46"/>
    <s v="R"/>
    <d v="1899-12-30T00:02:59"/>
    <d v="1899-12-30T00:00:00"/>
    <d v="1899-12-30T00:00:31"/>
    <s v=""/>
    <n v="0"/>
    <d v="2026-09-03T14:48:34"/>
    <s v=""/>
    <d v="1899-12-30T00:00:00"/>
    <s v="20260903144211687866279"/>
    <d v="1899-12-30T00:00:03"/>
    <n v="0"/>
    <n v="0"/>
    <s v=""/>
    <n v="2"/>
    <n v="0"/>
    <n v="0"/>
    <s v="NL"/>
    <s v="vb3151"/>
    <n v="77020001"/>
    <n v="10"/>
    <s v="Maud"/>
    <n v="3190049"/>
    <s v="Accu / Startprobleem in Nederland"/>
    <s v=""/>
    <s v="anonymous"/>
    <n v="2"/>
    <n v="1"/>
    <s v="*"/>
    <s v="*"/>
    <s v="NO AUDIO"/>
    <s v="*"/>
    <s v="*"/>
    <s v=""/>
    <s v=""/>
    <s v=""/>
    <s v=""/>
    <s v=""/>
    <s v=""/>
    <s v=""/>
    <s v=""/>
    <s v=""/>
    <s v=""/>
    <s v="RSA"/>
    <x v="0"/>
    <n v="1"/>
    <x v="1"/>
    <x v="1"/>
  </r>
  <r>
    <s v="AP-Historical-Report---Call-by-Call 2026-09-03 0000 - 2026-09-03 1500.csv"/>
    <s v="F"/>
    <x v="0"/>
    <x v="1128"/>
    <s v="+31630940386"/>
    <s v="AON"/>
    <s v="XLOB_SubLOB"/>
    <s v="+3227736270"/>
    <s v="APBN_BRU_MOBILITY_INSURAN_Front"/>
    <n v="2.7421293906232586E+18"/>
    <s v="39.4323387"/>
    <s v="Route_Queue"/>
    <d v="1899-12-30T00:00:01"/>
    <n v="19781"/>
    <x v="5"/>
    <n v="21221"/>
    <s v="APBN_BRU_MOBILITY_INSURAN_Front_VL"/>
    <n v="100041"/>
    <s v="APBN_BRU_MOBILITY_INSURAN_Front_VL_1"/>
    <s v="APBN_CMN_RSA_FRONT-VL_1"/>
    <n v="223882"/>
    <x v="24"/>
    <s v="R"/>
    <d v="1899-12-30T00:06:05"/>
    <d v="1899-12-30T00:00:00"/>
    <d v="1899-12-30T00:00:31"/>
    <s v=""/>
    <n v="0"/>
    <d v="2026-09-03T14:47:12"/>
    <s v=""/>
    <d v="1899-12-30T00:00:00"/>
    <s v="20260903144106654312966"/>
    <d v="1899-12-30T00:00:01"/>
    <n v="0"/>
    <n v="0"/>
    <s v="m3272:2:1|m322991:1:1|"/>
    <n v="2"/>
    <n v="0"/>
    <n v="1"/>
    <s v="VL"/>
    <s v=""/>
    <m/>
    <m/>
    <s v=""/>
    <m/>
    <s v=""/>
    <s v=""/>
    <s v=""/>
    <n v="0"/>
    <n v="0"/>
    <s v=""/>
    <s v=""/>
    <s v=""/>
    <s v=""/>
    <s v=""/>
    <s v=""/>
    <s v=""/>
    <s v=""/>
    <s v=""/>
    <s v=""/>
    <s v=""/>
    <s v=""/>
    <s v=""/>
    <s v=""/>
    <s v=""/>
    <s v="RSA BE"/>
    <x v="0"/>
    <n v="1"/>
    <x v="1"/>
    <x v="3"/>
  </r>
  <r>
    <s v="AP-Historical-Report---Call-by-Call 2026-09-03 0000 - 2026-09-03 1500.csv"/>
    <s v="F"/>
    <x v="1"/>
    <x v="1129"/>
    <s v="+31653322646"/>
    <s v=""/>
    <s v=""/>
    <s v="WebiPath_180_183327"/>
    <s v=""/>
    <n v="2.7421293304970537E+18"/>
    <s v="25.7660620"/>
    <s v=""/>
    <d v="1899-12-30T00:00:00"/>
    <n v="19755"/>
    <x v="6"/>
    <n v="21194"/>
    <s v="APBN_AMS_MOBILITY_OEM-CONS_Front_NL"/>
    <n v="99755"/>
    <s v="APBN_AMS_MOBILITY_OEM-CONS_Front_NL_1"/>
    <s v="APBN_CMN_RSA_FRONT-NL_1"/>
    <n v="244554"/>
    <x v="40"/>
    <s v="R"/>
    <d v="1899-12-30T00:03:27"/>
    <d v="1899-12-30T00:00:00"/>
    <d v="1899-12-30T00:00:00"/>
    <s v=""/>
    <n v="0"/>
    <d v="2026-09-03T14:44:15"/>
    <s v=""/>
    <d v="1899-12-30T00:00:00"/>
    <s v="20260903144043419431453"/>
    <d v="1899-12-30T00:00:00"/>
    <m/>
    <m/>
    <s v=""/>
    <m/>
    <m/>
    <m/>
    <s v=""/>
    <s v=""/>
    <m/>
    <m/>
    <s v=""/>
    <m/>
    <s v=""/>
    <s v=""/>
    <s v=""/>
    <m/>
    <m/>
    <s v=""/>
    <s v=""/>
    <s v=""/>
    <s v=""/>
    <s v=""/>
    <s v=""/>
    <s v=""/>
    <s v=""/>
    <s v=""/>
    <s v=""/>
    <s v=""/>
    <s v=""/>
    <s v=""/>
    <s v=""/>
    <s v=""/>
    <s v="RSA"/>
    <x v="0"/>
    <n v="1"/>
    <x v="1"/>
    <x v="1"/>
  </r>
  <r>
    <s v="AP-Historical-Report---Call-by-Call 2026-09-03 0000 - 2026-09-03 1500.csv"/>
    <s v="F"/>
    <x v="1"/>
    <x v="1130"/>
    <s v="+32492551903"/>
    <s v=""/>
    <s v=""/>
    <s v="WebiPath_180_102628"/>
    <s v=""/>
    <n v="2.7421292618321091E+18"/>
    <s v="9.62192827"/>
    <s v=""/>
    <d v="1899-12-30T00:00:00"/>
    <n v="19779"/>
    <x v="12"/>
    <n v="21219"/>
    <s v="APBN_BRU_MOBILITY_OEM-CONS_Front_VL"/>
    <n v="100019"/>
    <s v="APBN_BRU_MOBILITY_OEM-CONS_Front_VL_1"/>
    <s v="APBN_CMN_RSA_FRONT-VL_1"/>
    <n v="96493"/>
    <x v="42"/>
    <s v="R"/>
    <d v="1899-12-30T00:02:19"/>
    <d v="1899-12-30T00:00:00"/>
    <d v="1899-12-30T00:00:00"/>
    <s v=""/>
    <n v="0"/>
    <d v="2026-09-03T14:43:09"/>
    <s v=""/>
    <d v="1899-12-30T00:00:00"/>
    <s v="20260903143932150995296"/>
    <d v="1899-12-30T00:00:01"/>
    <m/>
    <m/>
    <s v=""/>
    <m/>
    <m/>
    <m/>
    <s v=""/>
    <s v=""/>
    <m/>
    <m/>
    <s v=""/>
    <m/>
    <s v=""/>
    <s v=""/>
    <s v=""/>
    <m/>
    <m/>
    <s v=""/>
    <s v=""/>
    <s v=""/>
    <s v=""/>
    <s v=""/>
    <s v=""/>
    <s v=""/>
    <s v=""/>
    <s v=""/>
    <s v=""/>
    <s v=""/>
    <s v=""/>
    <s v=""/>
    <s v=""/>
    <s v=""/>
    <s v="RSA BE"/>
    <x v="0"/>
    <n v="1"/>
    <x v="1"/>
    <x v="3"/>
  </r>
  <r>
    <s v="AP-Historical-Report---Call-by-Call 2026-09-03 0000 - 2026-09-03 1500.csv"/>
    <s v="F"/>
    <x v="1"/>
    <x v="1131"/>
    <s v="+31623851071"/>
    <s v=""/>
    <s v=""/>
    <s v="WebiPath_180_102619"/>
    <s v=""/>
    <n v="2.7421293605626911E+18"/>
    <s v="32.8526636"/>
    <s v=""/>
    <d v="1899-12-30T00:00:00"/>
    <n v="19761"/>
    <x v="1"/>
    <n v="21200"/>
    <s v="APBN_AMS_MOBILITY_INSURAN_FollowUp_NL"/>
    <n v="99821"/>
    <s v="APBN_AMS_MOBILITY_INSURAN_FollowUp_NL_1"/>
    <s v="APBN_CMN_RSA_FRONT-NL_1"/>
    <n v="96484"/>
    <x v="56"/>
    <s v="L"/>
    <d v="1899-12-30T00:04:12"/>
    <d v="1899-12-30T00:00:00"/>
    <d v="1899-12-30T00:00:00"/>
    <s v=""/>
    <n v="0"/>
    <d v="2026-09-03T14:45:14"/>
    <s v=""/>
    <d v="1899-12-30T00:00:00"/>
    <s v="20260903144053536871230"/>
    <d v="1899-12-30T00:00:01"/>
    <m/>
    <m/>
    <s v=""/>
    <m/>
    <m/>
    <m/>
    <s v=""/>
    <s v=""/>
    <m/>
    <m/>
    <s v=""/>
    <m/>
    <s v=""/>
    <s v=""/>
    <s v=""/>
    <m/>
    <m/>
    <s v=""/>
    <s v=""/>
    <s v=""/>
    <s v=""/>
    <s v=""/>
    <s v=""/>
    <s v=""/>
    <s v=""/>
    <s v=""/>
    <s v=""/>
    <s v=""/>
    <s v=""/>
    <s v=""/>
    <s v=""/>
    <s v=""/>
    <s v="Alliannz Contract"/>
    <x v="0"/>
    <n v="1"/>
    <x v="1"/>
    <x v="0"/>
  </r>
  <r>
    <s v="AP-Historical-Report---Call-by-Call 2026-09-03 0000 - 2026-09-03 1500.csv"/>
    <s v="F"/>
    <x v="1"/>
    <x v="1132"/>
    <s v="+31402851454"/>
    <s v=""/>
    <s v=""/>
    <s v="WebiPath_180_183323"/>
    <s v=""/>
    <n v="2.7421293648576358E+18"/>
    <s v="33.8504157"/>
    <s v=""/>
    <d v="1899-12-30T00:00:00"/>
    <n v="19761"/>
    <x v="1"/>
    <n v="21200"/>
    <s v="APBN_AMS_MOBILITY_INSURAN_FollowUp_NL"/>
    <n v="99821"/>
    <s v="APBN_AMS_MOBILITY_INSURAN_FollowUp_NL_1"/>
    <s v="APBN_CMN_RSA_FRONT-NL_1"/>
    <n v="244550"/>
    <x v="27"/>
    <s v="L"/>
    <d v="1899-12-30T00:04:41"/>
    <d v="1899-12-30T00:00:00"/>
    <d v="1899-12-30T00:00:00"/>
    <s v=""/>
    <n v="0"/>
    <d v="2026-09-03T14:45:45"/>
    <s v=""/>
    <d v="1899-12-30T00:00:00"/>
    <s v="20260903144055553648642"/>
    <d v="1899-12-30T00:00:01"/>
    <m/>
    <m/>
    <s v=""/>
    <m/>
    <m/>
    <m/>
    <s v=""/>
    <s v=""/>
    <m/>
    <m/>
    <s v=""/>
    <m/>
    <s v=""/>
    <s v=""/>
    <s v=""/>
    <m/>
    <m/>
    <s v=""/>
    <s v=""/>
    <s v=""/>
    <s v=""/>
    <s v=""/>
    <s v=""/>
    <s v=""/>
    <s v=""/>
    <s v=""/>
    <s v=""/>
    <s v=""/>
    <s v=""/>
    <s v=""/>
    <s v=""/>
    <s v=""/>
    <s v="Alliannz Contract"/>
    <x v="0"/>
    <n v="1"/>
    <x v="1"/>
    <x v="0"/>
  </r>
  <r>
    <s v="AP-Historical-Report---Call-by-Call 2026-09-03 0000 - 2026-09-03 1500.csv"/>
    <s v="F"/>
    <x v="1"/>
    <x v="1133"/>
    <s v="+31630940386"/>
    <s v=""/>
    <s v=""/>
    <s v="WebiPath_180_177744"/>
    <s v=""/>
    <n v="2.7421293906232586E+18"/>
    <s v="39.4323409"/>
    <s v=""/>
    <d v="1899-12-30T00:00:00"/>
    <n v="19781"/>
    <x v="5"/>
    <n v="21221"/>
    <s v="APBN_BRU_MOBILITY_INSURAN_Front_VL"/>
    <n v="100041"/>
    <s v="APBN_BRU_MOBILITY_INSURAN_Front_VL_1"/>
    <s v="APBN_CMN_RSA_FRONT-VL_1"/>
    <n v="223882"/>
    <x v="24"/>
    <s v="L"/>
    <d v="1899-12-30T00:06:05"/>
    <d v="1899-12-30T00:00:00"/>
    <d v="1899-12-30T00:00:00"/>
    <s v=""/>
    <n v="0"/>
    <d v="2026-09-03T14:47:13"/>
    <s v=""/>
    <d v="1899-12-30T00:00:00"/>
    <s v="20260903144106654312966"/>
    <d v="1899-12-30T00:00:01"/>
    <m/>
    <m/>
    <s v=""/>
    <m/>
    <m/>
    <m/>
    <s v=""/>
    <s v=""/>
    <m/>
    <m/>
    <s v=""/>
    <m/>
    <s v=""/>
    <s v=""/>
    <s v=""/>
    <m/>
    <m/>
    <s v=""/>
    <s v=""/>
    <s v=""/>
    <s v=""/>
    <s v=""/>
    <s v=""/>
    <s v=""/>
    <s v=""/>
    <s v=""/>
    <s v=""/>
    <s v=""/>
    <s v=""/>
    <s v=""/>
    <s v=""/>
    <s v=""/>
    <s v="RSA BE"/>
    <x v="0"/>
    <n v="1"/>
    <x v="1"/>
    <x v="3"/>
  </r>
  <r>
    <s v="AP-Historical-Report---Call-by-Call 2026-09-03 0000 - 2026-09-03 1500.csv"/>
    <s v="F"/>
    <x v="1"/>
    <x v="1134"/>
    <s v="anonymous"/>
    <s v=""/>
    <s v=""/>
    <s v="WebiPath_180_102600"/>
    <s v=""/>
    <n v="2.7421293992131226E+18"/>
    <s v="41.4252594"/>
    <s v=""/>
    <d v="1899-12-30T00:00:00"/>
    <n v="19755"/>
    <x v="6"/>
    <n v="21194"/>
    <s v="APBN_AMS_MOBILITY_OEM-CONS_Front_NL"/>
    <n v="99755"/>
    <s v="APBN_AMS_MOBILITY_OEM-CONS_Front_NL_1"/>
    <s v="APBN_CMN_RSA_FRONT-NL_1"/>
    <n v="96465"/>
    <x v="46"/>
    <s v="R"/>
    <d v="1899-12-30T00:02:59"/>
    <d v="1899-12-30T00:00:00"/>
    <d v="1899-12-30T00:00:00"/>
    <s v=""/>
    <n v="0"/>
    <d v="2026-09-03T14:45:14"/>
    <s v=""/>
    <d v="1899-12-30T00:00:00"/>
    <s v="20260903144211687866279"/>
    <d v="1899-12-30T00:00:00"/>
    <m/>
    <m/>
    <s v=""/>
    <m/>
    <m/>
    <m/>
    <s v=""/>
    <s v=""/>
    <m/>
    <m/>
    <s v=""/>
    <m/>
    <s v=""/>
    <s v=""/>
    <s v=""/>
    <m/>
    <m/>
    <s v=""/>
    <s v=""/>
    <s v=""/>
    <s v=""/>
    <s v=""/>
    <s v=""/>
    <s v=""/>
    <s v=""/>
    <s v=""/>
    <s v=""/>
    <s v=""/>
    <s v=""/>
    <s v=""/>
    <s v=""/>
    <s v=""/>
    <s v="RSA"/>
    <x v="0"/>
    <n v="1"/>
    <x v="1"/>
    <x v="1"/>
  </r>
  <r>
    <s v="AP-Historical-Report---Call-by-Call 2026-09-03 0000 - 2026-09-03 1500.csv"/>
    <s v="F"/>
    <x v="1"/>
    <x v="1135"/>
    <s v="+31648442869"/>
    <s v=""/>
    <s v=""/>
    <s v="WebiPath_180_102658"/>
    <s v=""/>
    <n v="2.742129240356076E+18"/>
    <s v="4.60996321"/>
    <s v=""/>
    <d v="1899-12-30T00:00:00"/>
    <n v="19755"/>
    <x v="6"/>
    <n v="21194"/>
    <s v="APBN_AMS_MOBILITY_OEM-CONS_Front_NL"/>
    <n v="99755"/>
    <s v="APBN_AMS_MOBILITY_OEM-CONS_Front_NL_1"/>
    <s v="APBN_CMN_RSA_FRONT-NL_1"/>
    <n v="96523"/>
    <x v="10"/>
    <s v="L"/>
    <d v="1899-12-30T00:01:38"/>
    <d v="1899-12-30T00:00:00"/>
    <d v="1899-12-30T00:00:00"/>
    <s v=""/>
    <n v="0"/>
    <d v="2026-09-03T14:43:56"/>
    <s v=""/>
    <d v="1899-12-30T00:00:00"/>
    <s v="2026090314421267109207"/>
    <d v="1899-12-30T00:00:01"/>
    <m/>
    <m/>
    <s v=""/>
    <m/>
    <m/>
    <m/>
    <s v=""/>
    <s v=""/>
    <m/>
    <m/>
    <s v=""/>
    <m/>
    <s v=""/>
    <s v=""/>
    <s v=""/>
    <m/>
    <m/>
    <s v=""/>
    <s v=""/>
    <s v=""/>
    <s v=""/>
    <s v=""/>
    <s v=""/>
    <s v=""/>
    <s v=""/>
    <s v=""/>
    <s v=""/>
    <s v=""/>
    <s v=""/>
    <s v=""/>
    <s v=""/>
    <s v=""/>
    <s v="RSA"/>
    <x v="0"/>
    <n v="1"/>
    <x v="1"/>
    <x v="1"/>
  </r>
  <r>
    <s v="AP-Historical-Report---Call-by-Call 2026-09-03 0000 - 2026-09-03 1500.csv"/>
    <s v="F"/>
    <x v="0"/>
    <x v="1136"/>
    <s v="+32492551903"/>
    <s v="AGA"/>
    <s v="Travel_Front"/>
    <s v="+3222906468"/>
    <s v="APBN_BRU_TRAVEL_PRODUCT_Production"/>
    <n v="2.7421292962130647E+18"/>
    <s v="17.83409899"/>
    <s v="Route_Queue"/>
    <d v="1899-12-30T00:00:06"/>
    <n v="19779"/>
    <x v="12"/>
    <n v="21184"/>
    <s v="APBN_BRU_TRAVEL_PRODUCT_Production_VL"/>
    <n v="100019"/>
    <s v="APBN_BRU_MOBILITY_OEM-CONS_Front_VL_1"/>
    <s v="APBN_CMN_TRAVEL_FRONT-BE_1"/>
    <n v="96164"/>
    <x v="28"/>
    <s v="R"/>
    <d v="1899-12-30T00:17:46"/>
    <d v="1899-12-30T00:00:04"/>
    <d v="1899-12-30T00:00:15"/>
    <s v=""/>
    <n v="1"/>
    <d v="2026-09-03T15:01:57"/>
    <s v=""/>
    <d v="1899-12-30T00:00:00"/>
    <s v="20260903144357285212979"/>
    <d v="1899-12-30T00:00:01"/>
    <n v="0"/>
    <n v="0"/>
    <s v="m3241:1:1|"/>
    <n v="2"/>
    <n v="0"/>
    <n v="1"/>
    <s v="VL"/>
    <s v=""/>
    <m/>
    <m/>
    <s v=""/>
    <m/>
    <s v=""/>
    <s v=""/>
    <s v=""/>
    <n v="2"/>
    <n v="1"/>
    <s v=""/>
    <s v=""/>
    <s v=""/>
    <s v=""/>
    <s v=""/>
    <s v=""/>
    <s v=""/>
    <s v=""/>
    <s v=""/>
    <s v=""/>
    <s v=""/>
    <s v=""/>
    <s v=""/>
    <s v=""/>
    <s v=""/>
    <s v="RSA BE"/>
    <x v="0"/>
    <n v="1"/>
    <x v="1"/>
    <x v="3"/>
  </r>
  <r>
    <s v="AP-Historical-Report---Call-by-Call 2026-09-03 0000 - 2026-09-03 1500.csv"/>
    <s v="F"/>
    <x v="0"/>
    <x v="1137"/>
    <s v="+31613441471"/>
    <s v="Toyota"/>
    <s v="RSA_SubLOB"/>
    <s v="+31205929836"/>
    <s v="APBN_AMS_MOBILITY_OEM-CONS_Front"/>
    <n v="2.7421293648576358E+18"/>
    <s v="33.8504298"/>
    <s v="Route_Queue"/>
    <d v="1899-12-30T00:00:07"/>
    <n v="19755"/>
    <x v="6"/>
    <n v="21194"/>
    <s v="APBN_AMS_MOBILITY_OEM-CONS_Front_NL"/>
    <n v="99755"/>
    <s v="APBN_AMS_MOBILITY_OEM-CONS_Front_NL_1"/>
    <s v="APBN_CMN_RSA_FRONT-NL_1"/>
    <n v="96452"/>
    <x v="45"/>
    <s v="R"/>
    <d v="1899-12-30T00:01:06"/>
    <d v="1899-12-30T00:00:00"/>
    <d v="1899-12-30T00:00:15"/>
    <s v=""/>
    <n v="0"/>
    <d v="2026-09-03T14:47:27"/>
    <s v=""/>
    <d v="1899-12-30T00:00:00"/>
    <s v="20260903144612553648384"/>
    <d v="1899-12-30T00:00:02"/>
    <n v="0"/>
    <n v="0"/>
    <s v=""/>
    <n v="2"/>
    <n v="0"/>
    <n v="0"/>
    <s v="NL"/>
    <s v="vb3151"/>
    <n v="77020001"/>
    <n v="10"/>
    <s v="Maud"/>
    <n v="3190052"/>
    <s v="Pech (niet gespecificeerd)"/>
    <s v=""/>
    <s v="+31613441471"/>
    <n v="2"/>
    <n v="1"/>
    <s v=""/>
    <s v=""/>
    <s v=""/>
    <s v=""/>
    <s v=""/>
    <s v=""/>
    <s v=""/>
    <s v=""/>
    <s v=""/>
    <s v=""/>
    <s v=""/>
    <s v=""/>
    <s v=""/>
    <s v=""/>
    <s v=""/>
    <s v="RSA"/>
    <x v="0"/>
    <n v="1"/>
    <x v="1"/>
    <x v="1"/>
  </r>
  <r>
    <s v="AP-Historical-Report---Call-by-Call 2026-09-03 0000 - 2026-09-03 1500.csv"/>
    <s v="F"/>
    <x v="0"/>
    <x v="1138"/>
    <s v="+442030592350"/>
    <s v="ASTON_MARTIN"/>
    <s v="RSA_SubLOB"/>
    <s v="+3227736266"/>
    <s v="APBN_BRU_MOBILITY_VIP_Front"/>
    <n v="2.7421293863283169E+18"/>
    <s v="38.4348860"/>
    <s v="Route_Queue"/>
    <d v="1899-12-30T00:00:05"/>
    <n v="19786"/>
    <x v="19"/>
    <n v="21226"/>
    <s v="APBN_BRU_MOBILITY_VIP_Front_FR"/>
    <n v="100096"/>
    <s v="APBN_BRU_MOBILITY_VIP_Front_FR_1"/>
    <s v="APBN_CMN_RSA_FRONT-FR_1"/>
    <n v="203079"/>
    <x v="50"/>
    <s v="R"/>
    <d v="1899-12-30T00:10:09"/>
    <d v="1899-12-30T00:01:39"/>
    <d v="1899-12-30T00:00:01"/>
    <s v=""/>
    <n v="0"/>
    <d v="2026-09-03T14:57:25"/>
    <s v=""/>
    <d v="1899-12-30T00:00:00"/>
    <s v="20260903144531637534297"/>
    <d v="1899-12-30T00:00:01"/>
    <n v="0"/>
    <n v="0"/>
    <s v="m3223:1:1|"/>
    <n v="2"/>
    <n v="0"/>
    <n v="1"/>
    <s v="FR"/>
    <s v=""/>
    <m/>
    <m/>
    <s v=""/>
    <m/>
    <s v=""/>
    <s v=""/>
    <s v=""/>
    <n v="0"/>
    <n v="0"/>
    <s v=""/>
    <s v=""/>
    <s v=""/>
    <s v=""/>
    <s v=""/>
    <s v=""/>
    <s v=""/>
    <s v=""/>
    <s v=""/>
    <s v=""/>
    <s v=""/>
    <s v=""/>
    <s v=""/>
    <s v=""/>
    <s v=""/>
    <s v="RSA BE"/>
    <x v="0"/>
    <n v="1"/>
    <x v="1"/>
    <x v="3"/>
  </r>
  <r>
    <s v="AP-Historical-Report---Call-by-Call 2026-09-03 0000 - 2026-09-03 1500.csv"/>
    <s v="F"/>
    <x v="1"/>
    <x v="1139"/>
    <s v="+32492551903"/>
    <s v=""/>
    <s v=""/>
    <s v="WebiPath_180_102299"/>
    <s v=""/>
    <n v="2.7421292962130652E+18"/>
    <s v="17.83410223"/>
    <s v=""/>
    <d v="1899-12-30T00:00:00"/>
    <n v="19779"/>
    <x v="12"/>
    <n v="21219"/>
    <s v="APBN_BRU_MOBILITY_OEM-CONS_Front_VL"/>
    <n v="100019"/>
    <s v="APBN_BRU_MOBILITY_OEM-CONS_Front_VL_1"/>
    <s v="APBN_CMN_RSA_FRONT-VL_1"/>
    <n v="96164"/>
    <x v="28"/>
    <s v="L"/>
    <d v="1899-12-30T00:16:48"/>
    <d v="1899-12-30T00:00:00"/>
    <d v="1899-12-30T00:00:00"/>
    <s v=""/>
    <n v="0"/>
    <d v="2026-09-03T15:01:58"/>
    <s v=""/>
    <d v="1899-12-30T00:00:00"/>
    <s v="20260903144357285212979"/>
    <d v="1899-12-30T00:00:01"/>
    <m/>
    <m/>
    <s v=""/>
    <m/>
    <m/>
    <m/>
    <s v=""/>
    <s v=""/>
    <m/>
    <m/>
    <s v=""/>
    <m/>
    <s v=""/>
    <s v=""/>
    <s v=""/>
    <m/>
    <m/>
    <s v=""/>
    <s v=""/>
    <s v=""/>
    <s v=""/>
    <s v=""/>
    <s v=""/>
    <s v=""/>
    <s v=""/>
    <s v=""/>
    <s v=""/>
    <s v="89027678-8f93-4fa4-adaa-d5eefa6fef61.01"/>
    <s v=""/>
    <s v=""/>
    <s v=""/>
    <s v=""/>
    <s v="RSA BE"/>
    <x v="0"/>
    <n v="1"/>
    <x v="1"/>
    <x v="3"/>
  </r>
  <r>
    <s v="AP-Historical-Report---Call-by-Call 2026-09-03 0000 - 2026-09-03 1500.csv"/>
    <s v="F"/>
    <x v="0"/>
    <x v="1140"/>
    <s v="+32479704366"/>
    <s v="AGA"/>
    <s v="RSA_Front"/>
    <s v="+3222906100"/>
    <s v="APBN_BRU_MOBILITY_INSURAN_Front"/>
    <n v="2.7421294206886533E+18"/>
    <s v="46.4946897"/>
    <s v="Route_Queue"/>
    <d v="1899-12-30T00:00:07"/>
    <n v="19782"/>
    <x v="8"/>
    <n v="21222"/>
    <s v="APBN_BRU_MOBILITY_INSURAN_Front_FR"/>
    <n v="100052"/>
    <s v="APBN_BRU_MOBILITY_INSURAN_Front_FR_1"/>
    <s v="APBN_CMN_RSA_FRONT-FR_1"/>
    <n v="207437"/>
    <x v="41"/>
    <s v="R"/>
    <d v="1899-12-30T00:03:30"/>
    <d v="1899-12-30T00:00:00"/>
    <d v="1899-12-30T00:01:43"/>
    <s v=""/>
    <n v="0"/>
    <d v="2026-09-03T14:49:31"/>
    <s v=""/>
    <d v="1899-12-30T00:00:00"/>
    <s v="20260903144553771753422"/>
    <d v="1899-12-30T00:00:01"/>
    <n v="0"/>
    <n v="0"/>
    <s v="m3229916100:1:1|"/>
    <n v="2"/>
    <n v="0"/>
    <n v="1"/>
    <s v="FR"/>
    <s v=""/>
    <m/>
    <m/>
    <s v=""/>
    <m/>
    <s v=""/>
    <s v=""/>
    <s v=""/>
    <n v="2"/>
    <n v="1"/>
    <s v=""/>
    <s v=""/>
    <s v=""/>
    <s v=""/>
    <s v=""/>
    <s v=""/>
    <s v=""/>
    <s v=""/>
    <s v=""/>
    <s v=""/>
    <s v=""/>
    <s v=""/>
    <s v=""/>
    <s v=""/>
    <s v=""/>
    <s v="RSA BE"/>
    <x v="0"/>
    <n v="1"/>
    <x v="1"/>
    <x v="3"/>
  </r>
  <r>
    <s v="AP-Historical-Report---Call-by-Call 2026-09-03 0000 - 2026-09-03 1500.csv"/>
    <s v="F"/>
    <x v="0"/>
    <x v="1141"/>
    <s v="+31649734226"/>
    <s v="AGA"/>
    <s v="RSA_SubLOB"/>
    <s v="+31205929890"/>
    <s v="APBN_AMS_MOBILITY_INSURAN_FollowUp"/>
    <n v="2.7421293906232586E+18"/>
    <s v="39.4323546"/>
    <s v="Route_Success"/>
    <d v="1899-12-30T00:00:06"/>
    <n v="19761"/>
    <x v="1"/>
    <n v="21200"/>
    <s v="APBN_AMS_MOBILITY_INSURAN_FollowUp_NL"/>
    <n v="99821"/>
    <s v="APBN_AMS_MOBILITY_INSURAN_FollowUp_NL_1"/>
    <s v="APBN_CMN_RSA_FRONT-NL_1"/>
    <n v="224101"/>
    <x v="44"/>
    <s v="L"/>
    <d v="1899-12-30T00:05:12"/>
    <d v="1899-12-30T00:00:00"/>
    <d v="1899-12-30T00:00:32"/>
    <s v=""/>
    <n v="0"/>
    <d v="2026-09-03T14:53:17"/>
    <s v=""/>
    <d v="1899-12-30T00:00:00"/>
    <s v="20260903144758654313136"/>
    <d v="1899-12-30T00:00:02"/>
    <n v="0"/>
    <n v="0"/>
    <s v=""/>
    <n v="2"/>
    <n v="0"/>
    <n v="0"/>
    <s v="NL"/>
    <s v="vb3151"/>
    <n v="77020001"/>
    <n v="10"/>
    <s v="Maud"/>
    <n v="3190084"/>
    <s v="Lekke band / bandenprobleem in Nederland"/>
    <s v="WGL82D"/>
    <s v="+31649734226"/>
    <n v="0"/>
    <n v="0"/>
    <s v=""/>
    <s v=""/>
    <s v=""/>
    <s v=""/>
    <s v=""/>
    <s v=""/>
    <s v=""/>
    <s v=""/>
    <s v=""/>
    <s v=""/>
    <s v=""/>
    <s v=""/>
    <s v=""/>
    <s v=""/>
    <s v=""/>
    <s v="Alliannz Contract"/>
    <x v="0"/>
    <n v="1"/>
    <x v="1"/>
    <x v="0"/>
  </r>
  <r>
    <s v="AP-Historical-Report---Call-by-Call 2026-09-03 0000 - 2026-09-03 1500.csv"/>
    <s v="F"/>
    <x v="1"/>
    <x v="1142"/>
    <s v="+442030592350"/>
    <s v=""/>
    <s v=""/>
    <s v="WebiPath_180_163077"/>
    <s v=""/>
    <n v="2.7421293863283169E+18"/>
    <s v="38.4348875"/>
    <s v=""/>
    <d v="1899-12-30T00:00:00"/>
    <n v="19786"/>
    <x v="19"/>
    <n v="21226"/>
    <s v="APBN_BRU_MOBILITY_VIP_Front_FR"/>
    <n v="100096"/>
    <s v="APBN_BRU_MOBILITY_VIP_Front_FR_1"/>
    <s v="APBN_CMN_RSA_FRONT-FR_1"/>
    <n v="203079"/>
    <x v="50"/>
    <s v="R"/>
    <d v="1899-12-30T00:10:09"/>
    <d v="1899-12-30T00:01:39"/>
    <d v="1899-12-30T00:00:00"/>
    <s v=""/>
    <n v="0"/>
    <d v="2026-09-03T14:57:25"/>
    <s v=""/>
    <d v="1899-12-30T00:00:00"/>
    <s v="20260903144531637534297"/>
    <d v="1899-12-30T00:00:01"/>
    <m/>
    <m/>
    <s v=""/>
    <m/>
    <m/>
    <m/>
    <s v=""/>
    <s v=""/>
    <m/>
    <m/>
    <s v=""/>
    <m/>
    <s v=""/>
    <s v=""/>
    <s v=""/>
    <m/>
    <m/>
    <s v=""/>
    <s v=""/>
    <s v=""/>
    <s v=""/>
    <s v=""/>
    <s v=""/>
    <s v=""/>
    <s v=""/>
    <s v=""/>
    <s v=""/>
    <s v=""/>
    <s v=""/>
    <s v=""/>
    <s v=""/>
    <s v=""/>
    <s v="RSA BE"/>
    <x v="0"/>
    <n v="1"/>
    <x v="1"/>
    <x v="3"/>
  </r>
  <r>
    <s v="AP-Historical-Report---Call-by-Call 2026-09-03 0000 - 2026-09-03 1500.csv"/>
    <s v="F"/>
    <x v="1"/>
    <x v="1143"/>
    <s v="+32479704366"/>
    <s v=""/>
    <s v=""/>
    <s v="WebiPath_180_166556"/>
    <s v=""/>
    <n v="2.7421294206886533E+18"/>
    <s v="46.4946917"/>
    <s v=""/>
    <d v="1899-12-30T00:00:00"/>
    <n v="19782"/>
    <x v="8"/>
    <n v="21222"/>
    <s v="APBN_BRU_MOBILITY_INSURAN_Front_FR"/>
    <n v="100052"/>
    <s v="APBN_BRU_MOBILITY_INSURAN_Front_FR_1"/>
    <s v="APBN_CMN_RSA_FRONT-FR_1"/>
    <n v="207437"/>
    <x v="41"/>
    <s v="L"/>
    <d v="1899-12-30T00:03:30"/>
    <d v="1899-12-30T00:00:00"/>
    <d v="1899-12-30T00:00:00"/>
    <s v=""/>
    <n v="0"/>
    <d v="2026-09-03T14:49:32"/>
    <s v=""/>
    <d v="1899-12-30T00:00:00"/>
    <s v="20260903144553771753422"/>
    <d v="1899-12-30T00:00:01"/>
    <m/>
    <m/>
    <s v=""/>
    <m/>
    <m/>
    <m/>
    <s v=""/>
    <s v=""/>
    <m/>
    <m/>
    <s v=""/>
    <m/>
    <s v=""/>
    <s v=""/>
    <s v=""/>
    <m/>
    <m/>
    <s v=""/>
    <s v=""/>
    <s v=""/>
    <s v=""/>
    <s v=""/>
    <s v=""/>
    <s v=""/>
    <s v=""/>
    <s v=""/>
    <s v=""/>
    <s v=""/>
    <s v=""/>
    <s v=""/>
    <s v=""/>
    <s v=""/>
    <s v="RSA BE"/>
    <x v="0"/>
    <n v="1"/>
    <x v="1"/>
    <x v="3"/>
  </r>
  <r>
    <s v="AP-Historical-Report---Call-by-Call 2026-09-03 0000 - 2026-09-03 1500.csv"/>
    <s v="F"/>
    <x v="1"/>
    <x v="1144"/>
    <s v="+31613441471"/>
    <s v=""/>
    <s v=""/>
    <s v="WebiPath_180_102587"/>
    <s v=""/>
    <n v="2.7421293648576358E+18"/>
    <s v="33.8504348"/>
    <s v=""/>
    <d v="1899-12-30T00:00:00"/>
    <n v="19755"/>
    <x v="6"/>
    <n v="21194"/>
    <s v="APBN_AMS_MOBILITY_OEM-CONS_Front_NL"/>
    <n v="99755"/>
    <s v="APBN_AMS_MOBILITY_OEM-CONS_Front_NL_1"/>
    <s v="APBN_CMN_RSA_FRONT-NL_1"/>
    <n v="96452"/>
    <x v="45"/>
    <s v="R"/>
    <d v="1899-12-30T00:01:06"/>
    <d v="1899-12-30T00:00:00"/>
    <d v="1899-12-30T00:00:00"/>
    <s v=""/>
    <n v="0"/>
    <d v="2026-09-03T14:47:27"/>
    <s v=""/>
    <d v="1899-12-30T00:00:00"/>
    <s v="20260903144612553648384"/>
    <d v="1899-12-30T00:00:01"/>
    <m/>
    <m/>
    <s v=""/>
    <m/>
    <m/>
    <m/>
    <s v=""/>
    <s v=""/>
    <m/>
    <m/>
    <s v=""/>
    <m/>
    <s v=""/>
    <s v=""/>
    <s v=""/>
    <m/>
    <m/>
    <s v=""/>
    <s v=""/>
    <s v=""/>
    <s v=""/>
    <s v=""/>
    <s v=""/>
    <s v=""/>
    <s v=""/>
    <s v=""/>
    <s v=""/>
    <s v=""/>
    <s v=""/>
    <s v=""/>
    <s v=""/>
    <s v=""/>
    <s v="RSA"/>
    <x v="0"/>
    <n v="1"/>
    <x v="1"/>
    <x v="1"/>
  </r>
  <r>
    <s v="AP-Historical-Report---Call-by-Call 2026-09-03 0000 - 2026-09-03 1500.csv"/>
    <s v="F"/>
    <x v="0"/>
    <x v="1145"/>
    <s v="+4915168442477"/>
    <s v="AP_NL_RSA"/>
    <s v="RSA_SubLOB"/>
    <s v="+31208512294"/>
    <s v="APBN_AMS_MOBILITY_INSURAN_Front"/>
    <n v="2.7421293691525274E+18"/>
    <s v="34.8428749"/>
    <s v="Route_Queue"/>
    <d v="1899-12-30T00:00:08"/>
    <n v="19760"/>
    <x v="0"/>
    <n v="21199"/>
    <s v="APBN_AMS_MOBILITY_INSURAN_Front_NL"/>
    <n v="99810"/>
    <s v="APBN_AMS_MOBILITY_INSURAN_Front_NL_1"/>
    <s v="APBN_CMN_RSA_FRONT-NL_1"/>
    <n v="221519"/>
    <x v="7"/>
    <s v="R"/>
    <d v="1899-12-30T00:03:23"/>
    <d v="1899-12-30T00:00:00"/>
    <d v="1899-12-30T00:01:15"/>
    <s v=""/>
    <n v="0"/>
    <d v="2026-09-03T14:51:07"/>
    <s v=""/>
    <d v="1899-12-30T00:00:00"/>
    <s v="20260903144734570426481"/>
    <d v="1899-12-30T00:00:02"/>
    <n v="0"/>
    <n v="0"/>
    <s v=""/>
    <n v="2"/>
    <n v="0"/>
    <n v="0"/>
    <s v="NL"/>
    <s v="vb3151"/>
    <n v="77020001"/>
    <n v="10"/>
    <s v="Maud"/>
    <n v="3190096"/>
    <s v="Geen Intent"/>
    <s v=""/>
    <s v="+4915168442477"/>
    <n v="2"/>
    <n v="1"/>
    <s v=""/>
    <s v=""/>
    <s v=""/>
    <s v=""/>
    <s v=""/>
    <s v=""/>
    <s v=""/>
    <s v=""/>
    <s v=""/>
    <s v=""/>
    <s v=""/>
    <s v=""/>
    <s v=""/>
    <s v=""/>
    <s v=""/>
    <s v="Alliannz Contract"/>
    <x v="0"/>
    <n v="1"/>
    <x v="1"/>
    <x v="0"/>
  </r>
  <r>
    <s v="AP-Historical-Report---Call-by-Call 2026-09-03 0000 - 2026-09-03 1500.csv"/>
    <s v="F"/>
    <x v="0"/>
    <x v="1146"/>
    <s v="+31626457066"/>
    <s v="AP_NL_RSA_PROVIDERS"/>
    <s v="RSA_SubLOB"/>
    <s v="+31205929107"/>
    <s v="APBN_AMS_MOBILITY_PROVIDER_Local"/>
    <n v="2.7421293219110723E+18"/>
    <s v="23.11613815"/>
    <s v="Route_Queue"/>
    <d v="1899-12-30T00:06:09"/>
    <n v="19770"/>
    <x v="3"/>
    <n v="21209"/>
    <s v="APBN_AMS_MOBILITY_PROVIDER_Local_NL"/>
    <m/>
    <s v=""/>
    <s v="APBN_CMN_RSA_FRONT-NL_1"/>
    <m/>
    <x v="1"/>
    <s v="R"/>
    <d v="1899-12-30T00:00:00"/>
    <d v="1899-12-30T00:00:00"/>
    <d v="1899-12-30T00:00:00"/>
    <s v=""/>
    <n v="0"/>
    <d v="2026-09-03T14:53:25"/>
    <s v=""/>
    <d v="1899-12-30T00:00:00"/>
    <s v="20260903144715385876325"/>
    <d v="1899-12-30T00:00:03"/>
    <n v="0"/>
    <n v="0"/>
    <s v="m319107:2:1|"/>
    <n v="2"/>
    <n v="0"/>
    <n v="0"/>
    <s v="NL"/>
    <s v=""/>
    <m/>
    <m/>
    <s v=""/>
    <m/>
    <s v=""/>
    <s v=""/>
    <s v=""/>
    <n v="0"/>
    <n v="0"/>
    <s v=""/>
    <s v=""/>
    <s v=""/>
    <s v=""/>
    <s v=""/>
    <s v=""/>
    <s v=""/>
    <s v=""/>
    <s v=""/>
    <s v=""/>
    <s v=""/>
    <s v=""/>
    <s v=""/>
    <s v=""/>
    <s v=""/>
    <s v="RSA Provider"/>
    <x v="0"/>
    <n v="1"/>
    <x v="0"/>
    <x v="2"/>
  </r>
  <r>
    <s v="AP-Historical-Report---Call-by-Call 2026-09-03 0000 - 2026-09-03 1500.csv"/>
    <s v="F"/>
    <x v="1"/>
    <x v="1147"/>
    <s v="+4915168442477"/>
    <s v=""/>
    <s v=""/>
    <s v="WebiPath_180_176330"/>
    <s v=""/>
    <n v="2.7421293691525274E+18"/>
    <s v="34.8428781"/>
    <s v=""/>
    <d v="1899-12-30T00:00:00"/>
    <n v="19760"/>
    <x v="0"/>
    <n v="21199"/>
    <s v="APBN_AMS_MOBILITY_INSURAN_Front_NL"/>
    <n v="99810"/>
    <s v="APBN_AMS_MOBILITY_INSURAN_Front_NL_1"/>
    <s v="APBN_CMN_RSA_FRONT-NL_1"/>
    <n v="221519"/>
    <x v="7"/>
    <s v="R"/>
    <d v="1899-12-30T00:03:23"/>
    <d v="1899-12-30T00:00:00"/>
    <d v="1899-12-30T00:00:00"/>
    <s v=""/>
    <n v="0"/>
    <d v="2026-09-03T14:51:06"/>
    <s v=""/>
    <d v="1899-12-30T00:00:00"/>
    <s v="20260903144734570426481"/>
    <d v="1899-12-30T00:00:01"/>
    <m/>
    <m/>
    <s v=""/>
    <m/>
    <m/>
    <m/>
    <s v=""/>
    <s v=""/>
    <m/>
    <m/>
    <s v=""/>
    <m/>
    <s v=""/>
    <s v=""/>
    <s v=""/>
    <m/>
    <m/>
    <s v=""/>
    <s v=""/>
    <s v=""/>
    <s v=""/>
    <s v=""/>
    <s v=""/>
    <s v=""/>
    <s v=""/>
    <s v=""/>
    <s v=""/>
    <s v=""/>
    <s v=""/>
    <s v=""/>
    <s v=""/>
    <s v=""/>
    <s v="Alliannz Contract"/>
    <x v="0"/>
    <n v="1"/>
    <x v="1"/>
    <x v="0"/>
  </r>
  <r>
    <s v="AP-Historical-Report---Call-by-Call 2026-09-03 0000 - 2026-09-03 1500.csv"/>
    <s v="F"/>
    <x v="1"/>
    <x v="1148"/>
    <s v="+31626457066"/>
    <s v=""/>
    <s v=""/>
    <s v="WebiPath_180_102611"/>
    <s v=""/>
    <n v="2.7421293219110723E+18"/>
    <s v="23.11613840"/>
    <s v=""/>
    <d v="1899-12-30T00:00:00"/>
    <n v="19770"/>
    <x v="3"/>
    <n v="21209"/>
    <s v="APBN_AMS_MOBILITY_PROVIDER_Local_NL"/>
    <n v="99920"/>
    <s v="APBN_AMS_MOBILITY_PROVIDER_Local_NL_1"/>
    <s v="APBN_CMN_RSA_FRONT-NL_1"/>
    <n v="96476"/>
    <x v="58"/>
    <s v="R"/>
    <d v="1899-12-30T00:00:00"/>
    <d v="1899-12-30T00:00:00"/>
    <d v="1899-12-30T00:00:00"/>
    <s v=""/>
    <n v="0"/>
    <d v="2026-09-03T14:47:47"/>
    <s v=""/>
    <d v="1899-12-30T00:00:00"/>
    <s v="20260903144715385876325"/>
    <d v="1899-12-30T00:00:00"/>
    <m/>
    <m/>
    <s v=""/>
    <m/>
    <m/>
    <m/>
    <s v=""/>
    <s v=""/>
    <m/>
    <m/>
    <s v=""/>
    <m/>
    <s v=""/>
    <s v=""/>
    <s v=""/>
    <m/>
    <m/>
    <s v=""/>
    <s v=""/>
    <s v=""/>
    <s v=""/>
    <s v=""/>
    <s v=""/>
    <s v=""/>
    <s v=""/>
    <s v=""/>
    <s v=""/>
    <s v=""/>
    <s v=""/>
    <s v=""/>
    <s v=""/>
    <s v=""/>
    <s v="RSA Provider"/>
    <x v="0"/>
    <n v="1"/>
    <x v="1"/>
    <x v="2"/>
  </r>
  <r>
    <s v="AP-Historical-Report---Call-by-Call 2026-09-03 0000 - 2026-09-03 1500.csv"/>
    <s v="F"/>
    <x v="1"/>
    <x v="1149"/>
    <s v="+31649734226"/>
    <s v=""/>
    <s v=""/>
    <s v="WebiPath_180_177852"/>
    <s v=""/>
    <n v="2.7421293906232591E+18"/>
    <s v="39.4323647"/>
    <s v=""/>
    <d v="1899-12-30T00:00:00"/>
    <n v="19761"/>
    <x v="1"/>
    <n v="21200"/>
    <s v="APBN_AMS_MOBILITY_INSURAN_FollowUp_NL"/>
    <n v="99821"/>
    <s v="APBN_AMS_MOBILITY_INSURAN_FollowUp_NL_1"/>
    <s v="APBN_CMN_RSA_FRONT-NL_1"/>
    <n v="224101"/>
    <x v="44"/>
    <s v="R"/>
    <d v="1899-12-30T00:05:12"/>
    <d v="1899-12-30T00:00:00"/>
    <d v="1899-12-30T00:00:00"/>
    <s v=""/>
    <n v="0"/>
    <d v="2026-09-03T14:53:15"/>
    <s v=""/>
    <d v="1899-12-30T00:00:00"/>
    <s v="20260903144758654313136"/>
    <d v="1899-12-30T00:00:01"/>
    <m/>
    <m/>
    <s v=""/>
    <m/>
    <m/>
    <m/>
    <s v=""/>
    <s v=""/>
    <m/>
    <m/>
    <s v=""/>
    <m/>
    <s v=""/>
    <s v=""/>
    <s v=""/>
    <m/>
    <m/>
    <s v=""/>
    <s v=""/>
    <s v=""/>
    <s v=""/>
    <s v=""/>
    <s v=""/>
    <s v=""/>
    <s v=""/>
    <s v=""/>
    <s v=""/>
    <s v=""/>
    <s v=""/>
    <s v=""/>
    <s v=""/>
    <s v=""/>
    <s v="Alliannz Contract"/>
    <x v="0"/>
    <n v="1"/>
    <x v="1"/>
    <x v="0"/>
  </r>
  <r>
    <s v="AP-Historical-Report---Call-by-Call 2026-09-03 0000 - 2026-09-03 1500.csv"/>
    <s v="F"/>
    <x v="0"/>
    <x v="1150"/>
    <s v="+31628378433"/>
    <s v="AD"/>
    <s v="RSA_SubLOB"/>
    <s v="+31208512216"/>
    <s v="APBN_AMS_MOBILITY_INSURAN_Front"/>
    <n v="2.7421293992131226E+18"/>
    <s v="41.4252817"/>
    <s v="Route_Queue"/>
    <d v="1899-12-30T00:00:06"/>
    <n v="19760"/>
    <x v="0"/>
    <n v="21199"/>
    <s v="APBN_AMS_MOBILITY_INSURAN_Front_NL"/>
    <n v="99810"/>
    <s v="APBN_AMS_MOBILITY_INSURAN_Front_NL_1"/>
    <s v="APBN_CMN_RSA_FRONT-NL_1"/>
    <n v="96462"/>
    <x v="26"/>
    <s v="R"/>
    <d v="1899-12-30T00:03:54"/>
    <d v="1899-12-30T00:03:02"/>
    <d v="1899-12-30T00:00:33"/>
    <s v=""/>
    <n v="0"/>
    <d v="2026-09-03T14:57:43"/>
    <s v=""/>
    <d v="1899-12-30T00:00:00"/>
    <s v="20260903145041687867738"/>
    <d v="1899-12-30T00:00:02"/>
    <n v="0"/>
    <n v="0"/>
    <s v=""/>
    <n v="2"/>
    <n v="0"/>
    <n v="0"/>
    <s v="NL"/>
    <s v="vb3151"/>
    <n v="77020001"/>
    <n v="10"/>
    <s v="Maud"/>
    <n v="3190099"/>
    <s v="Schade met voertuig"/>
    <s v=""/>
    <s v="+31628378433"/>
    <n v="2"/>
    <n v="1"/>
    <s v=""/>
    <s v=""/>
    <s v=""/>
    <s v=""/>
    <s v=""/>
    <s v=""/>
    <s v=""/>
    <s v=""/>
    <s v=""/>
    <s v=""/>
    <s v=""/>
    <s v=""/>
    <s v=""/>
    <s v=""/>
    <s v=""/>
    <s v="Alliannz Contract"/>
    <x v="0"/>
    <n v="1"/>
    <x v="1"/>
    <x v="0"/>
  </r>
  <r>
    <s v="AP-Historical-Report---Call-by-Call 2026-09-03 0000 - 2026-09-03 1500.csv"/>
    <s v="F"/>
    <x v="0"/>
    <x v="1151"/>
    <s v="+31318526767"/>
    <s v="Toyota"/>
    <s v="RSA_SubLOB"/>
    <s v="+31205929836"/>
    <s v="APBN_AMS_MOBILITY_INSURAN_FollowUp"/>
    <n v="2.7421293262060508E+18"/>
    <s v="24.11625046"/>
    <s v="Route_Queue"/>
    <d v="1899-12-30T00:00:05"/>
    <n v="19761"/>
    <x v="1"/>
    <n v="21200"/>
    <s v="APBN_AMS_MOBILITY_INSURAN_FollowUp_NL"/>
    <n v="99821"/>
    <s v="APBN_AMS_MOBILITY_INSURAN_FollowUp_NL_1"/>
    <s v="APBN_CMN_RSA_FRONT-NL_1"/>
    <n v="199529"/>
    <x v="43"/>
    <s v="R"/>
    <d v="1899-12-30T00:09:11"/>
    <d v="1899-12-30T00:00:00"/>
    <d v="1899-12-30T00:00:35"/>
    <s v=""/>
    <n v="0"/>
    <d v="2026-09-03T15:00:21"/>
    <s v=""/>
    <d v="1899-12-30T00:00:00"/>
    <s v="20260903145104402653518"/>
    <d v="1899-12-30T00:00:03"/>
    <n v="0"/>
    <n v="0"/>
    <s v=""/>
    <n v="2"/>
    <n v="0"/>
    <n v="0"/>
    <s v="NL"/>
    <s v="vb3151"/>
    <n v="77020001"/>
    <n v="10"/>
    <s v="Maud"/>
    <n v="3190051"/>
    <s v="Accu / Startprobleem in Nederland"/>
    <s v=""/>
    <s v="+31318526767"/>
    <n v="2"/>
    <n v="1"/>
    <s v=""/>
    <s v=""/>
    <s v=""/>
    <s v=""/>
    <s v=""/>
    <s v=""/>
    <s v=""/>
    <s v=""/>
    <s v=""/>
    <s v=""/>
    <s v=""/>
    <s v=""/>
    <s v=""/>
    <s v=""/>
    <s v=""/>
    <s v="Alliannz Contract"/>
    <x v="0"/>
    <n v="1"/>
    <x v="1"/>
    <x v="0"/>
  </r>
  <r>
    <s v="AP-Historical-Report---Call-by-Call 2026-09-03 0000 - 2026-09-03 1500.csv"/>
    <s v="F"/>
    <x v="1"/>
    <x v="1152"/>
    <s v="+31628378433"/>
    <s v=""/>
    <s v=""/>
    <s v="WebiPath_180_102597"/>
    <s v=""/>
    <n v="2.7421293992131226E+18"/>
    <s v="41.4252866"/>
    <s v=""/>
    <d v="1899-12-30T00:00:00"/>
    <n v="19760"/>
    <x v="0"/>
    <n v="21199"/>
    <s v="APBN_AMS_MOBILITY_INSURAN_Front_NL"/>
    <n v="99810"/>
    <s v="APBN_AMS_MOBILITY_INSURAN_Front_NL_1"/>
    <s v="APBN_CMN_RSA_FRONT-NL_1"/>
    <n v="96462"/>
    <x v="26"/>
    <s v="L"/>
    <d v="1899-12-30T00:03:54"/>
    <d v="1899-12-30T00:03:02"/>
    <d v="1899-12-30T00:00:00"/>
    <s v=""/>
    <n v="0"/>
    <d v="2026-09-03T14:57:43"/>
    <s v=""/>
    <d v="1899-12-30T00:00:00"/>
    <s v="20260903145041687867738"/>
    <d v="1899-12-30T00:00:01"/>
    <m/>
    <m/>
    <s v=""/>
    <m/>
    <m/>
    <m/>
    <s v=""/>
    <s v=""/>
    <m/>
    <m/>
    <s v=""/>
    <m/>
    <s v=""/>
    <s v=""/>
    <s v=""/>
    <m/>
    <m/>
    <s v=""/>
    <s v=""/>
    <s v=""/>
    <s v=""/>
    <s v=""/>
    <s v=""/>
    <s v=""/>
    <s v=""/>
    <s v=""/>
    <s v=""/>
    <s v=""/>
    <s v=""/>
    <s v=""/>
    <s v=""/>
    <s v=""/>
    <s v="Alliannz Contract"/>
    <x v="0"/>
    <n v="1"/>
    <x v="1"/>
    <x v="0"/>
  </r>
  <r>
    <s v="AP-Historical-Report---Call-by-Call 2026-09-03 0000 - 2026-09-03 1500.csv"/>
    <s v="F"/>
    <x v="1"/>
    <x v="1153"/>
    <s v="+31318526767"/>
    <s v=""/>
    <s v=""/>
    <s v="WebiPath_180_159991"/>
    <s v=""/>
    <n v="2.7421293262060508E+18"/>
    <s v="24.11625093"/>
    <s v=""/>
    <d v="1899-12-30T00:00:00"/>
    <n v="19761"/>
    <x v="1"/>
    <n v="21200"/>
    <s v="APBN_AMS_MOBILITY_INSURAN_FollowUp_NL"/>
    <n v="99821"/>
    <s v="APBN_AMS_MOBILITY_INSURAN_FollowUp_NL_1"/>
    <s v="APBN_CMN_RSA_FRONT-NL_1"/>
    <n v="199529"/>
    <x v="43"/>
    <s v="L"/>
    <d v="1899-12-30T00:09:11"/>
    <d v="1899-12-30T00:00:00"/>
    <d v="1899-12-30T00:00:00"/>
    <s v=""/>
    <n v="0"/>
    <d v="2026-09-03T15:00:22"/>
    <s v=""/>
    <d v="1899-12-30T00:00:00"/>
    <s v="20260903145104402653518"/>
    <d v="1899-12-30T00:00:01"/>
    <m/>
    <m/>
    <s v=""/>
    <m/>
    <m/>
    <m/>
    <s v=""/>
    <s v=""/>
    <m/>
    <m/>
    <s v=""/>
    <m/>
    <s v=""/>
    <s v=""/>
    <s v=""/>
    <m/>
    <m/>
    <s v=""/>
    <s v=""/>
    <s v=""/>
    <s v=""/>
    <s v=""/>
    <s v=""/>
    <s v=""/>
    <s v=""/>
    <s v=""/>
    <s v=""/>
    <s v=""/>
    <s v=""/>
    <s v=""/>
    <s v=""/>
    <s v=""/>
    <s v="Alliannz Contract"/>
    <x v="0"/>
    <n v="1"/>
    <x v="1"/>
    <x v="0"/>
  </r>
  <r>
    <s v="AP-Historical-Report---Call-by-Call 2026-09-03 0000 - 2026-09-03 1500.csv"/>
    <s v="F"/>
    <x v="0"/>
    <x v="1154"/>
    <s v="+31881700801"/>
    <s v="AP_NL_RSA_PROVIDERS"/>
    <s v="RSA_SubLOB"/>
    <s v="+31205929107"/>
    <s v="APBN_AMS_MOBILITY_PROVIDER_Local"/>
    <n v="2.7421293777426468E+18"/>
    <s v="36.8613345"/>
    <s v="Route_Queue"/>
    <d v="1899-12-30T00:04:34"/>
    <n v="19770"/>
    <x v="3"/>
    <n v="21209"/>
    <s v="APBN_AMS_MOBILITY_PROVIDER_Local_NL"/>
    <n v="99924"/>
    <s v="APBN_AMS_MOBILITY_PROVIDER_Local_NL_5"/>
    <s v="APBN_AMS_MOBILITY_AGENT-BO_1"/>
    <n v="237029"/>
    <x v="47"/>
    <s v="R"/>
    <d v="1899-12-30T00:04:31"/>
    <d v="1899-12-30T00:00:00"/>
    <d v="1899-12-30T00:00:30"/>
    <s v=""/>
    <n v="0"/>
    <d v="2026-09-03T15:01:30"/>
    <s v=""/>
    <d v="1899-12-30T00:00:00"/>
    <s v="20260903145223603981390"/>
    <d v="1899-12-30T00:00:02"/>
    <n v="0"/>
    <n v="0"/>
    <s v="m319107:2:1|"/>
    <n v="2"/>
    <n v="0"/>
    <n v="0"/>
    <s v="NL"/>
    <s v=""/>
    <m/>
    <m/>
    <s v=""/>
    <m/>
    <s v=""/>
    <s v=""/>
    <s v=""/>
    <n v="0"/>
    <n v="0"/>
    <s v=""/>
    <s v=""/>
    <s v=""/>
    <s v=""/>
    <s v=""/>
    <s v=""/>
    <s v=""/>
    <s v=""/>
    <s v=""/>
    <s v=""/>
    <s v=""/>
    <s v=""/>
    <s v=""/>
    <s v=""/>
    <s v=""/>
    <s v="RSA Provider"/>
    <x v="0"/>
    <n v="1"/>
    <x v="0"/>
    <x v="2"/>
  </r>
  <r>
    <s v="AP-Historical-Report---Call-by-Call 2026-09-03 0000 - 2026-09-03 1500.csv"/>
    <s v="F"/>
    <x v="0"/>
    <x v="1155"/>
    <s v="+31653721460"/>
    <s v="Toyota"/>
    <s v="RSA_SubLOB"/>
    <s v="+31205929836"/>
    <s v="APBN_AMS_MOBILITY_OEM-CONS_Front"/>
    <n v="2.7421293734476626E+18"/>
    <s v="35.8596554"/>
    <s v="Route_Queue"/>
    <d v="1899-12-30T00:00:07"/>
    <n v="19755"/>
    <x v="6"/>
    <n v="21194"/>
    <s v="APBN_AMS_MOBILITY_OEM-CONS_Front_NL"/>
    <n v="99755"/>
    <s v="APBN_AMS_MOBILITY_OEM-CONS_Front_NL_1"/>
    <s v="APBN_CMN_RSA_FRONT-NL_1"/>
    <n v="96491"/>
    <x v="54"/>
    <s v="R"/>
    <d v="1899-12-30T00:07:18"/>
    <d v="1899-12-30T00:00:00"/>
    <d v="1899-12-30T00:01:32"/>
    <s v=""/>
    <n v="0"/>
    <d v="2026-09-03T15:02:10"/>
    <s v=""/>
    <d v="1899-12-30T00:00:00"/>
    <s v="20260903145444587203733"/>
    <d v="1899-12-30T00:00:02"/>
    <n v="0"/>
    <n v="0"/>
    <s v=""/>
    <n v="2"/>
    <n v="0"/>
    <n v="0"/>
    <s v="NL"/>
    <s v="vb3151"/>
    <n v="77020001"/>
    <n v="10"/>
    <s v="Maud"/>
    <n v="3190052"/>
    <s v="Accu / Startprobleem"/>
    <s v=""/>
    <s v="+31653721460"/>
    <n v="2"/>
    <n v="1"/>
    <s v=""/>
    <s v=""/>
    <s v=""/>
    <s v=""/>
    <s v=""/>
    <s v=""/>
    <s v=""/>
    <s v=""/>
    <s v=""/>
    <s v=""/>
    <s v=""/>
    <s v=""/>
    <s v=""/>
    <s v=""/>
    <s v=""/>
    <s v="RSA"/>
    <x v="0"/>
    <n v="1"/>
    <x v="1"/>
    <x v="1"/>
  </r>
  <r>
    <s v="AP-Historical-Report---Call-by-Call 2026-09-03 0000 - 2026-09-03 1500.csv"/>
    <s v="F"/>
    <x v="1"/>
    <x v="1156"/>
    <s v="+31653721460"/>
    <s v=""/>
    <s v=""/>
    <s v="WebiPath_180_102626"/>
    <s v=""/>
    <n v="2.7421293734476626E+18"/>
    <s v="35.8596604"/>
    <s v=""/>
    <d v="1899-12-30T00:00:00"/>
    <n v="19755"/>
    <x v="6"/>
    <n v="21194"/>
    <s v="APBN_AMS_MOBILITY_OEM-CONS_Front_NL"/>
    <n v="99755"/>
    <s v="APBN_AMS_MOBILITY_OEM-CONS_Front_NL_1"/>
    <s v="APBN_CMN_RSA_FRONT-NL_1"/>
    <n v="96491"/>
    <x v="54"/>
    <s v="L"/>
    <d v="1899-12-30T00:07:18"/>
    <d v="1899-12-30T00:00:00"/>
    <d v="1899-12-30T00:00:00"/>
    <s v=""/>
    <n v="0"/>
    <d v="2026-09-03T15:02:11"/>
    <s v=""/>
    <d v="1899-12-30T00:00:00"/>
    <s v="20260903145444587203733"/>
    <d v="1899-12-30T00:00:01"/>
    <m/>
    <m/>
    <s v=""/>
    <m/>
    <m/>
    <m/>
    <s v=""/>
    <s v=""/>
    <m/>
    <m/>
    <s v=""/>
    <m/>
    <s v=""/>
    <s v=""/>
    <s v=""/>
    <m/>
    <m/>
    <s v=""/>
    <s v=""/>
    <s v=""/>
    <s v=""/>
    <s v=""/>
    <s v=""/>
    <s v=""/>
    <s v=""/>
    <s v=""/>
    <s v=""/>
    <s v=""/>
    <s v=""/>
    <s v=""/>
    <s v=""/>
    <s v=""/>
    <s v="RSA"/>
    <x v="0"/>
    <n v="1"/>
    <x v="1"/>
    <x v="1"/>
  </r>
  <r>
    <s v="AP-Historical-Report---Call-by-Call 2026-09-03 0000 - 2026-09-03 1500.csv"/>
    <s v="F"/>
    <x v="0"/>
    <x v="1157"/>
    <s v="+31611912646"/>
    <s v="Toyota"/>
    <s v="RSA_SubLOB"/>
    <s v="+31205929836"/>
    <s v="APBN_AMS_MOBILITY_OEM-CONS_Front"/>
    <n v="2.7421293820333486E+18"/>
    <s v="37.4347701"/>
    <s v="Route_Queue"/>
    <d v="1899-12-30T00:00:05"/>
    <n v="19755"/>
    <x v="6"/>
    <n v="21194"/>
    <s v="APBN_AMS_MOBILITY_OEM-CONS_Front_NL"/>
    <n v="99755"/>
    <s v="APBN_AMS_MOBILITY_OEM-CONS_Front_NL_1"/>
    <s v="APBN_CMN_RSA_FRONT-NL_1"/>
    <n v="96516"/>
    <x v="57"/>
    <s v="R"/>
    <d v="1899-12-30T00:03:56"/>
    <d v="1899-12-30T00:00:00"/>
    <d v="1899-12-30T00:00:32"/>
    <s v=""/>
    <n v="0"/>
    <d v="2026-09-03T15:01:38"/>
    <s v=""/>
    <d v="1899-12-30T00:00:00"/>
    <s v="20260903145738620758964"/>
    <d v="1899-12-30T00:00:02"/>
    <n v="0"/>
    <n v="0"/>
    <s v=""/>
    <n v="2"/>
    <n v="0"/>
    <n v="0"/>
    <s v="NL"/>
    <s v="vb3151"/>
    <n v="77020001"/>
    <n v="10"/>
    <s v="Maud"/>
    <n v="3190052"/>
    <s v=""/>
    <s v="ZF197P"/>
    <s v="+31611912646"/>
    <n v="2"/>
    <n v="1"/>
    <s v=""/>
    <s v=""/>
    <s v=""/>
    <s v=""/>
    <s v=""/>
    <s v=""/>
    <s v=""/>
    <s v=""/>
    <s v=""/>
    <s v=""/>
    <s v=""/>
    <s v=""/>
    <s v=""/>
    <s v=""/>
    <s v=""/>
    <s v="RSA"/>
    <x v="0"/>
    <n v="1"/>
    <x v="1"/>
    <x v="1"/>
  </r>
  <r>
    <s v="AP-Historical-Report---Call-by-Call 2026-09-03 0000 - 2026-09-03 1500.csv"/>
    <s v="F"/>
    <x v="0"/>
    <x v="1158"/>
    <s v="+32486733318"/>
    <s v="AP_MOBILITY"/>
    <s v="RSA_SubLOB"/>
    <s v="+3227736119"/>
    <s v="APBN_BRU_MOBILITY_INSURAN_Front"/>
    <n v="2.7421293777426468E+18"/>
    <s v="36.8613480"/>
    <s v="Route_Queue"/>
    <d v="1899-12-30T00:00:07"/>
    <n v="19782"/>
    <x v="8"/>
    <n v="21222"/>
    <s v="APBN_BRU_MOBILITY_INSURAN_Front_FR"/>
    <n v="100052"/>
    <s v="APBN_BRU_MOBILITY_INSURAN_Front_FR_1"/>
    <s v="APBN_CMN_RSA_FRONT-FR_1"/>
    <n v="96472"/>
    <x v="48"/>
    <s v="R"/>
    <d v="1899-12-30T00:00:46"/>
    <d v="1899-12-30T00:00:00"/>
    <d v="1899-12-30T00:02:18"/>
    <s v=""/>
    <n v="0"/>
    <d v="2026-09-03T14:56:58"/>
    <s v=""/>
    <d v="1899-12-30T00:00:00"/>
    <s v="20260903145603603980305"/>
    <d v="1899-12-30T00:00:01"/>
    <n v="0"/>
    <n v="0"/>
    <s v="m3222:1:1|"/>
    <n v="2"/>
    <n v="0"/>
    <n v="1"/>
    <s v="FR"/>
    <s v=""/>
    <m/>
    <m/>
    <s v=""/>
    <m/>
    <s v=""/>
    <s v=""/>
    <s v=""/>
    <n v="0"/>
    <n v="0"/>
    <s v=""/>
    <s v=""/>
    <s v=""/>
    <s v=""/>
    <s v=""/>
    <s v=""/>
    <s v=""/>
    <s v=""/>
    <s v=""/>
    <s v=""/>
    <s v=""/>
    <s v=""/>
    <s v=""/>
    <s v=""/>
    <s v=""/>
    <s v="RSA BE"/>
    <x v="0"/>
    <n v="1"/>
    <x v="1"/>
    <x v="3"/>
  </r>
  <r>
    <s v="AP-Historical-Report---Call-by-Call 2026-09-03 0000 - 2026-09-03 1500.csv"/>
    <s v="F"/>
    <x v="0"/>
    <x v="1159"/>
    <s v="+31623153953"/>
    <s v="KIA"/>
    <s v="RSA_SubLOB"/>
    <s v="+31208512235"/>
    <s v="APBN_AMS_MOBILITY_INSURAN_FollowUp"/>
    <n v="2.7421292403560765E+18"/>
    <s v="4.60996796"/>
    <s v="Route_Queue"/>
    <d v="1899-12-30T00:00:06"/>
    <n v="19761"/>
    <x v="1"/>
    <n v="21200"/>
    <s v="APBN_AMS_MOBILITY_INSURAN_FollowUp_NL"/>
    <n v="99821"/>
    <s v="APBN_AMS_MOBILITY_INSURAN_FollowUp_NL_1"/>
    <s v="APBN_CMN_RSA_FRONT-NL_1"/>
    <n v="224299"/>
    <x v="5"/>
    <s v="R"/>
    <d v="1899-12-30T00:02:12"/>
    <d v="1899-12-30T00:00:00"/>
    <d v="1899-12-30T00:00:33"/>
    <s v=""/>
    <n v="0"/>
    <d v="2026-09-03T15:00:06"/>
    <s v=""/>
    <d v="1899-12-30T00:00:00"/>
    <s v="2026090314574767110534"/>
    <d v="1899-12-30T00:00:04"/>
    <n v="0"/>
    <n v="0"/>
    <s v=""/>
    <n v="2"/>
    <n v="0"/>
    <n v="0"/>
    <s v="NL"/>
    <s v="vb3151"/>
    <n v="77020001"/>
    <n v="10"/>
    <s v="Maud"/>
    <n v="3190032"/>
    <s v="Vraag over bestaande melding in Nederland"/>
    <s v="S872KH"/>
    <s v="+31623153953"/>
    <n v="2"/>
    <n v="1"/>
    <s v=""/>
    <s v=""/>
    <s v=""/>
    <s v=""/>
    <s v=""/>
    <s v=""/>
    <s v=""/>
    <s v=""/>
    <s v=""/>
    <s v=""/>
    <s v=""/>
    <s v=""/>
    <s v=""/>
    <s v=""/>
    <s v=""/>
    <s v="Alliannz Contract"/>
    <x v="0"/>
    <n v="1"/>
    <x v="1"/>
    <x v="0"/>
  </r>
  <r>
    <s v="AP-Historical-Report---Call-by-Call 2026-09-03 0000 - 2026-09-03 1500.csv"/>
    <s v="F"/>
    <x v="1"/>
    <x v="1160"/>
    <s v="+32486733318"/>
    <s v=""/>
    <s v=""/>
    <s v="WebiPath_180_102607"/>
    <s v=""/>
    <n v="2.7421293777426468E+18"/>
    <s v="36.8613500"/>
    <s v=""/>
    <d v="1899-12-30T00:00:00"/>
    <n v="19782"/>
    <x v="8"/>
    <n v="21222"/>
    <s v="APBN_BRU_MOBILITY_INSURAN_Front_FR"/>
    <n v="100052"/>
    <s v="APBN_BRU_MOBILITY_INSURAN_Front_FR_1"/>
    <s v="APBN_CMN_RSA_FRONT-FR_1"/>
    <n v="96472"/>
    <x v="48"/>
    <s v="L"/>
    <d v="1899-12-30T00:00:46"/>
    <d v="1899-12-30T00:00:00"/>
    <d v="1899-12-30T00:00:00"/>
    <s v=""/>
    <n v="0"/>
    <d v="2026-09-03T14:56:59"/>
    <s v=""/>
    <d v="1899-12-30T00:00:00"/>
    <s v="20260903145603603980305"/>
    <d v="1899-12-30T00:00:01"/>
    <m/>
    <m/>
    <s v=""/>
    <m/>
    <m/>
    <m/>
    <s v=""/>
    <s v=""/>
    <m/>
    <m/>
    <s v=""/>
    <m/>
    <s v=""/>
    <s v=""/>
    <s v=""/>
    <m/>
    <m/>
    <s v=""/>
    <s v=""/>
    <s v=""/>
    <s v=""/>
    <s v=""/>
    <s v=""/>
    <s v=""/>
    <s v=""/>
    <s v=""/>
    <s v=""/>
    <s v=""/>
    <s v=""/>
    <s v=""/>
    <s v=""/>
    <s v=""/>
    <s v="RSA BE"/>
    <x v="0"/>
    <n v="1"/>
    <x v="1"/>
    <x v="3"/>
  </r>
  <r>
    <s v="AP-Historical-Report---Call-by-Call 2026-09-03 0000 - 2026-09-03 1500.csv"/>
    <s v="F"/>
    <x v="0"/>
    <x v="1161"/>
    <s v="+31620139677"/>
    <s v="Mitsubishi"/>
    <s v="RSA_SubLOB"/>
    <s v="+31208512277"/>
    <s v="APBN_AMS_MOBILITY_OEM-CONS_Front"/>
    <n v="2.7421293304970542E+18"/>
    <s v="25.7661147"/>
    <s v="Route_Success"/>
    <d v="1899-12-30T00:00:05"/>
    <n v="19755"/>
    <x v="6"/>
    <n v="21194"/>
    <s v="APBN_AMS_MOBILITY_OEM-CONS_Front_NL"/>
    <n v="99755"/>
    <s v="APBN_AMS_MOBILITY_OEM-CONS_Front_NL_1"/>
    <s v="APBN_CMN_RSA_FRONT-NL_1"/>
    <n v="244552"/>
    <x v="39"/>
    <s v="R"/>
    <d v="1899-12-30T00:02:49"/>
    <d v="1899-12-30T00:00:00"/>
    <d v="1899-12-30T00:00:32"/>
    <s v=""/>
    <n v="0"/>
    <d v="2026-09-03T15:00:47"/>
    <s v=""/>
    <d v="1899-12-30T00:00:00"/>
    <s v="20260903145748419431164"/>
    <d v="1899-12-30T00:00:03"/>
    <n v="0"/>
    <n v="0"/>
    <s v=""/>
    <n v="2"/>
    <n v="0"/>
    <n v="0"/>
    <s v="NL"/>
    <s v="vb3151"/>
    <n v="77020001"/>
    <n v="10"/>
    <s v="Maud"/>
    <n v="3190043"/>
    <s v="Lekke band / bandenprobleem in België"/>
    <s v=""/>
    <s v="+31620139677"/>
    <n v="2"/>
    <n v="1"/>
    <s v=""/>
    <s v=""/>
    <s v=""/>
    <s v=""/>
    <s v=""/>
    <s v=""/>
    <s v=""/>
    <s v=""/>
    <s v=""/>
    <s v=""/>
    <s v=""/>
    <s v=""/>
    <s v=""/>
    <s v=""/>
    <s v=""/>
    <s v="RSA"/>
    <x v="0"/>
    <n v="1"/>
    <x v="1"/>
    <x v="1"/>
  </r>
  <r>
    <s v="AP-Historical-Report---Call-by-Call 2026-09-03 0000 - 2026-09-03 1500.csv"/>
    <s v="F"/>
    <x v="1"/>
    <x v="1162"/>
    <s v="+31881700801"/>
    <s v=""/>
    <s v=""/>
    <s v="WebiPath_180_182563"/>
    <s v=""/>
    <n v="2.7421293777426468E+18"/>
    <s v="36.8613521"/>
    <s v=""/>
    <d v="1899-12-30T00:00:00"/>
    <n v="19770"/>
    <x v="3"/>
    <n v="21209"/>
    <s v="APBN_AMS_MOBILITY_PROVIDER_Local_NL"/>
    <n v="99924"/>
    <s v="APBN_AMS_MOBILITY_PROVIDER_Local_NL_5"/>
    <s v="APBN_AMS_MOBILITY_AGENT-BO_1"/>
    <n v="237029"/>
    <x v="47"/>
    <s v="L"/>
    <d v="1899-12-30T00:04:31"/>
    <d v="1899-12-30T00:00:00"/>
    <d v="1899-12-30T00:00:00"/>
    <s v=""/>
    <n v="0"/>
    <d v="2026-09-03T15:01:30"/>
    <s v=""/>
    <d v="1899-12-30T00:00:00"/>
    <s v="20260903145223603981390"/>
    <d v="1899-12-30T00:00:12"/>
    <m/>
    <m/>
    <s v=""/>
    <m/>
    <m/>
    <m/>
    <s v=""/>
    <s v=""/>
    <m/>
    <m/>
    <s v=""/>
    <m/>
    <s v=""/>
    <s v=""/>
    <s v=""/>
    <m/>
    <m/>
    <s v=""/>
    <s v=""/>
    <s v=""/>
    <s v=""/>
    <s v=""/>
    <s v=""/>
    <s v=""/>
    <s v=""/>
    <s v=""/>
    <s v=""/>
    <s v="40a134ca-42b3-4fab-af0d-a5f26b6cc561.01"/>
    <s v=""/>
    <s v=""/>
    <s v=""/>
    <s v=""/>
    <s v="RSA Provider"/>
    <x v="0"/>
    <n v="1"/>
    <x v="1"/>
    <x v="2"/>
  </r>
  <r>
    <s v="AP-Historical-Report---Call-by-Call 2026-09-03 0000 - 2026-09-03 1500.csv"/>
    <s v="F"/>
    <x v="1"/>
    <x v="1163"/>
    <s v="+31611912646"/>
    <s v=""/>
    <s v=""/>
    <s v="WebiPath_180_102651"/>
    <s v=""/>
    <n v="2.7421293820333486E+18"/>
    <s v="37.4347784"/>
    <s v=""/>
    <d v="1899-12-30T00:00:00"/>
    <n v="19755"/>
    <x v="6"/>
    <n v="21194"/>
    <s v="APBN_AMS_MOBILITY_OEM-CONS_Front_NL"/>
    <n v="99755"/>
    <s v="APBN_AMS_MOBILITY_OEM-CONS_Front_NL_1"/>
    <s v="APBN_CMN_RSA_FRONT-NL_1"/>
    <n v="96516"/>
    <x v="57"/>
    <s v="R"/>
    <d v="1899-12-30T00:03:56"/>
    <d v="1899-12-30T00:00:00"/>
    <d v="1899-12-30T00:00:00"/>
    <s v=""/>
    <n v="0"/>
    <d v="2026-09-03T15:01:38"/>
    <s v=""/>
    <d v="1899-12-30T00:00:00"/>
    <s v="20260903145738620758964"/>
    <d v="1899-12-30T00:00:01"/>
    <m/>
    <m/>
    <s v=""/>
    <m/>
    <m/>
    <m/>
    <s v=""/>
    <s v=""/>
    <m/>
    <m/>
    <s v=""/>
    <m/>
    <s v=""/>
    <s v=""/>
    <s v=""/>
    <m/>
    <m/>
    <s v=""/>
    <s v=""/>
    <s v=""/>
    <s v=""/>
    <s v=""/>
    <s v=""/>
    <s v=""/>
    <s v=""/>
    <s v=""/>
    <s v=""/>
    <s v=""/>
    <s v=""/>
    <s v=""/>
    <s v=""/>
    <s v=""/>
    <s v="RSA"/>
    <x v="0"/>
    <n v="1"/>
    <x v="1"/>
    <x v="1"/>
  </r>
  <r>
    <s v="AP-Historical-Report---Call-by-Call 2026-09-03 0000 - 2026-09-03 1500.csv"/>
    <s v="F"/>
    <x v="1"/>
    <x v="1164"/>
    <s v="+31620139677"/>
    <s v=""/>
    <s v=""/>
    <s v="WebiPath_180_183325"/>
    <s v=""/>
    <n v="2.7421293304970542E+18"/>
    <s v="25.7661191"/>
    <s v=""/>
    <d v="1899-12-30T00:00:00"/>
    <n v="19755"/>
    <x v="6"/>
    <n v="21194"/>
    <s v="APBN_AMS_MOBILITY_OEM-CONS_Front_NL"/>
    <n v="99755"/>
    <s v="APBN_AMS_MOBILITY_OEM-CONS_Front_NL_1"/>
    <s v="APBN_CMN_RSA_FRONT-NL_1"/>
    <n v="244552"/>
    <x v="39"/>
    <s v="R"/>
    <d v="1899-12-30T00:02:49"/>
    <d v="1899-12-30T00:00:00"/>
    <d v="1899-12-30T00:00:00"/>
    <s v=""/>
    <n v="0"/>
    <d v="2026-09-03T15:00:42"/>
    <s v=""/>
    <d v="1899-12-30T00:00:00"/>
    <s v="20260903145748419431164"/>
    <d v="1899-12-30T00:00:01"/>
    <m/>
    <m/>
    <s v=""/>
    <m/>
    <m/>
    <m/>
    <s v=""/>
    <s v=""/>
    <m/>
    <m/>
    <s v=""/>
    <m/>
    <s v=""/>
    <s v=""/>
    <s v=""/>
    <m/>
    <m/>
    <s v=""/>
    <s v=""/>
    <s v=""/>
    <s v=""/>
    <s v=""/>
    <s v=""/>
    <s v=""/>
    <s v=""/>
    <s v=""/>
    <s v=""/>
    <s v=""/>
    <s v=""/>
    <s v=""/>
    <s v=""/>
    <s v=""/>
    <s v="RSA"/>
    <x v="0"/>
    <n v="1"/>
    <x v="1"/>
    <x v="1"/>
  </r>
  <r>
    <s v="AP-Historical-Report---Call-by-Call 2026-09-03 0000 - 2026-09-03 1500.csv"/>
    <s v="F"/>
    <x v="1"/>
    <x v="1165"/>
    <s v="+31623153953"/>
    <s v=""/>
    <s v=""/>
    <s v="WebiPath_180_177942"/>
    <s v=""/>
    <n v="2.7421292403560771E+18"/>
    <s v="4.60996881"/>
    <s v=""/>
    <d v="1899-12-30T00:00:00"/>
    <n v="19761"/>
    <x v="1"/>
    <n v="21200"/>
    <s v="APBN_AMS_MOBILITY_INSURAN_FollowUp_NL"/>
    <n v="99821"/>
    <s v="APBN_AMS_MOBILITY_INSURAN_FollowUp_NL_1"/>
    <s v="APBN_CMN_RSA_FRONT-NL_1"/>
    <n v="224299"/>
    <x v="5"/>
    <s v="R"/>
    <d v="1899-12-30T00:02:12"/>
    <d v="1899-12-30T00:00:00"/>
    <d v="1899-12-30T00:00:00"/>
    <s v=""/>
    <n v="0"/>
    <d v="2026-09-03T15:00:06"/>
    <s v=""/>
    <d v="1899-12-30T00:00:00"/>
    <s v="2026090314574767110534"/>
    <d v="1899-12-30T00:00:01"/>
    <m/>
    <m/>
    <s v=""/>
    <m/>
    <m/>
    <m/>
    <s v=""/>
    <s v=""/>
    <m/>
    <m/>
    <s v=""/>
    <m/>
    <s v=""/>
    <s v=""/>
    <s v=""/>
    <m/>
    <m/>
    <s v=""/>
    <s v=""/>
    <s v=""/>
    <s v=""/>
    <s v=""/>
    <s v=""/>
    <s v=""/>
    <s v=""/>
    <s v=""/>
    <s v=""/>
    <s v=""/>
    <s v=""/>
    <s v=""/>
    <s v=""/>
    <s v=""/>
    <s v="Alliannz Contract"/>
    <x v="0"/>
    <n v="1"/>
    <x v="1"/>
    <x v="0"/>
  </r>
  <r>
    <s v="AP-Historical-Report---Call-by-Call 2026-09-03 0000 - 2026-09-03 1500.csv"/>
    <s v="F"/>
    <x v="0"/>
    <x v="1166"/>
    <s v="+31644034338"/>
    <s v="PSA"/>
    <s v="RSA_SubLOB"/>
    <s v="+31208512219"/>
    <s v="APBN_AMS_MOBILITY_LEASE-RE_Front"/>
    <n v="2.7421293734476631E+18"/>
    <s v="35.8596786"/>
    <s v="Route_Queue"/>
    <d v="1899-12-30T00:00:06"/>
    <n v="19767"/>
    <x v="4"/>
    <n v="21206"/>
    <s v="APBN_AMS_MOBILITY_LEASE-RE_Front_NL"/>
    <n v="99887"/>
    <s v="APBN_AMS_MOBILITY_LEASE-RE_Front_NL_1"/>
    <s v="APBN_CMN_RSA_FRONT-NL_1"/>
    <n v="96523"/>
    <x v="10"/>
    <s v="R"/>
    <d v="1899-12-30T00:03:00"/>
    <d v="1899-12-30T00:00:00"/>
    <d v="1899-12-30T00:00:34"/>
    <s v=""/>
    <n v="0"/>
    <d v="2026-09-03T15:04:04"/>
    <s v=""/>
    <d v="1899-12-30T00:00:00"/>
    <s v="20260903150054587202959"/>
    <d v="1899-12-30T00:00:02"/>
    <n v="0"/>
    <n v="0"/>
    <s v=""/>
    <n v="0"/>
    <n v="0"/>
    <n v="0"/>
    <s v="NL"/>
    <s v="vb3151"/>
    <n v="77020001"/>
    <n v="10"/>
    <s v="Maud"/>
    <m/>
    <s v="Lekke band / bandenprobleem in Zweden"/>
    <s v=""/>
    <s v="+31644034338"/>
    <n v="0"/>
    <n v="0"/>
    <s v=""/>
    <s v=""/>
    <s v=""/>
    <s v=""/>
    <s v=""/>
    <s v=""/>
    <s v=""/>
    <s v=""/>
    <s v=""/>
    <s v=""/>
    <s v=""/>
    <s v=""/>
    <s v=""/>
    <s v=""/>
    <s v=""/>
    <s v="RSA"/>
    <x v="0"/>
    <n v="1"/>
    <x v="1"/>
    <x v="1"/>
  </r>
  <r>
    <m/>
    <m/>
    <x v="2"/>
    <x v="1167"/>
    <m/>
    <m/>
    <m/>
    <m/>
    <m/>
    <m/>
    <m/>
    <m/>
    <m/>
    <m/>
    <x v="20"/>
    <m/>
    <m/>
    <m/>
    <m/>
    <m/>
    <m/>
    <x v="59"/>
    <m/>
    <m/>
    <m/>
    <m/>
    <m/>
    <m/>
    <m/>
    <m/>
    <m/>
    <m/>
    <m/>
    <m/>
    <m/>
    <m/>
    <m/>
    <m/>
    <m/>
    <m/>
    <m/>
    <m/>
    <m/>
    <m/>
    <m/>
    <m/>
    <m/>
    <m/>
    <m/>
    <m/>
    <m/>
    <m/>
    <m/>
    <m/>
    <m/>
    <m/>
    <m/>
    <m/>
    <m/>
    <m/>
    <m/>
    <m/>
    <m/>
    <m/>
    <m/>
    <m/>
    <x v="1"/>
    <m/>
    <x v="2"/>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5C2468-DAC9-49C4-A971-F1047A468222}" name="Tableau croisé dynamique4" cacheId="6" applyNumberFormats="0" applyBorderFormats="0" applyFontFormats="0" applyPatternFormats="0" applyAlignmentFormats="0" applyWidthHeightFormats="1" dataCaption="Valeurs" grandTotalCaption=" général" updatedVersion="8" minRefreshableVersion="3" useAutoFormatting="1" itemPrintTitles="1" createdVersion="8" indent="0" outline="1" outlineData="1" multipleFieldFilters="0">
  <location ref="M12:O15" firstHeaderRow="1" firstDataRow="2" firstDataCol="1" rowPageCount="1" colPageCount="1"/>
  <pivotFields count="74">
    <pivotField showAll="0"/>
    <pivotField showAll="0"/>
    <pivotField showAll="0"/>
    <pivotField showAll="0">
      <items count="8001">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t="default"/>
      </items>
    </pivotField>
    <pivotField showAll="0"/>
    <pivotField showAll="0"/>
    <pivotField showAll="0"/>
    <pivotField showAll="0"/>
    <pivotField showAll="0"/>
    <pivotField showAll="0"/>
    <pivotField showAll="0"/>
    <pivotField showAll="0"/>
    <pivotField showAll="0"/>
    <pivotField showAll="0"/>
    <pivotField axis="axisRow" showAll="0">
      <items count="26">
        <item x="1"/>
        <item x="0"/>
        <item x="11"/>
        <item x="17"/>
        <item x="4"/>
        <item x="6"/>
        <item h="1" x="3"/>
        <item x="2"/>
        <item x="7"/>
        <item x="20"/>
        <item h="1" x="10"/>
        <item h="1" x="13"/>
        <item h="1" x="8"/>
        <item h="1" x="15"/>
        <item h="1" x="5"/>
        <item h="1" x="16"/>
        <item h="1" x="12"/>
        <item h="1" m="1" x="21"/>
        <item h="1" m="1" x="22"/>
        <item h="1" m="1" x="23"/>
        <item h="1" m="1" x="24"/>
        <item h="1" x="9"/>
        <item h="1" x="14"/>
        <item h="1" x="18"/>
        <item h="1" x="19"/>
        <item t="default"/>
      </items>
    </pivotField>
    <pivotField showAll="0"/>
    <pivotField showAll="0"/>
    <pivotField showAll="0"/>
    <pivotField showAll="0"/>
    <pivotField showAll="0"/>
    <pivotField showAll="0"/>
    <pivotField axis="axisPage" showAll="0">
      <items count="66">
        <item x="1"/>
        <item x="59"/>
        <item x="18"/>
        <item x="28"/>
        <item x="14"/>
        <item m="1" x="60"/>
        <item m="1" x="61"/>
        <item m="1" x="62"/>
        <item m="1" x="63"/>
        <item m="1" x="64"/>
        <item x="23"/>
        <item x="36"/>
        <item x="16"/>
        <item x="5"/>
        <item x="13"/>
        <item x="15"/>
        <item x="11"/>
        <item x="20"/>
        <item x="39"/>
        <item x="40"/>
        <item x="33"/>
        <item x="32"/>
        <item x="31"/>
        <item x="27"/>
        <item x="25"/>
        <item x="0"/>
        <item x="2"/>
        <item x="26"/>
        <item x="22"/>
        <item x="29"/>
        <item x="34"/>
        <item x="3"/>
        <item x="6"/>
        <item x="24"/>
        <item x="7"/>
        <item x="10"/>
        <item x="30"/>
        <item x="19"/>
        <item x="9"/>
        <item x="37"/>
        <item x="4"/>
        <item x="8"/>
        <item x="12"/>
        <item x="17"/>
        <item x="21"/>
        <item x="35"/>
        <item x="38"/>
        <item x="41"/>
        <item x="42"/>
        <item x="43"/>
        <item x="44"/>
        <item x="45"/>
        <item x="46"/>
        <item x="47"/>
        <item x="48"/>
        <item x="49"/>
        <item x="50"/>
        <item x="51"/>
        <item x="52"/>
        <item x="53"/>
        <item x="54"/>
        <item x="55"/>
        <item x="56"/>
        <item x="57"/>
        <item x="5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8">
        <item x="5"/>
        <item h="1" m="1" x="6"/>
        <item h="1" x="0"/>
        <item h="1" x="2"/>
        <item h="1" x="3"/>
        <item h="1" x="1"/>
        <item h="1" x="4"/>
        <item t="default"/>
      </items>
    </pivotField>
    <pivotField dragToRow="0" dragToCol="0" dragToPage="0" showAll="0" defaultSubtotal="0"/>
    <pivotField dragToRow="0" dragToCol="0" dragToPage="0" showAll="0" defaultSubtotal="0"/>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14"/>
  </rowFields>
  <rowItems count="2">
    <i>
      <x v="9"/>
    </i>
    <i t="grand">
      <x/>
    </i>
  </rowItems>
  <colFields count="1">
    <field x="69"/>
  </colFields>
  <colItems count="2">
    <i>
      <x/>
    </i>
    <i t="grand">
      <x/>
    </i>
  </colItems>
  <pageFields count="1">
    <pageField fld="21" hier="-1"/>
  </pageFields>
  <dataFields count="1">
    <dataField name=" Call Received" fld="6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498E4D-DEEC-4EF0-9853-046F8ACCFEA2}" name="Tableau croisé dynamique5" cacheId="6" applyNumberFormats="0" applyBorderFormats="0" applyFontFormats="0" applyPatternFormats="0" applyAlignmentFormats="0" applyWidthHeightFormats="1" dataCaption="Valeurs" showError="1" updatedVersion="8" minRefreshableVersion="3" itemPrintTitles="1" createdVersion="8" indent="0" compact="0" compactData="0" gridDropZones="1" multipleFieldFilters="0">
  <location ref="A29:N41" firstHeaderRow="1" firstDataRow="3" firstDataCol="2" rowPageCount="3" colPageCount="1"/>
  <pivotFields count="74">
    <pivotField compact="0" outline="0" showAll="0"/>
    <pivotField compact="0" outline="0" showAll="0"/>
    <pivotField axis="axisPage" compact="0" outline="0" multipleItemSelectionAllowed="1" showAll="0">
      <items count="27">
        <item x="0"/>
        <item h="1" x="1"/>
        <item h="1" x="2"/>
        <item h="1" m="1" x="3"/>
        <item h="1" m="1" x="4"/>
        <item h="1" m="1" x="5"/>
        <item h="1" m="1" x="6"/>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t="default"/>
      </items>
    </pivotField>
    <pivotField compact="0" outline="0" showAll="0" defaultSubtotal="0">
      <items count="8000">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26">
        <item x="1"/>
        <item x="0"/>
        <item x="11"/>
        <item x="17"/>
        <item x="4"/>
        <item x="6"/>
        <item x="3"/>
        <item x="2"/>
        <item x="7"/>
        <item x="20"/>
        <item x="10"/>
        <item x="13"/>
        <item x="8"/>
        <item x="15"/>
        <item x="5"/>
        <item x="16"/>
        <item x="12"/>
        <item m="1" x="21"/>
        <item m="1" x="22"/>
        <item m="1" x="23"/>
        <item m="1" x="24"/>
        <item x="9"/>
        <item x="14"/>
        <item x="18"/>
        <item x="19"/>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defaultSubtotal="0">
      <items count="65">
        <item x="1"/>
        <item x="59"/>
        <item x="18"/>
        <item x="28"/>
        <item x="14"/>
        <item h="1" m="1" x="60"/>
        <item h="1" m="1" x="61"/>
        <item h="1" m="1" x="62"/>
        <item h="1" m="1" x="63"/>
        <item h="1" m="1" x="64"/>
        <item x="23"/>
        <item x="36"/>
        <item x="16"/>
        <item x="5"/>
        <item x="13"/>
        <item x="15"/>
        <item x="11"/>
        <item x="20"/>
        <item x="39"/>
        <item x="40"/>
        <item x="33"/>
        <item x="32"/>
        <item x="31"/>
        <item x="27"/>
        <item x="25"/>
        <item x="0"/>
        <item x="2"/>
        <item x="26"/>
        <item x="22"/>
        <item x="29"/>
        <item x="34"/>
        <item x="3"/>
        <item x="6"/>
        <item x="24"/>
        <item x="7"/>
        <item x="10"/>
        <item x="30"/>
        <item x="19"/>
        <item x="9"/>
        <item x="37"/>
        <item x="4"/>
        <item x="8"/>
        <item x="12"/>
        <item x="17"/>
        <item x="21"/>
        <item x="35"/>
        <item x="38"/>
        <item x="41"/>
        <item x="42"/>
        <item x="43"/>
        <item x="44"/>
        <item x="45"/>
        <item x="46"/>
        <item x="47"/>
        <item x="48"/>
        <item x="49"/>
        <item x="50"/>
        <item x="51"/>
        <item x="52"/>
        <item x="53"/>
        <item x="54"/>
        <item x="55"/>
        <item x="56"/>
        <item x="57"/>
        <item x="5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106">
        <item m="1" x="7"/>
        <item m="1" x="10"/>
        <item m="1" x="9"/>
        <item m="1" x="8"/>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72"/>
        <item m="1" x="73"/>
        <item m="1" x="74"/>
        <item m="1" x="71"/>
        <item m="1" x="70"/>
        <item m="1" x="69"/>
        <item m="1" x="68"/>
        <item m="1" x="67"/>
        <item m="1" x="66"/>
        <item m="1" x="65"/>
        <item m="1" x="64"/>
        <item m="1" x="63"/>
        <item m="1" x="62"/>
        <item m="1" x="61"/>
        <item m="1" x="60"/>
        <item m="1" x="57"/>
        <item m="1" x="58"/>
        <item m="1" x="59"/>
        <item m="1" x="56"/>
        <item m="1" x="55"/>
        <item m="1" x="51"/>
        <item m="1" x="52"/>
        <item m="1" x="53"/>
        <item m="1" x="54"/>
        <item m="1" x="48"/>
        <item m="1" x="50"/>
        <item m="1" x="49"/>
        <item m="1" x="45"/>
        <item m="1" x="46"/>
        <item m="1" x="47"/>
        <item m="1" x="44"/>
        <item m="1" x="39"/>
        <item m="1" x="40"/>
        <item m="1" x="41"/>
        <item m="1" x="42"/>
        <item m="1" x="43"/>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8"/>
        <item m="1" x="37"/>
        <item m="1" x="36"/>
        <item m="1" x="35"/>
        <item m="1" x="11"/>
        <item m="1" x="6"/>
        <item m="1" x="5"/>
        <item m="1" x="4"/>
        <item m="1" x="3"/>
        <item m="1" x="2"/>
        <item x="0"/>
        <item x="1"/>
        <item t="default"/>
      </items>
      <extLst>
        <ext xmlns:x14="http://schemas.microsoft.com/office/spreadsheetml/2009/9/main" uri="{2946ED86-A175-432a-8AC1-64E0C546D7DE}">
          <x14:pivotField fillDownLabels="1"/>
        </ext>
      </extLst>
    </pivotField>
    <pivotField dataField="1" compact="0" outline="0" showAll="0"/>
    <pivotField dataField="1" compact="0" outline="0" multipleItemSelectionAllowed="1" showAll="0"/>
    <pivotField axis="axisCol" compact="0" outline="0" multipleItemSelectionAllowed="1" showAll="0">
      <items count="8">
        <item h="1" x="5"/>
        <item h="1" m="1" x="6"/>
        <item x="0"/>
        <item h="1" x="2"/>
        <item h="1" x="3"/>
        <item x="1"/>
        <item h="1" x="4"/>
        <item t="default"/>
      </items>
    </pivotField>
    <pivotField dataField="1" compact="0" outline="0" dragToRow="0" dragToCol="0" dragToPage="0" showAll="0" defaultSubtotal="0"/>
    <pivotField dataField="1" compact="0" outline="0" dragToRow="0" dragToCol="0" dragToPage="0" showAll="0" defaultSubtotal="0"/>
    <pivotField compact="0" outline="0"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axis="axisRow" compact="0" outline="0" showAll="0">
      <items count="27">
        <item h="1" sd="0" x="1"/>
        <item h="1" sd="0" x="2"/>
        <item h="1" sd="0" x="3"/>
        <item h="1" sd="0" x="4"/>
        <item h="1" sd="0" x="5"/>
        <item h="1" sd="0" x="6"/>
        <item h="1" sd="0" x="7"/>
        <item sd="0" x="8"/>
        <item sd="0" x="9"/>
        <item sd="0" x="10"/>
        <item sd="0" x="11"/>
        <item sd="0" x="12"/>
        <item sd="0" x="13"/>
        <item sd="0" x="14"/>
        <item sd="0" x="15"/>
        <item sd="0" x="16"/>
        <item sd="0" x="17"/>
        <item sd="0" x="18"/>
        <item sd="0" x="19"/>
        <item sd="0" x="20"/>
        <item sd="0" x="21"/>
        <item sd="0" x="22"/>
        <item sd="0" x="23"/>
        <item sd="0" x="24"/>
        <item h="1" x="0"/>
        <item h="1" x="25"/>
        <item t="default"/>
      </items>
    </pivotField>
  </pivotFields>
  <rowFields count="2">
    <field x="66"/>
    <field x="73"/>
  </rowFields>
  <rowItems count="10">
    <i>
      <x v="103"/>
      <x v="7"/>
    </i>
    <i r="1">
      <x v="8"/>
    </i>
    <i r="1">
      <x v="9"/>
    </i>
    <i r="1">
      <x v="10"/>
    </i>
    <i r="1">
      <x v="11"/>
    </i>
    <i r="1">
      <x v="12"/>
    </i>
    <i r="1">
      <x v="13"/>
    </i>
    <i r="1">
      <x v="14"/>
    </i>
    <i t="default">
      <x v="103"/>
    </i>
    <i t="grand">
      <x/>
    </i>
  </rowItems>
  <colFields count="2">
    <field x="-2"/>
    <field x="69"/>
  </colFields>
  <colItems count="12">
    <i>
      <x/>
      <x v="2"/>
    </i>
    <i r="1">
      <x v="5"/>
    </i>
    <i i="1">
      <x v="1"/>
      <x v="2"/>
    </i>
    <i r="1" i="1">
      <x v="5"/>
    </i>
    <i i="2">
      <x v="2"/>
      <x v="2"/>
    </i>
    <i r="1" i="2">
      <x v="5"/>
    </i>
    <i i="3">
      <x v="3"/>
      <x v="2"/>
    </i>
    <i r="1" i="3">
      <x v="5"/>
    </i>
    <i t="grand">
      <x/>
    </i>
    <i t="grand" i="1">
      <x/>
    </i>
    <i t="grand" i="2">
      <x/>
    </i>
    <i t="grand" i="3">
      <x/>
    </i>
  </colItems>
  <pageFields count="3">
    <pageField fld="2" hier="-1"/>
    <pageField fld="21" hier="-1"/>
    <pageField fld="14" hier="-1"/>
  </pageFields>
  <dataFields count="4">
    <dataField name="Calls Answered" fld="67" baseField="0" baseItem="0"/>
    <dataField name=" Call in SL" fld="68" baseField="0" baseItem="0"/>
    <dataField name=" AHT" fld="71" baseField="71" baseItem="14" numFmtId="2"/>
    <dataField name=" SLA%" fld="70" baseField="71" baseItem="17"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A9AF8A-7E1E-4D73-BB39-2F679565E15C}" name="Tableau croisé dynamique1" cacheId="6" applyNumberFormats="0" applyBorderFormats="0" applyFontFormats="0" applyPatternFormats="0" applyAlignmentFormats="0" applyWidthHeightFormats="1" dataCaption="Valeurs" showError="1" updatedVersion="8" minRefreshableVersion="3" itemPrintTitles="1" createdVersion="8" indent="0" compact="0" compactData="0" gridDropZones="1" multipleFieldFilters="0">
  <location ref="A68:K80" firstHeaderRow="1" firstDataRow="3" firstDataCol="2" rowPageCount="3" colPageCount="1"/>
  <pivotFields count="74">
    <pivotField compact="0" outline="0" showAll="0"/>
    <pivotField compact="0" outline="0" showAll="0"/>
    <pivotField axis="axisPage" compact="0" outline="0" multipleItemSelectionAllowed="1" showAll="0">
      <items count="27">
        <item x="0"/>
        <item h="1" x="1"/>
        <item h="1" x="2"/>
        <item h="1" m="1" x="3"/>
        <item h="1" m="1" x="4"/>
        <item h="1" m="1" x="5"/>
        <item h="1" m="1" x="6"/>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t="default"/>
      </items>
    </pivotField>
    <pivotField compact="0" outline="0" showAll="0" defaultSubtotal="0">
      <items count="8000">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26">
        <item x="1"/>
        <item x="0"/>
        <item x="11"/>
        <item x="17"/>
        <item x="4"/>
        <item x="6"/>
        <item x="3"/>
        <item x="2"/>
        <item x="7"/>
        <item x="20"/>
        <item x="10"/>
        <item x="13"/>
        <item x="8"/>
        <item x="15"/>
        <item x="5"/>
        <item x="16"/>
        <item x="12"/>
        <item m="1" x="21"/>
        <item m="1" x="22"/>
        <item m="1" x="23"/>
        <item m="1" x="24"/>
        <item x="9"/>
        <item x="14"/>
        <item x="18"/>
        <item x="19"/>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defaultSubtotal="0">
      <items count="65">
        <item h="1" x="1"/>
        <item x="59"/>
        <item x="18"/>
        <item x="28"/>
        <item x="14"/>
        <item h="1" m="1" x="60"/>
        <item h="1" m="1" x="61"/>
        <item h="1" m="1" x="62"/>
        <item h="1" m="1" x="63"/>
        <item h="1" m="1" x="64"/>
        <item x="23"/>
        <item x="36"/>
        <item x="16"/>
        <item x="5"/>
        <item x="13"/>
        <item x="15"/>
        <item x="11"/>
        <item x="20"/>
        <item x="39"/>
        <item x="40"/>
        <item x="33"/>
        <item x="32"/>
        <item x="31"/>
        <item x="27"/>
        <item x="25"/>
        <item x="0"/>
        <item x="2"/>
        <item x="26"/>
        <item x="22"/>
        <item x="29"/>
        <item x="34"/>
        <item x="3"/>
        <item x="6"/>
        <item x="24"/>
        <item x="7"/>
        <item x="10"/>
        <item x="30"/>
        <item x="19"/>
        <item x="9"/>
        <item x="37"/>
        <item x="4"/>
        <item x="8"/>
        <item x="12"/>
        <item x="17"/>
        <item x="21"/>
        <item x="35"/>
        <item x="38"/>
        <item x="41"/>
        <item x="42"/>
        <item x="43"/>
        <item x="44"/>
        <item x="45"/>
        <item x="46"/>
        <item x="47"/>
        <item x="48"/>
        <item x="49"/>
        <item x="50"/>
        <item x="51"/>
        <item x="52"/>
        <item x="53"/>
        <item x="54"/>
        <item x="55"/>
        <item x="56"/>
        <item x="57"/>
        <item x="5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106">
        <item m="1" x="7"/>
        <item m="1" x="10"/>
        <item m="1" x="9"/>
        <item m="1" x="8"/>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72"/>
        <item m="1" x="73"/>
        <item m="1" x="74"/>
        <item m="1" x="71"/>
        <item m="1" x="70"/>
        <item m="1" x="69"/>
        <item m="1" x="68"/>
        <item m="1" x="67"/>
        <item m="1" x="66"/>
        <item m="1" x="65"/>
        <item m="1" x="64"/>
        <item m="1" x="63"/>
        <item m="1" x="62"/>
        <item m="1" x="61"/>
        <item m="1" x="60"/>
        <item m="1" x="57"/>
        <item m="1" x="58"/>
        <item m="1" x="59"/>
        <item m="1" x="56"/>
        <item m="1" x="55"/>
        <item m="1" x="51"/>
        <item m="1" x="52"/>
        <item m="1" x="53"/>
        <item m="1" x="54"/>
        <item m="1" x="48"/>
        <item m="1" x="50"/>
        <item m="1" x="49"/>
        <item m="1" x="45"/>
        <item m="1" x="46"/>
        <item m="1" x="47"/>
        <item m="1" x="44"/>
        <item m="1" x="39"/>
        <item m="1" x="40"/>
        <item m="1" x="41"/>
        <item m="1" x="42"/>
        <item m="1" x="43"/>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8"/>
        <item m="1" x="37"/>
        <item m="1" x="36"/>
        <item m="1" x="35"/>
        <item m="1" x="11"/>
        <item m="1" x="6"/>
        <item m="1" x="5"/>
        <item m="1" x="4"/>
        <item m="1" x="3"/>
        <item m="1" x="2"/>
        <item x="0"/>
        <item x="1"/>
        <item t="default"/>
      </items>
      <extLst>
        <ext xmlns:x14="http://schemas.microsoft.com/office/spreadsheetml/2009/9/main" uri="{2946ED86-A175-432a-8AC1-64E0C546D7DE}">
          <x14:pivotField fillDownLabels="1"/>
        </ext>
      </extLst>
    </pivotField>
    <pivotField dataField="1" compact="0" outline="0" showAll="0"/>
    <pivotField compact="0" outline="0" multipleItemSelectionAllowed="1" showAll="0"/>
    <pivotField axis="axisCol" compact="0" outline="0" multipleItemSelectionAllowed="1" showAll="0">
      <items count="8">
        <item h="1" x="5"/>
        <item h="1" m="1" x="6"/>
        <item x="0"/>
        <item h="1" x="2"/>
        <item h="1" x="3"/>
        <item x="1"/>
        <item h="1" x="4"/>
        <item t="default"/>
      </items>
    </pivotField>
    <pivotField dataField="1" compact="0" outline="0" dragToRow="0" dragToCol="0" dragToPage="0" showAll="0" defaultSubtotal="0"/>
    <pivotField dataField="1" compact="0" outline="0" dragToRow="0" dragToCol="0" dragToPage="0" showAll="0" defaultSubtotal="0"/>
    <pivotField compact="0" outline="0"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axis="axisRow" compact="0" outline="0" showAll="0">
      <items count="27">
        <item h="1" sd="0" x="1"/>
        <item h="1" sd="0" x="2"/>
        <item h="1" sd="0" x="3"/>
        <item h="1" sd="0" x="4"/>
        <item h="1" sd="0" x="5"/>
        <item h="1" sd="0" x="6"/>
        <item h="1" sd="0" x="7"/>
        <item sd="0" x="8"/>
        <item sd="0" x="9"/>
        <item sd="0" x="10"/>
        <item sd="0" x="11"/>
        <item sd="0" x="12"/>
        <item sd="0" x="13"/>
        <item sd="0" x="14"/>
        <item sd="0" x="15"/>
        <item sd="0" x="16"/>
        <item sd="0" x="17"/>
        <item sd="0" x="18"/>
        <item sd="0" x="19"/>
        <item sd="0" x="20"/>
        <item sd="0" x="21"/>
        <item sd="0" x="22"/>
        <item sd="0" x="23"/>
        <item sd="0" x="24"/>
        <item h="1" x="0"/>
        <item h="1" x="25"/>
        <item t="default"/>
      </items>
    </pivotField>
  </pivotFields>
  <rowFields count="2">
    <field x="66"/>
    <field x="73"/>
  </rowFields>
  <rowItems count="10">
    <i>
      <x v="103"/>
      <x v="7"/>
    </i>
    <i r="1">
      <x v="8"/>
    </i>
    <i r="1">
      <x v="9"/>
    </i>
    <i r="1">
      <x v="10"/>
    </i>
    <i r="1">
      <x v="11"/>
    </i>
    <i r="1">
      <x v="12"/>
    </i>
    <i r="1">
      <x v="13"/>
    </i>
    <i r="1">
      <x v="14"/>
    </i>
    <i t="default">
      <x v="103"/>
    </i>
    <i t="grand">
      <x/>
    </i>
  </rowItems>
  <colFields count="2">
    <field x="-2"/>
    <field x="69"/>
  </colFields>
  <colItems count="9">
    <i>
      <x/>
      <x v="2"/>
    </i>
    <i r="1">
      <x v="5"/>
    </i>
    <i i="1">
      <x v="1"/>
      <x v="2"/>
    </i>
    <i r="1" i="1">
      <x v="5"/>
    </i>
    <i i="2">
      <x v="2"/>
      <x v="2"/>
    </i>
    <i r="1" i="2">
      <x v="5"/>
    </i>
    <i t="grand">
      <x/>
    </i>
    <i t="grand" i="1">
      <x/>
    </i>
    <i t="grand" i="2">
      <x/>
    </i>
  </colItems>
  <pageFields count="3">
    <pageField fld="2" hier="-1"/>
    <pageField fld="21" hier="-1"/>
    <pageField fld="14" hier="-1"/>
  </pageFields>
  <dataFields count="3">
    <dataField name="Calls Answered" fld="67" baseField="0" baseItem="0"/>
    <dataField name=" AHT" fld="71" baseField="71" baseItem="14" numFmtId="2"/>
    <dataField name=" SLA%" fld="70" baseField="71" baseItem="17"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837A3E-E7D8-49CC-9BDE-CD5A017AFE30}" name="Tableau croisé dynamique2" cacheId="6" applyNumberFormats="0" applyBorderFormats="0" applyFontFormats="0" applyPatternFormats="0" applyAlignmentFormats="0" applyWidthHeightFormats="1" dataCaption="Valeurs" grandTotalCaption=" général" updatedVersion="8" minRefreshableVersion="3" useAutoFormatting="1" itemPrintTitles="1" createdVersion="8" indent="0" outline="1" outlineData="1" multipleFieldFilters="0">
  <location ref="M4:O6" firstHeaderRow="1" firstDataRow="2" firstDataCol="1"/>
  <pivotFields count="74">
    <pivotField showAll="0"/>
    <pivotField showAll="0"/>
    <pivotField showAll="0"/>
    <pivotField showAll="0">
      <items count="8001">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8">
        <item x="5"/>
        <item h="1" m="1" x="6"/>
        <item h="1" x="0"/>
        <item h="1" x="2"/>
        <item h="1" x="3"/>
        <item h="1" x="1"/>
        <item h="1" x="4"/>
        <item t="default"/>
      </items>
    </pivotField>
    <pivotField dataField="1" dragToRow="0" dragToCol="0" dragToPage="0" showAll="0" defaultSubtotal="0"/>
    <pivotField dragToRow="0" dragToCol="0" dragToPage="0" showAll="0" defaultSubtotal="0"/>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Items count="1">
    <i/>
  </rowItems>
  <colFields count="1">
    <field x="69"/>
  </colFields>
  <colItems count="2">
    <i>
      <x/>
    </i>
    <i t="grand">
      <x/>
    </i>
  </colItems>
  <dataFields count="1">
    <dataField name=" SLA%" fld="70" baseField="69"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D586B5-FAA8-46CC-B9FE-B0E2AB7363F7}" name="Tableau croisé dynamique1" cacheId="6" applyNumberFormats="0" applyBorderFormats="0" applyFontFormats="0" applyPatternFormats="0" applyAlignmentFormats="0" applyWidthHeightFormats="1" dataCaption="Valeurs" showError="1" updatedVersion="8" minRefreshableVersion="3" itemPrintTitles="1" createdVersion="8" indent="0" compact="0" compactData="0" gridDropZones="1" multipleFieldFilters="0">
  <location ref="A68:K80" firstHeaderRow="1" firstDataRow="3" firstDataCol="2" rowPageCount="3" colPageCount="1"/>
  <pivotFields count="74">
    <pivotField compact="0" outline="0" showAll="0"/>
    <pivotField compact="0" outline="0" showAll="0"/>
    <pivotField axis="axisPage" compact="0" outline="0" multipleItemSelectionAllowed="1" showAll="0">
      <items count="27">
        <item x="0"/>
        <item h="1" x="1"/>
        <item h="1" x="2"/>
        <item h="1" m="1" x="3"/>
        <item h="1" m="1" x="4"/>
        <item h="1" m="1" x="5"/>
        <item h="1" m="1" x="6"/>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t="default"/>
      </items>
    </pivotField>
    <pivotField compact="0" outline="0" showAll="0" defaultSubtotal="0">
      <items count="8000">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26">
        <item x="1"/>
        <item x="0"/>
        <item x="11"/>
        <item x="17"/>
        <item x="4"/>
        <item x="6"/>
        <item x="3"/>
        <item x="2"/>
        <item x="7"/>
        <item x="20"/>
        <item x="10"/>
        <item x="13"/>
        <item x="8"/>
        <item x="15"/>
        <item x="5"/>
        <item x="16"/>
        <item x="12"/>
        <item m="1" x="21"/>
        <item m="1" x="22"/>
        <item m="1" x="23"/>
        <item m="1" x="24"/>
        <item x="9"/>
        <item x="14"/>
        <item x="18"/>
        <item x="19"/>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defaultSubtotal="0">
      <items count="65">
        <item h="1" x="1"/>
        <item x="59"/>
        <item x="18"/>
        <item x="28"/>
        <item x="14"/>
        <item h="1" m="1" x="60"/>
        <item h="1" m="1" x="61"/>
        <item h="1" m="1" x="62"/>
        <item h="1" m="1" x="63"/>
        <item h="1" m="1" x="64"/>
        <item x="23"/>
        <item x="36"/>
        <item x="16"/>
        <item x="5"/>
        <item x="13"/>
        <item x="15"/>
        <item x="11"/>
        <item x="20"/>
        <item x="39"/>
        <item x="40"/>
        <item x="33"/>
        <item x="32"/>
        <item x="31"/>
        <item x="27"/>
        <item x="25"/>
        <item x="0"/>
        <item x="2"/>
        <item x="26"/>
        <item x="22"/>
        <item x="29"/>
        <item x="34"/>
        <item x="3"/>
        <item x="6"/>
        <item x="24"/>
        <item x="7"/>
        <item x="10"/>
        <item x="30"/>
        <item x="19"/>
        <item x="9"/>
        <item x="37"/>
        <item x="4"/>
        <item x="8"/>
        <item x="12"/>
        <item x="17"/>
        <item x="21"/>
        <item x="35"/>
        <item x="38"/>
        <item x="41"/>
        <item x="42"/>
        <item x="43"/>
        <item x="44"/>
        <item x="45"/>
        <item x="46"/>
        <item x="47"/>
        <item x="48"/>
        <item x="49"/>
        <item x="50"/>
        <item x="51"/>
        <item x="52"/>
        <item x="53"/>
        <item x="54"/>
        <item x="55"/>
        <item x="56"/>
        <item x="57"/>
        <item x="5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106">
        <item m="1" x="7"/>
        <item m="1" x="10"/>
        <item m="1" x="9"/>
        <item m="1" x="8"/>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72"/>
        <item m="1" x="73"/>
        <item m="1" x="74"/>
        <item m="1" x="71"/>
        <item m="1" x="70"/>
        <item m="1" x="69"/>
        <item m="1" x="68"/>
        <item m="1" x="67"/>
        <item m="1" x="66"/>
        <item m="1" x="65"/>
        <item m="1" x="64"/>
        <item m="1" x="63"/>
        <item m="1" x="62"/>
        <item m="1" x="61"/>
        <item m="1" x="60"/>
        <item m="1" x="57"/>
        <item m="1" x="58"/>
        <item m="1" x="59"/>
        <item m="1" x="56"/>
        <item m="1" x="55"/>
        <item m="1" x="51"/>
        <item m="1" x="52"/>
        <item m="1" x="53"/>
        <item m="1" x="54"/>
        <item m="1" x="48"/>
        <item m="1" x="50"/>
        <item m="1" x="49"/>
        <item m="1" x="45"/>
        <item m="1" x="46"/>
        <item m="1" x="47"/>
        <item m="1" x="44"/>
        <item m="1" x="39"/>
        <item m="1" x="40"/>
        <item m="1" x="41"/>
        <item m="1" x="42"/>
        <item m="1" x="43"/>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8"/>
        <item m="1" x="37"/>
        <item m="1" x="36"/>
        <item m="1" x="35"/>
        <item m="1" x="11"/>
        <item m="1" x="6"/>
        <item m="1" x="5"/>
        <item m="1" x="4"/>
        <item m="1" x="3"/>
        <item m="1" x="2"/>
        <item x="0"/>
        <item x="1"/>
        <item t="default"/>
      </items>
      <extLst>
        <ext xmlns:x14="http://schemas.microsoft.com/office/spreadsheetml/2009/9/main" uri="{2946ED86-A175-432a-8AC1-64E0C546D7DE}">
          <x14:pivotField fillDownLabels="1"/>
        </ext>
      </extLst>
    </pivotField>
    <pivotField dataField="1" compact="0" outline="0" showAll="0"/>
    <pivotField compact="0" outline="0" multipleItemSelectionAllowed="1" showAll="0"/>
    <pivotField axis="axisCol" compact="0" outline="0" multipleItemSelectionAllowed="1" showAll="0">
      <items count="8">
        <item h="1" x="5"/>
        <item h="1" m="1" x="6"/>
        <item h="1" x="0"/>
        <item h="1" x="2"/>
        <item x="3"/>
        <item h="1" x="1"/>
        <item x="4"/>
        <item t="default"/>
      </items>
    </pivotField>
    <pivotField dataField="1" compact="0" outline="0" dragToRow="0" dragToCol="0" dragToPage="0" showAll="0" defaultSubtotal="0"/>
    <pivotField dataField="1" compact="0" outline="0" dragToRow="0" dragToCol="0" dragToPage="0" showAll="0" defaultSubtotal="0"/>
    <pivotField compact="0" outline="0"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axis="axisRow" compact="0" outline="0" showAll="0">
      <items count="27">
        <item h="1" sd="0" x="1"/>
        <item h="1" sd="0" x="2"/>
        <item h="1" sd="0" x="3"/>
        <item h="1" sd="0" x="4"/>
        <item h="1" sd="0" x="5"/>
        <item h="1" sd="0" x="6"/>
        <item h="1" sd="0" x="7"/>
        <item sd="0" x="8"/>
        <item sd="0" x="9"/>
        <item sd="0" x="10"/>
        <item sd="0" x="11"/>
        <item sd="0" x="12"/>
        <item sd="0" x="13"/>
        <item sd="0" x="14"/>
        <item sd="0" x="15"/>
        <item sd="0" x="16"/>
        <item sd="0" x="17"/>
        <item sd="0" x="18"/>
        <item sd="0" x="19"/>
        <item sd="0" x="20"/>
        <item sd="0" x="21"/>
        <item sd="0" x="22"/>
        <item sd="0" x="23"/>
        <item sd="0" x="24"/>
        <item h="1" x="0"/>
        <item h="1" x="25"/>
        <item t="default"/>
      </items>
    </pivotField>
  </pivotFields>
  <rowFields count="2">
    <field x="66"/>
    <field x="73"/>
  </rowFields>
  <rowItems count="10">
    <i>
      <x v="103"/>
      <x v="7"/>
    </i>
    <i r="1">
      <x v="8"/>
    </i>
    <i r="1">
      <x v="9"/>
    </i>
    <i r="1">
      <x v="10"/>
    </i>
    <i r="1">
      <x v="11"/>
    </i>
    <i r="1">
      <x v="12"/>
    </i>
    <i r="1">
      <x v="13"/>
    </i>
    <i r="1">
      <x v="14"/>
    </i>
    <i t="default">
      <x v="103"/>
    </i>
    <i t="grand">
      <x/>
    </i>
  </rowItems>
  <colFields count="2">
    <field x="-2"/>
    <field x="69"/>
  </colFields>
  <colItems count="9">
    <i>
      <x/>
      <x v="4"/>
    </i>
    <i r="1">
      <x v="6"/>
    </i>
    <i i="1">
      <x v="1"/>
      <x v="4"/>
    </i>
    <i r="1" i="1">
      <x v="6"/>
    </i>
    <i i="2">
      <x v="2"/>
      <x v="4"/>
    </i>
    <i r="1" i="2">
      <x v="6"/>
    </i>
    <i t="grand">
      <x/>
    </i>
    <i t="grand" i="1">
      <x/>
    </i>
    <i t="grand" i="2">
      <x/>
    </i>
  </colItems>
  <pageFields count="3">
    <pageField fld="2" hier="-1"/>
    <pageField fld="21" hier="-1"/>
    <pageField fld="14" hier="-1"/>
  </pageFields>
  <dataFields count="3">
    <dataField name="Calls Answered" fld="67" baseField="0" baseItem="0"/>
    <dataField name=" AHT" fld="71" baseField="71" baseItem="14" numFmtId="2"/>
    <dataField name=" SLA%" fld="70" baseField="71" baseItem="17"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AA97519-A58D-4F9D-B61E-8A119E29B438}" name="Tableau croisé dynamique5" cacheId="6" applyNumberFormats="0" applyBorderFormats="0" applyFontFormats="0" applyPatternFormats="0" applyAlignmentFormats="0" applyWidthHeightFormats="1" dataCaption="Valeurs" showError="1" updatedVersion="8" minRefreshableVersion="3" itemPrintTitles="1" createdVersion="8" indent="0" compact="0" compactData="0" gridDropZones="1" multipleFieldFilters="0">
  <location ref="A29:N41" firstHeaderRow="1" firstDataRow="3" firstDataCol="2" rowPageCount="3" colPageCount="1"/>
  <pivotFields count="74">
    <pivotField compact="0" outline="0" showAll="0"/>
    <pivotField compact="0" outline="0" showAll="0"/>
    <pivotField axis="axisPage" compact="0" outline="0" multipleItemSelectionAllowed="1" showAll="0">
      <items count="27">
        <item x="0"/>
        <item h="1" x="1"/>
        <item h="1" x="2"/>
        <item h="1" m="1" x="3"/>
        <item h="1" m="1" x="4"/>
        <item h="1" m="1" x="5"/>
        <item h="1" m="1" x="6"/>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t="default"/>
      </items>
    </pivotField>
    <pivotField compact="0" outline="0" showAll="0" defaultSubtotal="0">
      <items count="8000">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26">
        <item x="1"/>
        <item x="0"/>
        <item x="11"/>
        <item x="17"/>
        <item x="4"/>
        <item x="6"/>
        <item x="3"/>
        <item x="2"/>
        <item x="7"/>
        <item x="20"/>
        <item x="10"/>
        <item x="13"/>
        <item x="8"/>
        <item x="15"/>
        <item x="5"/>
        <item x="16"/>
        <item x="12"/>
        <item m="1" x="21"/>
        <item m="1" x="22"/>
        <item m="1" x="23"/>
        <item m="1" x="24"/>
        <item x="9"/>
        <item x="14"/>
        <item x="18"/>
        <item x="19"/>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defaultSubtotal="0">
      <items count="65">
        <item x="1"/>
        <item x="59"/>
        <item x="18"/>
        <item x="28"/>
        <item x="14"/>
        <item h="1" m="1" x="60"/>
        <item h="1" m="1" x="61"/>
        <item h="1" m="1" x="62"/>
        <item h="1" m="1" x="63"/>
        <item h="1" m="1" x="64"/>
        <item x="23"/>
        <item x="36"/>
        <item x="16"/>
        <item x="5"/>
        <item x="13"/>
        <item x="15"/>
        <item x="11"/>
        <item x="20"/>
        <item x="39"/>
        <item x="40"/>
        <item x="33"/>
        <item x="32"/>
        <item x="31"/>
        <item x="27"/>
        <item x="25"/>
        <item x="0"/>
        <item x="2"/>
        <item x="26"/>
        <item x="22"/>
        <item x="29"/>
        <item x="34"/>
        <item x="3"/>
        <item x="6"/>
        <item x="24"/>
        <item x="7"/>
        <item x="10"/>
        <item x="30"/>
        <item x="19"/>
        <item x="9"/>
        <item x="37"/>
        <item x="4"/>
        <item x="8"/>
        <item x="12"/>
        <item x="17"/>
        <item x="21"/>
        <item x="35"/>
        <item x="38"/>
        <item x="41"/>
        <item x="42"/>
        <item x="43"/>
        <item x="44"/>
        <item x="45"/>
        <item x="46"/>
        <item x="47"/>
        <item x="48"/>
        <item x="49"/>
        <item x="50"/>
        <item x="51"/>
        <item x="52"/>
        <item x="53"/>
        <item x="54"/>
        <item x="55"/>
        <item x="56"/>
        <item x="57"/>
        <item x="5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106">
        <item m="1" x="7"/>
        <item m="1" x="10"/>
        <item m="1" x="9"/>
        <item m="1" x="8"/>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72"/>
        <item m="1" x="73"/>
        <item m="1" x="74"/>
        <item m="1" x="71"/>
        <item m="1" x="70"/>
        <item m="1" x="69"/>
        <item m="1" x="68"/>
        <item m="1" x="67"/>
        <item m="1" x="66"/>
        <item m="1" x="65"/>
        <item m="1" x="64"/>
        <item m="1" x="63"/>
        <item m="1" x="62"/>
        <item m="1" x="61"/>
        <item m="1" x="60"/>
        <item m="1" x="57"/>
        <item m="1" x="58"/>
        <item m="1" x="59"/>
        <item m="1" x="56"/>
        <item m="1" x="55"/>
        <item m="1" x="51"/>
        <item m="1" x="52"/>
        <item m="1" x="53"/>
        <item m="1" x="54"/>
        <item m="1" x="48"/>
        <item m="1" x="50"/>
        <item m="1" x="49"/>
        <item m="1" x="45"/>
        <item m="1" x="46"/>
        <item m="1" x="47"/>
        <item m="1" x="44"/>
        <item m="1" x="39"/>
        <item m="1" x="40"/>
        <item m="1" x="41"/>
        <item m="1" x="42"/>
        <item m="1" x="43"/>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8"/>
        <item m="1" x="37"/>
        <item m="1" x="36"/>
        <item m="1" x="35"/>
        <item m="1" x="11"/>
        <item m="1" x="6"/>
        <item m="1" x="5"/>
        <item m="1" x="4"/>
        <item m="1" x="3"/>
        <item m="1" x="2"/>
        <item x="0"/>
        <item x="1"/>
        <item t="default"/>
      </items>
      <extLst>
        <ext xmlns:x14="http://schemas.microsoft.com/office/spreadsheetml/2009/9/main" uri="{2946ED86-A175-432a-8AC1-64E0C546D7DE}">
          <x14:pivotField fillDownLabels="1"/>
        </ext>
      </extLst>
    </pivotField>
    <pivotField dataField="1" compact="0" outline="0" showAll="0"/>
    <pivotField dataField="1" compact="0" outline="0" multipleItemSelectionAllowed="1" showAll="0"/>
    <pivotField axis="axisCol" compact="0" outline="0" multipleItemSelectionAllowed="1" showAll="0">
      <items count="8">
        <item h="1" x="5"/>
        <item h="1" m="1" x="6"/>
        <item h="1" x="0"/>
        <item h="1" x="2"/>
        <item x="3"/>
        <item h="1" x="1"/>
        <item x="4"/>
        <item t="default"/>
      </items>
    </pivotField>
    <pivotField dataField="1" compact="0" outline="0" dragToRow="0" dragToCol="0" dragToPage="0" showAll="0" defaultSubtotal="0"/>
    <pivotField dataField="1" compact="0" outline="0" dragToRow="0" dragToCol="0" dragToPage="0" showAll="0" defaultSubtotal="0"/>
    <pivotField compact="0" outline="0" showAll="0">
      <items count="63">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x="0"/>
        <item x="61"/>
        <item t="default"/>
      </items>
    </pivotField>
    <pivotField axis="axisRow" compact="0" outline="0" showAll="0">
      <items count="27">
        <item h="1" sd="0" x="1"/>
        <item h="1" sd="0" x="2"/>
        <item h="1" sd="0" x="3"/>
        <item h="1" sd="0" x="4"/>
        <item h="1" sd="0" x="5"/>
        <item h="1" sd="0" x="6"/>
        <item h="1" sd="0" x="7"/>
        <item sd="0" x="8"/>
        <item sd="0" x="9"/>
        <item sd="0" x="10"/>
        <item sd="0" x="11"/>
        <item sd="0" x="12"/>
        <item sd="0" x="13"/>
        <item sd="0" x="14"/>
        <item sd="0" x="15"/>
        <item sd="0" x="16"/>
        <item sd="0" x="17"/>
        <item sd="0" x="18"/>
        <item sd="0" x="19"/>
        <item sd="0" x="20"/>
        <item sd="0" x="21"/>
        <item sd="0" x="22"/>
        <item sd="0" x="23"/>
        <item sd="0" x="24"/>
        <item h="1" x="0"/>
        <item h="1" x="25"/>
        <item t="default"/>
      </items>
    </pivotField>
  </pivotFields>
  <rowFields count="2">
    <field x="66"/>
    <field x="73"/>
  </rowFields>
  <rowItems count="10">
    <i>
      <x v="103"/>
      <x v="7"/>
    </i>
    <i r="1">
      <x v="8"/>
    </i>
    <i r="1">
      <x v="9"/>
    </i>
    <i r="1">
      <x v="10"/>
    </i>
    <i r="1">
      <x v="11"/>
    </i>
    <i r="1">
      <x v="12"/>
    </i>
    <i r="1">
      <x v="13"/>
    </i>
    <i r="1">
      <x v="14"/>
    </i>
    <i t="default">
      <x v="103"/>
    </i>
    <i t="grand">
      <x/>
    </i>
  </rowItems>
  <colFields count="2">
    <field x="-2"/>
    <field x="69"/>
  </colFields>
  <colItems count="12">
    <i>
      <x/>
      <x v="4"/>
    </i>
    <i r="1">
      <x v="6"/>
    </i>
    <i i="1">
      <x v="1"/>
      <x v="4"/>
    </i>
    <i r="1" i="1">
      <x v="6"/>
    </i>
    <i i="2">
      <x v="2"/>
      <x v="4"/>
    </i>
    <i r="1" i="2">
      <x v="6"/>
    </i>
    <i i="3">
      <x v="3"/>
      <x v="4"/>
    </i>
    <i r="1" i="3">
      <x v="6"/>
    </i>
    <i t="grand">
      <x/>
    </i>
    <i t="grand" i="1">
      <x/>
    </i>
    <i t="grand" i="2">
      <x/>
    </i>
    <i t="grand" i="3">
      <x/>
    </i>
  </colItems>
  <pageFields count="3">
    <pageField fld="2" hier="-1"/>
    <pageField fld="21" hier="-1"/>
    <pageField fld="14" hier="-1"/>
  </pageFields>
  <dataFields count="4">
    <dataField name="Calls Answered" fld="67" baseField="0" baseItem="0"/>
    <dataField name=" Call in SL" fld="68" baseField="0" baseItem="0"/>
    <dataField name=" AHT" fld="71" baseField="71" baseItem="14" numFmtId="2"/>
    <dataField name=" SLA%" fld="70" baseField="71" baseItem="17"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1CF38C0-F251-4E7C-A1B3-AE64C3DEE685}" name="Tableau croisé dynamique4" cacheId="6" applyNumberFormats="0" applyBorderFormats="0" applyFontFormats="0" applyPatternFormats="0" applyAlignmentFormats="0" applyWidthHeightFormats="1" dataCaption="Valeurs" grandTotalCaption=" général" updatedVersion="8" minRefreshableVersion="3" useAutoFormatting="1" itemPrintTitles="1" createdVersion="8" indent="0" outline="1" outlineData="1" multipleFieldFilters="0">
  <location ref="M12:O15" firstHeaderRow="1" firstDataRow="2" firstDataCol="1" rowPageCount="1" colPageCount="1"/>
  <pivotFields count="74">
    <pivotField showAll="0"/>
    <pivotField showAll="0"/>
    <pivotField showAll="0"/>
    <pivotField showAll="0">
      <items count="8001">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t="default"/>
      </items>
    </pivotField>
    <pivotField showAll="0"/>
    <pivotField showAll="0"/>
    <pivotField showAll="0"/>
    <pivotField showAll="0"/>
    <pivotField showAll="0"/>
    <pivotField showAll="0"/>
    <pivotField showAll="0"/>
    <pivotField showAll="0"/>
    <pivotField showAll="0"/>
    <pivotField showAll="0"/>
    <pivotField axis="axisRow" showAll="0">
      <items count="26">
        <item x="1"/>
        <item x="0"/>
        <item x="11"/>
        <item x="17"/>
        <item x="4"/>
        <item x="6"/>
        <item h="1" x="3"/>
        <item x="2"/>
        <item x="7"/>
        <item x="20"/>
        <item h="1" x="10"/>
        <item h="1" x="13"/>
        <item h="1" x="8"/>
        <item h="1" x="15"/>
        <item h="1" x="5"/>
        <item h="1" x="16"/>
        <item h="1" x="12"/>
        <item h="1" m="1" x="21"/>
        <item h="1" m="1" x="22"/>
        <item h="1" m="1" x="23"/>
        <item h="1" m="1" x="24"/>
        <item h="1" x="9"/>
        <item h="1" x="14"/>
        <item h="1" x="18"/>
        <item h="1" x="19"/>
        <item t="default"/>
      </items>
    </pivotField>
    <pivotField showAll="0"/>
    <pivotField showAll="0"/>
    <pivotField showAll="0"/>
    <pivotField showAll="0"/>
    <pivotField showAll="0"/>
    <pivotField showAll="0"/>
    <pivotField axis="axisPage" showAll="0">
      <items count="66">
        <item x="1"/>
        <item x="59"/>
        <item x="18"/>
        <item x="28"/>
        <item x="14"/>
        <item m="1" x="60"/>
        <item m="1" x="61"/>
        <item m="1" x="62"/>
        <item m="1" x="63"/>
        <item m="1" x="64"/>
        <item x="23"/>
        <item x="36"/>
        <item x="16"/>
        <item x="5"/>
        <item x="13"/>
        <item x="15"/>
        <item x="11"/>
        <item x="20"/>
        <item x="39"/>
        <item x="40"/>
        <item x="33"/>
        <item x="32"/>
        <item x="31"/>
        <item x="27"/>
        <item x="25"/>
        <item x="0"/>
        <item x="2"/>
        <item x="26"/>
        <item x="22"/>
        <item x="29"/>
        <item x="34"/>
        <item x="3"/>
        <item x="6"/>
        <item x="24"/>
        <item x="7"/>
        <item x="10"/>
        <item x="30"/>
        <item x="19"/>
        <item x="9"/>
        <item x="37"/>
        <item x="4"/>
        <item x="8"/>
        <item x="12"/>
        <item x="17"/>
        <item x="21"/>
        <item x="35"/>
        <item x="38"/>
        <item x="41"/>
        <item x="42"/>
        <item x="43"/>
        <item x="44"/>
        <item x="45"/>
        <item x="46"/>
        <item x="47"/>
        <item x="48"/>
        <item x="49"/>
        <item x="50"/>
        <item x="51"/>
        <item x="52"/>
        <item x="53"/>
        <item x="54"/>
        <item x="55"/>
        <item x="56"/>
        <item x="57"/>
        <item x="5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8">
        <item x="5"/>
        <item h="1" m="1" x="6"/>
        <item h="1" x="0"/>
        <item h="1" x="2"/>
        <item h="1" x="3"/>
        <item h="1" x="1"/>
        <item h="1" x="4"/>
        <item t="default"/>
      </items>
    </pivotField>
    <pivotField dragToRow="0" dragToCol="0" dragToPage="0" showAll="0" defaultSubtotal="0"/>
    <pivotField dragToRow="0" dragToCol="0" dragToPage="0" showAll="0" defaultSubtotal="0"/>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14"/>
  </rowFields>
  <rowItems count="2">
    <i>
      <x v="9"/>
    </i>
    <i t="grand">
      <x/>
    </i>
  </rowItems>
  <colFields count="1">
    <field x="69"/>
  </colFields>
  <colItems count="2">
    <i>
      <x/>
    </i>
    <i t="grand">
      <x/>
    </i>
  </colItems>
  <pageFields count="1">
    <pageField fld="21" hier="-1"/>
  </pageFields>
  <dataFields count="1">
    <dataField name=" Call Received" fld="6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197EF7-CE9B-41DB-A5F6-37711A51DB89}" name="Tableau croisé dynamique2" cacheId="6" applyNumberFormats="0" applyBorderFormats="0" applyFontFormats="0" applyPatternFormats="0" applyAlignmentFormats="0" applyWidthHeightFormats="1" dataCaption="Valeurs" grandTotalCaption=" général" updatedVersion="8" minRefreshableVersion="3" useAutoFormatting="1" itemPrintTitles="1" createdVersion="8" indent="0" outline="1" outlineData="1" multipleFieldFilters="0">
  <location ref="M4:O6" firstHeaderRow="1" firstDataRow="2" firstDataCol="1"/>
  <pivotFields count="74">
    <pivotField showAll="0"/>
    <pivotField showAll="0"/>
    <pivotField showAll="0"/>
    <pivotField showAll="0">
      <items count="8001">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8">
        <item x="5"/>
        <item h="1" m="1" x="6"/>
        <item h="1" x="0"/>
        <item h="1" x="2"/>
        <item h="1" x="3"/>
        <item h="1" x="1"/>
        <item h="1" x="4"/>
        <item t="default"/>
      </items>
    </pivotField>
    <pivotField dataField="1" dragToRow="0" dragToCol="0" dragToPage="0" showAll="0" defaultSubtotal="0"/>
    <pivotField dragToRow="0" dragToCol="0" dragToPage="0" showAll="0" defaultSubtotal="0"/>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Items count="1">
    <i/>
  </rowItems>
  <colFields count="1">
    <field x="69"/>
  </colFields>
  <colItems count="2">
    <i>
      <x/>
    </i>
    <i t="grand">
      <x/>
    </i>
  </colItems>
  <dataFields count="1">
    <dataField name=" SLA%" fld="70" baseField="69"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3917751-53A6-4B57-A279-BEBE4B87EB00}" name="Tableau croisé dynamique4" cacheId="6" applyNumberFormats="0" applyBorderFormats="0" applyFontFormats="0" applyPatternFormats="0" applyAlignmentFormats="0" applyWidthHeightFormats="1" dataCaption="Valeurs" grandTotalCaption=" général" updatedVersion="8" minRefreshableVersion="3" useAutoFormatting="1" itemPrintTitles="1" createdVersion="8" indent="0" outline="1" outlineData="1" multipleFieldFilters="0">
  <location ref="M12:O15" firstHeaderRow="1" firstDataRow="2" firstDataCol="1" rowPageCount="1" colPageCount="1"/>
  <pivotFields count="74">
    <pivotField showAll="0"/>
    <pivotField showAll="0"/>
    <pivotField showAll="0"/>
    <pivotField showAll="0">
      <items count="8001">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t="default"/>
      </items>
    </pivotField>
    <pivotField showAll="0"/>
    <pivotField showAll="0"/>
    <pivotField showAll="0"/>
    <pivotField showAll="0"/>
    <pivotField showAll="0"/>
    <pivotField showAll="0"/>
    <pivotField showAll="0"/>
    <pivotField showAll="0"/>
    <pivotField showAll="0"/>
    <pivotField showAll="0"/>
    <pivotField axis="axisRow" showAll="0">
      <items count="26">
        <item x="1"/>
        <item x="0"/>
        <item x="11"/>
        <item x="17"/>
        <item x="4"/>
        <item x="6"/>
        <item h="1" x="3"/>
        <item x="2"/>
        <item x="7"/>
        <item x="20"/>
        <item h="1" x="10"/>
        <item h="1" x="13"/>
        <item h="1" x="8"/>
        <item h="1" x="15"/>
        <item h="1" x="5"/>
        <item h="1" x="16"/>
        <item h="1" x="12"/>
        <item h="1" m="1" x="21"/>
        <item h="1" m="1" x="22"/>
        <item h="1" m="1" x="23"/>
        <item h="1" m="1" x="24"/>
        <item h="1" x="9"/>
        <item h="1" x="14"/>
        <item h="1" x="18"/>
        <item h="1" x="19"/>
        <item t="default"/>
      </items>
    </pivotField>
    <pivotField showAll="0"/>
    <pivotField showAll="0"/>
    <pivotField showAll="0"/>
    <pivotField showAll="0"/>
    <pivotField showAll="0"/>
    <pivotField showAll="0"/>
    <pivotField axis="axisPage" showAll="0">
      <items count="66">
        <item x="1"/>
        <item x="59"/>
        <item x="18"/>
        <item x="28"/>
        <item x="14"/>
        <item m="1" x="60"/>
        <item m="1" x="61"/>
        <item m="1" x="62"/>
        <item m="1" x="63"/>
        <item m="1" x="64"/>
        <item x="23"/>
        <item x="36"/>
        <item x="16"/>
        <item x="5"/>
        <item x="13"/>
        <item x="15"/>
        <item x="11"/>
        <item x="20"/>
        <item x="39"/>
        <item x="40"/>
        <item x="33"/>
        <item x="32"/>
        <item x="31"/>
        <item x="27"/>
        <item x="25"/>
        <item x="0"/>
        <item x="2"/>
        <item x="26"/>
        <item x="22"/>
        <item x="29"/>
        <item x="34"/>
        <item x="3"/>
        <item x="6"/>
        <item x="24"/>
        <item x="7"/>
        <item x="10"/>
        <item x="30"/>
        <item x="19"/>
        <item x="9"/>
        <item x="37"/>
        <item x="4"/>
        <item x="8"/>
        <item x="12"/>
        <item x="17"/>
        <item x="21"/>
        <item x="35"/>
        <item x="38"/>
        <item x="41"/>
        <item x="42"/>
        <item x="43"/>
        <item x="44"/>
        <item x="45"/>
        <item x="46"/>
        <item x="47"/>
        <item x="48"/>
        <item x="49"/>
        <item x="50"/>
        <item x="51"/>
        <item x="52"/>
        <item x="53"/>
        <item x="54"/>
        <item x="55"/>
        <item x="56"/>
        <item x="57"/>
        <item x="5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8">
        <item x="5"/>
        <item h="1" m="1" x="6"/>
        <item h="1" x="0"/>
        <item h="1" x="2"/>
        <item h="1" x="3"/>
        <item h="1" x="1"/>
        <item h="1" x="4"/>
        <item t="default"/>
      </items>
    </pivotField>
    <pivotField dragToRow="0" dragToCol="0" dragToPage="0" showAll="0" defaultSubtotal="0"/>
    <pivotField dragToRow="0" dragToCol="0" dragToPage="0" showAll="0" defaultSubtotal="0"/>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14"/>
  </rowFields>
  <rowItems count="2">
    <i>
      <x v="9"/>
    </i>
    <i t="grand">
      <x/>
    </i>
  </rowItems>
  <colFields count="1">
    <field x="69"/>
  </colFields>
  <colItems count="2">
    <i>
      <x/>
    </i>
    <i t="grand">
      <x/>
    </i>
  </colItems>
  <pageFields count="1">
    <pageField fld="21" hier="-1"/>
  </pageFields>
  <dataFields count="1">
    <dataField name=" Call Received" fld="6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50DFF8-94DC-4439-A3EB-1A0019CE46F4}" name="Tableau croisé dynamique5" cacheId="6" applyNumberFormats="0" applyBorderFormats="0" applyFontFormats="0" applyPatternFormats="0" applyAlignmentFormats="0" applyWidthHeightFormats="1" dataCaption="Valeurs" showError="1" updatedVersion="8" minRefreshableVersion="3" itemPrintTitles="1" createdVersion="8" indent="0" compact="0" compactData="0" gridDropZones="1" multipleFieldFilters="0">
  <location ref="A29:I33" firstHeaderRow="1" firstDataRow="3" firstDataCol="1" rowPageCount="3" colPageCount="1"/>
  <pivotFields count="74">
    <pivotField compact="0" outline="0" showAll="0"/>
    <pivotField compact="0" outline="0" showAll="0"/>
    <pivotField axis="axisPage" compact="0" outline="0" multipleItemSelectionAllowed="1" showAll="0">
      <items count="27">
        <item x="0"/>
        <item h="1" x="1"/>
        <item h="1" x="2"/>
        <item h="1" m="1" x="3"/>
        <item h="1" m="1" x="4"/>
        <item h="1" m="1" x="5"/>
        <item h="1" m="1" x="6"/>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t="default"/>
      </items>
    </pivotField>
    <pivotField compact="0" outline="0" showAll="0" defaultSubtotal="0">
      <items count="8000">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26">
        <item x="1"/>
        <item x="0"/>
        <item x="11"/>
        <item x="17"/>
        <item x="4"/>
        <item x="6"/>
        <item x="3"/>
        <item x="2"/>
        <item x="7"/>
        <item x="20"/>
        <item x="10"/>
        <item x="13"/>
        <item x="8"/>
        <item x="15"/>
        <item x="5"/>
        <item x="16"/>
        <item x="12"/>
        <item m="1" x="21"/>
        <item m="1" x="22"/>
        <item m="1" x="23"/>
        <item m="1" x="24"/>
        <item x="9"/>
        <item x="14"/>
        <item x="18"/>
        <item x="19"/>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defaultSubtotal="0">
      <items count="65">
        <item x="1"/>
        <item x="59"/>
        <item x="18"/>
        <item x="28"/>
        <item x="14"/>
        <item h="1" m="1" x="60"/>
        <item h="1" m="1" x="61"/>
        <item h="1" m="1" x="62"/>
        <item h="1" m="1" x="63"/>
        <item h="1" m="1" x="64"/>
        <item h="1" x="23"/>
        <item h="1" x="36"/>
        <item h="1" x="16"/>
        <item h="1" x="5"/>
        <item h="1" x="13"/>
        <item h="1" x="15"/>
        <item h="1" x="11"/>
        <item h="1" x="20"/>
        <item h="1" x="39"/>
        <item h="1" x="40"/>
        <item h="1" x="33"/>
        <item h="1" x="32"/>
        <item h="1" x="31"/>
        <item h="1" x="27"/>
        <item h="1" x="25"/>
        <item h="1" x="0"/>
        <item h="1" x="2"/>
        <item h="1" x="26"/>
        <item h="1" x="22"/>
        <item h="1" x="29"/>
        <item h="1" x="34"/>
        <item h="1" x="3"/>
        <item h="1" x="6"/>
        <item h="1" x="24"/>
        <item h="1" x="7"/>
        <item h="1" x="10"/>
        <item h="1" x="30"/>
        <item h="1" x="19"/>
        <item h="1" x="9"/>
        <item h="1" x="37"/>
        <item h="1" x="4"/>
        <item h="1" x="8"/>
        <item h="1" x="12"/>
        <item h="1" x="17"/>
        <item h="1" x="21"/>
        <item h="1" x="35"/>
        <item h="1" x="38"/>
        <item h="1" x="41"/>
        <item h="1" x="42"/>
        <item h="1" x="43"/>
        <item h="1" x="44"/>
        <item h="1" x="45"/>
        <item h="1" x="46"/>
        <item h="1" x="47"/>
        <item h="1" x="48"/>
        <item h="1" x="49"/>
        <item h="1" x="50"/>
        <item h="1" x="51"/>
        <item h="1" x="52"/>
        <item h="1" x="53"/>
        <item h="1" x="54"/>
        <item h="1" x="55"/>
        <item h="1" x="56"/>
        <item h="1" x="57"/>
        <item h="1" x="5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106">
        <item m="1" x="7"/>
        <item m="1" x="10"/>
        <item m="1" x="9"/>
        <item m="1" x="8"/>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72"/>
        <item m="1" x="73"/>
        <item m="1" x="74"/>
        <item m="1" x="71"/>
        <item m="1" x="70"/>
        <item m="1" x="69"/>
        <item m="1" x="68"/>
        <item m="1" x="67"/>
        <item m="1" x="66"/>
        <item m="1" x="65"/>
        <item m="1" x="64"/>
        <item m="1" x="63"/>
        <item m="1" x="62"/>
        <item m="1" x="61"/>
        <item m="1" x="60"/>
        <item m="1" x="57"/>
        <item m="1" x="58"/>
        <item m="1" x="59"/>
        <item m="1" x="56"/>
        <item m="1" x="55"/>
        <item m="1" x="51"/>
        <item m="1" x="52"/>
        <item m="1" x="53"/>
        <item m="1" x="54"/>
        <item m="1" x="48"/>
        <item m="1" x="50"/>
        <item m="1" x="49"/>
        <item m="1" x="45"/>
        <item m="1" x="46"/>
        <item m="1" x="47"/>
        <item m="1" x="44"/>
        <item m="1" x="39"/>
        <item m="1" x="40"/>
        <item m="1" x="41"/>
        <item m="1" x="42"/>
        <item m="1" x="43"/>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8"/>
        <item m="1" x="37"/>
        <item m="1" x="36"/>
        <item m="1" x="35"/>
        <item m="1" x="11"/>
        <item m="1" x="6"/>
        <item m="1" x="5"/>
        <item m="1" x="4"/>
        <item m="1" x="3"/>
        <item m="1" x="2"/>
        <item x="0"/>
        <item x="1"/>
        <item t="default"/>
      </items>
      <extLst>
        <ext xmlns:x14="http://schemas.microsoft.com/office/spreadsheetml/2009/9/main" uri="{2946ED86-A175-432a-8AC1-64E0C546D7DE}">
          <x14:pivotField fillDownLabels="1"/>
        </ext>
      </extLst>
    </pivotField>
    <pivotField dataField="1" compact="0" outline="0" showAll="0"/>
    <pivotField dataField="1" compact="0" outline="0" multipleItemSelectionAllowed="1" showAll="0"/>
    <pivotField axis="axisCol" compact="0" outline="0" multipleItemSelectionAllowed="1" showAll="0">
      <items count="8">
        <item h="1" x="5"/>
        <item h="1" m="1" x="6"/>
        <item h="1" x="0"/>
        <item h="1" x="2"/>
        <item x="3"/>
        <item h="1" x="1"/>
        <item h="1" x="4"/>
        <item t="default"/>
      </items>
    </pivotField>
    <pivotField dataField="1" compact="0" outline="0" dragToRow="0" dragToCol="0" dragToPage="0" showAll="0" defaultSubtotal="0"/>
    <pivotField dataField="1" compact="0" outline="0" dragToRow="0" dragToCol="0" dragToPage="0" showAll="0" defaultSubtotal="0"/>
    <pivotField compact="0" outline="0"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compact="0" outline="0"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66"/>
  </rowFields>
  <rowItems count="2">
    <i>
      <x v="103"/>
    </i>
    <i t="grand">
      <x/>
    </i>
  </rowItems>
  <colFields count="2">
    <field x="-2"/>
    <field x="69"/>
  </colFields>
  <colItems count="8">
    <i>
      <x/>
      <x v="4"/>
    </i>
    <i i="1">
      <x v="1"/>
      <x v="4"/>
    </i>
    <i i="2">
      <x v="2"/>
      <x v="4"/>
    </i>
    <i i="3">
      <x v="3"/>
      <x v="4"/>
    </i>
    <i t="grand">
      <x/>
    </i>
    <i t="grand" i="1">
      <x/>
    </i>
    <i t="grand" i="2">
      <x/>
    </i>
    <i t="grand" i="3">
      <x/>
    </i>
  </colItems>
  <pageFields count="3">
    <pageField fld="2" hier="-1"/>
    <pageField fld="21" hier="-1"/>
    <pageField fld="14" hier="-1"/>
  </pageFields>
  <dataFields count="4">
    <dataField name="Calls Answered" fld="67" baseField="0" baseItem="0"/>
    <dataField name=" Call in SL" fld="68" baseField="0" baseItem="0"/>
    <dataField name=" AHT" fld="71" baseField="71" baseItem="14" numFmtId="2"/>
    <dataField name=" SLA%" fld="70" baseField="71" baseItem="17"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6CAAD5B-C494-44F8-984B-2083CF4D2808}" name="Tableau croisé dynamique1" cacheId="6" applyNumberFormats="0" applyBorderFormats="0" applyFontFormats="0" applyPatternFormats="0" applyAlignmentFormats="0" applyWidthHeightFormats="1" dataCaption="Valeurs" showError="1" updatedVersion="8" minRefreshableVersion="3" itemPrintTitles="1" createdVersion="8" indent="0" compact="0" compactData="0" gridDropZones="1" multipleFieldFilters="0">
  <location ref="A68:G72" firstHeaderRow="1" firstDataRow="3" firstDataCol="1" rowPageCount="3" colPageCount="1"/>
  <pivotFields count="74">
    <pivotField compact="0" outline="0" showAll="0"/>
    <pivotField compact="0" outline="0" showAll="0"/>
    <pivotField axis="axisPage" compact="0" outline="0" multipleItemSelectionAllowed="1" showAll="0">
      <items count="27">
        <item x="0"/>
        <item h="1" x="1"/>
        <item h="1" x="2"/>
        <item h="1" m="1" x="3"/>
        <item h="1" m="1" x="4"/>
        <item h="1" m="1" x="5"/>
        <item h="1" m="1" x="6"/>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t="default"/>
      </items>
    </pivotField>
    <pivotField compact="0" outline="0" showAll="0" defaultSubtotal="0">
      <items count="8000">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26">
        <item x="1"/>
        <item x="0"/>
        <item x="11"/>
        <item x="17"/>
        <item x="4"/>
        <item x="6"/>
        <item x="3"/>
        <item x="2"/>
        <item x="7"/>
        <item x="20"/>
        <item x="10"/>
        <item x="13"/>
        <item x="8"/>
        <item x="15"/>
        <item x="5"/>
        <item x="16"/>
        <item x="12"/>
        <item m="1" x="21"/>
        <item m="1" x="22"/>
        <item m="1" x="23"/>
        <item m="1" x="24"/>
        <item x="9"/>
        <item x="14"/>
        <item x="18"/>
        <item x="19"/>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defaultSubtotal="0">
      <items count="65">
        <item h="1" x="1"/>
        <item x="59"/>
        <item x="18"/>
        <item h="1" x="28"/>
        <item x="14"/>
        <item h="1" m="1" x="60"/>
        <item h="1" m="1" x="61"/>
        <item h="1" m="1" x="62"/>
        <item h="1" m="1" x="63"/>
        <item h="1" m="1" x="64"/>
        <item h="1" x="23"/>
        <item h="1" x="36"/>
        <item h="1" x="16"/>
        <item h="1" x="5"/>
        <item h="1" x="13"/>
        <item h="1" x="15"/>
        <item h="1" x="11"/>
        <item h="1" x="20"/>
        <item h="1" x="39"/>
        <item h="1" x="40"/>
        <item h="1" x="33"/>
        <item h="1" x="32"/>
        <item h="1" x="31"/>
        <item h="1" x="27"/>
        <item h="1" x="25"/>
        <item h="1" x="0"/>
        <item h="1" x="2"/>
        <item h="1" x="26"/>
        <item h="1" x="22"/>
        <item h="1" x="29"/>
        <item h="1" x="34"/>
        <item h="1" x="3"/>
        <item h="1" x="6"/>
        <item h="1" x="24"/>
        <item h="1" x="7"/>
        <item h="1" x="10"/>
        <item h="1" x="30"/>
        <item h="1" x="19"/>
        <item h="1" x="9"/>
        <item h="1" x="37"/>
        <item h="1" x="4"/>
        <item h="1" x="8"/>
        <item h="1" x="12"/>
        <item h="1" x="17"/>
        <item h="1" x="21"/>
        <item h="1" x="35"/>
        <item h="1" x="38"/>
        <item h="1" x="41"/>
        <item h="1" x="42"/>
        <item h="1" x="43"/>
        <item h="1" x="44"/>
        <item h="1" x="45"/>
        <item h="1" x="46"/>
        <item h="1" x="47"/>
        <item h="1" x="48"/>
        <item h="1" x="49"/>
        <item h="1" x="50"/>
        <item h="1" x="51"/>
        <item h="1" x="52"/>
        <item h="1" x="53"/>
        <item h="1" x="54"/>
        <item h="1" x="55"/>
        <item h="1" x="56"/>
        <item h="1" x="57"/>
        <item h="1" x="5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106">
        <item m="1" x="7"/>
        <item m="1" x="10"/>
        <item m="1" x="9"/>
        <item m="1" x="8"/>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72"/>
        <item m="1" x="73"/>
        <item m="1" x="74"/>
        <item m="1" x="71"/>
        <item m="1" x="70"/>
        <item m="1" x="69"/>
        <item m="1" x="68"/>
        <item m="1" x="67"/>
        <item m="1" x="66"/>
        <item m="1" x="65"/>
        <item m="1" x="64"/>
        <item m="1" x="63"/>
        <item m="1" x="62"/>
        <item m="1" x="61"/>
        <item m="1" x="60"/>
        <item m="1" x="57"/>
        <item m="1" x="58"/>
        <item m="1" x="59"/>
        <item m="1" x="56"/>
        <item m="1" x="55"/>
        <item m="1" x="51"/>
        <item m="1" x="52"/>
        <item m="1" x="53"/>
        <item m="1" x="54"/>
        <item m="1" x="48"/>
        <item m="1" x="50"/>
        <item m="1" x="49"/>
        <item m="1" x="45"/>
        <item m="1" x="46"/>
        <item m="1" x="47"/>
        <item m="1" x="44"/>
        <item m="1" x="39"/>
        <item m="1" x="40"/>
        <item m="1" x="41"/>
        <item m="1" x="42"/>
        <item m="1" x="43"/>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8"/>
        <item m="1" x="37"/>
        <item m="1" x="36"/>
        <item m="1" x="35"/>
        <item m="1" x="11"/>
        <item m="1" x="6"/>
        <item m="1" x="5"/>
        <item m="1" x="4"/>
        <item m="1" x="3"/>
        <item m="1" x="2"/>
        <item x="0"/>
        <item x="1"/>
        <item t="default"/>
      </items>
      <extLst>
        <ext xmlns:x14="http://schemas.microsoft.com/office/spreadsheetml/2009/9/main" uri="{2946ED86-A175-432a-8AC1-64E0C546D7DE}">
          <x14:pivotField fillDownLabels="1"/>
        </ext>
      </extLst>
    </pivotField>
    <pivotField dataField="1" compact="0" outline="0" showAll="0"/>
    <pivotField compact="0" outline="0" multipleItemSelectionAllowed="1" showAll="0"/>
    <pivotField axis="axisCol" compact="0" outline="0" multipleItemSelectionAllowed="1" showAll="0">
      <items count="8">
        <item h="1" x="5"/>
        <item h="1" m="1" x="6"/>
        <item h="1" x="0"/>
        <item h="1" x="2"/>
        <item x="3"/>
        <item h="1" x="1"/>
        <item h="1" x="4"/>
        <item t="default"/>
      </items>
    </pivotField>
    <pivotField dataField="1" compact="0" outline="0" dragToRow="0" dragToCol="0" dragToPage="0" showAll="0" defaultSubtotal="0"/>
    <pivotField dataField="1" compact="0" outline="0" dragToRow="0" dragToCol="0" dragToPage="0" showAll="0" defaultSubtotal="0"/>
    <pivotField compact="0" outline="0"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compact="0" outline="0"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66"/>
  </rowFields>
  <rowItems count="2">
    <i>
      <x v="103"/>
    </i>
    <i t="grand">
      <x/>
    </i>
  </rowItems>
  <colFields count="2">
    <field x="-2"/>
    <field x="69"/>
  </colFields>
  <colItems count="6">
    <i>
      <x/>
      <x v="4"/>
    </i>
    <i i="1">
      <x v="1"/>
      <x v="4"/>
    </i>
    <i i="2">
      <x v="2"/>
      <x v="4"/>
    </i>
    <i t="grand">
      <x/>
    </i>
    <i t="grand" i="1">
      <x/>
    </i>
    <i t="grand" i="2">
      <x/>
    </i>
  </colItems>
  <pageFields count="3">
    <pageField fld="2" hier="-1"/>
    <pageField fld="21" hier="-1"/>
    <pageField fld="14" hier="-1"/>
  </pageFields>
  <dataFields count="3">
    <dataField name="Calls Answered" fld="67" baseField="0" baseItem="0"/>
    <dataField name=" AHT" fld="71" baseField="71" baseItem="14" numFmtId="2"/>
    <dataField name=" SLA%" fld="70" baseField="71" baseItem="17"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0D44D7-EFA9-44A2-87EE-AA23DE3D5855}" name="Tableau croisé dynamique2" cacheId="6" applyNumberFormats="0" applyBorderFormats="0" applyFontFormats="0" applyPatternFormats="0" applyAlignmentFormats="0" applyWidthHeightFormats="1" dataCaption="Valeurs" grandTotalCaption=" général" updatedVersion="8" minRefreshableVersion="3" useAutoFormatting="1" itemPrintTitles="1" createdVersion="8" indent="0" outline="1" outlineData="1" multipleFieldFilters="0">
  <location ref="M4:O6" firstHeaderRow="1" firstDataRow="2" firstDataCol="1"/>
  <pivotFields count="74">
    <pivotField showAll="0"/>
    <pivotField showAll="0"/>
    <pivotField showAll="0"/>
    <pivotField showAll="0">
      <items count="8001">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8">
        <item x="5"/>
        <item h="1" m="1" x="6"/>
        <item h="1" x="0"/>
        <item h="1" x="2"/>
        <item h="1" x="3"/>
        <item h="1" x="1"/>
        <item h="1" x="4"/>
        <item t="default"/>
      </items>
    </pivotField>
    <pivotField dataField="1" dragToRow="0" dragToCol="0" dragToPage="0" showAll="0" defaultSubtotal="0"/>
    <pivotField dragToRow="0" dragToCol="0" dragToPage="0" showAll="0" defaultSubtotal="0"/>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Items count="1">
    <i/>
  </rowItems>
  <colFields count="1">
    <field x="69"/>
  </colFields>
  <colItems count="2">
    <i>
      <x/>
    </i>
    <i t="grand">
      <x/>
    </i>
  </colItems>
  <dataFields count="1">
    <dataField name=" SLA%" fld="70" baseField="69"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6E8BE38-0750-4AE8-B0FE-0AEA9537B46A}" name="Tableau croisé dynamique4" cacheId="6" applyNumberFormats="0" applyBorderFormats="0" applyFontFormats="0" applyPatternFormats="0" applyAlignmentFormats="0" applyWidthHeightFormats="1" dataCaption="Valeurs" grandTotalCaption=" général" updatedVersion="8" minRefreshableVersion="3" useAutoFormatting="1" itemPrintTitles="1" createdVersion="8" indent="0" outline="1" outlineData="1" multipleFieldFilters="0">
  <location ref="M12:O15" firstHeaderRow="1" firstDataRow="2" firstDataCol="1" rowPageCount="1" colPageCount="1"/>
  <pivotFields count="74">
    <pivotField showAll="0"/>
    <pivotField showAll="0"/>
    <pivotField showAll="0"/>
    <pivotField showAll="0">
      <items count="8001">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t="default"/>
      </items>
    </pivotField>
    <pivotField showAll="0"/>
    <pivotField showAll="0"/>
    <pivotField showAll="0"/>
    <pivotField showAll="0"/>
    <pivotField showAll="0"/>
    <pivotField showAll="0"/>
    <pivotField showAll="0"/>
    <pivotField showAll="0"/>
    <pivotField showAll="0"/>
    <pivotField showAll="0"/>
    <pivotField axis="axisRow" showAll="0">
      <items count="26">
        <item x="1"/>
        <item x="0"/>
        <item x="11"/>
        <item x="17"/>
        <item x="4"/>
        <item x="6"/>
        <item h="1" x="3"/>
        <item x="2"/>
        <item x="7"/>
        <item x="20"/>
        <item h="1" x="10"/>
        <item h="1" x="13"/>
        <item h="1" x="8"/>
        <item h="1" x="15"/>
        <item h="1" x="5"/>
        <item h="1" x="16"/>
        <item h="1" x="12"/>
        <item h="1" m="1" x="21"/>
        <item h="1" m="1" x="22"/>
        <item h="1" m="1" x="23"/>
        <item h="1" m="1" x="24"/>
        <item h="1" x="9"/>
        <item h="1" x="14"/>
        <item h="1" x="18"/>
        <item h="1" x="19"/>
        <item t="default"/>
      </items>
    </pivotField>
    <pivotField showAll="0"/>
    <pivotField showAll="0"/>
    <pivotField showAll="0"/>
    <pivotField showAll="0"/>
    <pivotField showAll="0"/>
    <pivotField showAll="0"/>
    <pivotField axis="axisPage" showAll="0">
      <items count="66">
        <item x="1"/>
        <item x="59"/>
        <item x="18"/>
        <item x="28"/>
        <item x="14"/>
        <item m="1" x="60"/>
        <item m="1" x="61"/>
        <item m="1" x="62"/>
        <item m="1" x="63"/>
        <item m="1" x="64"/>
        <item x="23"/>
        <item x="36"/>
        <item x="16"/>
        <item x="5"/>
        <item x="13"/>
        <item x="15"/>
        <item x="11"/>
        <item x="20"/>
        <item x="39"/>
        <item x="40"/>
        <item x="33"/>
        <item x="32"/>
        <item x="31"/>
        <item x="27"/>
        <item x="25"/>
        <item x="0"/>
        <item x="2"/>
        <item x="26"/>
        <item x="22"/>
        <item x="29"/>
        <item x="34"/>
        <item x="3"/>
        <item x="6"/>
        <item x="24"/>
        <item x="7"/>
        <item x="10"/>
        <item x="30"/>
        <item x="19"/>
        <item x="9"/>
        <item x="37"/>
        <item x="4"/>
        <item x="8"/>
        <item x="12"/>
        <item x="17"/>
        <item x="21"/>
        <item x="35"/>
        <item x="38"/>
        <item x="41"/>
        <item x="42"/>
        <item x="43"/>
        <item x="44"/>
        <item x="45"/>
        <item x="46"/>
        <item x="47"/>
        <item x="48"/>
        <item x="49"/>
        <item x="50"/>
        <item x="51"/>
        <item x="52"/>
        <item x="53"/>
        <item x="54"/>
        <item x="55"/>
        <item x="56"/>
        <item x="57"/>
        <item x="5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8">
        <item x="5"/>
        <item h="1" m="1" x="6"/>
        <item h="1" x="0"/>
        <item h="1" x="2"/>
        <item h="1" x="3"/>
        <item h="1" x="1"/>
        <item h="1" x="4"/>
        <item t="default"/>
      </items>
    </pivotField>
    <pivotField dragToRow="0" dragToCol="0" dragToPage="0" showAll="0" defaultSubtotal="0"/>
    <pivotField dragToRow="0" dragToCol="0" dragToPage="0" showAll="0" defaultSubtotal="0"/>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14"/>
  </rowFields>
  <rowItems count="2">
    <i>
      <x v="9"/>
    </i>
    <i t="grand">
      <x/>
    </i>
  </rowItems>
  <colFields count="1">
    <field x="69"/>
  </colFields>
  <colItems count="2">
    <i>
      <x/>
    </i>
    <i t="grand">
      <x/>
    </i>
  </colItems>
  <pageFields count="1">
    <pageField fld="21" hier="-1"/>
  </pageFields>
  <dataFields count="1">
    <dataField name=" Call Received" fld="6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338B419-A8FE-4E5A-8331-A50D05679EE8}" name="Tableau croisé dynamique2" cacheId="6" applyNumberFormats="0" applyBorderFormats="0" applyFontFormats="0" applyPatternFormats="0" applyAlignmentFormats="0" applyWidthHeightFormats="1" dataCaption="Valeurs" grandTotalCaption=" général" updatedVersion="8" minRefreshableVersion="3" useAutoFormatting="1" itemPrintTitles="1" createdVersion="8" indent="0" outline="1" outlineData="1" multipleFieldFilters="0">
  <location ref="M4:O6" firstHeaderRow="1" firstDataRow="2" firstDataCol="1"/>
  <pivotFields count="74">
    <pivotField showAll="0"/>
    <pivotField showAll="0"/>
    <pivotField showAll="0"/>
    <pivotField showAll="0">
      <items count="8001">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8">
        <item x="5"/>
        <item h="1" m="1" x="6"/>
        <item h="1" x="0"/>
        <item h="1" x="2"/>
        <item h="1" x="3"/>
        <item h="1" x="1"/>
        <item h="1" x="4"/>
        <item t="default"/>
      </items>
    </pivotField>
    <pivotField dataField="1" dragToRow="0" dragToCol="0" dragToPage="0" showAll="0" defaultSubtotal="0"/>
    <pivotField dragToRow="0" dragToCol="0" dragToPage="0" showAll="0" defaultSubtotal="0"/>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Items count="1">
    <i/>
  </rowItems>
  <colFields count="1">
    <field x="69"/>
  </colFields>
  <colItems count="2">
    <i>
      <x/>
    </i>
    <i t="grand">
      <x/>
    </i>
  </colItems>
  <dataFields count="1">
    <dataField name=" SLA%" fld="70" baseField="69"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B30A29E-5A21-4BA1-A920-21F9B998C42F}" name="Tableau croisé dynamique1" cacheId="6" applyNumberFormats="0" applyBorderFormats="0" applyFontFormats="0" applyPatternFormats="0" applyAlignmentFormats="0" applyWidthHeightFormats="1" dataCaption="Valeurs" showError="1" updatedVersion="8" minRefreshableVersion="3" itemPrintTitles="1" createdVersion="8" indent="0" compact="0" compactData="0" gridDropZones="1" multipleFieldFilters="0">
  <location ref="A68:G72" firstHeaderRow="1" firstDataRow="3" firstDataCol="1" rowPageCount="3" colPageCount="1"/>
  <pivotFields count="74">
    <pivotField compact="0" outline="0" showAll="0"/>
    <pivotField compact="0" outline="0" showAll="0"/>
    <pivotField axis="axisPage" compact="0" outline="0" multipleItemSelectionAllowed="1" showAll="0">
      <items count="27">
        <item x="0"/>
        <item h="1" x="1"/>
        <item h="1" x="2"/>
        <item h="1" m="1" x="3"/>
        <item h="1" m="1" x="4"/>
        <item h="1" m="1" x="5"/>
        <item h="1" m="1" x="6"/>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t="default"/>
      </items>
    </pivotField>
    <pivotField compact="0" outline="0" showAll="0" defaultSubtotal="0">
      <items count="8000">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26">
        <item x="1"/>
        <item x="0"/>
        <item x="11"/>
        <item x="17"/>
        <item x="4"/>
        <item x="6"/>
        <item x="3"/>
        <item x="2"/>
        <item x="7"/>
        <item x="20"/>
        <item x="10"/>
        <item x="13"/>
        <item x="8"/>
        <item x="15"/>
        <item x="5"/>
        <item x="16"/>
        <item x="12"/>
        <item m="1" x="21"/>
        <item m="1" x="22"/>
        <item m="1" x="23"/>
        <item m="1" x="24"/>
        <item x="9"/>
        <item x="14"/>
        <item x="18"/>
        <item x="19"/>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defaultSubtotal="0">
      <items count="65">
        <item h="1" x="1"/>
        <item x="59"/>
        <item x="18"/>
        <item h="1" x="28"/>
        <item x="14"/>
        <item h="1" m="1" x="60"/>
        <item h="1" m="1" x="61"/>
        <item h="1" m="1" x="62"/>
        <item h="1" m="1" x="63"/>
        <item h="1" m="1" x="64"/>
        <item h="1" x="23"/>
        <item h="1" x="36"/>
        <item h="1" x="16"/>
        <item h="1" x="5"/>
        <item h="1" x="13"/>
        <item h="1" x="15"/>
        <item h="1" x="11"/>
        <item h="1" x="20"/>
        <item h="1" x="39"/>
        <item h="1" x="40"/>
        <item h="1" x="33"/>
        <item h="1" x="32"/>
        <item h="1" x="31"/>
        <item h="1" x="27"/>
        <item h="1" x="25"/>
        <item h="1" x="0"/>
        <item h="1" x="2"/>
        <item h="1" x="26"/>
        <item h="1" x="22"/>
        <item h="1" x="29"/>
        <item h="1" x="34"/>
        <item h="1" x="3"/>
        <item h="1" x="6"/>
        <item h="1" x="24"/>
        <item h="1" x="7"/>
        <item h="1" x="10"/>
        <item h="1" x="30"/>
        <item h="1" x="19"/>
        <item h="1" x="9"/>
        <item h="1" x="37"/>
        <item h="1" x="4"/>
        <item h="1" x="8"/>
        <item h="1" x="12"/>
        <item h="1" x="17"/>
        <item h="1" x="21"/>
        <item h="1" x="35"/>
        <item h="1" x="38"/>
        <item h="1" x="41"/>
        <item h="1" x="42"/>
        <item h="1" x="43"/>
        <item h="1" x="44"/>
        <item h="1" x="45"/>
        <item h="1" x="46"/>
        <item h="1" x="47"/>
        <item h="1" x="48"/>
        <item h="1" x="49"/>
        <item h="1" x="50"/>
        <item h="1" x="51"/>
        <item h="1" x="52"/>
        <item h="1" x="53"/>
        <item h="1" x="54"/>
        <item h="1" x="55"/>
        <item h="1" x="56"/>
        <item h="1" x="57"/>
        <item h="1" x="5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106">
        <item m="1" x="7"/>
        <item m="1" x="10"/>
        <item m="1" x="9"/>
        <item m="1" x="8"/>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72"/>
        <item m="1" x="73"/>
        <item m="1" x="74"/>
        <item m="1" x="71"/>
        <item m="1" x="70"/>
        <item m="1" x="69"/>
        <item m="1" x="68"/>
        <item m="1" x="67"/>
        <item m="1" x="66"/>
        <item m="1" x="65"/>
        <item m="1" x="64"/>
        <item m="1" x="63"/>
        <item m="1" x="62"/>
        <item m="1" x="61"/>
        <item m="1" x="60"/>
        <item m="1" x="57"/>
        <item m="1" x="58"/>
        <item m="1" x="59"/>
        <item m="1" x="56"/>
        <item m="1" x="55"/>
        <item m="1" x="51"/>
        <item m="1" x="52"/>
        <item m="1" x="53"/>
        <item m="1" x="54"/>
        <item m="1" x="48"/>
        <item m="1" x="50"/>
        <item m="1" x="49"/>
        <item m="1" x="45"/>
        <item m="1" x="46"/>
        <item m="1" x="47"/>
        <item m="1" x="44"/>
        <item m="1" x="39"/>
        <item m="1" x="40"/>
        <item m="1" x="41"/>
        <item m="1" x="42"/>
        <item m="1" x="43"/>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8"/>
        <item m="1" x="37"/>
        <item m="1" x="36"/>
        <item m="1" x="35"/>
        <item m="1" x="11"/>
        <item m="1" x="6"/>
        <item m="1" x="5"/>
        <item m="1" x="4"/>
        <item m="1" x="3"/>
        <item m="1" x="2"/>
        <item x="0"/>
        <item x="1"/>
        <item t="default"/>
      </items>
      <extLst>
        <ext xmlns:x14="http://schemas.microsoft.com/office/spreadsheetml/2009/9/main" uri="{2946ED86-A175-432a-8AC1-64E0C546D7DE}">
          <x14:pivotField fillDownLabels="1"/>
        </ext>
      </extLst>
    </pivotField>
    <pivotField dataField="1" compact="0" outline="0" showAll="0"/>
    <pivotField compact="0" outline="0" multipleItemSelectionAllowed="1" showAll="0"/>
    <pivotField axis="axisCol" compact="0" outline="0" multipleItemSelectionAllowed="1" showAll="0">
      <items count="8">
        <item h="1" x="5"/>
        <item h="1" m="1" x="6"/>
        <item h="1" x="0"/>
        <item h="1" x="2"/>
        <item x="3"/>
        <item h="1" x="1"/>
        <item h="1" x="4"/>
        <item t="default"/>
      </items>
    </pivotField>
    <pivotField dataField="1" compact="0" outline="0" dragToRow="0" dragToCol="0" dragToPage="0" showAll="0" defaultSubtotal="0"/>
    <pivotField dataField="1" compact="0" outline="0" dragToRow="0" dragToCol="0" dragToPage="0" showAll="0" defaultSubtotal="0"/>
    <pivotField compact="0" outline="0"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compact="0" outline="0"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66"/>
  </rowFields>
  <rowItems count="2">
    <i>
      <x v="103"/>
    </i>
    <i t="grand">
      <x/>
    </i>
  </rowItems>
  <colFields count="2">
    <field x="-2"/>
    <field x="69"/>
  </colFields>
  <colItems count="6">
    <i>
      <x/>
      <x v="4"/>
    </i>
    <i i="1">
      <x v="1"/>
      <x v="4"/>
    </i>
    <i i="2">
      <x v="2"/>
      <x v="4"/>
    </i>
    <i t="grand">
      <x/>
    </i>
    <i t="grand" i="1">
      <x/>
    </i>
    <i t="grand" i="2">
      <x/>
    </i>
  </colItems>
  <pageFields count="3">
    <pageField fld="2" hier="-1"/>
    <pageField fld="21" hier="-1"/>
    <pageField fld="14" hier="-1"/>
  </pageFields>
  <dataFields count="3">
    <dataField name="Calls Answered" fld="67" baseField="0" baseItem="0"/>
    <dataField name=" AHT" fld="71" baseField="71" baseItem="14" numFmtId="2"/>
    <dataField name=" SLA%" fld="70" baseField="71" baseItem="17"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630A7F7-5943-4216-9FBB-3089E3A7F88B}" name="Tableau croisé dynamique5" cacheId="6" applyNumberFormats="0" applyBorderFormats="0" applyFontFormats="0" applyPatternFormats="0" applyAlignmentFormats="0" applyWidthHeightFormats="1" dataCaption="Valeurs" showError="1" updatedVersion="8" minRefreshableVersion="3" itemPrintTitles="1" createdVersion="8" indent="0" compact="0" compactData="0" gridDropZones="1" multipleFieldFilters="0">
  <location ref="A29:I33" firstHeaderRow="1" firstDataRow="3" firstDataCol="1" rowPageCount="3" colPageCount="1"/>
  <pivotFields count="74">
    <pivotField compact="0" outline="0" showAll="0"/>
    <pivotField compact="0" outline="0" showAll="0"/>
    <pivotField axis="axisPage" compact="0" outline="0" multipleItemSelectionAllowed="1" showAll="0">
      <items count="27">
        <item x="0"/>
        <item h="1" x="1"/>
        <item h="1" x="2"/>
        <item h="1" m="1" x="3"/>
        <item h="1" m="1" x="4"/>
        <item h="1" m="1" x="5"/>
        <item h="1" m="1" x="6"/>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t="default"/>
      </items>
    </pivotField>
    <pivotField compact="0" outline="0" showAll="0" defaultSubtotal="0">
      <items count="8000">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26">
        <item x="1"/>
        <item x="0"/>
        <item x="11"/>
        <item x="17"/>
        <item x="4"/>
        <item x="6"/>
        <item x="3"/>
        <item x="2"/>
        <item x="7"/>
        <item x="20"/>
        <item x="10"/>
        <item x="13"/>
        <item x="8"/>
        <item x="15"/>
        <item x="5"/>
        <item x="16"/>
        <item x="12"/>
        <item m="1" x="21"/>
        <item m="1" x="22"/>
        <item m="1" x="23"/>
        <item m="1" x="24"/>
        <item x="9"/>
        <item x="14"/>
        <item x="18"/>
        <item x="19"/>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defaultSubtotal="0">
      <items count="65">
        <item x="1"/>
        <item x="59"/>
        <item x="18"/>
        <item x="28"/>
        <item x="14"/>
        <item h="1" m="1" x="60"/>
        <item h="1" m="1" x="61"/>
        <item h="1" m="1" x="62"/>
        <item h="1" m="1" x="63"/>
        <item h="1" m="1" x="64"/>
        <item h="1" x="23"/>
        <item h="1" x="36"/>
        <item h="1" x="16"/>
        <item h="1" x="5"/>
        <item h="1" x="13"/>
        <item h="1" x="15"/>
        <item h="1" x="11"/>
        <item h="1" x="20"/>
        <item h="1" x="39"/>
        <item h="1" x="40"/>
        <item h="1" x="33"/>
        <item h="1" x="32"/>
        <item h="1" x="31"/>
        <item h="1" x="27"/>
        <item h="1" x="25"/>
        <item h="1" x="0"/>
        <item h="1" x="2"/>
        <item h="1" x="26"/>
        <item h="1" x="22"/>
        <item h="1" x="29"/>
        <item h="1" x="34"/>
        <item h="1" x="3"/>
        <item h="1" x="6"/>
        <item h="1" x="24"/>
        <item h="1" x="7"/>
        <item h="1" x="10"/>
        <item h="1" x="30"/>
        <item h="1" x="19"/>
        <item h="1" x="9"/>
        <item h="1" x="37"/>
        <item h="1" x="4"/>
        <item h="1" x="8"/>
        <item h="1" x="12"/>
        <item h="1" x="17"/>
        <item h="1" x="21"/>
        <item h="1" x="35"/>
        <item h="1" x="38"/>
        <item h="1" x="41"/>
        <item h="1" x="42"/>
        <item h="1" x="43"/>
        <item h="1" x="44"/>
        <item h="1" x="45"/>
        <item h="1" x="46"/>
        <item h="1" x="47"/>
        <item h="1" x="48"/>
        <item h="1" x="49"/>
        <item h="1" x="50"/>
        <item h="1" x="51"/>
        <item h="1" x="52"/>
        <item h="1" x="53"/>
        <item h="1" x="54"/>
        <item h="1" x="55"/>
        <item h="1" x="56"/>
        <item h="1" x="57"/>
        <item h="1" x="5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106">
        <item m="1" x="7"/>
        <item m="1" x="10"/>
        <item m="1" x="9"/>
        <item m="1" x="8"/>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72"/>
        <item m="1" x="73"/>
        <item m="1" x="74"/>
        <item m="1" x="71"/>
        <item m="1" x="70"/>
        <item m="1" x="69"/>
        <item m="1" x="68"/>
        <item m="1" x="67"/>
        <item m="1" x="66"/>
        <item m="1" x="65"/>
        <item m="1" x="64"/>
        <item m="1" x="63"/>
        <item m="1" x="62"/>
        <item m="1" x="61"/>
        <item m="1" x="60"/>
        <item m="1" x="57"/>
        <item m="1" x="58"/>
        <item m="1" x="59"/>
        <item m="1" x="56"/>
        <item m="1" x="55"/>
        <item m="1" x="51"/>
        <item m="1" x="52"/>
        <item m="1" x="53"/>
        <item m="1" x="54"/>
        <item m="1" x="48"/>
        <item m="1" x="50"/>
        <item m="1" x="49"/>
        <item m="1" x="45"/>
        <item m="1" x="46"/>
        <item m="1" x="47"/>
        <item m="1" x="44"/>
        <item m="1" x="39"/>
        <item m="1" x="40"/>
        <item m="1" x="41"/>
        <item m="1" x="42"/>
        <item m="1" x="43"/>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8"/>
        <item m="1" x="37"/>
        <item m="1" x="36"/>
        <item m="1" x="35"/>
        <item m="1" x="11"/>
        <item m="1" x="6"/>
        <item m="1" x="5"/>
        <item m="1" x="4"/>
        <item m="1" x="3"/>
        <item m="1" x="2"/>
        <item x="0"/>
        <item x="1"/>
        <item t="default"/>
      </items>
      <extLst>
        <ext xmlns:x14="http://schemas.microsoft.com/office/spreadsheetml/2009/9/main" uri="{2946ED86-A175-432a-8AC1-64E0C546D7DE}">
          <x14:pivotField fillDownLabels="1"/>
        </ext>
      </extLst>
    </pivotField>
    <pivotField dataField="1" compact="0" outline="0" showAll="0"/>
    <pivotField dataField="1" compact="0" outline="0" multipleItemSelectionAllowed="1" showAll="0"/>
    <pivotField axis="axisCol" compact="0" outline="0" multipleItemSelectionAllowed="1" showAll="0">
      <items count="8">
        <item h="1" x="5"/>
        <item h="1" m="1" x="6"/>
        <item h="1" x="0"/>
        <item h="1" x="2"/>
        <item x="3"/>
        <item h="1" x="1"/>
        <item h="1" x="4"/>
        <item t="default"/>
      </items>
    </pivotField>
    <pivotField dataField="1" compact="0" outline="0" dragToRow="0" dragToCol="0" dragToPage="0" showAll="0" defaultSubtotal="0"/>
    <pivotField dataField="1" compact="0" outline="0" dragToRow="0" dragToCol="0" dragToPage="0" showAll="0" defaultSubtotal="0"/>
    <pivotField compact="0" outline="0"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compact="0" outline="0"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66"/>
  </rowFields>
  <rowItems count="2">
    <i>
      <x v="103"/>
    </i>
    <i t="grand">
      <x/>
    </i>
  </rowItems>
  <colFields count="2">
    <field x="-2"/>
    <field x="69"/>
  </colFields>
  <colItems count="8">
    <i>
      <x/>
      <x v="4"/>
    </i>
    <i i="1">
      <x v="1"/>
      <x v="4"/>
    </i>
    <i i="2">
      <x v="2"/>
      <x v="4"/>
    </i>
    <i i="3">
      <x v="3"/>
      <x v="4"/>
    </i>
    <i t="grand">
      <x/>
    </i>
    <i t="grand" i="1">
      <x/>
    </i>
    <i t="grand" i="2">
      <x/>
    </i>
    <i t="grand" i="3">
      <x/>
    </i>
  </colItems>
  <pageFields count="3">
    <pageField fld="2" hier="-1"/>
    <pageField fld="21" hier="-1"/>
    <pageField fld="14" hier="-1"/>
  </pageFields>
  <dataFields count="4">
    <dataField name="Calls Answered" fld="67" baseField="0" baseItem="0"/>
    <dataField name=" Call in SL" fld="68" baseField="0" baseItem="0"/>
    <dataField name=" AHT" fld="71" baseField="71" baseItem="14" numFmtId="2"/>
    <dataField name=" SLA%" fld="70" baseField="71" baseItem="17"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E7D8395-EE93-43C7-A580-804C0DC7036D}" name="Tableau croisé dynamique2" cacheId="6"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M4:O6" firstHeaderRow="1" firstDataRow="2" firstDataCol="1"/>
  <pivotFields count="74">
    <pivotField showAll="0"/>
    <pivotField showAll="0"/>
    <pivotField showAll="0"/>
    <pivotField showAll="0">
      <items count="8001">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8">
        <item x="5"/>
        <item h="1" m="1" x="6"/>
        <item h="1" x="0"/>
        <item h="1" x="2"/>
        <item h="1" x="3"/>
        <item h="1" x="1"/>
        <item h="1" x="4"/>
        <item t="default"/>
      </items>
    </pivotField>
    <pivotField dataField="1" dragToRow="0" dragToCol="0" dragToPage="0" showAll="0" defaultSubtotal="0"/>
    <pivotField dragToRow="0" dragToCol="0" dragToPage="0" showAll="0" defaultSubtotal="0"/>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Items count="1">
    <i/>
  </rowItems>
  <colFields count="1">
    <field x="69"/>
  </colFields>
  <colItems count="2">
    <i>
      <x/>
    </i>
    <i t="grand">
      <x/>
    </i>
  </colItems>
  <dataFields count="1">
    <dataField name="Somme de SLA%" fld="70" baseField="69"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22D5A2A-4C44-49B7-A48C-54D8B23A88C0}" name="Tableau croisé dynamique5" cacheId="6" applyNumberFormats="0" applyBorderFormats="0" applyFontFormats="0" applyPatternFormats="0" applyAlignmentFormats="0" applyWidthHeightFormats="1" dataCaption="Valeurs" showError="1" updatedVersion="8" minRefreshableVersion="3" itemPrintTitles="1" createdVersion="8" indent="0" compact="0" compactData="0" gridDropZones="1" multipleFieldFilters="0">
  <location ref="A29:B31" firstHeaderRow="1" firstDataRow="2" firstDataCol="1" rowPageCount="4" colPageCount="1"/>
  <pivotFields count="74">
    <pivotField compact="0" outline="0" showAll="0"/>
    <pivotField compact="0" outline="0" showAll="0"/>
    <pivotField axis="axisPage" compact="0" outline="0" multipleItemSelectionAllowed="1" showAll="0">
      <items count="27">
        <item x="0"/>
        <item h="1" x="1"/>
        <item h="1" x="2"/>
        <item h="1" m="1" x="3"/>
        <item h="1" m="1" x="4"/>
        <item h="1" m="1" x="5"/>
        <item h="1" m="1" x="6"/>
        <item h="1" m="1" x="7"/>
        <item h="1" m="1" x="8"/>
        <item h="1" m="1" x="9"/>
        <item h="1" m="1" x="10"/>
        <item h="1" m="1" x="11"/>
        <item h="1" m="1" x="12"/>
        <item h="1" m="1" x="13"/>
        <item h="1" m="1" x="14"/>
        <item h="1" m="1" x="15"/>
        <item h="1" m="1" x="16"/>
        <item h="1" m="1" x="17"/>
        <item h="1" m="1" x="18"/>
        <item h="1" m="1" x="19"/>
        <item h="1" m="1" x="20"/>
        <item h="1" m="1" x="21"/>
        <item h="1" m="1" x="22"/>
        <item h="1" m="1" x="23"/>
        <item h="1" m="1" x="24"/>
        <item h="1" m="1" x="25"/>
        <item t="default"/>
      </items>
    </pivotField>
    <pivotField compact="0" outline="0" showAll="0" defaultSubtotal="0">
      <items count="8000">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26">
        <item x="1"/>
        <item x="0"/>
        <item x="11"/>
        <item x="17"/>
        <item x="4"/>
        <item x="6"/>
        <item x="3"/>
        <item x="2"/>
        <item x="7"/>
        <item x="20"/>
        <item x="10"/>
        <item x="13"/>
        <item x="8"/>
        <item x="15"/>
        <item x="5"/>
        <item x="16"/>
        <item x="12"/>
        <item m="1" x="21"/>
        <item m="1" x="22"/>
        <item m="1" x="23"/>
        <item m="1" x="24"/>
        <item x="9"/>
        <item x="14"/>
        <item x="18"/>
        <item x="19"/>
        <item t="default"/>
      </items>
    </pivotField>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defaultSubtotal="0">
      <items count="65">
        <item x="1"/>
        <item x="59"/>
        <item x="18"/>
        <item x="28"/>
        <item x="14"/>
        <item m="1" x="60"/>
        <item m="1" x="61"/>
        <item m="1" x="62"/>
        <item m="1" x="63"/>
        <item m="1" x="64"/>
        <item x="23"/>
        <item x="36"/>
        <item x="16"/>
        <item x="5"/>
        <item x="13"/>
        <item x="15"/>
        <item x="11"/>
        <item x="20"/>
        <item x="39"/>
        <item x="40"/>
        <item x="33"/>
        <item x="32"/>
        <item x="31"/>
        <item x="27"/>
        <item x="25"/>
        <item x="0"/>
        <item x="2"/>
        <item x="26"/>
        <item x="22"/>
        <item x="29"/>
        <item x="34"/>
        <item x="3"/>
        <item x="6"/>
        <item x="24"/>
        <item x="7"/>
        <item x="10"/>
        <item x="30"/>
        <item x="19"/>
        <item x="9"/>
        <item x="37"/>
        <item x="4"/>
        <item x="8"/>
        <item x="12"/>
        <item x="17"/>
        <item x="21"/>
        <item x="35"/>
        <item x="38"/>
        <item x="41"/>
        <item x="42"/>
        <item x="43"/>
        <item x="44"/>
        <item x="45"/>
        <item x="46"/>
        <item x="47"/>
        <item x="48"/>
        <item x="49"/>
        <item x="50"/>
        <item x="51"/>
        <item x="52"/>
        <item x="53"/>
        <item x="54"/>
        <item x="55"/>
        <item x="56"/>
        <item x="57"/>
        <item x="5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106">
        <item h="1" m="1" x="7"/>
        <item h="1" m="1" x="10"/>
        <item h="1" m="1" x="9"/>
        <item h="1" m="1" x="8"/>
        <item h="1" m="1" x="75"/>
        <item h="1" m="1" x="76"/>
        <item h="1" m="1" x="77"/>
        <item h="1" m="1" x="78"/>
        <item h="1" m="1" x="79"/>
        <item h="1" m="1" x="80"/>
        <item h="1" m="1" x="81"/>
        <item h="1" m="1" x="82"/>
        <item h="1" m="1" x="83"/>
        <item h="1" m="1" x="84"/>
        <item h="1" m="1" x="85"/>
        <item h="1" m="1" x="86"/>
        <item h="1" m="1" x="87"/>
        <item h="1" m="1" x="88"/>
        <item h="1" m="1" x="89"/>
        <item h="1" m="1" x="90"/>
        <item h="1" m="1" x="91"/>
        <item h="1" m="1" x="92"/>
        <item h="1" m="1" x="93"/>
        <item h="1" m="1" x="94"/>
        <item h="1" m="1" x="95"/>
        <item h="1" m="1" x="96"/>
        <item h="1" m="1" x="97"/>
        <item h="1" m="1" x="98"/>
        <item h="1" m="1" x="99"/>
        <item h="1" m="1" x="100"/>
        <item h="1" m="1" x="101"/>
        <item h="1" m="1" x="102"/>
        <item h="1" m="1" x="103"/>
        <item h="1" m="1" x="104"/>
        <item h="1" m="1" x="72"/>
        <item h="1" m="1" x="73"/>
        <item h="1" m="1" x="74"/>
        <item h="1" m="1" x="71"/>
        <item h="1" m="1" x="70"/>
        <item h="1" m="1" x="69"/>
        <item h="1" m="1" x="68"/>
        <item h="1" m="1" x="67"/>
        <item h="1" m="1" x="66"/>
        <item h="1" m="1" x="65"/>
        <item h="1" m="1" x="64"/>
        <item h="1" m="1" x="63"/>
        <item h="1" m="1" x="62"/>
        <item h="1" m="1" x="61"/>
        <item h="1" m="1" x="60"/>
        <item h="1" m="1" x="57"/>
        <item h="1" m="1" x="58"/>
        <item h="1" m="1" x="59"/>
        <item h="1" m="1" x="56"/>
        <item h="1" m="1" x="55"/>
        <item h="1" m="1" x="51"/>
        <item h="1" m="1" x="52"/>
        <item h="1" m="1" x="53"/>
        <item h="1" m="1" x="54"/>
        <item h="1" m="1" x="48"/>
        <item h="1" m="1" x="50"/>
        <item h="1" m="1" x="49"/>
        <item h="1" m="1" x="45"/>
        <item h="1" m="1" x="46"/>
        <item h="1" m="1" x="47"/>
        <item h="1" m="1" x="44"/>
        <item h="1" m="1" x="39"/>
        <item h="1" m="1" x="40"/>
        <item h="1" m="1" x="41"/>
        <item h="1" m="1" x="42"/>
        <item h="1" m="1" x="43"/>
        <item h="1" m="1" x="12"/>
        <item h="1" m="1" x="13"/>
        <item h="1" m="1" x="14"/>
        <item h="1" m="1" x="15"/>
        <item h="1" m="1" x="16"/>
        <item h="1" m="1" x="17"/>
        <item h="1" m="1" x="18"/>
        <item h="1" m="1" x="19"/>
        <item h="1" m="1" x="20"/>
        <item h="1" m="1" x="21"/>
        <item h="1" m="1" x="22"/>
        <item h="1" m="1" x="23"/>
        <item h="1" m="1" x="24"/>
        <item h="1" m="1" x="25"/>
        <item h="1" m="1" x="26"/>
        <item h="1" m="1" x="27"/>
        <item h="1" m="1" x="28"/>
        <item h="1" m="1" x="29"/>
        <item h="1" m="1" x="30"/>
        <item h="1" m="1" x="31"/>
        <item h="1" m="1" x="32"/>
        <item h="1" m="1" x="33"/>
        <item h="1" m="1" x="34"/>
        <item h="1" m="1" x="38"/>
        <item h="1" m="1" x="37"/>
        <item h="1" m="1" x="36"/>
        <item h="1" m="1" x="35"/>
        <item h="1" m="1" x="11"/>
        <item h="1" m="1" x="6"/>
        <item h="1" m="1" x="5"/>
        <item h="1" m="1" x="4"/>
        <item h="1" m="1" x="3"/>
        <item h="1" m="1" x="2"/>
        <item h="1" x="0"/>
        <item x="1"/>
        <item t="default"/>
      </items>
      <extLst>
        <ext xmlns:x14="http://schemas.microsoft.com/office/spreadsheetml/2009/9/main" uri="{2946ED86-A175-432a-8AC1-64E0C546D7DE}">
          <x14:pivotField fillDownLabels="1"/>
        </ext>
      </extLst>
    </pivotField>
    <pivotField dataField="1" compact="0" outline="0" showAll="0"/>
    <pivotField axis="axisPage" compact="0" outline="0" multipleItemSelectionAllowed="1" showAll="0">
      <items count="4">
        <item x="0"/>
        <item x="1"/>
        <item h="1" x="2"/>
        <item t="default"/>
      </items>
    </pivotField>
    <pivotField axis="axisCol" compact="0" outline="0" multipleItemSelectionAllowed="1" showAll="0">
      <items count="8">
        <item x="5"/>
        <item h="1" m="1" x="6"/>
        <item h="1" x="0"/>
        <item h="1" x="2"/>
        <item h="1" x="3"/>
        <item h="1" x="1"/>
        <item h="1" x="4"/>
        <item t="default"/>
      </items>
    </pivotField>
    <pivotField compact="0" outline="0" dragToRow="0" dragToCol="0" dragToPage="0" showAll="0" defaultSubtotal="0"/>
    <pivotField compact="0" outline="0" dragToRow="0" dragToCol="0" dragToPage="0" showAll="0" defaultSubtotal="0"/>
    <pivotField compact="0" outline="0"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compact="0" outline="0"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66"/>
  </rowFields>
  <rowItems count="1">
    <i t="grand">
      <x/>
    </i>
  </rowItems>
  <colFields count="1">
    <field x="69"/>
  </colFields>
  <colItems count="1">
    <i t="grand">
      <x/>
    </i>
  </colItems>
  <pageFields count="4">
    <pageField fld="2" hier="-1"/>
    <pageField fld="21" hier="-1"/>
    <pageField fld="14" hier="-1"/>
    <pageField fld="68" hier="-1"/>
  </pageFields>
  <dataFields count="1">
    <dataField name="Calls Answered" fld="6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DAC5E7D-84B6-4C3E-A451-81E8C2F94EC3}" name="Tableau croisé dynamique4" cacheId="6" applyNumberFormats="0" applyBorderFormats="0" applyFontFormats="0" applyPatternFormats="0" applyAlignmentFormats="0" applyWidthHeightFormats="1" dataCaption="Valeurs" updatedVersion="8" minRefreshableVersion="3" useAutoFormatting="1" itemPrintTitles="1" createdVersion="8" indent="0" outline="1" outlineData="1" multipleFieldFilters="0">
  <location ref="M12:O15" firstHeaderRow="1" firstDataRow="2" firstDataCol="1" rowPageCount="1" colPageCount="1"/>
  <pivotFields count="74">
    <pivotField showAll="0"/>
    <pivotField showAll="0"/>
    <pivotField showAll="0"/>
    <pivotField showAll="0">
      <items count="8001">
        <item x="1167"/>
        <item m="1" x="7880"/>
        <item m="1" x="7881"/>
        <item m="1" x="7882"/>
        <item m="1" x="7883"/>
        <item m="1" x="7884"/>
        <item m="1" x="7885"/>
        <item m="1" x="7886"/>
        <item m="1" x="7887"/>
        <item m="1" x="7888"/>
        <item m="1" x="7889"/>
        <item m="1" x="7890"/>
        <item m="1" x="7891"/>
        <item m="1" x="7892"/>
        <item m="1" x="7893"/>
        <item m="1" x="7894"/>
        <item m="1" x="7895"/>
        <item m="1" x="7896"/>
        <item m="1" x="7897"/>
        <item m="1" x="7898"/>
        <item m="1" x="7899"/>
        <item m="1" x="7900"/>
        <item m="1" x="7901"/>
        <item m="1" x="7902"/>
        <item m="1" x="7903"/>
        <item m="1" x="7904"/>
        <item m="1" x="7905"/>
        <item m="1" x="7906"/>
        <item m="1" x="7907"/>
        <item m="1" x="7908"/>
        <item m="1" x="7909"/>
        <item m="1" x="7910"/>
        <item m="1" x="7911"/>
        <item m="1" x="7912"/>
        <item m="1" x="7913"/>
        <item m="1" x="7914"/>
        <item m="1" x="7915"/>
        <item m="1" x="7916"/>
        <item m="1" x="7917"/>
        <item m="1" x="7918"/>
        <item m="1" x="7919"/>
        <item m="1" x="7920"/>
        <item m="1" x="7921"/>
        <item m="1" x="7922"/>
        <item m="1" x="7923"/>
        <item m="1" x="7924"/>
        <item m="1" x="7925"/>
        <item m="1" x="7926"/>
        <item m="1" x="7927"/>
        <item m="1" x="7928"/>
        <item m="1" x="7929"/>
        <item m="1" x="7930"/>
        <item m="1" x="7931"/>
        <item m="1" x="7932"/>
        <item m="1" x="7933"/>
        <item m="1" x="7934"/>
        <item m="1" x="7935"/>
        <item m="1" x="7936"/>
        <item m="1" x="7937"/>
        <item m="1" x="7938"/>
        <item m="1" x="7939"/>
        <item m="1" x="7940"/>
        <item m="1" x="7941"/>
        <item m="1" x="7942"/>
        <item m="1" x="7943"/>
        <item m="1" x="7944"/>
        <item m="1" x="7945"/>
        <item m="1" x="7946"/>
        <item m="1" x="7947"/>
        <item m="1" x="7948"/>
        <item m="1" x="7949"/>
        <item m="1" x="7950"/>
        <item m="1" x="7951"/>
        <item m="1" x="7952"/>
        <item m="1" x="7953"/>
        <item m="1" x="7954"/>
        <item m="1" x="7955"/>
        <item m="1" x="7956"/>
        <item m="1" x="7957"/>
        <item m="1" x="7958"/>
        <item m="1" x="7959"/>
        <item m="1" x="7960"/>
        <item m="1" x="7961"/>
        <item m="1" x="7962"/>
        <item m="1" x="7963"/>
        <item m="1" x="7964"/>
        <item m="1" x="7965"/>
        <item m="1" x="7966"/>
        <item m="1" x="7967"/>
        <item m="1" x="7968"/>
        <item m="1" x="7969"/>
        <item m="1" x="7970"/>
        <item m="1" x="7971"/>
        <item m="1" x="7972"/>
        <item m="1" x="7973"/>
        <item m="1" x="7974"/>
        <item m="1" x="7975"/>
        <item m="1" x="7976"/>
        <item m="1" x="7977"/>
        <item m="1" x="7978"/>
        <item m="1" x="7979"/>
        <item m="1" x="7980"/>
        <item m="1" x="7981"/>
        <item m="1" x="7982"/>
        <item m="1" x="7983"/>
        <item m="1" x="7984"/>
        <item m="1" x="7985"/>
        <item m="1" x="7986"/>
        <item m="1" x="7987"/>
        <item m="1" x="7988"/>
        <item m="1" x="7989"/>
        <item m="1" x="7990"/>
        <item m="1" x="7991"/>
        <item m="1" x="7992"/>
        <item m="1" x="7993"/>
        <item m="1" x="7994"/>
        <item m="1" x="7995"/>
        <item m="1" x="7996"/>
        <item m="1" x="7997"/>
        <item m="1" x="7998"/>
        <item m="1" x="7999"/>
        <item m="1" x="4925"/>
        <item m="1" x="4926"/>
        <item m="1" x="4927"/>
        <item m="1" x="4928"/>
        <item m="1" x="4929"/>
        <item m="1" x="4930"/>
        <item m="1" x="4931"/>
        <item m="1" x="4932"/>
        <item m="1" x="4933"/>
        <item m="1" x="4934"/>
        <item m="1" x="4935"/>
        <item m="1" x="4936"/>
        <item m="1" x="4937"/>
        <item m="1" x="4938"/>
        <item m="1" x="4939"/>
        <item m="1" x="4940"/>
        <item m="1" x="4941"/>
        <item m="1" x="4942"/>
        <item m="1" x="4943"/>
        <item m="1" x="4944"/>
        <item m="1" x="4945"/>
        <item m="1" x="4946"/>
        <item m="1" x="4947"/>
        <item m="1" x="4948"/>
        <item m="1" x="4949"/>
        <item m="1" x="4950"/>
        <item m="1" x="4951"/>
        <item m="1" x="4952"/>
        <item m="1" x="4953"/>
        <item m="1" x="4954"/>
        <item m="1" x="4955"/>
        <item m="1" x="4956"/>
        <item m="1" x="4957"/>
        <item m="1" x="4958"/>
        <item m="1" x="4959"/>
        <item m="1" x="4960"/>
        <item m="1" x="4961"/>
        <item m="1" x="4962"/>
        <item m="1" x="4963"/>
        <item m="1" x="4964"/>
        <item m="1" x="4965"/>
        <item m="1" x="4966"/>
        <item m="1" x="4967"/>
        <item m="1" x="4968"/>
        <item m="1" x="4969"/>
        <item m="1" x="4970"/>
        <item m="1" x="4971"/>
        <item m="1" x="4972"/>
        <item m="1" x="4973"/>
        <item m="1" x="4974"/>
        <item m="1" x="4975"/>
        <item m="1" x="4976"/>
        <item m="1" x="4977"/>
        <item m="1" x="4978"/>
        <item m="1" x="4979"/>
        <item m="1" x="4980"/>
        <item m="1" x="4981"/>
        <item m="1" x="4982"/>
        <item m="1" x="4983"/>
        <item m="1" x="4984"/>
        <item m="1" x="4985"/>
        <item m="1" x="4986"/>
        <item m="1" x="4987"/>
        <item m="1" x="4988"/>
        <item m="1" x="4989"/>
        <item m="1" x="4990"/>
        <item m="1" x="4991"/>
        <item m="1" x="4992"/>
        <item m="1" x="4993"/>
        <item m="1" x="4994"/>
        <item m="1" x="4995"/>
        <item m="1" x="4996"/>
        <item m="1" x="4997"/>
        <item m="1" x="4998"/>
        <item m="1" x="4999"/>
        <item m="1" x="5000"/>
        <item m="1" x="5001"/>
        <item m="1" x="5002"/>
        <item m="1" x="5003"/>
        <item m="1" x="5004"/>
        <item m="1" x="5005"/>
        <item m="1" x="5006"/>
        <item m="1" x="5007"/>
        <item m="1" x="5008"/>
        <item m="1" x="5009"/>
        <item m="1" x="5010"/>
        <item m="1" x="5011"/>
        <item m="1" x="5012"/>
        <item m="1" x="5013"/>
        <item m="1" x="5014"/>
        <item m="1" x="5015"/>
        <item m="1" x="5016"/>
        <item m="1" x="5017"/>
        <item m="1" x="5018"/>
        <item m="1" x="5019"/>
        <item m="1" x="5020"/>
        <item m="1" x="5021"/>
        <item m="1" x="5022"/>
        <item m="1" x="5023"/>
        <item m="1" x="5024"/>
        <item m="1" x="5025"/>
        <item m="1" x="5026"/>
        <item m="1" x="5027"/>
        <item m="1" x="5028"/>
        <item m="1" x="5029"/>
        <item m="1" x="5030"/>
        <item m="1" x="5031"/>
        <item m="1" x="5032"/>
        <item m="1" x="5033"/>
        <item m="1" x="5034"/>
        <item m="1" x="5035"/>
        <item m="1" x="5036"/>
        <item m="1" x="5037"/>
        <item m="1" x="5038"/>
        <item m="1" x="5039"/>
        <item m="1" x="5040"/>
        <item m="1" x="5041"/>
        <item m="1" x="5042"/>
        <item m="1" x="5043"/>
        <item m="1" x="5044"/>
        <item m="1" x="5045"/>
        <item m="1" x="5046"/>
        <item m="1" x="5047"/>
        <item m="1" x="5048"/>
        <item m="1" x="5049"/>
        <item m="1" x="5050"/>
        <item m="1" x="5051"/>
        <item m="1" x="5052"/>
        <item m="1" x="5053"/>
        <item m="1" x="5054"/>
        <item m="1" x="5055"/>
        <item m="1" x="5056"/>
        <item m="1" x="5057"/>
        <item m="1" x="5058"/>
        <item m="1" x="5059"/>
        <item m="1" x="5060"/>
        <item m="1" x="5061"/>
        <item m="1" x="5062"/>
        <item m="1" x="5063"/>
        <item m="1" x="5064"/>
        <item m="1" x="5065"/>
        <item m="1" x="5066"/>
        <item m="1" x="5067"/>
        <item m="1" x="5068"/>
        <item m="1" x="5069"/>
        <item m="1" x="5070"/>
        <item m="1" x="5071"/>
        <item m="1" x="5072"/>
        <item m="1" x="5073"/>
        <item m="1" x="5074"/>
        <item m="1" x="5075"/>
        <item m="1" x="5076"/>
        <item m="1" x="5077"/>
        <item m="1" x="5078"/>
        <item m="1" x="5079"/>
        <item m="1" x="5080"/>
        <item m="1" x="5081"/>
        <item m="1" x="5082"/>
        <item m="1" x="5083"/>
        <item m="1" x="5084"/>
        <item m="1" x="5085"/>
        <item m="1" x="5086"/>
        <item m="1" x="5087"/>
        <item m="1" x="5088"/>
        <item m="1" x="5089"/>
        <item m="1" x="5090"/>
        <item m="1" x="5091"/>
        <item m="1" x="5092"/>
        <item m="1" x="5093"/>
        <item m="1" x="5094"/>
        <item m="1" x="5095"/>
        <item m="1" x="5096"/>
        <item m="1" x="5097"/>
        <item m="1" x="5098"/>
        <item m="1" x="5099"/>
        <item m="1" x="5100"/>
        <item m="1" x="5101"/>
        <item m="1" x="5102"/>
        <item m="1" x="5103"/>
        <item m="1" x="5104"/>
        <item m="1" x="5105"/>
        <item m="1" x="5106"/>
        <item m="1" x="5107"/>
        <item m="1" x="5108"/>
        <item m="1" x="5109"/>
        <item m="1" x="5110"/>
        <item m="1" x="5111"/>
        <item m="1" x="5112"/>
        <item m="1" x="5113"/>
        <item m="1" x="5114"/>
        <item m="1" x="5115"/>
        <item m="1" x="5116"/>
        <item m="1" x="5117"/>
        <item m="1" x="5118"/>
        <item m="1" x="5119"/>
        <item m="1" x="5120"/>
        <item m="1" x="5121"/>
        <item m="1" x="5122"/>
        <item m="1" x="5123"/>
        <item m="1" x="5124"/>
        <item m="1" x="5125"/>
        <item m="1" x="5126"/>
        <item m="1" x="5127"/>
        <item m="1" x="5128"/>
        <item m="1" x="5129"/>
        <item m="1" x="5130"/>
        <item m="1" x="5131"/>
        <item m="1" x="5132"/>
        <item m="1" x="5133"/>
        <item m="1" x="5134"/>
        <item m="1" x="5135"/>
        <item m="1" x="5136"/>
        <item m="1" x="5137"/>
        <item m="1" x="5138"/>
        <item m="1" x="5139"/>
        <item m="1" x="5140"/>
        <item m="1" x="5141"/>
        <item m="1" x="5142"/>
        <item m="1" x="5143"/>
        <item m="1" x="5144"/>
        <item m="1" x="5145"/>
        <item m="1" x="5146"/>
        <item m="1" x="5147"/>
        <item m="1" x="5148"/>
        <item m="1" x="5149"/>
        <item m="1" x="5150"/>
        <item m="1" x="5151"/>
        <item m="1" x="5152"/>
        <item m="1" x="5153"/>
        <item m="1" x="5154"/>
        <item m="1" x="5155"/>
        <item m="1" x="5156"/>
        <item m="1" x="5157"/>
        <item m="1" x="5158"/>
        <item m="1" x="5159"/>
        <item m="1" x="5160"/>
        <item m="1" x="5161"/>
        <item m="1" x="5162"/>
        <item m="1" x="5163"/>
        <item m="1" x="5164"/>
        <item m="1" x="5165"/>
        <item m="1" x="5166"/>
        <item m="1" x="5167"/>
        <item m="1" x="5168"/>
        <item m="1" x="5169"/>
        <item m="1" x="5170"/>
        <item m="1" x="5171"/>
        <item m="1" x="5172"/>
        <item m="1" x="5173"/>
        <item m="1" x="5174"/>
        <item m="1" x="5175"/>
        <item m="1" x="5176"/>
        <item m="1" x="5177"/>
        <item m="1" x="5178"/>
        <item m="1" x="5179"/>
        <item m="1" x="5180"/>
        <item m="1" x="5181"/>
        <item m="1" x="5182"/>
        <item m="1" x="5183"/>
        <item m="1" x="5184"/>
        <item m="1" x="5185"/>
        <item m="1" x="5186"/>
        <item m="1" x="5187"/>
        <item m="1" x="5188"/>
        <item m="1" x="5189"/>
        <item m="1" x="5190"/>
        <item m="1" x="5191"/>
        <item m="1" x="5192"/>
        <item m="1" x="5193"/>
        <item m="1" x="5194"/>
        <item m="1" x="5195"/>
        <item m="1" x="5196"/>
        <item m="1" x="5197"/>
        <item m="1" x="5198"/>
        <item m="1" x="5199"/>
        <item m="1" x="5200"/>
        <item m="1" x="5201"/>
        <item m="1" x="5202"/>
        <item m="1" x="5203"/>
        <item m="1" x="5204"/>
        <item m="1" x="5205"/>
        <item m="1" x="5206"/>
        <item m="1" x="5207"/>
        <item m="1" x="5208"/>
        <item m="1" x="5209"/>
        <item m="1" x="5210"/>
        <item m="1" x="5211"/>
        <item m="1" x="5212"/>
        <item m="1" x="5213"/>
        <item m="1" x="5214"/>
        <item m="1" x="5215"/>
        <item m="1" x="5216"/>
        <item m="1" x="5217"/>
        <item m="1" x="5218"/>
        <item m="1" x="5219"/>
        <item m="1" x="5220"/>
        <item m="1" x="5221"/>
        <item m="1" x="5222"/>
        <item m="1" x="5223"/>
        <item m="1" x="5224"/>
        <item m="1" x="5225"/>
        <item m="1" x="5226"/>
        <item m="1" x="5227"/>
        <item m="1" x="5228"/>
        <item m="1" x="5229"/>
        <item m="1" x="5230"/>
        <item m="1" x="5231"/>
        <item m="1" x="5232"/>
        <item m="1" x="5233"/>
        <item m="1" x="5234"/>
        <item m="1" x="5235"/>
        <item m="1" x="5236"/>
        <item m="1" x="5237"/>
        <item m="1" x="5238"/>
        <item m="1" x="5239"/>
        <item m="1" x="5240"/>
        <item m="1" x="5241"/>
        <item m="1" x="5242"/>
        <item m="1" x="5243"/>
        <item m="1" x="5244"/>
        <item m="1" x="5245"/>
        <item m="1" x="5246"/>
        <item m="1" x="5247"/>
        <item m="1" x="5248"/>
        <item m="1" x="5249"/>
        <item m="1" x="5250"/>
        <item m="1" x="5251"/>
        <item m="1" x="5252"/>
        <item m="1" x="5253"/>
        <item m="1" x="5254"/>
        <item m="1" x="5255"/>
        <item m="1" x="5256"/>
        <item m="1" x="5257"/>
        <item m="1" x="5258"/>
        <item m="1" x="5259"/>
        <item m="1" x="5260"/>
        <item m="1" x="5261"/>
        <item m="1" x="5262"/>
        <item m="1" x="5263"/>
        <item m="1" x="5264"/>
        <item m="1" x="5265"/>
        <item m="1" x="5266"/>
        <item m="1" x="5267"/>
        <item m="1" x="5268"/>
        <item m="1" x="5269"/>
        <item m="1" x="5270"/>
        <item m="1" x="5271"/>
        <item m="1" x="5272"/>
        <item m="1" x="5273"/>
        <item m="1" x="5274"/>
        <item m="1" x="5275"/>
        <item m="1" x="5276"/>
        <item m="1" x="5277"/>
        <item m="1" x="5278"/>
        <item m="1" x="5279"/>
        <item m="1" x="5280"/>
        <item m="1" x="5281"/>
        <item m="1" x="5282"/>
        <item m="1" x="5283"/>
        <item m="1" x="5284"/>
        <item m="1" x="5285"/>
        <item m="1" x="5286"/>
        <item m="1" x="5287"/>
        <item m="1" x="5288"/>
        <item m="1" x="5289"/>
        <item m="1" x="5290"/>
        <item m="1" x="5291"/>
        <item m="1" x="5292"/>
        <item m="1" x="5293"/>
        <item m="1" x="5294"/>
        <item m="1" x="5295"/>
        <item m="1" x="5296"/>
        <item m="1" x="5297"/>
        <item m="1" x="5298"/>
        <item m="1" x="5299"/>
        <item m="1" x="5300"/>
        <item m="1" x="5301"/>
        <item m="1" x="5302"/>
        <item m="1" x="5303"/>
        <item m="1" x="5304"/>
        <item m="1" x="5305"/>
        <item m="1" x="5306"/>
        <item m="1" x="5307"/>
        <item m="1" x="5308"/>
        <item m="1" x="5309"/>
        <item m="1" x="5310"/>
        <item m="1" x="5311"/>
        <item m="1" x="5312"/>
        <item m="1" x="5313"/>
        <item m="1" x="5314"/>
        <item m="1" x="5315"/>
        <item m="1" x="5316"/>
        <item m="1" x="5317"/>
        <item m="1" x="5318"/>
        <item m="1" x="5319"/>
        <item m="1" x="5320"/>
        <item m="1" x="5321"/>
        <item m="1" x="5322"/>
        <item m="1" x="5323"/>
        <item m="1" x="5324"/>
        <item m="1" x="5325"/>
        <item m="1" x="5326"/>
        <item m="1" x="5327"/>
        <item m="1" x="5328"/>
        <item m="1" x="5329"/>
        <item m="1" x="5330"/>
        <item m="1" x="5331"/>
        <item m="1" x="5332"/>
        <item m="1" x="5333"/>
        <item m="1" x="5334"/>
        <item m="1" x="5335"/>
        <item m="1" x="5336"/>
        <item m="1" x="5337"/>
        <item m="1" x="5338"/>
        <item m="1" x="5339"/>
        <item m="1" x="5340"/>
        <item m="1" x="5341"/>
        <item m="1" x="5342"/>
        <item m="1" x="5343"/>
        <item m="1" x="5344"/>
        <item m="1" x="5345"/>
        <item m="1" x="5346"/>
        <item m="1" x="5347"/>
        <item m="1" x="5348"/>
        <item m="1" x="5349"/>
        <item m="1" x="5350"/>
        <item m="1" x="5351"/>
        <item m="1" x="5352"/>
        <item m="1" x="5353"/>
        <item m="1" x="5354"/>
        <item m="1" x="5355"/>
        <item m="1" x="5356"/>
        <item m="1" x="5357"/>
        <item m="1" x="5358"/>
        <item m="1" x="5359"/>
        <item m="1" x="5360"/>
        <item m="1" x="5361"/>
        <item m="1" x="5362"/>
        <item m="1" x="5363"/>
        <item m="1" x="5364"/>
        <item m="1" x="5365"/>
        <item m="1" x="5366"/>
        <item m="1" x="5367"/>
        <item m="1" x="5368"/>
        <item m="1" x="5369"/>
        <item m="1" x="5370"/>
        <item m="1" x="5371"/>
        <item m="1" x="5372"/>
        <item m="1" x="5373"/>
        <item m="1" x="5374"/>
        <item m="1" x="5375"/>
        <item m="1" x="5376"/>
        <item m="1" x="5377"/>
        <item m="1" x="5378"/>
        <item m="1" x="5379"/>
        <item m="1" x="5380"/>
        <item m="1" x="5381"/>
        <item m="1" x="5382"/>
        <item m="1" x="5383"/>
        <item m="1" x="5384"/>
        <item m="1" x="5385"/>
        <item m="1" x="5386"/>
        <item m="1" x="5387"/>
        <item m="1" x="5388"/>
        <item m="1" x="5389"/>
        <item m="1" x="5390"/>
        <item m="1" x="5391"/>
        <item m="1" x="5392"/>
        <item m="1" x="5393"/>
        <item m="1" x="5394"/>
        <item m="1" x="5395"/>
        <item m="1" x="5396"/>
        <item m="1" x="5397"/>
        <item m="1" x="5398"/>
        <item m="1" x="5399"/>
        <item m="1" x="5400"/>
        <item m="1" x="5401"/>
        <item m="1" x="5402"/>
        <item m="1" x="5403"/>
        <item m="1" x="5404"/>
        <item m="1" x="5405"/>
        <item m="1" x="5406"/>
        <item m="1" x="5407"/>
        <item m="1" x="5408"/>
        <item m="1" x="5409"/>
        <item m="1" x="5410"/>
        <item m="1" x="5411"/>
        <item m="1" x="5412"/>
        <item m="1" x="5413"/>
        <item m="1" x="5414"/>
        <item m="1" x="5415"/>
        <item m="1" x="5416"/>
        <item m="1" x="5417"/>
        <item m="1" x="5418"/>
        <item m="1" x="5419"/>
        <item m="1" x="5420"/>
        <item m="1" x="5421"/>
        <item m="1" x="5422"/>
        <item m="1" x="5423"/>
        <item m="1" x="5424"/>
        <item m="1" x="5425"/>
        <item m="1" x="5426"/>
        <item m="1" x="5427"/>
        <item m="1" x="5428"/>
        <item m="1" x="5429"/>
        <item m="1" x="5430"/>
        <item m="1" x="5431"/>
        <item m="1" x="5432"/>
        <item m="1" x="5433"/>
        <item m="1" x="5434"/>
        <item m="1" x="5435"/>
        <item m="1" x="5436"/>
        <item m="1" x="5437"/>
        <item m="1" x="5438"/>
        <item m="1" x="5439"/>
        <item m="1" x="5440"/>
        <item m="1" x="5441"/>
        <item m="1" x="5442"/>
        <item m="1" x="5443"/>
        <item m="1" x="5444"/>
        <item m="1" x="5445"/>
        <item m="1" x="5446"/>
        <item m="1" x="5447"/>
        <item m="1" x="5448"/>
        <item m="1" x="5449"/>
        <item m="1" x="5450"/>
        <item m="1" x="5451"/>
        <item m="1" x="5452"/>
        <item m="1" x="5453"/>
        <item m="1" x="5454"/>
        <item m="1" x="5455"/>
        <item m="1" x="5456"/>
        <item m="1" x="5457"/>
        <item m="1" x="5458"/>
        <item m="1" x="5459"/>
        <item m="1" x="5460"/>
        <item m="1" x="5461"/>
        <item m="1" x="5462"/>
        <item m="1" x="5463"/>
        <item m="1" x="5464"/>
        <item m="1" x="5465"/>
        <item m="1" x="5466"/>
        <item m="1" x="5467"/>
        <item m="1" x="5468"/>
        <item m="1" x="5469"/>
        <item m="1" x="5470"/>
        <item m="1" x="5471"/>
        <item m="1" x="5472"/>
        <item m="1" x="5473"/>
        <item m="1" x="5474"/>
        <item m="1" x="5475"/>
        <item m="1" x="5476"/>
        <item m="1" x="5477"/>
        <item m="1" x="5478"/>
        <item m="1" x="5479"/>
        <item m="1" x="5480"/>
        <item m="1" x="5481"/>
        <item m="1" x="5482"/>
        <item m="1" x="5483"/>
        <item m="1" x="5484"/>
        <item m="1" x="5485"/>
        <item m="1" x="5486"/>
        <item m="1" x="5487"/>
        <item m="1" x="5488"/>
        <item m="1" x="5489"/>
        <item m="1" x="5490"/>
        <item m="1" x="5491"/>
        <item m="1" x="5492"/>
        <item m="1" x="5493"/>
        <item m="1" x="5494"/>
        <item m="1" x="5495"/>
        <item m="1" x="5496"/>
        <item m="1" x="5497"/>
        <item m="1" x="5498"/>
        <item m="1" x="5499"/>
        <item m="1" x="5500"/>
        <item m="1" x="5501"/>
        <item m="1" x="5502"/>
        <item m="1" x="5503"/>
        <item m="1" x="5504"/>
        <item m="1" x="5505"/>
        <item m="1" x="5506"/>
        <item m="1" x="5507"/>
        <item m="1" x="5508"/>
        <item m="1" x="5509"/>
        <item m="1" x="5510"/>
        <item m="1" x="5511"/>
        <item m="1" x="5512"/>
        <item m="1" x="5513"/>
        <item m="1" x="5514"/>
        <item m="1" x="5515"/>
        <item m="1" x="5516"/>
        <item m="1" x="5517"/>
        <item m="1" x="5518"/>
        <item m="1" x="5519"/>
        <item m="1" x="5520"/>
        <item m="1" x="5521"/>
        <item m="1" x="5522"/>
        <item m="1" x="5523"/>
        <item m="1" x="5524"/>
        <item m="1" x="5525"/>
        <item m="1" x="5526"/>
        <item m="1" x="5527"/>
        <item m="1" x="5528"/>
        <item m="1" x="5529"/>
        <item m="1" x="5530"/>
        <item m="1" x="5531"/>
        <item m="1" x="5532"/>
        <item m="1" x="5533"/>
        <item m="1" x="5534"/>
        <item m="1" x="5535"/>
        <item m="1" x="5536"/>
        <item m="1" x="5537"/>
        <item m="1" x="5538"/>
        <item m="1" x="5539"/>
        <item m="1" x="5540"/>
        <item m="1" x="5541"/>
        <item m="1" x="5542"/>
        <item m="1" x="5543"/>
        <item m="1" x="5544"/>
        <item m="1" x="5545"/>
        <item m="1" x="5546"/>
        <item m="1" x="5547"/>
        <item m="1" x="5548"/>
        <item m="1" x="5549"/>
        <item m="1" x="5550"/>
        <item m="1" x="5551"/>
        <item m="1" x="5552"/>
        <item m="1" x="5553"/>
        <item m="1" x="5554"/>
        <item m="1" x="5555"/>
        <item m="1" x="5556"/>
        <item m="1" x="5557"/>
        <item m="1" x="5558"/>
        <item m="1" x="5559"/>
        <item m="1" x="5560"/>
        <item m="1" x="5561"/>
        <item m="1" x="5562"/>
        <item m="1" x="5563"/>
        <item m="1" x="5564"/>
        <item m="1" x="5565"/>
        <item m="1" x="5566"/>
        <item m="1" x="5567"/>
        <item m="1" x="5568"/>
        <item m="1" x="5569"/>
        <item m="1" x="5570"/>
        <item m="1" x="5571"/>
        <item m="1" x="5572"/>
        <item m="1" x="5573"/>
        <item m="1" x="5574"/>
        <item m="1" x="5575"/>
        <item m="1" x="5576"/>
        <item m="1" x="5577"/>
        <item m="1" x="5578"/>
        <item m="1" x="5579"/>
        <item m="1" x="5580"/>
        <item m="1" x="5581"/>
        <item m="1" x="5582"/>
        <item m="1" x="5583"/>
        <item m="1" x="5584"/>
        <item m="1" x="5585"/>
        <item m="1" x="5586"/>
        <item m="1" x="5587"/>
        <item m="1" x="5588"/>
        <item m="1" x="5589"/>
        <item m="1" x="5590"/>
        <item m="1" x="5591"/>
        <item m="1" x="5592"/>
        <item m="1" x="5593"/>
        <item m="1" x="5594"/>
        <item m="1" x="5595"/>
        <item m="1" x="5596"/>
        <item m="1" x="5597"/>
        <item m="1" x="5598"/>
        <item m="1" x="5599"/>
        <item m="1" x="5600"/>
        <item m="1" x="5601"/>
        <item m="1" x="5602"/>
        <item m="1" x="5603"/>
        <item m="1" x="5604"/>
        <item m="1" x="5605"/>
        <item m="1" x="5606"/>
        <item m="1" x="5607"/>
        <item m="1" x="5608"/>
        <item m="1" x="5609"/>
        <item m="1" x="5610"/>
        <item m="1" x="5611"/>
        <item m="1" x="5612"/>
        <item m="1" x="5613"/>
        <item m="1" x="5614"/>
        <item m="1" x="5615"/>
        <item m="1" x="5616"/>
        <item m="1" x="5617"/>
        <item m="1" x="5618"/>
        <item m="1" x="5619"/>
        <item m="1" x="5620"/>
        <item m="1" x="5621"/>
        <item m="1" x="5622"/>
        <item m="1" x="5623"/>
        <item m="1" x="5624"/>
        <item m="1" x="5625"/>
        <item m="1" x="5626"/>
        <item m="1" x="5627"/>
        <item m="1" x="5628"/>
        <item m="1" x="5629"/>
        <item m="1" x="5630"/>
        <item m="1" x="5631"/>
        <item m="1" x="5632"/>
        <item m="1" x="5633"/>
        <item m="1" x="5634"/>
        <item m="1" x="5635"/>
        <item m="1" x="5636"/>
        <item m="1" x="5637"/>
        <item m="1" x="5638"/>
        <item m="1" x="5639"/>
        <item m="1" x="5640"/>
        <item m="1" x="5641"/>
        <item m="1" x="5642"/>
        <item m="1" x="5643"/>
        <item m="1" x="5644"/>
        <item m="1" x="5645"/>
        <item m="1" x="5646"/>
        <item m="1" x="5647"/>
        <item m="1" x="5648"/>
        <item m="1" x="5649"/>
        <item m="1" x="5650"/>
        <item m="1" x="5651"/>
        <item m="1" x="5652"/>
        <item m="1" x="5653"/>
        <item m="1" x="5654"/>
        <item m="1" x="5655"/>
        <item m="1" x="5656"/>
        <item m="1" x="5657"/>
        <item m="1" x="5658"/>
        <item m="1" x="5659"/>
        <item m="1" x="5660"/>
        <item m="1" x="5661"/>
        <item m="1" x="5662"/>
        <item m="1" x="5663"/>
        <item m="1" x="5664"/>
        <item m="1" x="5665"/>
        <item m="1" x="5666"/>
        <item m="1" x="5667"/>
        <item m="1" x="5668"/>
        <item m="1" x="5669"/>
        <item m="1" x="5670"/>
        <item m="1" x="5671"/>
        <item m="1" x="5672"/>
        <item m="1" x="5673"/>
        <item m="1" x="5674"/>
        <item m="1" x="5675"/>
        <item m="1" x="5676"/>
        <item m="1" x="5677"/>
        <item m="1" x="5678"/>
        <item m="1" x="5679"/>
        <item m="1" x="5680"/>
        <item m="1" x="5681"/>
        <item m="1" x="5682"/>
        <item m="1" x="5683"/>
        <item m="1" x="5684"/>
        <item m="1" x="5685"/>
        <item m="1" x="5686"/>
        <item m="1" x="5687"/>
        <item m="1" x="5688"/>
        <item m="1" x="5689"/>
        <item m="1" x="5690"/>
        <item m="1" x="5691"/>
        <item m="1" x="5692"/>
        <item m="1" x="5693"/>
        <item m="1" x="5694"/>
        <item m="1" x="5695"/>
        <item m="1" x="5697"/>
        <item m="1" x="5698"/>
        <item m="1" x="5699"/>
        <item m="1" x="5700"/>
        <item m="1" x="5701"/>
        <item m="1" x="5702"/>
        <item m="1" x="5703"/>
        <item m="1" x="5704"/>
        <item m="1" x="5705"/>
        <item m="1" x="5706"/>
        <item m="1" x="5707"/>
        <item m="1" x="5708"/>
        <item m="1" x="5709"/>
        <item m="1" x="5711"/>
        <item m="1" x="5712"/>
        <item m="1" x="5713"/>
        <item m="1" x="5714"/>
        <item m="1" x="5715"/>
        <item m="1" x="5716"/>
        <item m="1" x="5717"/>
        <item m="1" x="5718"/>
        <item m="1" x="5719"/>
        <item m="1" x="5720"/>
        <item m="1" x="5721"/>
        <item m="1" x="5722"/>
        <item m="1" x="5723"/>
        <item m="1" x="5724"/>
        <item m="1" x="5725"/>
        <item m="1" x="5726"/>
        <item m="1" x="5727"/>
        <item m="1" x="5728"/>
        <item m="1" x="5729"/>
        <item m="1" x="5730"/>
        <item m="1" x="5731"/>
        <item m="1" x="5732"/>
        <item m="1" x="5733"/>
        <item m="1" x="5734"/>
        <item m="1" x="5735"/>
        <item m="1" x="5736"/>
        <item m="1" x="5737"/>
        <item m="1" x="5738"/>
        <item m="1" x="5739"/>
        <item m="1" x="5740"/>
        <item m="1" x="5741"/>
        <item m="1" x="5742"/>
        <item m="1" x="5743"/>
        <item m="1" x="5744"/>
        <item m="1" x="5745"/>
        <item m="1" x="5746"/>
        <item m="1" x="5747"/>
        <item m="1" x="5748"/>
        <item m="1" x="5749"/>
        <item m="1" x="5750"/>
        <item m="1" x="5751"/>
        <item m="1" x="5752"/>
        <item m="1" x="5696"/>
        <item m="1" x="5710"/>
        <item m="1" x="5753"/>
        <item m="1" x="5754"/>
        <item m="1" x="5755"/>
        <item m="1" x="5756"/>
        <item m="1" x="5757"/>
        <item m="1" x="5758"/>
        <item m="1" x="5759"/>
        <item m="1" x="5760"/>
        <item m="1" x="5761"/>
        <item m="1" x="5762"/>
        <item m="1" x="5763"/>
        <item m="1" x="5764"/>
        <item m="1" x="5765"/>
        <item m="1" x="5766"/>
        <item m="1" x="5767"/>
        <item m="1" x="5768"/>
        <item m="1" x="5769"/>
        <item m="1" x="5770"/>
        <item m="1" x="5771"/>
        <item m="1" x="5772"/>
        <item m="1" x="5773"/>
        <item m="1" x="5774"/>
        <item m="1" x="5775"/>
        <item m="1" x="5776"/>
        <item m="1" x="5777"/>
        <item m="1" x="5778"/>
        <item m="1" x="5779"/>
        <item m="1" x="5780"/>
        <item m="1" x="5781"/>
        <item m="1" x="5782"/>
        <item m="1" x="5783"/>
        <item m="1" x="5784"/>
        <item m="1" x="5785"/>
        <item m="1" x="5786"/>
        <item m="1" x="5787"/>
        <item m="1" x="5788"/>
        <item m="1" x="5789"/>
        <item m="1" x="5790"/>
        <item m="1" x="5791"/>
        <item m="1" x="5792"/>
        <item m="1" x="5793"/>
        <item m="1" x="5794"/>
        <item m="1" x="5795"/>
        <item m="1" x="5796"/>
        <item m="1" x="5797"/>
        <item m="1" x="5798"/>
        <item m="1" x="5799"/>
        <item m="1" x="5800"/>
        <item m="1" x="5801"/>
        <item m="1" x="5802"/>
        <item m="1" x="5803"/>
        <item m="1" x="5804"/>
        <item m="1" x="5805"/>
        <item m="1" x="5806"/>
        <item m="1" x="5807"/>
        <item m="1" x="5808"/>
        <item m="1" x="5809"/>
        <item m="1" x="5810"/>
        <item m="1" x="5811"/>
        <item m="1" x="5812"/>
        <item m="1" x="5813"/>
        <item m="1" x="5814"/>
        <item m="1" x="5815"/>
        <item m="1" x="5816"/>
        <item m="1" x="5817"/>
        <item m="1" x="5818"/>
        <item m="1" x="5819"/>
        <item m="1" x="5820"/>
        <item m="1" x="5821"/>
        <item m="1" x="5822"/>
        <item m="1" x="5823"/>
        <item m="1" x="5824"/>
        <item m="1" x="5825"/>
        <item m="1" x="5826"/>
        <item m="1" x="5827"/>
        <item m="1" x="5828"/>
        <item m="1" x="5829"/>
        <item m="1" x="5830"/>
        <item m="1" x="5831"/>
        <item m="1" x="5832"/>
        <item m="1" x="5833"/>
        <item m="1" x="5834"/>
        <item m="1" x="5835"/>
        <item m="1" x="5836"/>
        <item m="1" x="5837"/>
        <item m="1" x="5838"/>
        <item m="1" x="5839"/>
        <item m="1" x="5840"/>
        <item m="1" x="5841"/>
        <item m="1" x="5842"/>
        <item m="1" x="5843"/>
        <item m="1" x="5844"/>
        <item m="1" x="5845"/>
        <item m="1" x="5846"/>
        <item m="1" x="5847"/>
        <item m="1" x="5848"/>
        <item m="1" x="5849"/>
        <item m="1" x="5850"/>
        <item m="1" x="5851"/>
        <item m="1" x="5852"/>
        <item m="1" x="5853"/>
        <item m="1" x="5854"/>
        <item m="1" x="5855"/>
        <item m="1" x="5856"/>
        <item m="1" x="5857"/>
        <item m="1" x="5858"/>
        <item m="1" x="5859"/>
        <item m="1" x="5860"/>
        <item m="1" x="5861"/>
        <item m="1" x="5862"/>
        <item m="1" x="5863"/>
        <item m="1" x="5864"/>
        <item m="1" x="5865"/>
        <item m="1" x="5866"/>
        <item m="1" x="5867"/>
        <item m="1" x="5868"/>
        <item m="1" x="5869"/>
        <item m="1" x="5870"/>
        <item m="1" x="5871"/>
        <item m="1" x="5872"/>
        <item m="1" x="5873"/>
        <item m="1" x="5874"/>
        <item m="1" x="5875"/>
        <item m="1" x="5876"/>
        <item m="1" x="5877"/>
        <item m="1" x="5878"/>
        <item m="1" x="5879"/>
        <item m="1" x="5880"/>
        <item m="1" x="5881"/>
        <item m="1" x="5882"/>
        <item m="1" x="5883"/>
        <item m="1" x="5884"/>
        <item m="1" x="5885"/>
        <item m="1" x="5886"/>
        <item m="1" x="5887"/>
        <item m="1" x="5888"/>
        <item m="1" x="5889"/>
        <item m="1" x="5890"/>
        <item m="1" x="5891"/>
        <item m="1" x="5892"/>
        <item m="1" x="5893"/>
        <item m="1" x="5894"/>
        <item m="1" x="5895"/>
        <item m="1" x="5896"/>
        <item m="1" x="5897"/>
        <item m="1" x="5898"/>
        <item m="1" x="5899"/>
        <item m="1" x="5900"/>
        <item m="1" x="5901"/>
        <item m="1" x="5902"/>
        <item m="1" x="5903"/>
        <item m="1" x="5904"/>
        <item m="1" x="5905"/>
        <item m="1" x="5906"/>
        <item m="1" x="5907"/>
        <item m="1" x="5908"/>
        <item m="1" x="5909"/>
        <item m="1" x="5910"/>
        <item m="1" x="5911"/>
        <item m="1" x="5912"/>
        <item m="1" x="5913"/>
        <item m="1" x="5914"/>
        <item m="1" x="5915"/>
        <item m="1" x="5916"/>
        <item m="1" x="5917"/>
        <item m="1" x="5918"/>
        <item m="1" x="5919"/>
        <item m="1" x="5920"/>
        <item m="1" x="5921"/>
        <item m="1" x="5922"/>
        <item m="1" x="5923"/>
        <item m="1" x="5924"/>
        <item m="1" x="5925"/>
        <item m="1" x="5926"/>
        <item m="1" x="5927"/>
        <item m="1" x="5928"/>
        <item m="1" x="5929"/>
        <item m="1" x="5930"/>
        <item m="1" x="5931"/>
        <item m="1" x="5932"/>
        <item m="1" x="5933"/>
        <item m="1" x="5934"/>
        <item m="1" x="5935"/>
        <item m="1" x="5936"/>
        <item m="1" x="5937"/>
        <item m="1" x="5938"/>
        <item m="1" x="5939"/>
        <item m="1" x="5940"/>
        <item m="1" x="5941"/>
        <item m="1" x="5942"/>
        <item m="1" x="5943"/>
        <item m="1" x="5944"/>
        <item m="1" x="5945"/>
        <item m="1" x="5946"/>
        <item m="1" x="5947"/>
        <item m="1" x="5948"/>
        <item m="1" x="5949"/>
        <item m="1" x="5950"/>
        <item m="1" x="5951"/>
        <item m="1" x="5952"/>
        <item m="1" x="5953"/>
        <item m="1" x="5954"/>
        <item m="1" x="5955"/>
        <item m="1" x="5956"/>
        <item m="1" x="5957"/>
        <item m="1" x="5958"/>
        <item m="1" x="5959"/>
        <item m="1" x="5960"/>
        <item m="1" x="5961"/>
        <item m="1" x="5962"/>
        <item m="1" x="5963"/>
        <item m="1" x="5964"/>
        <item m="1" x="5965"/>
        <item m="1" x="5966"/>
        <item m="1" x="5967"/>
        <item m="1" x="5968"/>
        <item m="1" x="5969"/>
        <item m="1" x="5970"/>
        <item m="1" x="5971"/>
        <item m="1" x="5972"/>
        <item m="1" x="5973"/>
        <item m="1" x="5974"/>
        <item m="1" x="5975"/>
        <item m="1" x="5976"/>
        <item m="1" x="5977"/>
        <item m="1" x="5978"/>
        <item m="1" x="5979"/>
        <item m="1" x="5980"/>
        <item m="1" x="5981"/>
        <item m="1" x="5982"/>
        <item m="1" x="5983"/>
        <item m="1" x="5984"/>
        <item m="1" x="5985"/>
        <item m="1" x="5986"/>
        <item m="1" x="5987"/>
        <item m="1" x="5988"/>
        <item m="1" x="5989"/>
        <item m="1" x="5990"/>
        <item m="1" x="5991"/>
        <item m="1" x="5992"/>
        <item m="1" x="5993"/>
        <item m="1" x="5994"/>
        <item m="1" x="5995"/>
        <item m="1" x="5996"/>
        <item m="1" x="5997"/>
        <item m="1" x="5998"/>
        <item m="1" x="5999"/>
        <item m="1" x="6000"/>
        <item m="1" x="6001"/>
        <item m="1" x="6002"/>
        <item m="1" x="6003"/>
        <item m="1" x="6004"/>
        <item m="1" x="6005"/>
        <item m="1" x="6006"/>
        <item m="1" x="6007"/>
        <item m="1" x="6008"/>
        <item m="1" x="6009"/>
        <item m="1" x="6010"/>
        <item m="1" x="6011"/>
        <item m="1" x="6012"/>
        <item m="1" x="6013"/>
        <item m="1" x="6014"/>
        <item m="1" x="6015"/>
        <item m="1" x="6016"/>
        <item m="1" x="6017"/>
        <item m="1" x="6018"/>
        <item m="1" x="6019"/>
        <item m="1" x="6020"/>
        <item m="1" x="6021"/>
        <item m="1" x="6022"/>
        <item m="1" x="6023"/>
        <item m="1" x="6024"/>
        <item m="1" x="6025"/>
        <item m="1" x="6026"/>
        <item m="1" x="6027"/>
        <item m="1" x="6028"/>
        <item m="1" x="6029"/>
        <item m="1" x="6030"/>
        <item m="1" x="6031"/>
        <item m="1" x="6032"/>
        <item m="1" x="6033"/>
        <item m="1" x="6034"/>
        <item m="1" x="6035"/>
        <item m="1" x="6036"/>
        <item m="1" x="6037"/>
        <item m="1" x="6038"/>
        <item m="1" x="6039"/>
        <item m="1" x="6040"/>
        <item m="1" x="6041"/>
        <item m="1" x="6042"/>
        <item m="1" x="6043"/>
        <item m="1" x="6044"/>
        <item m="1" x="6045"/>
        <item m="1" x="6046"/>
        <item m="1" x="6047"/>
        <item m="1" x="6048"/>
        <item m="1" x="6049"/>
        <item m="1" x="6050"/>
        <item m="1" x="6051"/>
        <item m="1" x="6052"/>
        <item m="1" x="6053"/>
        <item m="1" x="6054"/>
        <item m="1" x="6055"/>
        <item m="1" x="6056"/>
        <item m="1" x="6057"/>
        <item m="1" x="6058"/>
        <item m="1" x="6059"/>
        <item m="1" x="6060"/>
        <item m="1" x="6061"/>
        <item m="1" x="6062"/>
        <item m="1" x="6063"/>
        <item m="1" x="6064"/>
        <item m="1" x="6065"/>
        <item m="1" x="6066"/>
        <item m="1" x="6067"/>
        <item m="1" x="6068"/>
        <item m="1" x="6069"/>
        <item m="1" x="6070"/>
        <item m="1" x="6071"/>
        <item m="1" x="6072"/>
        <item m="1" x="6073"/>
        <item m="1" x="6074"/>
        <item m="1" x="6075"/>
        <item m="1" x="6076"/>
        <item m="1" x="6077"/>
        <item m="1" x="6078"/>
        <item m="1" x="6079"/>
        <item m="1" x="6080"/>
        <item m="1" x="6081"/>
        <item m="1" x="6082"/>
        <item m="1" x="6083"/>
        <item m="1" x="6084"/>
        <item m="1" x="6085"/>
        <item m="1" x="6086"/>
        <item m="1" x="6087"/>
        <item m="1" x="6088"/>
        <item m="1" x="6089"/>
        <item m="1" x="6090"/>
        <item m="1" x="6091"/>
        <item m="1" x="6092"/>
        <item m="1" x="6093"/>
        <item m="1" x="6094"/>
        <item m="1" x="6095"/>
        <item m="1" x="6096"/>
        <item m="1" x="6097"/>
        <item m="1" x="6098"/>
        <item m="1" x="6099"/>
        <item m="1" x="6100"/>
        <item m="1" x="6101"/>
        <item m="1" x="6102"/>
        <item m="1" x="6103"/>
        <item m="1" x="6104"/>
        <item m="1" x="6105"/>
        <item m="1" x="6106"/>
        <item m="1" x="6107"/>
        <item m="1" x="6108"/>
        <item m="1" x="6109"/>
        <item m="1" x="6110"/>
        <item m="1" x="6111"/>
        <item m="1" x="6112"/>
        <item m="1" x="6113"/>
        <item m="1" x="6114"/>
        <item m="1" x="6115"/>
        <item m="1" x="6116"/>
        <item m="1" x="6117"/>
        <item m="1" x="6118"/>
        <item m="1" x="6119"/>
        <item m="1" x="6120"/>
        <item m="1" x="6121"/>
        <item m="1" x="6122"/>
        <item m="1" x="6123"/>
        <item m="1" x="6124"/>
        <item m="1" x="6125"/>
        <item m="1" x="6126"/>
        <item m="1" x="6127"/>
        <item m="1" x="6128"/>
        <item m="1" x="6129"/>
        <item m="1" x="6130"/>
        <item m="1" x="6131"/>
        <item m="1" x="6132"/>
        <item m="1" x="6133"/>
        <item m="1" x="6134"/>
        <item m="1" x="6135"/>
        <item m="1" x="6136"/>
        <item m="1" x="6137"/>
        <item m="1" x="6138"/>
        <item m="1" x="6139"/>
        <item m="1" x="6140"/>
        <item m="1" x="6141"/>
        <item m="1" x="6142"/>
        <item m="1" x="6143"/>
        <item m="1" x="6144"/>
        <item m="1" x="6145"/>
        <item m="1" x="6146"/>
        <item m="1" x="6147"/>
        <item m="1" x="6148"/>
        <item m="1" x="6149"/>
        <item m="1" x="6150"/>
        <item m="1" x="6151"/>
        <item m="1" x="6152"/>
        <item m="1" x="6153"/>
        <item m="1" x="6154"/>
        <item m="1" x="6155"/>
        <item m="1" x="6156"/>
        <item m="1" x="6157"/>
        <item m="1" x="6158"/>
        <item m="1" x="6159"/>
        <item m="1" x="6160"/>
        <item m="1" x="6161"/>
        <item m="1" x="6162"/>
        <item m="1" x="6163"/>
        <item m="1" x="6164"/>
        <item m="1" x="6165"/>
        <item m="1" x="6166"/>
        <item m="1" x="6167"/>
        <item m="1" x="6168"/>
        <item m="1" x="6169"/>
        <item m="1" x="6170"/>
        <item m="1" x="6171"/>
        <item m="1" x="6172"/>
        <item m="1" x="6173"/>
        <item m="1" x="6174"/>
        <item m="1" x="6175"/>
        <item m="1" x="6176"/>
        <item m="1" x="6177"/>
        <item m="1" x="6178"/>
        <item m="1" x="6179"/>
        <item m="1" x="6180"/>
        <item m="1" x="6181"/>
        <item m="1" x="6182"/>
        <item m="1" x="6183"/>
        <item m="1" x="6184"/>
        <item m="1" x="6185"/>
        <item m="1" x="6186"/>
        <item m="1" x="6187"/>
        <item m="1" x="6188"/>
        <item m="1" x="6189"/>
        <item m="1" x="6190"/>
        <item m="1" x="6191"/>
        <item m="1" x="6192"/>
        <item m="1" x="6193"/>
        <item m="1" x="6194"/>
        <item m="1" x="6195"/>
        <item m="1" x="6196"/>
        <item m="1" x="6197"/>
        <item m="1" x="6198"/>
        <item m="1" x="6199"/>
        <item m="1" x="6200"/>
        <item m="1" x="6201"/>
        <item m="1" x="6202"/>
        <item m="1" x="6203"/>
        <item m="1" x="6204"/>
        <item m="1" x="6205"/>
        <item m="1" x="6206"/>
        <item m="1" x="6207"/>
        <item m="1" x="6208"/>
        <item m="1" x="6209"/>
        <item m="1" x="6210"/>
        <item m="1" x="6211"/>
        <item m="1" x="6212"/>
        <item m="1" x="6213"/>
        <item m="1" x="6214"/>
        <item m="1" x="6215"/>
        <item m="1" x="6216"/>
        <item m="1" x="6217"/>
        <item m="1" x="6218"/>
        <item m="1" x="6219"/>
        <item m="1" x="6220"/>
        <item m="1" x="6221"/>
        <item m="1" x="6222"/>
        <item m="1" x="6223"/>
        <item m="1" x="6224"/>
        <item m="1" x="6225"/>
        <item m="1" x="6226"/>
        <item m="1" x="6227"/>
        <item m="1" x="6228"/>
        <item m="1" x="6229"/>
        <item m="1" x="6230"/>
        <item m="1" x="6231"/>
        <item m="1" x="6232"/>
        <item m="1" x="6233"/>
        <item m="1" x="6234"/>
        <item m="1" x="6235"/>
        <item m="1" x="6236"/>
        <item m="1" x="6237"/>
        <item m="1" x="6238"/>
        <item m="1" x="6239"/>
        <item m="1" x="6240"/>
        <item m="1" x="6241"/>
        <item m="1" x="6242"/>
        <item m="1" x="6243"/>
        <item m="1" x="6244"/>
        <item m="1" x="6245"/>
        <item m="1" x="6246"/>
        <item m="1" x="6247"/>
        <item m="1" x="6248"/>
        <item m="1" x="6249"/>
        <item m="1" x="6250"/>
        <item m="1" x="6251"/>
        <item m="1" x="6252"/>
        <item m="1" x="6253"/>
        <item m="1" x="6254"/>
        <item m="1" x="6255"/>
        <item m="1" x="6256"/>
        <item m="1" x="6257"/>
        <item m="1" x="6258"/>
        <item m="1" x="6259"/>
        <item m="1" x="6260"/>
        <item m="1" x="6261"/>
        <item m="1" x="6262"/>
        <item m="1" x="6263"/>
        <item m="1" x="6264"/>
        <item m="1" x="6265"/>
        <item m="1" x="6266"/>
        <item m="1" x="6267"/>
        <item m="1" x="6268"/>
        <item m="1" x="6269"/>
        <item m="1" x="6270"/>
        <item m="1" x="6271"/>
        <item m="1" x="6272"/>
        <item m="1" x="6273"/>
        <item m="1" x="6274"/>
        <item m="1" x="6275"/>
        <item m="1" x="6276"/>
        <item m="1" x="6277"/>
        <item m="1" x="6278"/>
        <item m="1" x="6279"/>
        <item m="1" x="6280"/>
        <item m="1" x="6281"/>
        <item m="1" x="6282"/>
        <item m="1" x="6283"/>
        <item m="1" x="6284"/>
        <item m="1" x="6285"/>
        <item m="1" x="6286"/>
        <item m="1" x="6287"/>
        <item m="1" x="6288"/>
        <item m="1" x="6289"/>
        <item m="1" x="6290"/>
        <item m="1" x="6291"/>
        <item m="1" x="6292"/>
        <item m="1" x="6293"/>
        <item m="1" x="6294"/>
        <item m="1" x="6295"/>
        <item m="1" x="6296"/>
        <item m="1" x="6297"/>
        <item m="1" x="6298"/>
        <item m="1" x="6299"/>
        <item m="1" x="6300"/>
        <item m="1" x="6301"/>
        <item m="1" x="6302"/>
        <item m="1" x="6303"/>
        <item m="1" x="6304"/>
        <item m="1" x="6305"/>
        <item m="1" x="6306"/>
        <item m="1" x="6307"/>
        <item m="1" x="6308"/>
        <item m="1" x="6309"/>
        <item m="1" x="6310"/>
        <item m="1" x="6311"/>
        <item m="1" x="6312"/>
        <item m="1" x="6313"/>
        <item m="1" x="6314"/>
        <item m="1" x="6315"/>
        <item m="1" x="6316"/>
        <item m="1" x="6317"/>
        <item m="1" x="6318"/>
        <item m="1" x="6319"/>
        <item m="1" x="6320"/>
        <item m="1" x="6321"/>
        <item m="1" x="6322"/>
        <item m="1" x="6323"/>
        <item m="1" x="6324"/>
        <item m="1" x="6325"/>
        <item m="1" x="6326"/>
        <item m="1" x="6327"/>
        <item m="1" x="6328"/>
        <item m="1" x="6329"/>
        <item m="1" x="6330"/>
        <item m="1" x="6331"/>
        <item m="1" x="6332"/>
        <item m="1" x="6333"/>
        <item m="1" x="6334"/>
        <item m="1" x="6335"/>
        <item m="1" x="6336"/>
        <item m="1" x="6337"/>
        <item m="1" x="6338"/>
        <item m="1" x="6339"/>
        <item m="1" x="6340"/>
        <item m="1" x="6341"/>
        <item m="1" x="6342"/>
        <item m="1" x="6343"/>
        <item m="1" x="6344"/>
        <item m="1" x="6345"/>
        <item m="1" x="6346"/>
        <item m="1" x="6347"/>
        <item m="1" x="6348"/>
        <item m="1" x="6349"/>
        <item m="1" x="6350"/>
        <item m="1" x="6351"/>
        <item m="1" x="6352"/>
        <item m="1" x="6353"/>
        <item m="1" x="6354"/>
        <item m="1" x="6355"/>
        <item m="1" x="6356"/>
        <item m="1" x="6357"/>
        <item m="1" x="6358"/>
        <item m="1" x="6359"/>
        <item m="1" x="6360"/>
        <item m="1" x="6361"/>
        <item m="1" x="6362"/>
        <item m="1" x="6363"/>
        <item m="1" x="6364"/>
        <item m="1" x="6365"/>
        <item m="1" x="6366"/>
        <item m="1" x="6367"/>
        <item m="1" x="6368"/>
        <item m="1" x="6369"/>
        <item m="1" x="6370"/>
        <item m="1" x="6371"/>
        <item m="1" x="6372"/>
        <item m="1" x="6373"/>
        <item m="1" x="6374"/>
        <item m="1" x="6375"/>
        <item m="1" x="6376"/>
        <item m="1" x="6377"/>
        <item m="1" x="6378"/>
        <item m="1" x="6379"/>
        <item m="1" x="6380"/>
        <item m="1" x="6381"/>
        <item m="1" x="6382"/>
        <item m="1" x="6383"/>
        <item m="1" x="6384"/>
        <item m="1" x="6385"/>
        <item m="1" x="6386"/>
        <item m="1" x="6387"/>
        <item m="1" x="6388"/>
        <item m="1" x="6389"/>
        <item m="1" x="6390"/>
        <item m="1" x="6391"/>
        <item m="1" x="6392"/>
        <item m="1" x="6393"/>
        <item m="1" x="6394"/>
        <item m="1" x="6395"/>
        <item m="1" x="6396"/>
        <item m="1" x="6397"/>
        <item m="1" x="6398"/>
        <item m="1" x="6399"/>
        <item m="1" x="6400"/>
        <item m="1" x="6401"/>
        <item m="1" x="6402"/>
        <item m="1" x="6403"/>
        <item m="1" x="6404"/>
        <item m="1" x="6405"/>
        <item m="1" x="6406"/>
        <item m="1" x="6407"/>
        <item m="1" x="6408"/>
        <item m="1" x="6409"/>
        <item m="1" x="6410"/>
        <item m="1" x="6411"/>
        <item m="1" x="6412"/>
        <item m="1" x="6413"/>
        <item m="1" x="6414"/>
        <item m="1" x="6415"/>
        <item m="1" x="6416"/>
        <item m="1" x="6417"/>
        <item m="1" x="6418"/>
        <item m="1" x="6419"/>
        <item m="1" x="6420"/>
        <item m="1" x="6421"/>
        <item m="1" x="6422"/>
        <item m="1" x="6423"/>
        <item m="1" x="6424"/>
        <item m="1" x="6425"/>
        <item m="1" x="6426"/>
        <item m="1" x="6427"/>
        <item m="1" x="6428"/>
        <item m="1" x="6429"/>
        <item m="1" x="6430"/>
        <item m="1" x="6431"/>
        <item m="1" x="6432"/>
        <item m="1" x="6433"/>
        <item m="1" x="6434"/>
        <item m="1" x="6435"/>
        <item m="1" x="6436"/>
        <item m="1" x="6437"/>
        <item m="1" x="6438"/>
        <item m="1" x="6439"/>
        <item m="1" x="6440"/>
        <item m="1" x="6441"/>
        <item m="1" x="6442"/>
        <item m="1" x="6443"/>
        <item m="1" x="6444"/>
        <item m="1" x="6445"/>
        <item m="1" x="6446"/>
        <item m="1" x="6447"/>
        <item m="1" x="6448"/>
        <item m="1" x="6449"/>
        <item m="1" x="6450"/>
        <item m="1" x="6451"/>
        <item m="1" x="6452"/>
        <item m="1" x="6453"/>
        <item m="1" x="6454"/>
        <item m="1" x="6455"/>
        <item m="1" x="6456"/>
        <item m="1" x="6457"/>
        <item m="1" x="6458"/>
        <item m="1" x="6459"/>
        <item m="1" x="6460"/>
        <item m="1" x="6461"/>
        <item m="1" x="6462"/>
        <item m="1" x="6463"/>
        <item m="1" x="6464"/>
        <item m="1" x="6465"/>
        <item m="1" x="6466"/>
        <item m="1" x="6467"/>
        <item m="1" x="6468"/>
        <item m="1" x="6469"/>
        <item m="1" x="6470"/>
        <item m="1" x="6471"/>
        <item m="1" x="6472"/>
        <item m="1" x="6473"/>
        <item m="1" x="6474"/>
        <item m="1" x="6475"/>
        <item m="1" x="6476"/>
        <item m="1" x="6477"/>
        <item m="1" x="6478"/>
        <item m="1" x="6479"/>
        <item m="1" x="6480"/>
        <item m="1" x="6481"/>
        <item m="1" x="6482"/>
        <item m="1" x="6483"/>
        <item m="1" x="6484"/>
        <item m="1" x="6485"/>
        <item m="1" x="6486"/>
        <item m="1" x="6487"/>
        <item m="1" x="6488"/>
        <item m="1" x="6489"/>
        <item m="1" x="6490"/>
        <item m="1" x="6491"/>
        <item m="1" x="6492"/>
        <item m="1" x="6493"/>
        <item m="1" x="6494"/>
        <item m="1" x="6495"/>
        <item m="1" x="6496"/>
        <item m="1" x="6497"/>
        <item m="1" x="6498"/>
        <item m="1" x="6499"/>
        <item m="1" x="6500"/>
        <item m="1" x="6501"/>
        <item m="1" x="6502"/>
        <item m="1" x="6503"/>
        <item m="1" x="6504"/>
        <item m="1" x="6505"/>
        <item m="1" x="6506"/>
        <item m="1" x="6507"/>
        <item m="1" x="6508"/>
        <item m="1" x="6509"/>
        <item m="1" x="6510"/>
        <item m="1" x="6511"/>
        <item m="1" x="6512"/>
        <item m="1" x="6513"/>
        <item m="1" x="6514"/>
        <item m="1" x="6515"/>
        <item m="1" x="6516"/>
        <item m="1" x="6517"/>
        <item m="1" x="6518"/>
        <item m="1" x="6519"/>
        <item m="1" x="6520"/>
        <item m="1" x="6521"/>
        <item m="1" x="6522"/>
        <item m="1" x="6523"/>
        <item m="1" x="6524"/>
        <item m="1" x="6525"/>
        <item m="1" x="6526"/>
        <item m="1" x="6527"/>
        <item m="1" x="6528"/>
        <item m="1" x="6529"/>
        <item m="1" x="6530"/>
        <item m="1" x="6531"/>
        <item m="1" x="6532"/>
        <item m="1" x="6533"/>
        <item m="1" x="6534"/>
        <item m="1" x="6535"/>
        <item m="1" x="6536"/>
        <item m="1" x="6537"/>
        <item m="1" x="6538"/>
        <item m="1" x="6539"/>
        <item m="1" x="6540"/>
        <item m="1" x="6541"/>
        <item m="1" x="6542"/>
        <item m="1" x="6543"/>
        <item m="1" x="6544"/>
        <item m="1" x="6545"/>
        <item m="1" x="6546"/>
        <item m="1" x="6547"/>
        <item m="1" x="6548"/>
        <item m="1" x="6549"/>
        <item m="1" x="6550"/>
        <item m="1" x="6551"/>
        <item m="1" x="6552"/>
        <item m="1" x="6553"/>
        <item m="1" x="6554"/>
        <item m="1" x="6555"/>
        <item m="1" x="6556"/>
        <item m="1" x="6557"/>
        <item m="1" x="6558"/>
        <item m="1" x="6559"/>
        <item m="1" x="6560"/>
        <item m="1" x="6561"/>
        <item m="1" x="6562"/>
        <item m="1" x="6563"/>
        <item m="1" x="6564"/>
        <item m="1" x="6565"/>
        <item m="1" x="6566"/>
        <item m="1" x="6567"/>
        <item m="1" x="6568"/>
        <item m="1" x="6569"/>
        <item m="1" x="6570"/>
        <item m="1" x="6571"/>
        <item m="1" x="6572"/>
        <item m="1" x="6573"/>
        <item m="1" x="6574"/>
        <item m="1" x="6575"/>
        <item m="1" x="6576"/>
        <item m="1" x="6577"/>
        <item m="1" x="6578"/>
        <item m="1" x="6579"/>
        <item m="1" x="6580"/>
        <item m="1" x="6581"/>
        <item m="1" x="6582"/>
        <item m="1" x="6583"/>
        <item m="1" x="6584"/>
        <item m="1" x="6585"/>
        <item m="1" x="6586"/>
        <item m="1" x="6587"/>
        <item m="1" x="6588"/>
        <item m="1" x="6589"/>
        <item m="1" x="6590"/>
        <item m="1" x="6591"/>
        <item m="1" x="6592"/>
        <item m="1" x="6593"/>
        <item m="1" x="6594"/>
        <item m="1" x="6595"/>
        <item m="1" x="6596"/>
        <item m="1" x="6597"/>
        <item m="1" x="6598"/>
        <item m="1" x="6599"/>
        <item m="1" x="6600"/>
        <item m="1" x="6601"/>
        <item m="1" x="6602"/>
        <item m="1" x="6603"/>
        <item m="1" x="6604"/>
        <item m="1" x="6605"/>
        <item m="1" x="6606"/>
        <item m="1" x="6607"/>
        <item m="1" x="6608"/>
        <item m="1" x="6609"/>
        <item m="1" x="6610"/>
        <item m="1" x="6611"/>
        <item m="1" x="6612"/>
        <item m="1" x="6613"/>
        <item m="1" x="6614"/>
        <item m="1" x="6615"/>
        <item m="1" x="6616"/>
        <item m="1" x="6617"/>
        <item m="1" x="6618"/>
        <item m="1" x="6619"/>
        <item m="1" x="6620"/>
        <item m="1" x="6621"/>
        <item m="1" x="6622"/>
        <item m="1" x="6623"/>
        <item m="1" x="6624"/>
        <item m="1" x="6625"/>
        <item m="1" x="6626"/>
        <item m="1" x="6627"/>
        <item m="1" x="6628"/>
        <item m="1" x="6629"/>
        <item m="1" x="6630"/>
        <item m="1" x="6631"/>
        <item m="1" x="6632"/>
        <item m="1" x="6633"/>
        <item m="1" x="6634"/>
        <item m="1" x="6635"/>
        <item m="1" x="6636"/>
        <item m="1" x="6637"/>
        <item m="1" x="6638"/>
        <item m="1" x="6639"/>
        <item m="1" x="6640"/>
        <item m="1" x="6641"/>
        <item m="1" x="6642"/>
        <item m="1" x="6643"/>
        <item m="1" x="6644"/>
        <item m="1" x="6645"/>
        <item m="1" x="6646"/>
        <item m="1" x="6647"/>
        <item m="1" x="6648"/>
        <item m="1" x="6649"/>
        <item m="1" x="6650"/>
        <item m="1" x="6651"/>
        <item m="1" x="6652"/>
        <item m="1" x="6653"/>
        <item m="1" x="6654"/>
        <item m="1" x="6655"/>
        <item m="1" x="6656"/>
        <item m="1" x="6657"/>
        <item m="1" x="6658"/>
        <item m="1" x="6659"/>
        <item m="1" x="6660"/>
        <item m="1" x="6661"/>
        <item m="1" x="6662"/>
        <item m="1" x="6663"/>
        <item m="1" x="6664"/>
        <item m="1" x="6665"/>
        <item m="1" x="6666"/>
        <item m="1" x="6667"/>
        <item m="1" x="6668"/>
        <item m="1" x="6669"/>
        <item m="1" x="6670"/>
        <item m="1" x="6671"/>
        <item m="1" x="6672"/>
        <item m="1" x="6673"/>
        <item m="1" x="6674"/>
        <item m="1" x="6675"/>
        <item m="1" x="6676"/>
        <item m="1" x="6677"/>
        <item m="1" x="6678"/>
        <item m="1" x="6679"/>
        <item m="1" x="6680"/>
        <item m="1" x="6681"/>
        <item m="1" x="6682"/>
        <item m="1" x="6683"/>
        <item m="1" x="6684"/>
        <item m="1" x="6685"/>
        <item m="1" x="6686"/>
        <item m="1" x="6687"/>
        <item m="1" x="6688"/>
        <item m="1" x="6689"/>
        <item m="1" x="6690"/>
        <item m="1" x="6691"/>
        <item m="1" x="6692"/>
        <item m="1" x="6693"/>
        <item m="1" x="6694"/>
        <item m="1" x="6695"/>
        <item m="1" x="6696"/>
        <item m="1" x="6697"/>
        <item m="1" x="6698"/>
        <item m="1" x="6699"/>
        <item m="1" x="6700"/>
        <item m="1" x="6701"/>
        <item m="1" x="6702"/>
        <item m="1" x="6703"/>
        <item m="1" x="6704"/>
        <item m="1" x="6705"/>
        <item m="1" x="6706"/>
        <item m="1" x="6707"/>
        <item m="1" x="6708"/>
        <item m="1" x="6709"/>
        <item m="1" x="6710"/>
        <item m="1" x="6711"/>
        <item m="1" x="6712"/>
        <item m="1" x="6713"/>
        <item m="1" x="6714"/>
        <item m="1" x="6715"/>
        <item m="1" x="6716"/>
        <item m="1" x="6717"/>
        <item m="1" x="6718"/>
        <item m="1" x="6719"/>
        <item m="1" x="6720"/>
        <item m="1" x="6721"/>
        <item m="1" x="6722"/>
        <item m="1" x="6723"/>
        <item m="1" x="6724"/>
        <item m="1" x="6725"/>
        <item m="1" x="6726"/>
        <item m="1" x="6727"/>
        <item m="1" x="6728"/>
        <item m="1" x="6729"/>
        <item m="1" x="6730"/>
        <item m="1" x="6731"/>
        <item m="1" x="6732"/>
        <item m="1" x="6733"/>
        <item m="1" x="6734"/>
        <item m="1" x="6735"/>
        <item m="1" x="6736"/>
        <item m="1" x="6737"/>
        <item m="1" x="6738"/>
        <item m="1" x="6739"/>
        <item m="1" x="6740"/>
        <item m="1" x="6741"/>
        <item m="1" x="6742"/>
        <item m="1" x="6743"/>
        <item m="1" x="6744"/>
        <item m="1" x="6745"/>
        <item m="1" x="6746"/>
        <item m="1" x="6747"/>
        <item m="1" x="6748"/>
        <item m="1" x="6749"/>
        <item m="1" x="6750"/>
        <item m="1" x="6751"/>
        <item m="1" x="6752"/>
        <item m="1" x="6753"/>
        <item m="1" x="6754"/>
        <item m="1" x="6755"/>
        <item m="1" x="6756"/>
        <item m="1" x="6757"/>
        <item m="1" x="6758"/>
        <item m="1" x="6759"/>
        <item m="1" x="6760"/>
        <item m="1" x="6761"/>
        <item m="1" x="6762"/>
        <item m="1" x="6763"/>
        <item m="1" x="6764"/>
        <item m="1" x="6765"/>
        <item m="1" x="6766"/>
        <item m="1" x="6767"/>
        <item m="1" x="6768"/>
        <item m="1" x="6769"/>
        <item m="1" x="6770"/>
        <item m="1" x="6771"/>
        <item m="1" x="6772"/>
        <item m="1" x="6773"/>
        <item m="1" x="6774"/>
        <item m="1" x="6775"/>
        <item m="1" x="6776"/>
        <item m="1" x="6777"/>
        <item m="1" x="6778"/>
        <item m="1" x="6779"/>
        <item m="1" x="6780"/>
        <item m="1" x="6781"/>
        <item m="1" x="6782"/>
        <item m="1" x="6783"/>
        <item m="1" x="6784"/>
        <item m="1" x="6785"/>
        <item m="1" x="6786"/>
        <item m="1" x="6787"/>
        <item m="1" x="6788"/>
        <item m="1" x="6789"/>
        <item m="1" x="6790"/>
        <item m="1" x="6791"/>
        <item m="1" x="6792"/>
        <item m="1" x="6793"/>
        <item m="1" x="6794"/>
        <item m="1" x="6795"/>
        <item m="1" x="6796"/>
        <item m="1" x="6797"/>
        <item m="1" x="6798"/>
        <item m="1" x="6799"/>
        <item m="1" x="6800"/>
        <item m="1" x="6801"/>
        <item m="1" x="6802"/>
        <item m="1" x="6803"/>
        <item m="1" x="6804"/>
        <item m="1" x="6805"/>
        <item m="1" x="6806"/>
        <item m="1" x="6807"/>
        <item m="1" x="6808"/>
        <item m="1" x="6809"/>
        <item m="1" x="6810"/>
        <item m="1" x="6811"/>
        <item m="1" x="6812"/>
        <item m="1" x="6813"/>
        <item m="1" x="6814"/>
        <item m="1" x="6815"/>
        <item m="1" x="6816"/>
        <item m="1" x="6817"/>
        <item m="1" x="6818"/>
        <item m="1" x="6819"/>
        <item m="1" x="6820"/>
        <item m="1" x="6821"/>
        <item m="1" x="6822"/>
        <item m="1" x="6823"/>
        <item m="1" x="6824"/>
        <item m="1" x="6825"/>
        <item m="1" x="6826"/>
        <item m="1" x="6827"/>
        <item m="1" x="6828"/>
        <item m="1" x="6829"/>
        <item m="1" x="6830"/>
        <item m="1" x="6831"/>
        <item m="1" x="6832"/>
        <item m="1" x="6833"/>
        <item m="1" x="6834"/>
        <item m="1" x="6835"/>
        <item m="1" x="6836"/>
        <item m="1" x="6837"/>
        <item m="1" x="6838"/>
        <item m="1" x="6839"/>
        <item m="1" x="6840"/>
        <item m="1" x="6841"/>
        <item m="1" x="6842"/>
        <item m="1" x="6843"/>
        <item m="1" x="6844"/>
        <item m="1" x="6845"/>
        <item m="1" x="6846"/>
        <item m="1" x="6847"/>
        <item m="1" x="6848"/>
        <item m="1" x="6849"/>
        <item m="1" x="6850"/>
        <item m="1" x="6851"/>
        <item m="1" x="6852"/>
        <item m="1" x="6853"/>
        <item m="1" x="6854"/>
        <item m="1" x="6855"/>
        <item m="1" x="6856"/>
        <item m="1" x="6857"/>
        <item m="1" x="6858"/>
        <item m="1" x="6859"/>
        <item m="1" x="6860"/>
        <item m="1" x="6861"/>
        <item m="1" x="6862"/>
        <item m="1" x="6863"/>
        <item m="1" x="6864"/>
        <item m="1" x="6865"/>
        <item m="1" x="6866"/>
        <item m="1" x="6867"/>
        <item m="1" x="6868"/>
        <item m="1" x="6869"/>
        <item m="1" x="6870"/>
        <item m="1" x="6871"/>
        <item m="1" x="6872"/>
        <item m="1" x="6873"/>
        <item m="1" x="6874"/>
        <item m="1" x="6875"/>
        <item m="1" x="6876"/>
        <item m="1" x="6877"/>
        <item m="1" x="6878"/>
        <item m="1" x="6879"/>
        <item m="1" x="6880"/>
        <item m="1" x="6881"/>
        <item m="1" x="6882"/>
        <item m="1" x="6883"/>
        <item m="1" x="6884"/>
        <item m="1" x="6885"/>
        <item m="1" x="6886"/>
        <item m="1" x="6887"/>
        <item m="1" x="6888"/>
        <item m="1" x="6889"/>
        <item m="1" x="6890"/>
        <item m="1" x="6891"/>
        <item m="1" x="6892"/>
        <item m="1" x="6893"/>
        <item m="1" x="6894"/>
        <item m="1" x="6895"/>
        <item m="1" x="6896"/>
        <item m="1" x="6897"/>
        <item m="1" x="6898"/>
        <item m="1" x="6899"/>
        <item m="1" x="6900"/>
        <item m="1" x="6901"/>
        <item m="1" x="6902"/>
        <item m="1" x="6903"/>
        <item m="1" x="6904"/>
        <item m="1" x="6905"/>
        <item m="1" x="6906"/>
        <item m="1" x="6907"/>
        <item m="1" x="6908"/>
        <item m="1" x="6909"/>
        <item m="1" x="6910"/>
        <item m="1" x="6911"/>
        <item m="1" x="6912"/>
        <item m="1" x="6913"/>
        <item m="1" x="6914"/>
        <item m="1" x="6915"/>
        <item m="1" x="6916"/>
        <item m="1" x="6917"/>
        <item m="1" x="6918"/>
        <item m="1" x="6919"/>
        <item m="1" x="6920"/>
        <item m="1" x="6921"/>
        <item m="1" x="6922"/>
        <item m="1" x="6923"/>
        <item m="1" x="6924"/>
        <item m="1" x="6925"/>
        <item m="1" x="6926"/>
        <item m="1" x="6927"/>
        <item m="1" x="6928"/>
        <item m="1" x="6929"/>
        <item m="1" x="6930"/>
        <item m="1" x="6931"/>
        <item m="1" x="6932"/>
        <item m="1" x="6933"/>
        <item m="1" x="6934"/>
        <item m="1" x="6935"/>
        <item m="1" x="6936"/>
        <item m="1" x="6937"/>
        <item m="1" x="6938"/>
        <item m="1" x="6939"/>
        <item m="1" x="6940"/>
        <item m="1" x="6941"/>
        <item m="1" x="6942"/>
        <item m="1" x="6943"/>
        <item m="1" x="6944"/>
        <item m="1" x="6945"/>
        <item m="1" x="6946"/>
        <item m="1" x="6947"/>
        <item m="1" x="6948"/>
        <item m="1" x="6949"/>
        <item m="1" x="6950"/>
        <item m="1" x="6951"/>
        <item m="1" x="6952"/>
        <item m="1" x="6953"/>
        <item m="1" x="6954"/>
        <item m="1" x="6955"/>
        <item m="1" x="6956"/>
        <item m="1" x="6957"/>
        <item m="1" x="6958"/>
        <item m="1" x="6959"/>
        <item m="1" x="6960"/>
        <item m="1" x="6961"/>
        <item m="1" x="6962"/>
        <item m="1" x="6963"/>
        <item m="1" x="6964"/>
        <item m="1" x="6965"/>
        <item m="1" x="6966"/>
        <item m="1" x="6967"/>
        <item m="1" x="6968"/>
        <item m="1" x="6969"/>
        <item m="1" x="6970"/>
        <item m="1" x="6971"/>
        <item m="1" x="6972"/>
        <item m="1" x="6973"/>
        <item m="1" x="6974"/>
        <item m="1" x="6975"/>
        <item m="1" x="6976"/>
        <item m="1" x="6977"/>
        <item m="1" x="6978"/>
        <item m="1" x="6979"/>
        <item m="1" x="6980"/>
        <item m="1" x="6981"/>
        <item m="1" x="6982"/>
        <item m="1" x="6983"/>
        <item m="1" x="6984"/>
        <item m="1" x="6985"/>
        <item m="1" x="6986"/>
        <item m="1" x="6987"/>
        <item m="1" x="6988"/>
        <item m="1" x="6989"/>
        <item m="1" x="6990"/>
        <item m="1" x="6991"/>
        <item m="1" x="6992"/>
        <item m="1" x="6993"/>
        <item m="1" x="6994"/>
        <item m="1" x="6995"/>
        <item m="1" x="6996"/>
        <item m="1" x="6997"/>
        <item m="1" x="6998"/>
        <item m="1" x="6999"/>
        <item m="1" x="7000"/>
        <item m="1" x="7001"/>
        <item m="1" x="7002"/>
        <item m="1" x="7003"/>
        <item m="1" x="7004"/>
        <item m="1" x="7005"/>
        <item m="1" x="7006"/>
        <item m="1" x="7008"/>
        <item m="1" x="7010"/>
        <item m="1" x="7011"/>
        <item m="1" x="7013"/>
        <item m="1" x="7014"/>
        <item m="1" x="7016"/>
        <item m="1" x="7017"/>
        <item m="1" x="7018"/>
        <item m="1" x="7019"/>
        <item m="1" x="7020"/>
        <item m="1" x="7021"/>
        <item m="1" x="7022"/>
        <item m="1" x="7023"/>
        <item m="1" x="7024"/>
        <item m="1" x="7025"/>
        <item m="1" x="7026"/>
        <item m="1" x="7027"/>
        <item m="1" x="7029"/>
        <item m="1" x="7031"/>
        <item m="1" x="7032"/>
        <item m="1" x="7033"/>
        <item m="1" x="7007"/>
        <item m="1" x="7009"/>
        <item m="1" x="7012"/>
        <item m="1" x="7015"/>
        <item m="1" x="7028"/>
        <item m="1" x="7030"/>
        <item m="1" x="7034"/>
        <item m="1" x="7035"/>
        <item m="1" x="7036"/>
        <item m="1" x="7037"/>
        <item m="1" x="7038"/>
        <item m="1" x="7039"/>
        <item m="1" x="7040"/>
        <item m="1" x="7041"/>
        <item m="1" x="7042"/>
        <item m="1" x="7043"/>
        <item m="1" x="7044"/>
        <item m="1" x="7045"/>
        <item m="1" x="7046"/>
        <item m="1" x="7047"/>
        <item m="1" x="7048"/>
        <item m="1" x="7049"/>
        <item m="1" x="7050"/>
        <item m="1" x="7051"/>
        <item m="1" x="7052"/>
        <item m="1" x="7053"/>
        <item m="1" x="7054"/>
        <item m="1" x="7055"/>
        <item m="1" x="7056"/>
        <item m="1" x="7057"/>
        <item m="1" x="7058"/>
        <item m="1" x="7059"/>
        <item m="1" x="7060"/>
        <item m="1" x="7061"/>
        <item m="1" x="7062"/>
        <item m="1" x="7063"/>
        <item m="1" x="7064"/>
        <item m="1" x="7065"/>
        <item m="1" x="7066"/>
        <item m="1" x="7067"/>
        <item m="1" x="7068"/>
        <item m="1" x="7069"/>
        <item m="1" x="7070"/>
        <item m="1" x="7071"/>
        <item m="1" x="7072"/>
        <item m="1" x="7073"/>
        <item m="1" x="7074"/>
        <item m="1" x="7075"/>
        <item m="1" x="7076"/>
        <item m="1" x="7077"/>
        <item m="1" x="7078"/>
        <item m="1" x="7079"/>
        <item m="1" x="7080"/>
        <item m="1" x="7081"/>
        <item m="1" x="7082"/>
        <item m="1" x="7083"/>
        <item m="1" x="7084"/>
        <item m="1" x="7085"/>
        <item m="1" x="7086"/>
        <item m="1" x="7087"/>
        <item m="1" x="7088"/>
        <item m="1" x="7089"/>
        <item m="1" x="7090"/>
        <item m="1" x="7091"/>
        <item m="1" x="7092"/>
        <item m="1" x="7093"/>
        <item m="1" x="7094"/>
        <item m="1" x="7095"/>
        <item m="1" x="7096"/>
        <item m="1" x="7097"/>
        <item m="1" x="7098"/>
        <item m="1" x="7099"/>
        <item m="1" x="7100"/>
        <item m="1" x="7101"/>
        <item m="1" x="7102"/>
        <item m="1" x="7103"/>
        <item m="1" x="7104"/>
        <item m="1" x="7105"/>
        <item m="1" x="7106"/>
        <item m="1" x="7107"/>
        <item m="1" x="7108"/>
        <item m="1" x="7109"/>
        <item m="1" x="7110"/>
        <item m="1" x="7111"/>
        <item m="1" x="7112"/>
        <item m="1" x="7113"/>
        <item m="1" x="7114"/>
        <item m="1" x="7115"/>
        <item m="1" x="7116"/>
        <item m="1" x="7117"/>
        <item m="1" x="7118"/>
        <item m="1" x="7119"/>
        <item m="1" x="7120"/>
        <item m="1" x="7121"/>
        <item m="1" x="7122"/>
        <item m="1" x="7123"/>
        <item m="1" x="7124"/>
        <item m="1" x="7125"/>
        <item m="1" x="7126"/>
        <item m="1" x="7127"/>
        <item m="1" x="7128"/>
        <item m="1" x="7129"/>
        <item m="1" x="7130"/>
        <item m="1" x="7131"/>
        <item m="1" x="7132"/>
        <item m="1" x="7133"/>
        <item m="1" x="7134"/>
        <item m="1" x="7135"/>
        <item m="1" x="7136"/>
        <item m="1" x="7137"/>
        <item m="1" x="7138"/>
        <item m="1" x="7139"/>
        <item m="1" x="7140"/>
        <item m="1" x="7141"/>
        <item m="1" x="7142"/>
        <item m="1" x="7143"/>
        <item m="1" x="7144"/>
        <item m="1" x="7145"/>
        <item m="1" x="7146"/>
        <item m="1" x="7147"/>
        <item m="1" x="7148"/>
        <item m="1" x="7149"/>
        <item m="1" x="7150"/>
        <item m="1" x="7151"/>
        <item m="1" x="7152"/>
        <item m="1" x="7153"/>
        <item m="1" x="7154"/>
        <item m="1" x="7155"/>
        <item m="1" x="7156"/>
        <item m="1" x="7157"/>
        <item m="1" x="7158"/>
        <item m="1" x="7159"/>
        <item m="1" x="7160"/>
        <item m="1" x="7161"/>
        <item m="1" x="7162"/>
        <item m="1" x="7163"/>
        <item m="1" x="7164"/>
        <item m="1" x="7165"/>
        <item m="1" x="7166"/>
        <item m="1" x="7167"/>
        <item m="1" x="7168"/>
        <item m="1" x="7169"/>
        <item m="1" x="7170"/>
        <item m="1" x="7171"/>
        <item m="1" x="7172"/>
        <item m="1" x="7173"/>
        <item m="1" x="7174"/>
        <item m="1" x="7175"/>
        <item m="1" x="7176"/>
        <item m="1" x="7177"/>
        <item m="1" x="7178"/>
        <item m="1" x="7179"/>
        <item m="1" x="7180"/>
        <item m="1" x="7181"/>
        <item m="1" x="7182"/>
        <item m="1" x="7183"/>
        <item m="1" x="7184"/>
        <item m="1" x="7185"/>
        <item m="1" x="7186"/>
        <item m="1" x="7187"/>
        <item m="1" x="7188"/>
        <item m="1" x="7189"/>
        <item m="1" x="7190"/>
        <item m="1" x="7191"/>
        <item m="1" x="7192"/>
        <item m="1" x="7193"/>
        <item m="1" x="7194"/>
        <item m="1" x="7195"/>
        <item m="1" x="7196"/>
        <item m="1" x="7197"/>
        <item m="1" x="7198"/>
        <item m="1" x="7199"/>
        <item m="1" x="7200"/>
        <item m="1" x="7201"/>
        <item m="1" x="7202"/>
        <item m="1" x="7203"/>
        <item m="1" x="7204"/>
        <item m="1" x="7205"/>
        <item m="1" x="7206"/>
        <item m="1" x="7207"/>
        <item m="1" x="7208"/>
        <item m="1" x="7209"/>
        <item m="1" x="7210"/>
        <item m="1" x="7211"/>
        <item m="1" x="7212"/>
        <item m="1" x="7213"/>
        <item m="1" x="7214"/>
        <item m="1" x="7215"/>
        <item m="1" x="7216"/>
        <item m="1" x="7217"/>
        <item m="1" x="7218"/>
        <item m="1" x="7219"/>
        <item m="1" x="7220"/>
        <item m="1" x="7221"/>
        <item m="1" x="7222"/>
        <item m="1" x="7223"/>
        <item m="1" x="7224"/>
        <item m="1" x="7225"/>
        <item m="1" x="7226"/>
        <item m="1" x="7227"/>
        <item m="1" x="7228"/>
        <item m="1" x="7229"/>
        <item m="1" x="7230"/>
        <item m="1" x="7231"/>
        <item m="1" x="7232"/>
        <item m="1" x="7233"/>
        <item m="1" x="7234"/>
        <item m="1" x="7235"/>
        <item m="1" x="7236"/>
        <item m="1" x="7237"/>
        <item m="1" x="7238"/>
        <item m="1" x="7239"/>
        <item m="1" x="7240"/>
        <item m="1" x="7241"/>
        <item m="1" x="7242"/>
        <item m="1" x="7243"/>
        <item m="1" x="7244"/>
        <item m="1" x="7245"/>
        <item m="1" x="7246"/>
        <item m="1" x="7247"/>
        <item m="1" x="7248"/>
        <item m="1" x="7249"/>
        <item m="1" x="7250"/>
        <item m="1" x="7251"/>
        <item m="1" x="7252"/>
        <item m="1" x="7253"/>
        <item m="1" x="7254"/>
        <item m="1" x="7255"/>
        <item m="1" x="7256"/>
        <item m="1" x="7257"/>
        <item m="1" x="7258"/>
        <item m="1" x="7259"/>
        <item m="1" x="7260"/>
        <item m="1" x="7261"/>
        <item m="1" x="7262"/>
        <item m="1" x="7263"/>
        <item m="1" x="7264"/>
        <item m="1" x="7265"/>
        <item m="1" x="7266"/>
        <item m="1" x="7267"/>
        <item m="1" x="7268"/>
        <item m="1" x="7269"/>
        <item m="1" x="7270"/>
        <item m="1" x="7271"/>
        <item m="1" x="7272"/>
        <item m="1" x="7273"/>
        <item m="1" x="7274"/>
        <item m="1" x="7275"/>
        <item m="1" x="7276"/>
        <item m="1" x="7277"/>
        <item m="1" x="7278"/>
        <item m="1" x="7279"/>
        <item m="1" x="7280"/>
        <item m="1" x="7281"/>
        <item m="1" x="7282"/>
        <item m="1" x="7283"/>
        <item m="1" x="7284"/>
        <item m="1" x="7285"/>
        <item m="1" x="7286"/>
        <item m="1" x="7287"/>
        <item m="1" x="7288"/>
        <item m="1" x="7289"/>
        <item m="1" x="7290"/>
        <item m="1" x="7291"/>
        <item m="1" x="7292"/>
        <item m="1" x="7293"/>
        <item m="1" x="7294"/>
        <item m="1" x="7295"/>
        <item m="1" x="7296"/>
        <item m="1" x="7297"/>
        <item m="1" x="7298"/>
        <item m="1" x="7299"/>
        <item m="1" x="7300"/>
        <item m="1" x="7301"/>
        <item m="1" x="7302"/>
        <item m="1" x="7303"/>
        <item m="1" x="7304"/>
        <item m="1" x="7305"/>
        <item m="1" x="7306"/>
        <item m="1" x="7307"/>
        <item m="1" x="7308"/>
        <item m="1" x="7309"/>
        <item m="1" x="7310"/>
        <item m="1" x="7311"/>
        <item m="1" x="7312"/>
        <item m="1" x="7313"/>
        <item m="1" x="7314"/>
        <item m="1" x="7315"/>
        <item m="1" x="7316"/>
        <item m="1" x="7317"/>
        <item m="1" x="7318"/>
        <item m="1" x="7319"/>
        <item m="1" x="7320"/>
        <item m="1" x="7321"/>
        <item m="1" x="7322"/>
        <item m="1" x="7323"/>
        <item m="1" x="7324"/>
        <item m="1" x="7325"/>
        <item m="1" x="7326"/>
        <item m="1" x="7327"/>
        <item m="1" x="7328"/>
        <item m="1" x="7329"/>
        <item m="1" x="7330"/>
        <item m="1" x="7331"/>
        <item m="1" x="7332"/>
        <item m="1" x="7333"/>
        <item m="1" x="7334"/>
        <item m="1" x="7335"/>
        <item m="1" x="7336"/>
        <item m="1" x="7337"/>
        <item m="1" x="7338"/>
        <item m="1" x="7339"/>
        <item m="1" x="7340"/>
        <item m="1" x="7341"/>
        <item m="1" x="7342"/>
        <item m="1" x="7343"/>
        <item m="1" x="7344"/>
        <item m="1" x="7345"/>
        <item m="1" x="7346"/>
        <item m="1" x="7347"/>
        <item m="1" x="7348"/>
        <item m="1" x="7349"/>
        <item m="1" x="7350"/>
        <item m="1" x="7351"/>
        <item m="1" x="7352"/>
        <item m="1" x="7353"/>
        <item m="1" x="7354"/>
        <item m="1" x="7355"/>
        <item m="1" x="7356"/>
        <item m="1" x="7357"/>
        <item m="1" x="7358"/>
        <item m="1" x="7359"/>
        <item m="1" x="7360"/>
        <item m="1" x="7361"/>
        <item m="1" x="7362"/>
        <item m="1" x="7363"/>
        <item m="1" x="7364"/>
        <item m="1" x="7365"/>
        <item m="1" x="7366"/>
        <item m="1" x="7367"/>
        <item m="1" x="7368"/>
        <item m="1" x="7369"/>
        <item m="1" x="7370"/>
        <item m="1" x="7371"/>
        <item m="1" x="7372"/>
        <item m="1" x="7373"/>
        <item m="1" x="7374"/>
        <item m="1" x="7375"/>
        <item m="1" x="7376"/>
        <item m="1" x="7377"/>
        <item m="1" x="7378"/>
        <item m="1" x="7379"/>
        <item m="1" x="7380"/>
        <item m="1" x="7381"/>
        <item m="1" x="7382"/>
        <item m="1" x="7383"/>
        <item m="1" x="7384"/>
        <item m="1" x="7385"/>
        <item m="1" x="7386"/>
        <item m="1" x="7387"/>
        <item m="1" x="7388"/>
        <item m="1" x="7389"/>
        <item m="1" x="7390"/>
        <item m="1" x="7391"/>
        <item m="1" x="7392"/>
        <item m="1" x="7393"/>
        <item m="1" x="7394"/>
        <item m="1" x="7395"/>
        <item m="1" x="7396"/>
        <item m="1" x="7397"/>
        <item m="1" x="7398"/>
        <item m="1" x="7399"/>
        <item m="1" x="7400"/>
        <item m="1" x="7401"/>
        <item m="1" x="7402"/>
        <item m="1" x="7403"/>
        <item m="1" x="7404"/>
        <item m="1" x="7405"/>
        <item m="1" x="7406"/>
        <item m="1" x="7407"/>
        <item m="1" x="7408"/>
        <item m="1" x="7409"/>
        <item m="1" x="7410"/>
        <item m="1" x="7411"/>
        <item m="1" x="7412"/>
        <item m="1" x="7413"/>
        <item m="1" x="7414"/>
        <item m="1" x="7415"/>
        <item m="1" x="7416"/>
        <item m="1" x="7417"/>
        <item m="1" x="7418"/>
        <item m="1" x="7419"/>
        <item m="1" x="7420"/>
        <item m="1" x="7421"/>
        <item m="1" x="7422"/>
        <item m="1" x="7423"/>
        <item m="1" x="7424"/>
        <item m="1" x="7425"/>
        <item m="1" x="7426"/>
        <item m="1" x="7427"/>
        <item m="1" x="7428"/>
        <item m="1" x="7429"/>
        <item m="1" x="7430"/>
        <item m="1" x="7431"/>
        <item m="1" x="7432"/>
        <item m="1" x="7433"/>
        <item m="1" x="7434"/>
        <item m="1" x="7435"/>
        <item m="1" x="7436"/>
        <item m="1" x="7437"/>
        <item m="1" x="7438"/>
        <item m="1" x="7439"/>
        <item m="1" x="7440"/>
        <item m="1" x="7441"/>
        <item m="1" x="7442"/>
        <item m="1" x="7443"/>
        <item m="1" x="7444"/>
        <item m="1" x="7445"/>
        <item m="1" x="7446"/>
        <item m="1" x="7447"/>
        <item m="1" x="7448"/>
        <item m="1" x="7449"/>
        <item m="1" x="7450"/>
        <item m="1" x="7451"/>
        <item m="1" x="7452"/>
        <item m="1" x="7453"/>
        <item m="1" x="7454"/>
        <item m="1" x="7455"/>
        <item m="1" x="7456"/>
        <item m="1" x="7457"/>
        <item m="1" x="7458"/>
        <item m="1" x="7459"/>
        <item m="1" x="7460"/>
        <item m="1" x="7461"/>
        <item m="1" x="7462"/>
        <item m="1" x="7463"/>
        <item m="1" x="7464"/>
        <item m="1" x="7465"/>
        <item m="1" x="7466"/>
        <item m="1" x="7467"/>
        <item m="1" x="7468"/>
        <item m="1" x="7469"/>
        <item m="1" x="7470"/>
        <item m="1" x="7471"/>
        <item m="1" x="7472"/>
        <item m="1" x="7473"/>
        <item m="1" x="7474"/>
        <item m="1" x="7475"/>
        <item m="1" x="7476"/>
        <item m="1" x="7477"/>
        <item m="1" x="7478"/>
        <item m="1" x="7479"/>
        <item m="1" x="7480"/>
        <item m="1" x="7481"/>
        <item m="1" x="7482"/>
        <item m="1" x="7483"/>
        <item m="1" x="7484"/>
        <item m="1" x="7485"/>
        <item m="1" x="7486"/>
        <item m="1" x="7487"/>
        <item m="1" x="7488"/>
        <item m="1" x="7489"/>
        <item m="1" x="7490"/>
        <item m="1" x="7491"/>
        <item m="1" x="7492"/>
        <item m="1" x="7493"/>
        <item m="1" x="7494"/>
        <item m="1" x="7495"/>
        <item m="1" x="7496"/>
        <item m="1" x="7497"/>
        <item m="1" x="7498"/>
        <item m="1" x="7499"/>
        <item m="1" x="7500"/>
        <item m="1" x="7501"/>
        <item m="1" x="7502"/>
        <item m="1" x="7503"/>
        <item m="1" x="7504"/>
        <item m="1" x="7505"/>
        <item m="1" x="7506"/>
        <item m="1" x="7507"/>
        <item m="1" x="7508"/>
        <item m="1" x="7509"/>
        <item m="1" x="7510"/>
        <item m="1" x="7511"/>
        <item m="1" x="7512"/>
        <item m="1" x="7513"/>
        <item m="1" x="7514"/>
        <item m="1" x="7515"/>
        <item m="1" x="7516"/>
        <item m="1" x="7517"/>
        <item m="1" x="7518"/>
        <item m="1" x="7519"/>
        <item m="1" x="7520"/>
        <item m="1" x="7521"/>
        <item m="1" x="7522"/>
        <item m="1" x="7523"/>
        <item m="1" x="7524"/>
        <item m="1" x="7525"/>
        <item m="1" x="7526"/>
        <item m="1" x="7527"/>
        <item m="1" x="7528"/>
        <item m="1" x="7529"/>
        <item m="1" x="7530"/>
        <item m="1" x="7531"/>
        <item m="1" x="7532"/>
        <item m="1" x="7533"/>
        <item m="1" x="7534"/>
        <item m="1" x="7535"/>
        <item m="1" x="7536"/>
        <item m="1" x="7537"/>
        <item m="1" x="7538"/>
        <item m="1" x="7539"/>
        <item m="1" x="7540"/>
        <item m="1" x="7541"/>
        <item m="1" x="7542"/>
        <item m="1" x="7543"/>
        <item m="1" x="7544"/>
        <item m="1" x="7545"/>
        <item m="1" x="7546"/>
        <item m="1" x="7547"/>
        <item m="1" x="7548"/>
        <item m="1" x="7549"/>
        <item m="1" x="7550"/>
        <item m="1" x="7551"/>
        <item m="1" x="7552"/>
        <item m="1" x="7553"/>
        <item m="1" x="7554"/>
        <item m="1" x="7555"/>
        <item m="1" x="7556"/>
        <item m="1" x="7557"/>
        <item m="1" x="7558"/>
        <item m="1" x="7559"/>
        <item m="1" x="7560"/>
        <item m="1" x="7561"/>
        <item m="1" x="7562"/>
        <item m="1" x="7563"/>
        <item m="1" x="7564"/>
        <item m="1" x="7565"/>
        <item m="1" x="7566"/>
        <item m="1" x="7567"/>
        <item m="1" x="7568"/>
        <item m="1" x="7569"/>
        <item m="1" x="7570"/>
        <item m="1" x="7571"/>
        <item m="1" x="7572"/>
        <item m="1" x="7573"/>
        <item m="1" x="7574"/>
        <item m="1" x="7575"/>
        <item m="1" x="7576"/>
        <item m="1" x="7577"/>
        <item m="1" x="7578"/>
        <item m="1" x="7579"/>
        <item m="1" x="7580"/>
        <item m="1" x="7581"/>
        <item m="1" x="7582"/>
        <item m="1" x="7583"/>
        <item m="1" x="7584"/>
        <item m="1" x="7585"/>
        <item m="1" x="7586"/>
        <item m="1" x="7587"/>
        <item m="1" x="7588"/>
        <item m="1" x="7589"/>
        <item m="1" x="7590"/>
        <item m="1" x="7591"/>
        <item m="1" x="7592"/>
        <item m="1" x="7593"/>
        <item m="1" x="7594"/>
        <item m="1" x="7595"/>
        <item m="1" x="7596"/>
        <item m="1" x="7597"/>
        <item m="1" x="7598"/>
        <item m="1" x="7599"/>
        <item m="1" x="7600"/>
        <item m="1" x="7601"/>
        <item m="1" x="7602"/>
        <item m="1" x="7603"/>
        <item m="1" x="7604"/>
        <item m="1" x="7605"/>
        <item m="1" x="7606"/>
        <item m="1" x="7607"/>
        <item m="1" x="7608"/>
        <item m="1" x="7609"/>
        <item m="1" x="7610"/>
        <item m="1" x="7611"/>
        <item m="1" x="7612"/>
        <item m="1" x="7613"/>
        <item m="1" x="7614"/>
        <item m="1" x="7615"/>
        <item m="1" x="7616"/>
        <item m="1" x="7617"/>
        <item m="1" x="7618"/>
        <item m="1" x="7619"/>
        <item m="1" x="7620"/>
        <item m="1" x="7621"/>
        <item m="1" x="7622"/>
        <item m="1" x="7623"/>
        <item m="1" x="7624"/>
        <item m="1" x="7625"/>
        <item m="1" x="7626"/>
        <item m="1" x="7627"/>
        <item m="1" x="7628"/>
        <item m="1" x="7629"/>
        <item m="1" x="7630"/>
        <item m="1" x="7631"/>
        <item m="1" x="7632"/>
        <item m="1" x="7633"/>
        <item m="1" x="7634"/>
        <item m="1" x="7635"/>
        <item m="1" x="7636"/>
        <item m="1" x="7637"/>
        <item m="1" x="7638"/>
        <item m="1" x="7639"/>
        <item m="1" x="7640"/>
        <item m="1" x="7641"/>
        <item m="1" x="7642"/>
        <item m="1" x="7643"/>
        <item m="1" x="7644"/>
        <item m="1" x="7645"/>
        <item m="1" x="7646"/>
        <item m="1" x="7647"/>
        <item m="1" x="7648"/>
        <item m="1" x="7649"/>
        <item m="1" x="7650"/>
        <item m="1" x="7651"/>
        <item m="1" x="7652"/>
        <item m="1" x="7653"/>
        <item m="1" x="7654"/>
        <item m="1" x="7655"/>
        <item m="1" x="7656"/>
        <item m="1" x="7657"/>
        <item m="1" x="7658"/>
        <item m="1" x="7659"/>
        <item m="1" x="7660"/>
        <item m="1" x="7661"/>
        <item m="1" x="7662"/>
        <item m="1" x="7663"/>
        <item m="1" x="7664"/>
        <item m="1" x="7665"/>
        <item m="1" x="7666"/>
        <item m="1" x="7667"/>
        <item m="1" x="7668"/>
        <item m="1" x="7669"/>
        <item m="1" x="7670"/>
        <item m="1" x="7671"/>
        <item m="1" x="7672"/>
        <item m="1" x="7673"/>
        <item m="1" x="7674"/>
        <item m="1" x="7675"/>
        <item m="1" x="7676"/>
        <item m="1" x="7677"/>
        <item m="1" x="7678"/>
        <item m="1" x="7679"/>
        <item m="1" x="7680"/>
        <item m="1" x="7681"/>
        <item m="1" x="7682"/>
        <item m="1" x="7683"/>
        <item m="1" x="7684"/>
        <item m="1" x="7685"/>
        <item m="1" x="7686"/>
        <item m="1" x="7687"/>
        <item m="1" x="7688"/>
        <item m="1" x="7689"/>
        <item m="1" x="7690"/>
        <item m="1" x="7691"/>
        <item m="1" x="7692"/>
        <item m="1" x="7693"/>
        <item m="1" x="7694"/>
        <item m="1" x="7695"/>
        <item m="1" x="7696"/>
        <item m="1" x="7697"/>
        <item m="1" x="7698"/>
        <item m="1" x="7699"/>
        <item m="1" x="7700"/>
        <item m="1" x="7701"/>
        <item m="1" x="7702"/>
        <item m="1" x="7703"/>
        <item m="1" x="7704"/>
        <item m="1" x="7705"/>
        <item m="1" x="7706"/>
        <item m="1" x="7707"/>
        <item m="1" x="7708"/>
        <item m="1" x="7709"/>
        <item m="1" x="7710"/>
        <item m="1" x="7711"/>
        <item m="1" x="7712"/>
        <item m="1" x="7713"/>
        <item m="1" x="7714"/>
        <item m="1" x="7715"/>
        <item m="1" x="7716"/>
        <item m="1" x="7717"/>
        <item m="1" x="7718"/>
        <item m="1" x="7719"/>
        <item m="1" x="7720"/>
        <item m="1" x="7721"/>
        <item m="1" x="7722"/>
        <item m="1" x="7723"/>
        <item m="1" x="7724"/>
        <item m="1" x="7725"/>
        <item m="1" x="7726"/>
        <item m="1" x="7727"/>
        <item m="1" x="7728"/>
        <item m="1" x="7729"/>
        <item m="1" x="7730"/>
        <item m="1" x="7731"/>
        <item m="1" x="7732"/>
        <item m="1" x="7733"/>
        <item m="1" x="7734"/>
        <item m="1" x="7735"/>
        <item m="1" x="7736"/>
        <item m="1" x="7737"/>
        <item m="1" x="7738"/>
        <item m="1" x="7739"/>
        <item m="1" x="7740"/>
        <item m="1" x="7741"/>
        <item m="1" x="7742"/>
        <item m="1" x="7743"/>
        <item m="1" x="7744"/>
        <item m="1" x="7745"/>
        <item m="1" x="7746"/>
        <item m="1" x="7747"/>
        <item m="1" x="7748"/>
        <item m="1" x="7749"/>
        <item m="1" x="7750"/>
        <item m="1" x="7751"/>
        <item m="1" x="7752"/>
        <item m="1" x="7753"/>
        <item m="1" x="7754"/>
        <item m="1" x="7755"/>
        <item m="1" x="7756"/>
        <item m="1" x="7757"/>
        <item m="1" x="7758"/>
        <item m="1" x="7759"/>
        <item m="1" x="7760"/>
        <item m="1" x="7761"/>
        <item m="1" x="7762"/>
        <item m="1" x="7763"/>
        <item m="1" x="7764"/>
        <item m="1" x="7765"/>
        <item m="1" x="7766"/>
        <item m="1" x="7767"/>
        <item m="1" x="7768"/>
        <item m="1" x="7769"/>
        <item m="1" x="7770"/>
        <item m="1" x="7771"/>
        <item m="1" x="7772"/>
        <item m="1" x="7773"/>
        <item m="1" x="7774"/>
        <item m="1" x="7775"/>
        <item m="1" x="7776"/>
        <item m="1" x="7777"/>
        <item m="1" x="7778"/>
        <item m="1" x="7779"/>
        <item m="1" x="7780"/>
        <item m="1" x="7781"/>
        <item m="1" x="7782"/>
        <item m="1" x="7783"/>
        <item m="1" x="7784"/>
        <item m="1" x="7785"/>
        <item m="1" x="7786"/>
        <item m="1" x="7787"/>
        <item m="1" x="7788"/>
        <item m="1" x="7789"/>
        <item m="1" x="7790"/>
        <item m="1" x="7791"/>
        <item m="1" x="7792"/>
        <item m="1" x="7793"/>
        <item m="1" x="7794"/>
        <item m="1" x="7795"/>
        <item m="1" x="7796"/>
        <item m="1" x="7797"/>
        <item m="1" x="7798"/>
        <item m="1" x="7799"/>
        <item m="1" x="7800"/>
        <item m="1" x="7801"/>
        <item m="1" x="7802"/>
        <item m="1" x="7803"/>
        <item m="1" x="7804"/>
        <item m="1" x="7805"/>
        <item m="1" x="7806"/>
        <item m="1" x="7807"/>
        <item m="1" x="7808"/>
        <item m="1" x="7809"/>
        <item m="1" x="7810"/>
        <item m="1" x="7811"/>
        <item m="1" x="7812"/>
        <item m="1" x="7813"/>
        <item m="1" x="7814"/>
        <item m="1" x="7815"/>
        <item m="1" x="7816"/>
        <item m="1" x="7817"/>
        <item m="1" x="7818"/>
        <item m="1" x="7819"/>
        <item m="1" x="7820"/>
        <item m="1" x="7821"/>
        <item m="1" x="7822"/>
        <item m="1" x="7823"/>
        <item m="1" x="7824"/>
        <item m="1" x="7825"/>
        <item m="1" x="7826"/>
        <item m="1" x="7827"/>
        <item m="1" x="7828"/>
        <item m="1" x="7829"/>
        <item m="1" x="7830"/>
        <item m="1" x="7831"/>
        <item m="1" x="7832"/>
        <item m="1" x="7833"/>
        <item m="1" x="7834"/>
        <item m="1" x="7835"/>
        <item m="1" x="7836"/>
        <item m="1" x="7837"/>
        <item m="1" x="7838"/>
        <item m="1" x="7839"/>
        <item m="1" x="7840"/>
        <item m="1" x="7841"/>
        <item m="1" x="7842"/>
        <item m="1" x="7843"/>
        <item m="1" x="7844"/>
        <item m="1" x="7845"/>
        <item m="1" x="7846"/>
        <item m="1" x="7847"/>
        <item m="1" x="7848"/>
        <item m="1" x="7849"/>
        <item m="1" x="7850"/>
        <item m="1" x="7851"/>
        <item m="1" x="7852"/>
        <item m="1" x="7853"/>
        <item m="1" x="7854"/>
        <item m="1" x="7855"/>
        <item m="1" x="7856"/>
        <item m="1" x="7857"/>
        <item m="1" x="7858"/>
        <item m="1" x="7859"/>
        <item m="1" x="7860"/>
        <item m="1" x="7861"/>
        <item m="1" x="7862"/>
        <item m="1" x="7863"/>
        <item m="1" x="7864"/>
        <item m="1" x="7865"/>
        <item m="1" x="7866"/>
        <item m="1" x="7867"/>
        <item m="1" x="7868"/>
        <item m="1" x="7869"/>
        <item m="1" x="7870"/>
        <item m="1" x="7871"/>
        <item m="1" x="7872"/>
        <item m="1" x="7873"/>
        <item m="1" x="7874"/>
        <item m="1" x="7875"/>
        <item m="1" x="7876"/>
        <item m="1" x="7877"/>
        <item m="1" x="7878"/>
        <item m="1" x="7879"/>
        <item m="1" x="2740"/>
        <item m="1" x="2741"/>
        <item m="1" x="2742"/>
        <item m="1" x="2743"/>
        <item m="1" x="2744"/>
        <item m="1" x="2745"/>
        <item m="1" x="2746"/>
        <item m="1" x="2747"/>
        <item m="1" x="2748"/>
        <item m="1" x="2749"/>
        <item m="1" x="2750"/>
        <item m="1" x="2751"/>
        <item m="1" x="2752"/>
        <item m="1" x="2753"/>
        <item m="1" x="2754"/>
        <item m="1" x="2755"/>
        <item m="1" x="2756"/>
        <item m="1" x="2757"/>
        <item m="1" x="2758"/>
        <item m="1" x="2759"/>
        <item m="1" x="2760"/>
        <item m="1" x="2761"/>
        <item m="1" x="2762"/>
        <item m="1" x="2763"/>
        <item m="1" x="2764"/>
        <item m="1" x="2765"/>
        <item m="1" x="2766"/>
        <item m="1" x="2767"/>
        <item m="1" x="2768"/>
        <item m="1" x="2769"/>
        <item m="1" x="2770"/>
        <item m="1" x="2771"/>
        <item m="1" x="2772"/>
        <item m="1" x="2773"/>
        <item m="1" x="2774"/>
        <item m="1" x="2775"/>
        <item m="1" x="2776"/>
        <item m="1" x="2777"/>
        <item m="1" x="2778"/>
        <item m="1" x="2779"/>
        <item m="1" x="2780"/>
        <item m="1" x="2781"/>
        <item m="1" x="2782"/>
        <item m="1" x="2783"/>
        <item m="1" x="2784"/>
        <item m="1" x="2785"/>
        <item m="1" x="2786"/>
        <item m="1" x="2787"/>
        <item m="1" x="2788"/>
        <item m="1" x="2789"/>
        <item m="1" x="2790"/>
        <item m="1" x="2791"/>
        <item m="1" x="2792"/>
        <item m="1" x="2793"/>
        <item m="1" x="2794"/>
        <item m="1" x="2795"/>
        <item m="1" x="2796"/>
        <item m="1" x="2797"/>
        <item m="1" x="2798"/>
        <item m="1" x="2799"/>
        <item m="1" x="2800"/>
        <item m="1" x="2801"/>
        <item m="1" x="2802"/>
        <item m="1" x="2803"/>
        <item m="1" x="2804"/>
        <item m="1" x="2805"/>
        <item m="1" x="2806"/>
        <item m="1" x="2807"/>
        <item m="1" x="2808"/>
        <item m="1" x="2809"/>
        <item m="1" x="2810"/>
        <item m="1" x="2811"/>
        <item m="1" x="2812"/>
        <item m="1" x="2813"/>
        <item m="1" x="2814"/>
        <item m="1" x="2815"/>
        <item m="1" x="2816"/>
        <item m="1" x="2817"/>
        <item m="1" x="2818"/>
        <item m="1" x="2819"/>
        <item m="1" x="2820"/>
        <item m="1" x="2821"/>
        <item m="1" x="2822"/>
        <item m="1" x="2823"/>
        <item m="1" x="2824"/>
        <item m="1" x="2825"/>
        <item m="1" x="2826"/>
        <item m="1" x="2827"/>
        <item m="1" x="2828"/>
        <item m="1" x="2829"/>
        <item m="1" x="2830"/>
        <item m="1" x="2831"/>
        <item m="1" x="2832"/>
        <item m="1" x="2833"/>
        <item m="1" x="2834"/>
        <item m="1" x="2835"/>
        <item m="1" x="2836"/>
        <item m="1" x="2837"/>
        <item m="1" x="2838"/>
        <item m="1" x="2839"/>
        <item m="1" x="2840"/>
        <item m="1" x="2841"/>
        <item m="1" x="2842"/>
        <item m="1" x="2843"/>
        <item m="1" x="2844"/>
        <item m="1" x="2845"/>
        <item m="1" x="2846"/>
        <item m="1" x="2847"/>
        <item m="1" x="2848"/>
        <item m="1" x="2849"/>
        <item m="1" x="2850"/>
        <item m="1" x="2851"/>
        <item m="1" x="2852"/>
        <item m="1" x="2853"/>
        <item m="1" x="2854"/>
        <item m="1" x="2855"/>
        <item m="1" x="2856"/>
        <item m="1" x="2857"/>
        <item m="1" x="2858"/>
        <item m="1" x="2859"/>
        <item m="1" x="2860"/>
        <item m="1" x="2861"/>
        <item m="1" x="2862"/>
        <item m="1" x="2863"/>
        <item m="1" x="2864"/>
        <item m="1" x="2865"/>
        <item m="1" x="2866"/>
        <item m="1" x="2867"/>
        <item m="1" x="2868"/>
        <item m="1" x="2869"/>
        <item m="1" x="2870"/>
        <item m="1" x="2871"/>
        <item m="1" x="2872"/>
        <item m="1" x="2873"/>
        <item m="1" x="2874"/>
        <item m="1" x="2875"/>
        <item m="1" x="2876"/>
        <item m="1" x="2877"/>
        <item m="1" x="2878"/>
        <item m="1" x="2879"/>
        <item m="1" x="2880"/>
        <item m="1" x="2881"/>
        <item m="1" x="2882"/>
        <item m="1" x="2883"/>
        <item m="1" x="2884"/>
        <item m="1" x="2885"/>
        <item m="1" x="2886"/>
        <item m="1" x="2887"/>
        <item m="1" x="2888"/>
        <item m="1" x="2889"/>
        <item m="1" x="2890"/>
        <item m="1" x="2891"/>
        <item m="1" x="2892"/>
        <item m="1" x="2893"/>
        <item m="1" x="2894"/>
        <item m="1" x="2895"/>
        <item m="1" x="2896"/>
        <item m="1" x="2897"/>
        <item m="1" x="2898"/>
        <item m="1" x="2899"/>
        <item m="1" x="2900"/>
        <item m="1" x="2901"/>
        <item m="1" x="2902"/>
        <item m="1" x="2903"/>
        <item m="1" x="2904"/>
        <item m="1" x="2905"/>
        <item m="1" x="2906"/>
        <item m="1" x="2907"/>
        <item m="1" x="2908"/>
        <item m="1" x="2909"/>
        <item m="1" x="2910"/>
        <item m="1" x="2911"/>
        <item m="1" x="2912"/>
        <item m="1" x="2913"/>
        <item m="1" x="2914"/>
        <item m="1" x="2915"/>
        <item m="1" x="2916"/>
        <item m="1" x="2917"/>
        <item m="1" x="2918"/>
        <item m="1" x="2919"/>
        <item m="1" x="2920"/>
        <item m="1" x="2921"/>
        <item m="1" x="2922"/>
        <item m="1" x="2923"/>
        <item m="1" x="2924"/>
        <item m="1" x="2925"/>
        <item m="1" x="2926"/>
        <item m="1" x="2927"/>
        <item m="1" x="2928"/>
        <item m="1" x="2929"/>
        <item m="1" x="2930"/>
        <item m="1" x="2931"/>
        <item m="1" x="2932"/>
        <item m="1" x="2933"/>
        <item m="1" x="2934"/>
        <item m="1" x="2935"/>
        <item m="1" x="2936"/>
        <item m="1" x="2937"/>
        <item m="1" x="2938"/>
        <item m="1" x="2939"/>
        <item m="1" x="2940"/>
        <item m="1" x="2941"/>
        <item m="1" x="2942"/>
        <item m="1" x="2943"/>
        <item m="1" x="2944"/>
        <item m="1" x="2945"/>
        <item m="1" x="2946"/>
        <item m="1" x="2947"/>
        <item m="1" x="2948"/>
        <item m="1" x="2949"/>
        <item m="1" x="2950"/>
        <item m="1" x="2951"/>
        <item m="1" x="2952"/>
        <item m="1" x="2953"/>
        <item m="1" x="2954"/>
        <item m="1" x="2955"/>
        <item m="1" x="2956"/>
        <item m="1" x="2957"/>
        <item m="1" x="2958"/>
        <item m="1" x="2959"/>
        <item m="1" x="2960"/>
        <item m="1" x="2961"/>
        <item m="1" x="2962"/>
        <item m="1" x="2963"/>
        <item m="1" x="2964"/>
        <item m="1" x="2965"/>
        <item m="1" x="2966"/>
        <item m="1" x="2967"/>
        <item m="1" x="2968"/>
        <item m="1" x="2969"/>
        <item m="1" x="2970"/>
        <item m="1" x="2971"/>
        <item m="1" x="2972"/>
        <item m="1" x="2973"/>
        <item m="1" x="2974"/>
        <item m="1" x="2975"/>
        <item m="1" x="2976"/>
        <item m="1" x="2977"/>
        <item m="1" x="2978"/>
        <item m="1" x="2979"/>
        <item m="1" x="2980"/>
        <item m="1" x="2981"/>
        <item m="1" x="2982"/>
        <item m="1" x="2983"/>
        <item m="1" x="2984"/>
        <item m="1" x="2985"/>
        <item m="1" x="2986"/>
        <item m="1" x="2987"/>
        <item m="1" x="2988"/>
        <item m="1" x="2989"/>
        <item m="1" x="2990"/>
        <item m="1" x="2991"/>
        <item m="1" x="2992"/>
        <item m="1" x="2993"/>
        <item m="1" x="2994"/>
        <item m="1" x="2995"/>
        <item m="1" x="2996"/>
        <item m="1" x="2997"/>
        <item m="1" x="2998"/>
        <item m="1" x="2999"/>
        <item m="1" x="3000"/>
        <item m="1" x="3001"/>
        <item m="1" x="3002"/>
        <item m="1" x="3003"/>
        <item m="1" x="3004"/>
        <item m="1" x="3005"/>
        <item m="1" x="3006"/>
        <item m="1" x="3007"/>
        <item m="1" x="3008"/>
        <item m="1" x="3009"/>
        <item m="1" x="3010"/>
        <item m="1" x="3011"/>
        <item m="1" x="3012"/>
        <item m="1" x="3013"/>
        <item m="1" x="3014"/>
        <item m="1" x="3015"/>
        <item m="1" x="3016"/>
        <item m="1" x="3017"/>
        <item m="1" x="3018"/>
        <item m="1" x="3019"/>
        <item m="1" x="3020"/>
        <item m="1" x="3021"/>
        <item m="1" x="3022"/>
        <item m="1" x="3023"/>
        <item m="1" x="3024"/>
        <item m="1" x="3025"/>
        <item m="1" x="3026"/>
        <item m="1" x="3027"/>
        <item m="1" x="3028"/>
        <item m="1" x="3029"/>
        <item m="1" x="3030"/>
        <item m="1" x="3031"/>
        <item m="1" x="3032"/>
        <item m="1" x="3033"/>
        <item m="1" x="3034"/>
        <item m="1" x="3035"/>
        <item m="1" x="3036"/>
        <item m="1" x="3037"/>
        <item m="1" x="3038"/>
        <item m="1" x="3039"/>
        <item m="1" x="3040"/>
        <item m="1" x="3041"/>
        <item m="1" x="3042"/>
        <item m="1" x="3043"/>
        <item m="1" x="3044"/>
        <item m="1" x="3045"/>
        <item m="1" x="3046"/>
        <item m="1" x="3047"/>
        <item m="1" x="3048"/>
        <item m="1" x="3049"/>
        <item m="1" x="3050"/>
        <item m="1" x="3051"/>
        <item m="1" x="3052"/>
        <item m="1" x="3053"/>
        <item m="1" x="3054"/>
        <item m="1" x="3055"/>
        <item m="1" x="3056"/>
        <item m="1" x="3057"/>
        <item m="1" x="3058"/>
        <item m="1" x="3059"/>
        <item m="1" x="3060"/>
        <item m="1" x="3061"/>
        <item m="1" x="3062"/>
        <item m="1" x="3063"/>
        <item m="1" x="3064"/>
        <item m="1" x="3065"/>
        <item m="1" x="3066"/>
        <item m="1" x="3067"/>
        <item m="1" x="3068"/>
        <item m="1" x="3069"/>
        <item m="1" x="3070"/>
        <item m="1" x="3071"/>
        <item m="1" x="3072"/>
        <item m="1" x="3073"/>
        <item m="1" x="3074"/>
        <item m="1" x="3075"/>
        <item m="1" x="3076"/>
        <item m="1" x="3077"/>
        <item m="1" x="3078"/>
        <item m="1" x="3079"/>
        <item m="1" x="3080"/>
        <item m="1" x="3081"/>
        <item m="1" x="3082"/>
        <item m="1" x="3083"/>
        <item m="1" x="3084"/>
        <item m="1" x="3085"/>
        <item m="1" x="3086"/>
        <item m="1" x="3087"/>
        <item m="1" x="3088"/>
        <item m="1" x="3089"/>
        <item m="1" x="3090"/>
        <item m="1" x="3091"/>
        <item m="1" x="3092"/>
        <item m="1" x="3093"/>
        <item m="1" x="3094"/>
        <item m="1" x="3095"/>
        <item m="1" x="3096"/>
        <item m="1" x="3097"/>
        <item m="1" x="3098"/>
        <item m="1" x="3099"/>
        <item m="1" x="3100"/>
        <item m="1" x="3101"/>
        <item m="1" x="3102"/>
        <item m="1" x="3103"/>
        <item m="1" x="3104"/>
        <item m="1" x="3105"/>
        <item m="1" x="3106"/>
        <item m="1" x="3107"/>
        <item m="1" x="3108"/>
        <item m="1" x="3109"/>
        <item m="1" x="3110"/>
        <item m="1" x="3111"/>
        <item m="1" x="3112"/>
        <item m="1" x="3113"/>
        <item m="1" x="3114"/>
        <item m="1" x="3115"/>
        <item m="1" x="3116"/>
        <item m="1" x="3117"/>
        <item m="1" x="3118"/>
        <item m="1" x="3119"/>
        <item m="1" x="3120"/>
        <item m="1" x="3121"/>
        <item m="1" x="3122"/>
        <item m="1" x="3123"/>
        <item m="1" x="3124"/>
        <item m="1" x="3125"/>
        <item m="1" x="3126"/>
        <item m="1" x="3127"/>
        <item m="1" x="3128"/>
        <item m="1" x="3129"/>
        <item m="1" x="3130"/>
        <item m="1" x="3131"/>
        <item m="1" x="3132"/>
        <item m="1" x="3133"/>
        <item m="1" x="3134"/>
        <item m="1" x="3135"/>
        <item m="1" x="3136"/>
        <item m="1" x="3137"/>
        <item m="1" x="3138"/>
        <item m="1" x="3139"/>
        <item m="1" x="3140"/>
        <item m="1" x="3141"/>
        <item m="1" x="3142"/>
        <item m="1" x="3143"/>
        <item m="1" x="3144"/>
        <item m="1" x="3145"/>
        <item m="1" x="3146"/>
        <item m="1" x="3147"/>
        <item m="1" x="3148"/>
        <item m="1" x="3149"/>
        <item m="1" x="3150"/>
        <item m="1" x="3151"/>
        <item m="1" x="3152"/>
        <item m="1" x="3153"/>
        <item m="1" x="3154"/>
        <item m="1" x="3155"/>
        <item m="1" x="3156"/>
        <item m="1" x="3157"/>
        <item m="1" x="3158"/>
        <item m="1" x="3159"/>
        <item m="1" x="3160"/>
        <item m="1" x="3161"/>
        <item m="1" x="3162"/>
        <item m="1" x="3163"/>
        <item m="1" x="3164"/>
        <item m="1" x="3165"/>
        <item m="1" x="3166"/>
        <item m="1" x="3167"/>
        <item m="1" x="3168"/>
        <item m="1" x="3169"/>
        <item m="1" x="3170"/>
        <item m="1" x="3171"/>
        <item m="1" x="3172"/>
        <item m="1" x="3173"/>
        <item m="1" x="3174"/>
        <item m="1" x="3175"/>
        <item m="1" x="3176"/>
        <item m="1" x="3177"/>
        <item m="1" x="3178"/>
        <item m="1" x="3179"/>
        <item m="1" x="3180"/>
        <item m="1" x="3181"/>
        <item m="1" x="3182"/>
        <item m="1" x="3183"/>
        <item m="1" x="3184"/>
        <item m="1" x="3185"/>
        <item m="1" x="3186"/>
        <item m="1" x="3187"/>
        <item m="1" x="3188"/>
        <item m="1" x="3189"/>
        <item m="1" x="3190"/>
        <item m="1" x="3191"/>
        <item m="1" x="3192"/>
        <item m="1" x="3193"/>
        <item m="1" x="3194"/>
        <item m="1" x="3195"/>
        <item m="1" x="3196"/>
        <item m="1" x="3197"/>
        <item m="1" x="3198"/>
        <item m="1" x="3199"/>
        <item m="1" x="3200"/>
        <item m="1" x="3201"/>
        <item m="1" x="3202"/>
        <item m="1" x="3203"/>
        <item m="1" x="3204"/>
        <item m="1" x="3205"/>
        <item m="1" x="3206"/>
        <item m="1" x="3207"/>
        <item m="1" x="3208"/>
        <item m="1" x="3210"/>
        <item m="1" x="3212"/>
        <item m="1" x="3213"/>
        <item m="1" x="3214"/>
        <item m="1" x="3215"/>
        <item m="1" x="3216"/>
        <item m="1" x="3217"/>
        <item m="1" x="3218"/>
        <item m="1" x="3219"/>
        <item m="1" x="3220"/>
        <item m="1" x="3221"/>
        <item m="1" x="3222"/>
        <item m="1" x="3223"/>
        <item m="1" x="3224"/>
        <item m="1" x="3225"/>
        <item m="1" x="3226"/>
        <item m="1" x="3227"/>
        <item m="1" x="3228"/>
        <item m="1" x="3229"/>
        <item m="1" x="3230"/>
        <item m="1" x="3231"/>
        <item m="1" x="3232"/>
        <item m="1" x="3233"/>
        <item m="1" x="3234"/>
        <item m="1" x="3235"/>
        <item m="1" x="3236"/>
        <item m="1" x="3237"/>
        <item m="1" x="3238"/>
        <item m="1" x="3239"/>
        <item m="1" x="3240"/>
        <item m="1" x="3241"/>
        <item m="1" x="3242"/>
        <item m="1" x="3243"/>
        <item m="1" x="3244"/>
        <item m="1" x="3245"/>
        <item m="1" x="3246"/>
        <item m="1" x="3247"/>
        <item m="1" x="3248"/>
        <item m="1" x="3249"/>
        <item m="1" x="3250"/>
        <item m="1" x="3251"/>
        <item m="1" x="3252"/>
        <item m="1" x="3253"/>
        <item m="1" x="3254"/>
        <item m="1" x="3255"/>
        <item m="1" x="3256"/>
        <item m="1" x="3257"/>
        <item m="1" x="3258"/>
        <item m="1" x="3259"/>
        <item m="1" x="3260"/>
        <item m="1" x="3261"/>
        <item m="1" x="3262"/>
        <item m="1" x="3263"/>
        <item m="1" x="3264"/>
        <item m="1" x="3265"/>
        <item m="1" x="3266"/>
        <item m="1" x="3267"/>
        <item m="1" x="3268"/>
        <item m="1" x="3269"/>
        <item m="1" x="3270"/>
        <item m="1" x="3271"/>
        <item m="1" x="3272"/>
        <item m="1" x="3273"/>
        <item m="1" x="3274"/>
        <item m="1" x="3275"/>
        <item m="1" x="3276"/>
        <item m="1" x="3277"/>
        <item m="1" x="3278"/>
        <item m="1" x="3279"/>
        <item m="1" x="3280"/>
        <item m="1" x="3281"/>
        <item m="1" x="3282"/>
        <item m="1" x="3283"/>
        <item m="1" x="3284"/>
        <item m="1" x="3285"/>
        <item m="1" x="3286"/>
        <item m="1" x="3209"/>
        <item m="1" x="3211"/>
        <item m="1" x="3287"/>
        <item m="1" x="3288"/>
        <item m="1" x="3289"/>
        <item m="1" x="3290"/>
        <item m="1" x="3291"/>
        <item m="1" x="3292"/>
        <item m="1" x="3293"/>
        <item m="1" x="3294"/>
        <item m="1" x="3295"/>
        <item m="1" x="3296"/>
        <item m="1" x="3297"/>
        <item m="1" x="3298"/>
        <item m="1" x="3299"/>
        <item m="1" x="3300"/>
        <item m="1" x="3301"/>
        <item m="1" x="3302"/>
        <item m="1" x="3303"/>
        <item m="1" x="3304"/>
        <item m="1" x="3305"/>
        <item m="1" x="3306"/>
        <item m="1" x="3307"/>
        <item m="1" x="3308"/>
        <item m="1" x="3309"/>
        <item m="1" x="3310"/>
        <item m="1" x="3311"/>
        <item m="1" x="3312"/>
        <item m="1" x="3313"/>
        <item m="1" x="3314"/>
        <item m="1" x="3315"/>
        <item m="1" x="3316"/>
        <item m="1" x="3317"/>
        <item m="1" x="3318"/>
        <item m="1" x="3319"/>
        <item m="1" x="3320"/>
        <item m="1" x="3321"/>
        <item m="1" x="3322"/>
        <item m="1" x="3323"/>
        <item m="1" x="3324"/>
        <item m="1" x="3325"/>
        <item m="1" x="3326"/>
        <item m="1" x="3327"/>
        <item m="1" x="3328"/>
        <item m="1" x="3329"/>
        <item m="1" x="3330"/>
        <item m="1" x="3331"/>
        <item m="1" x="3332"/>
        <item m="1" x="3333"/>
        <item m="1" x="3334"/>
        <item m="1" x="3335"/>
        <item m="1" x="3336"/>
        <item m="1" x="3337"/>
        <item m="1" x="3338"/>
        <item m="1" x="3339"/>
        <item m="1" x="3340"/>
        <item m="1" x="3341"/>
        <item m="1" x="3342"/>
        <item m="1" x="3343"/>
        <item m="1" x="3344"/>
        <item m="1" x="3345"/>
        <item m="1" x="3346"/>
        <item m="1" x="3347"/>
        <item m="1" x="3348"/>
        <item m="1" x="3349"/>
        <item m="1" x="3350"/>
        <item m="1" x="3351"/>
        <item m="1" x="3352"/>
        <item m="1" x="3353"/>
        <item m="1" x="3354"/>
        <item m="1" x="3355"/>
        <item m="1" x="3356"/>
        <item m="1" x="3357"/>
        <item m="1" x="3358"/>
        <item m="1" x="3359"/>
        <item m="1" x="3360"/>
        <item m="1" x="3361"/>
        <item m="1" x="3362"/>
        <item m="1" x="3363"/>
        <item m="1" x="3364"/>
        <item m="1" x="3365"/>
        <item m="1" x="3366"/>
        <item m="1" x="3367"/>
        <item m="1" x="3368"/>
        <item m="1" x="3369"/>
        <item m="1" x="3370"/>
        <item m="1" x="3371"/>
        <item m="1" x="3372"/>
        <item m="1" x="3373"/>
        <item m="1" x="3374"/>
        <item m="1" x="3375"/>
        <item m="1" x="3376"/>
        <item m="1" x="3377"/>
        <item m="1" x="3378"/>
        <item m="1" x="3379"/>
        <item m="1" x="3380"/>
        <item m="1" x="3381"/>
        <item m="1" x="3382"/>
        <item m="1" x="3383"/>
        <item m="1" x="3384"/>
        <item m="1" x="3385"/>
        <item m="1" x="3386"/>
        <item m="1" x="3387"/>
        <item m="1" x="3388"/>
        <item m="1" x="3389"/>
        <item m="1" x="3390"/>
        <item m="1" x="3391"/>
        <item m="1" x="3392"/>
        <item m="1" x="3393"/>
        <item m="1" x="3394"/>
        <item m="1" x="3395"/>
        <item m="1" x="3396"/>
        <item m="1" x="3397"/>
        <item m="1" x="3398"/>
        <item m="1" x="3399"/>
        <item m="1" x="3400"/>
        <item m="1" x="3401"/>
        <item m="1" x="3402"/>
        <item m="1" x="3403"/>
        <item m="1" x="3404"/>
        <item m="1" x="3405"/>
        <item m="1" x="3406"/>
        <item m="1" x="3407"/>
        <item m="1" x="3408"/>
        <item m="1" x="3409"/>
        <item m="1" x="3410"/>
        <item m="1" x="3411"/>
        <item m="1" x="3412"/>
        <item m="1" x="3413"/>
        <item m="1" x="3414"/>
        <item m="1" x="3415"/>
        <item m="1" x="3416"/>
        <item m="1" x="3417"/>
        <item m="1" x="3418"/>
        <item m="1" x="3419"/>
        <item m="1" x="3420"/>
        <item m="1" x="3421"/>
        <item m="1" x="3422"/>
        <item m="1" x="3423"/>
        <item m="1" x="3424"/>
        <item m="1" x="3425"/>
        <item m="1" x="3426"/>
        <item m="1" x="3427"/>
        <item m="1" x="3428"/>
        <item m="1" x="3429"/>
        <item m="1" x="3430"/>
        <item m="1" x="3431"/>
        <item m="1" x="3432"/>
        <item m="1" x="3433"/>
        <item m="1" x="3434"/>
        <item m="1" x="3435"/>
        <item m="1" x="3436"/>
        <item m="1" x="3437"/>
        <item m="1" x="3438"/>
        <item m="1" x="3439"/>
        <item m="1" x="3440"/>
        <item m="1" x="3441"/>
        <item m="1" x="3442"/>
        <item m="1" x="3443"/>
        <item m="1" x="3444"/>
        <item m="1" x="3445"/>
        <item m="1" x="3446"/>
        <item m="1" x="3447"/>
        <item m="1" x="3448"/>
        <item m="1" x="3449"/>
        <item m="1" x="3450"/>
        <item m="1" x="3451"/>
        <item m="1" x="3452"/>
        <item m="1" x="3453"/>
        <item m="1" x="3454"/>
        <item m="1" x="3455"/>
        <item m="1" x="3456"/>
        <item m="1" x="3457"/>
        <item m="1" x="3458"/>
        <item m="1" x="3459"/>
        <item m="1" x="3460"/>
        <item m="1" x="3461"/>
        <item m="1" x="3462"/>
        <item m="1" x="3463"/>
        <item m="1" x="3464"/>
        <item m="1" x="3465"/>
        <item m="1" x="3466"/>
        <item m="1" x="3467"/>
        <item m="1" x="3468"/>
        <item m="1" x="3469"/>
        <item m="1" x="3470"/>
        <item m="1" x="3471"/>
        <item m="1" x="3472"/>
        <item m="1" x="3473"/>
        <item m="1" x="3474"/>
        <item m="1" x="3475"/>
        <item m="1" x="3476"/>
        <item m="1" x="3477"/>
        <item m="1" x="3478"/>
        <item m="1" x="3479"/>
        <item m="1" x="3480"/>
        <item m="1" x="3481"/>
        <item m="1" x="3482"/>
        <item m="1" x="3483"/>
        <item m="1" x="3484"/>
        <item m="1" x="3485"/>
        <item m="1" x="3486"/>
        <item m="1" x="3487"/>
        <item m="1" x="3488"/>
        <item m="1" x="3489"/>
        <item m="1" x="3490"/>
        <item m="1" x="3491"/>
        <item m="1" x="3492"/>
        <item m="1" x="3493"/>
        <item m="1" x="3494"/>
        <item m="1" x="3495"/>
        <item m="1" x="3496"/>
        <item m="1" x="3497"/>
        <item m="1" x="3498"/>
        <item m="1" x="3499"/>
        <item m="1" x="3500"/>
        <item m="1" x="3501"/>
        <item m="1" x="3502"/>
        <item m="1" x="3503"/>
        <item m="1" x="3504"/>
        <item m="1" x="3505"/>
        <item m="1" x="3506"/>
        <item m="1" x="3507"/>
        <item m="1" x="3508"/>
        <item m="1" x="3509"/>
        <item m="1" x="3510"/>
        <item m="1" x="3511"/>
        <item m="1" x="3512"/>
        <item m="1" x="3513"/>
        <item m="1" x="3514"/>
        <item m="1" x="3515"/>
        <item m="1" x="3516"/>
        <item m="1" x="3517"/>
        <item m="1" x="3518"/>
        <item m="1" x="3519"/>
        <item m="1" x="3520"/>
        <item m="1" x="3521"/>
        <item m="1" x="3522"/>
        <item m="1" x="3523"/>
        <item m="1" x="3524"/>
        <item m="1" x="3525"/>
        <item m="1" x="3526"/>
        <item m="1" x="3527"/>
        <item m="1" x="3528"/>
        <item m="1" x="3529"/>
        <item m="1" x="3530"/>
        <item m="1" x="3531"/>
        <item m="1" x="3532"/>
        <item m="1" x="3533"/>
        <item m="1" x="3534"/>
        <item m="1" x="3535"/>
        <item m="1" x="3536"/>
        <item m="1" x="3537"/>
        <item m="1" x="3538"/>
        <item m="1" x="3539"/>
        <item m="1" x="3540"/>
        <item m="1" x="3541"/>
        <item m="1" x="3542"/>
        <item m="1" x="3543"/>
        <item m="1" x="3544"/>
        <item m="1" x="3545"/>
        <item m="1" x="3546"/>
        <item m="1" x="3547"/>
        <item m="1" x="3548"/>
        <item m="1" x="3549"/>
        <item m="1" x="3550"/>
        <item m="1" x="3551"/>
        <item m="1" x="3552"/>
        <item m="1" x="3553"/>
        <item m="1" x="3554"/>
        <item m="1" x="3555"/>
        <item m="1" x="3556"/>
        <item m="1" x="3557"/>
        <item m="1" x="3558"/>
        <item m="1" x="3559"/>
        <item m="1" x="3560"/>
        <item m="1" x="3561"/>
        <item m="1" x="3562"/>
        <item m="1" x="3563"/>
        <item m="1" x="3564"/>
        <item m="1" x="3565"/>
        <item m="1" x="3566"/>
        <item m="1" x="3567"/>
        <item m="1" x="3568"/>
        <item m="1" x="3569"/>
        <item m="1" x="3570"/>
        <item m="1" x="3571"/>
        <item m="1" x="3572"/>
        <item m="1" x="3573"/>
        <item m="1" x="3574"/>
        <item m="1" x="3575"/>
        <item m="1" x="3576"/>
        <item m="1" x="3577"/>
        <item m="1" x="3578"/>
        <item m="1" x="3579"/>
        <item m="1" x="3580"/>
        <item m="1" x="3581"/>
        <item m="1" x="3582"/>
        <item m="1" x="3583"/>
        <item m="1" x="3584"/>
        <item m="1" x="3585"/>
        <item m="1" x="3586"/>
        <item m="1" x="3587"/>
        <item m="1" x="3588"/>
        <item m="1" x="3589"/>
        <item m="1" x="3590"/>
        <item m="1" x="3591"/>
        <item m="1" x="3592"/>
        <item m="1" x="3593"/>
        <item m="1" x="3594"/>
        <item m="1" x="3595"/>
        <item m="1" x="3596"/>
        <item m="1" x="3597"/>
        <item m="1" x="3598"/>
        <item m="1" x="3599"/>
        <item m="1" x="3600"/>
        <item m="1" x="3601"/>
        <item m="1" x="3602"/>
        <item m="1" x="3603"/>
        <item m="1" x="3604"/>
        <item m="1" x="3605"/>
        <item m="1" x="3606"/>
        <item m="1" x="3607"/>
        <item m="1" x="3608"/>
        <item m="1" x="3609"/>
        <item m="1" x="3610"/>
        <item m="1" x="3611"/>
        <item m="1" x="3612"/>
        <item m="1" x="3613"/>
        <item m="1" x="3614"/>
        <item m="1" x="3615"/>
        <item m="1" x="3616"/>
        <item m="1" x="3617"/>
        <item m="1" x="3618"/>
        <item m="1" x="3619"/>
        <item m="1" x="3620"/>
        <item m="1" x="3621"/>
        <item m="1" x="3622"/>
        <item m="1" x="3623"/>
        <item m="1" x="3624"/>
        <item m="1" x="3625"/>
        <item m="1" x="3626"/>
        <item m="1" x="3627"/>
        <item m="1" x="3628"/>
        <item m="1" x="3629"/>
        <item m="1" x="3630"/>
        <item m="1" x="3631"/>
        <item m="1" x="3632"/>
        <item m="1" x="3633"/>
        <item m="1" x="3634"/>
        <item m="1" x="3635"/>
        <item m="1" x="3636"/>
        <item m="1" x="3637"/>
        <item m="1" x="3638"/>
        <item m="1" x="3639"/>
        <item m="1" x="3640"/>
        <item m="1" x="3641"/>
        <item m="1" x="3642"/>
        <item m="1" x="3643"/>
        <item m="1" x="3644"/>
        <item m="1" x="3645"/>
        <item m="1" x="3646"/>
        <item m="1" x="3647"/>
        <item m="1" x="3648"/>
        <item m="1" x="3649"/>
        <item m="1" x="3650"/>
        <item m="1" x="3651"/>
        <item m="1" x="3652"/>
        <item m="1" x="3653"/>
        <item m="1" x="3654"/>
        <item m="1" x="3655"/>
        <item m="1" x="3656"/>
        <item m="1" x="3657"/>
        <item m="1" x="3658"/>
        <item m="1" x="3659"/>
        <item m="1" x="3660"/>
        <item m="1" x="3661"/>
        <item m="1" x="3662"/>
        <item m="1" x="3663"/>
        <item m="1" x="3664"/>
        <item m="1" x="3665"/>
        <item m="1" x="3666"/>
        <item m="1" x="3667"/>
        <item m="1" x="3668"/>
        <item m="1" x="3669"/>
        <item m="1" x="3670"/>
        <item m="1" x="3671"/>
        <item m="1" x="3672"/>
        <item m="1" x="3673"/>
        <item m="1" x="3674"/>
        <item m="1" x="3675"/>
        <item m="1" x="3676"/>
        <item m="1" x="3677"/>
        <item m="1" x="3678"/>
        <item m="1" x="3679"/>
        <item m="1" x="3680"/>
        <item m="1" x="3681"/>
        <item m="1" x="3682"/>
        <item m="1" x="3683"/>
        <item m="1" x="3684"/>
        <item m="1" x="3685"/>
        <item m="1" x="3686"/>
        <item m="1" x="3687"/>
        <item m="1" x="3688"/>
        <item m="1" x="3689"/>
        <item m="1" x="3690"/>
        <item m="1" x="3691"/>
        <item m="1" x="3692"/>
        <item m="1" x="3693"/>
        <item m="1" x="3694"/>
        <item m="1" x="3695"/>
        <item m="1" x="3696"/>
        <item m="1" x="3697"/>
        <item m="1" x="3698"/>
        <item m="1" x="3699"/>
        <item m="1" x="3700"/>
        <item m="1" x="3701"/>
        <item m="1" x="3702"/>
        <item m="1" x="3703"/>
        <item m="1" x="3704"/>
        <item m="1" x="3705"/>
        <item m="1" x="3706"/>
        <item m="1" x="3707"/>
        <item m="1" x="3708"/>
        <item m="1" x="3709"/>
        <item m="1" x="3710"/>
        <item m="1" x="3711"/>
        <item m="1" x="3712"/>
        <item m="1" x="3713"/>
        <item m="1" x="3714"/>
        <item m="1" x="3715"/>
        <item m="1" x="3716"/>
        <item m="1" x="3717"/>
        <item m="1" x="3718"/>
        <item m="1" x="3719"/>
        <item m="1" x="3720"/>
        <item m="1" x="3721"/>
        <item m="1" x="3722"/>
        <item m="1" x="3723"/>
        <item m="1" x="3724"/>
        <item m="1" x="3725"/>
        <item m="1" x="3726"/>
        <item m="1" x="3727"/>
        <item m="1" x="3728"/>
        <item m="1" x="3729"/>
        <item m="1" x="3730"/>
        <item m="1" x="3731"/>
        <item m="1" x="3732"/>
        <item m="1" x="3733"/>
        <item m="1" x="3734"/>
        <item m="1" x="3735"/>
        <item m="1" x="3736"/>
        <item m="1" x="3737"/>
        <item m="1" x="3738"/>
        <item m="1" x="3739"/>
        <item m="1" x="3740"/>
        <item m="1" x="3741"/>
        <item m="1" x="3742"/>
        <item m="1" x="3743"/>
        <item m="1" x="3744"/>
        <item m="1" x="3745"/>
        <item m="1" x="3746"/>
        <item m="1" x="3747"/>
        <item m="1" x="3748"/>
        <item m="1" x="3749"/>
        <item m="1" x="3750"/>
        <item m="1" x="3751"/>
        <item m="1" x="3752"/>
        <item m="1" x="3753"/>
        <item m="1" x="3754"/>
        <item m="1" x="3755"/>
        <item m="1" x="3756"/>
        <item m="1" x="3757"/>
        <item m="1" x="3758"/>
        <item m="1" x="3759"/>
        <item m="1" x="3760"/>
        <item m="1" x="3761"/>
        <item m="1" x="3762"/>
        <item m="1" x="3763"/>
        <item m="1" x="3764"/>
        <item m="1" x="3765"/>
        <item m="1" x="3766"/>
        <item m="1" x="3767"/>
        <item m="1" x="3768"/>
        <item m="1" x="3769"/>
        <item m="1" x="3770"/>
        <item m="1" x="3771"/>
        <item m="1" x="3772"/>
        <item m="1" x="3773"/>
        <item m="1" x="3774"/>
        <item m="1" x="3775"/>
        <item m="1" x="3776"/>
        <item m="1" x="3777"/>
        <item m="1" x="3778"/>
        <item m="1" x="3779"/>
        <item m="1" x="3780"/>
        <item m="1" x="3781"/>
        <item m="1" x="3782"/>
        <item m="1" x="3783"/>
        <item m="1" x="3784"/>
        <item m="1" x="3785"/>
        <item m="1" x="3786"/>
        <item m="1" x="3787"/>
        <item m="1" x="3788"/>
        <item m="1" x="3789"/>
        <item m="1" x="3790"/>
        <item m="1" x="3791"/>
        <item m="1" x="3792"/>
        <item m="1" x="3793"/>
        <item m="1" x="3794"/>
        <item m="1" x="3795"/>
        <item m="1" x="3796"/>
        <item m="1" x="3797"/>
        <item m="1" x="3798"/>
        <item m="1" x="3799"/>
        <item m="1" x="3800"/>
        <item m="1" x="3801"/>
        <item m="1" x="3802"/>
        <item m="1" x="3803"/>
        <item m="1" x="3804"/>
        <item m="1" x="3805"/>
        <item m="1" x="3806"/>
        <item m="1" x="3807"/>
        <item m="1" x="3808"/>
        <item m="1" x="3809"/>
        <item m="1" x="3810"/>
        <item m="1" x="3811"/>
        <item m="1" x="3812"/>
        <item m="1" x="3813"/>
        <item m="1" x="3814"/>
        <item m="1" x="3815"/>
        <item m="1" x="3816"/>
        <item m="1" x="3817"/>
        <item m="1" x="3818"/>
        <item m="1" x="3819"/>
        <item m="1" x="3820"/>
        <item m="1" x="3821"/>
        <item m="1" x="3822"/>
        <item m="1" x="3823"/>
        <item m="1" x="3824"/>
        <item m="1" x="3825"/>
        <item m="1" x="3826"/>
        <item m="1" x="3827"/>
        <item m="1" x="3828"/>
        <item m="1" x="3829"/>
        <item m="1" x="3830"/>
        <item m="1" x="3831"/>
        <item m="1" x="3832"/>
        <item m="1" x="3833"/>
        <item m="1" x="3834"/>
        <item m="1" x="3835"/>
        <item m="1" x="3836"/>
        <item m="1" x="3837"/>
        <item m="1" x="3838"/>
        <item m="1" x="3839"/>
        <item m="1" x="3840"/>
        <item m="1" x="3841"/>
        <item m="1" x="3842"/>
        <item m="1" x="3843"/>
        <item m="1" x="3844"/>
        <item m="1" x="3845"/>
        <item m="1" x="3846"/>
        <item m="1" x="3847"/>
        <item m="1" x="3848"/>
        <item m="1" x="3849"/>
        <item m="1" x="3850"/>
        <item m="1" x="3851"/>
        <item m="1" x="3852"/>
        <item m="1" x="3853"/>
        <item m="1" x="3854"/>
        <item m="1" x="3855"/>
        <item m="1" x="3857"/>
        <item m="1" x="3858"/>
        <item m="1" x="3859"/>
        <item m="1" x="3860"/>
        <item m="1" x="3861"/>
        <item m="1" x="3862"/>
        <item m="1" x="3863"/>
        <item m="1" x="3864"/>
        <item m="1" x="3865"/>
        <item m="1" x="3866"/>
        <item m="1" x="3867"/>
        <item m="1" x="3856"/>
        <item m="1" x="3868"/>
        <item m="1" x="3869"/>
        <item m="1" x="3870"/>
        <item m="1" x="3871"/>
        <item m="1" x="3872"/>
        <item m="1" x="3873"/>
        <item m="1" x="3874"/>
        <item m="1" x="3875"/>
        <item m="1" x="3876"/>
        <item m="1" x="3877"/>
        <item m="1" x="3878"/>
        <item m="1" x="3879"/>
        <item m="1" x="3880"/>
        <item m="1" x="3881"/>
        <item m="1" x="3882"/>
        <item m="1" x="3883"/>
        <item m="1" x="3884"/>
        <item m="1" x="3885"/>
        <item m="1" x="3886"/>
        <item m="1" x="3887"/>
        <item m="1" x="3888"/>
        <item m="1" x="3889"/>
        <item m="1" x="3890"/>
        <item m="1" x="3891"/>
        <item m="1" x="3892"/>
        <item m="1" x="3893"/>
        <item m="1" x="3894"/>
        <item m="1" x="3895"/>
        <item m="1" x="3896"/>
        <item m="1" x="3897"/>
        <item m="1" x="3898"/>
        <item m="1" x="3899"/>
        <item m="1" x="3900"/>
        <item m="1" x="3901"/>
        <item m="1" x="3902"/>
        <item m="1" x="3903"/>
        <item m="1" x="3904"/>
        <item m="1" x="3905"/>
        <item m="1" x="3906"/>
        <item m="1" x="3907"/>
        <item m="1" x="3908"/>
        <item m="1" x="3909"/>
        <item m="1" x="3910"/>
        <item m="1" x="3911"/>
        <item m="1" x="3912"/>
        <item m="1" x="3913"/>
        <item m="1" x="3914"/>
        <item m="1" x="3915"/>
        <item m="1" x="3916"/>
        <item m="1" x="3917"/>
        <item m="1" x="3918"/>
        <item m="1" x="3919"/>
        <item m="1" x="3920"/>
        <item m="1" x="3921"/>
        <item m="1" x="3922"/>
        <item m="1" x="3923"/>
        <item m="1" x="3924"/>
        <item m="1" x="3925"/>
        <item m="1" x="3926"/>
        <item m="1" x="3927"/>
        <item m="1" x="3928"/>
        <item m="1" x="3929"/>
        <item m="1" x="3930"/>
        <item m="1" x="3931"/>
        <item m="1" x="3932"/>
        <item m="1" x="3933"/>
        <item m="1" x="3934"/>
        <item m="1" x="3935"/>
        <item m="1" x="3936"/>
        <item m="1" x="3937"/>
        <item m="1" x="3938"/>
        <item m="1" x="3939"/>
        <item m="1" x="3940"/>
        <item m="1" x="3941"/>
        <item m="1" x="3942"/>
        <item m="1" x="3943"/>
        <item m="1" x="3944"/>
        <item m="1" x="3945"/>
        <item m="1" x="3946"/>
        <item m="1" x="3947"/>
        <item m="1" x="3948"/>
        <item m="1" x="3949"/>
        <item m="1" x="3950"/>
        <item m="1" x="3951"/>
        <item m="1" x="3952"/>
        <item m="1" x="3953"/>
        <item m="1" x="3954"/>
        <item m="1" x="3955"/>
        <item m="1" x="3956"/>
        <item m="1" x="3957"/>
        <item m="1" x="3958"/>
        <item m="1" x="3959"/>
        <item m="1" x="3960"/>
        <item m="1" x="3961"/>
        <item m="1" x="3962"/>
        <item m="1" x="3963"/>
        <item m="1" x="3964"/>
        <item m="1" x="3965"/>
        <item m="1" x="3966"/>
        <item m="1" x="3967"/>
        <item m="1" x="3968"/>
        <item m="1" x="3969"/>
        <item m="1" x="3970"/>
        <item m="1" x="3971"/>
        <item m="1" x="3972"/>
        <item m="1" x="3973"/>
        <item m="1" x="3974"/>
        <item m="1" x="3975"/>
        <item m="1" x="3976"/>
        <item m="1" x="3977"/>
        <item m="1" x="3978"/>
        <item m="1" x="3979"/>
        <item m="1" x="3980"/>
        <item m="1" x="3981"/>
        <item m="1" x="3982"/>
        <item m="1" x="3983"/>
        <item m="1" x="3984"/>
        <item m="1" x="3985"/>
        <item m="1" x="3986"/>
        <item m="1" x="3987"/>
        <item m="1" x="3988"/>
        <item m="1" x="3989"/>
        <item m="1" x="3990"/>
        <item m="1" x="3991"/>
        <item m="1" x="3992"/>
        <item m="1" x="3993"/>
        <item m="1" x="3994"/>
        <item m="1" x="3995"/>
        <item m="1" x="3996"/>
        <item m="1" x="3997"/>
        <item m="1" x="3998"/>
        <item m="1" x="3999"/>
        <item m="1" x="4000"/>
        <item m="1" x="4001"/>
        <item m="1" x="4002"/>
        <item m="1" x="4003"/>
        <item m="1" x="4004"/>
        <item m="1" x="4005"/>
        <item m="1" x="4006"/>
        <item m="1" x="4007"/>
        <item m="1" x="4008"/>
        <item m="1" x="4009"/>
        <item m="1" x="4010"/>
        <item m="1" x="4011"/>
        <item m="1" x="4012"/>
        <item m="1" x="4013"/>
        <item m="1" x="4014"/>
        <item m="1" x="4015"/>
        <item m="1" x="4016"/>
        <item m="1" x="4017"/>
        <item m="1" x="4018"/>
        <item m="1" x="4019"/>
        <item m="1" x="4020"/>
        <item m="1" x="4021"/>
        <item m="1" x="4022"/>
        <item m="1" x="4023"/>
        <item m="1" x="4024"/>
        <item m="1" x="4025"/>
        <item m="1" x="4026"/>
        <item m="1" x="4027"/>
        <item m="1" x="4028"/>
        <item m="1" x="4029"/>
        <item m="1" x="4030"/>
        <item m="1" x="4031"/>
        <item m="1" x="4032"/>
        <item m="1" x="4033"/>
        <item m="1" x="4034"/>
        <item m="1" x="4035"/>
        <item m="1" x="4036"/>
        <item m="1" x="4037"/>
        <item m="1" x="4038"/>
        <item m="1" x="4039"/>
        <item m="1" x="4040"/>
        <item m="1" x="4041"/>
        <item m="1" x="4042"/>
        <item m="1" x="4043"/>
        <item m="1" x="4044"/>
        <item m="1" x="4045"/>
        <item m="1" x="4046"/>
        <item m="1" x="4047"/>
        <item m="1" x="4048"/>
        <item m="1" x="4049"/>
        <item m="1" x="4050"/>
        <item m="1" x="4051"/>
        <item m="1" x="4052"/>
        <item m="1" x="4053"/>
        <item m="1" x="4054"/>
        <item m="1" x="4055"/>
        <item m="1" x="4056"/>
        <item m="1" x="4057"/>
        <item m="1" x="4058"/>
        <item m="1" x="4059"/>
        <item m="1" x="4060"/>
        <item m="1" x="4061"/>
        <item m="1" x="4062"/>
        <item m="1" x="4063"/>
        <item m="1" x="4064"/>
        <item m="1" x="4065"/>
        <item m="1" x="4066"/>
        <item m="1" x="4067"/>
        <item m="1" x="4068"/>
        <item m="1" x="4069"/>
        <item m="1" x="4070"/>
        <item m="1" x="4071"/>
        <item m="1" x="4072"/>
        <item m="1" x="4073"/>
        <item m="1" x="4074"/>
        <item m="1" x="4075"/>
        <item m="1" x="4076"/>
        <item m="1" x="4077"/>
        <item m="1" x="4078"/>
        <item m="1" x="4079"/>
        <item m="1" x="4080"/>
        <item m="1" x="4081"/>
        <item m="1" x="4082"/>
        <item m="1" x="4083"/>
        <item m="1" x="4084"/>
        <item m="1" x="4085"/>
        <item m="1" x="4086"/>
        <item m="1" x="4087"/>
        <item m="1" x="4088"/>
        <item m="1" x="4089"/>
        <item m="1" x="4090"/>
        <item m="1" x="4091"/>
        <item m="1" x="4092"/>
        <item m="1" x="4093"/>
        <item m="1" x="4094"/>
        <item m="1" x="4095"/>
        <item m="1" x="4096"/>
        <item m="1" x="4097"/>
        <item m="1" x="4098"/>
        <item m="1" x="4099"/>
        <item m="1" x="4100"/>
        <item m="1" x="4101"/>
        <item m="1" x="4102"/>
        <item m="1" x="4103"/>
        <item m="1" x="4104"/>
        <item m="1" x="4105"/>
        <item m="1" x="4106"/>
        <item m="1" x="4107"/>
        <item m="1" x="4108"/>
        <item m="1" x="4109"/>
        <item m="1" x="4110"/>
        <item m="1" x="4111"/>
        <item m="1" x="4112"/>
        <item m="1" x="4113"/>
        <item m="1" x="4114"/>
        <item m="1" x="4115"/>
        <item m="1" x="4116"/>
        <item m="1" x="4117"/>
        <item m="1" x="4118"/>
        <item m="1" x="4119"/>
        <item m="1" x="4120"/>
        <item m="1" x="4121"/>
        <item m="1" x="4122"/>
        <item m="1" x="4123"/>
        <item m="1" x="4124"/>
        <item m="1" x="4125"/>
        <item m="1" x="4126"/>
        <item m="1" x="4127"/>
        <item m="1" x="4128"/>
        <item m="1" x="4129"/>
        <item m="1" x="4130"/>
        <item m="1" x="4131"/>
        <item m="1" x="4132"/>
        <item m="1" x="4133"/>
        <item m="1" x="4134"/>
        <item m="1" x="4135"/>
        <item m="1" x="4136"/>
        <item m="1" x="4137"/>
        <item m="1" x="4138"/>
        <item m="1" x="4139"/>
        <item m="1" x="4140"/>
        <item m="1" x="4141"/>
        <item m="1" x="4142"/>
        <item m="1" x="4143"/>
        <item m="1" x="4144"/>
        <item m="1" x="4145"/>
        <item m="1" x="4146"/>
        <item m="1" x="4147"/>
        <item m="1" x="4148"/>
        <item m="1" x="4149"/>
        <item m="1" x="4150"/>
        <item m="1" x="4151"/>
        <item m="1" x="4152"/>
        <item m="1" x="4153"/>
        <item m="1" x="4154"/>
        <item m="1" x="4155"/>
        <item m="1" x="4156"/>
        <item m="1" x="4157"/>
        <item m="1" x="4158"/>
        <item m="1" x="4159"/>
        <item m="1" x="4160"/>
        <item m="1" x="4161"/>
        <item m="1" x="4162"/>
        <item m="1" x="4163"/>
        <item m="1" x="4164"/>
        <item m="1" x="4165"/>
        <item m="1" x="4166"/>
        <item m="1" x="4167"/>
        <item m="1" x="4168"/>
        <item m="1" x="4169"/>
        <item m="1" x="4170"/>
        <item m="1" x="4171"/>
        <item m="1" x="4172"/>
        <item m="1" x="4173"/>
        <item m="1" x="4174"/>
        <item m="1" x="4175"/>
        <item m="1" x="4176"/>
        <item m="1" x="4177"/>
        <item m="1" x="4178"/>
        <item m="1" x="4179"/>
        <item m="1" x="4180"/>
        <item m="1" x="4181"/>
        <item m="1" x="4182"/>
        <item m="1" x="4183"/>
        <item m="1" x="4184"/>
        <item m="1" x="4185"/>
        <item m="1" x="4186"/>
        <item m="1" x="4187"/>
        <item m="1" x="4188"/>
        <item m="1" x="4189"/>
        <item m="1" x="4190"/>
        <item m="1" x="4191"/>
        <item m="1" x="4192"/>
        <item m="1" x="4193"/>
        <item m="1" x="4194"/>
        <item m="1" x="4195"/>
        <item m="1" x="4196"/>
        <item m="1" x="4197"/>
        <item m="1" x="4198"/>
        <item m="1" x="4199"/>
        <item m="1" x="4200"/>
        <item m="1" x="4201"/>
        <item m="1" x="4202"/>
        <item m="1" x="4203"/>
        <item m="1" x="4204"/>
        <item m="1" x="4205"/>
        <item m="1" x="4206"/>
        <item m="1" x="4207"/>
        <item m="1" x="4208"/>
        <item m="1" x="4209"/>
        <item m="1" x="4210"/>
        <item m="1" x="4211"/>
        <item m="1" x="4212"/>
        <item m="1" x="4213"/>
        <item m="1" x="4214"/>
        <item m="1" x="4215"/>
        <item m="1" x="4216"/>
        <item m="1" x="4217"/>
        <item m="1" x="4218"/>
        <item m="1" x="4219"/>
        <item m="1" x="4220"/>
        <item m="1" x="4221"/>
        <item m="1" x="4222"/>
        <item m="1" x="4223"/>
        <item m="1" x="4224"/>
        <item m="1" x="4225"/>
        <item m="1" x="4226"/>
        <item m="1" x="4227"/>
        <item m="1" x="4228"/>
        <item m="1" x="4229"/>
        <item m="1" x="4230"/>
        <item m="1" x="4231"/>
        <item m="1" x="4232"/>
        <item m="1" x="4233"/>
        <item m="1" x="4234"/>
        <item m="1" x="4235"/>
        <item m="1" x="4236"/>
        <item m="1" x="4237"/>
        <item m="1" x="4238"/>
        <item m="1" x="4239"/>
        <item m="1" x="4240"/>
        <item m="1" x="4241"/>
        <item m="1" x="4242"/>
        <item m="1" x="4243"/>
        <item m="1" x="4244"/>
        <item m="1" x="4245"/>
        <item m="1" x="4246"/>
        <item m="1" x="4247"/>
        <item m="1" x="4248"/>
        <item m="1" x="4249"/>
        <item m="1" x="4250"/>
        <item m="1" x="4251"/>
        <item m="1" x="4252"/>
        <item m="1" x="4253"/>
        <item m="1" x="4254"/>
        <item m="1" x="4255"/>
        <item m="1" x="4256"/>
        <item m="1" x="4257"/>
        <item m="1" x="4258"/>
        <item m="1" x="4259"/>
        <item m="1" x="4260"/>
        <item m="1" x="4261"/>
        <item m="1" x="4262"/>
        <item m="1" x="4263"/>
        <item m="1" x="4264"/>
        <item m="1" x="4265"/>
        <item m="1" x="4266"/>
        <item m="1" x="4267"/>
        <item m="1" x="4268"/>
        <item m="1" x="4269"/>
        <item m="1" x="4270"/>
        <item m="1" x="4271"/>
        <item m="1" x="4272"/>
        <item m="1" x="4273"/>
        <item m="1" x="4274"/>
        <item m="1" x="4275"/>
        <item m="1" x="4276"/>
        <item m="1" x="4277"/>
        <item m="1" x="4278"/>
        <item m="1" x="4279"/>
        <item m="1" x="4280"/>
        <item m="1" x="4281"/>
        <item m="1" x="4282"/>
        <item m="1" x="4283"/>
        <item m="1" x="4284"/>
        <item m="1" x="4285"/>
        <item m="1" x="4286"/>
        <item m="1" x="4287"/>
        <item m="1" x="4288"/>
        <item m="1" x="4289"/>
        <item m="1" x="4290"/>
        <item m="1" x="4291"/>
        <item m="1" x="4292"/>
        <item m="1" x="4293"/>
        <item m="1" x="4294"/>
        <item m="1" x="4295"/>
        <item m="1" x="4296"/>
        <item m="1" x="4297"/>
        <item m="1" x="4298"/>
        <item m="1" x="4299"/>
        <item m="1" x="4300"/>
        <item m="1" x="4301"/>
        <item m="1" x="4302"/>
        <item m="1" x="4303"/>
        <item m="1" x="4304"/>
        <item m="1" x="4305"/>
        <item m="1" x="4306"/>
        <item m="1" x="4307"/>
        <item m="1" x="4308"/>
        <item m="1" x="4309"/>
        <item m="1" x="4310"/>
        <item m="1" x="4311"/>
        <item m="1" x="4312"/>
        <item m="1" x="4313"/>
        <item m="1" x="4314"/>
        <item m="1" x="4315"/>
        <item m="1" x="4316"/>
        <item m="1" x="4317"/>
        <item m="1" x="4318"/>
        <item m="1" x="4319"/>
        <item m="1" x="4320"/>
        <item m="1" x="4321"/>
        <item m="1" x="4322"/>
        <item m="1" x="4323"/>
        <item m="1" x="4324"/>
        <item m="1" x="4325"/>
        <item m="1" x="4326"/>
        <item m="1" x="4327"/>
        <item m="1" x="4328"/>
        <item m="1" x="4329"/>
        <item m="1" x="4330"/>
        <item m="1" x="4331"/>
        <item m="1" x="4332"/>
        <item m="1" x="4333"/>
        <item m="1" x="4334"/>
        <item m="1" x="4335"/>
        <item m="1" x="4336"/>
        <item m="1" x="4337"/>
        <item m="1" x="4338"/>
        <item m="1" x="4339"/>
        <item m="1" x="4340"/>
        <item m="1" x="4341"/>
        <item m="1" x="4342"/>
        <item m="1" x="4343"/>
        <item m="1" x="4344"/>
        <item m="1" x="4345"/>
        <item m="1" x="4346"/>
        <item m="1" x="4347"/>
        <item m="1" x="4348"/>
        <item m="1" x="4349"/>
        <item m="1" x="4350"/>
        <item m="1" x="4351"/>
        <item m="1" x="4352"/>
        <item m="1" x="4353"/>
        <item m="1" x="4354"/>
        <item m="1" x="4355"/>
        <item m="1" x="4356"/>
        <item m="1" x="4357"/>
        <item m="1" x="4358"/>
        <item m="1" x="4359"/>
        <item m="1" x="4360"/>
        <item m="1" x="4361"/>
        <item m="1" x="4362"/>
        <item m="1" x="4363"/>
        <item m="1" x="4364"/>
        <item m="1" x="4365"/>
        <item m="1" x="4366"/>
        <item m="1" x="4367"/>
        <item m="1" x="4368"/>
        <item m="1" x="4369"/>
        <item m="1" x="4370"/>
        <item m="1" x="4371"/>
        <item m="1" x="4372"/>
        <item m="1" x="4373"/>
        <item m="1" x="4374"/>
        <item m="1" x="4375"/>
        <item m="1" x="4376"/>
        <item m="1" x="4377"/>
        <item m="1" x="4378"/>
        <item m="1" x="4379"/>
        <item m="1" x="4380"/>
        <item m="1" x="4381"/>
        <item m="1" x="4382"/>
        <item m="1" x="4383"/>
        <item m="1" x="4384"/>
        <item m="1" x="4385"/>
        <item m="1" x="4386"/>
        <item m="1" x="4387"/>
        <item m="1" x="4388"/>
        <item m="1" x="4389"/>
        <item m="1" x="4390"/>
        <item m="1" x="4391"/>
        <item m="1" x="4392"/>
        <item m="1" x="4393"/>
        <item m="1" x="4394"/>
        <item m="1" x="4395"/>
        <item m="1" x="4396"/>
        <item m="1" x="4397"/>
        <item m="1" x="4398"/>
        <item m="1" x="4399"/>
        <item m="1" x="4400"/>
        <item m="1" x="4401"/>
        <item m="1" x="4402"/>
        <item m="1" x="4403"/>
        <item m="1" x="4404"/>
        <item m="1" x="4405"/>
        <item m="1" x="4406"/>
        <item m="1" x="4407"/>
        <item m="1" x="4408"/>
        <item m="1" x="4409"/>
        <item m="1" x="4410"/>
        <item m="1" x="4411"/>
        <item m="1" x="4412"/>
        <item m="1" x="4413"/>
        <item m="1" x="4414"/>
        <item m="1" x="4415"/>
        <item m="1" x="4416"/>
        <item m="1" x="4417"/>
        <item m="1" x="4418"/>
        <item m="1" x="4419"/>
        <item m="1" x="4420"/>
        <item m="1" x="4421"/>
        <item m="1" x="4422"/>
        <item m="1" x="4423"/>
        <item m="1" x="4424"/>
        <item m="1" x="4425"/>
        <item m="1" x="4426"/>
        <item m="1" x="4427"/>
        <item m="1" x="4428"/>
        <item m="1" x="4429"/>
        <item m="1" x="4430"/>
        <item m="1" x="4431"/>
        <item m="1" x="4432"/>
        <item m="1" x="4433"/>
        <item m="1" x="4434"/>
        <item m="1" x="4435"/>
        <item m="1" x="4436"/>
        <item m="1" x="4437"/>
        <item m="1" x="4438"/>
        <item m="1" x="4439"/>
        <item m="1" x="4440"/>
        <item m="1" x="4441"/>
        <item m="1" x="4442"/>
        <item m="1" x="4443"/>
        <item m="1" x="4444"/>
        <item m="1" x="4445"/>
        <item m="1" x="4446"/>
        <item m="1" x="4447"/>
        <item m="1" x="4448"/>
        <item m="1" x="4449"/>
        <item m="1" x="4450"/>
        <item m="1" x="4451"/>
        <item m="1" x="4452"/>
        <item m="1" x="4453"/>
        <item m="1" x="4454"/>
        <item m="1" x="4455"/>
        <item m="1" x="4456"/>
        <item m="1" x="4457"/>
        <item m="1" x="4458"/>
        <item m="1" x="4459"/>
        <item m="1" x="4460"/>
        <item m="1" x="4461"/>
        <item m="1" x="4462"/>
        <item m="1" x="4463"/>
        <item m="1" x="4464"/>
        <item m="1" x="4465"/>
        <item m="1" x="4466"/>
        <item m="1" x="4467"/>
        <item m="1" x="4468"/>
        <item m="1" x="4469"/>
        <item m="1" x="4470"/>
        <item m="1" x="4471"/>
        <item m="1" x="4472"/>
        <item m="1" x="4473"/>
        <item m="1" x="4474"/>
        <item m="1" x="4475"/>
        <item m="1" x="4476"/>
        <item m="1" x="4477"/>
        <item m="1" x="4478"/>
        <item m="1" x="4479"/>
        <item m="1" x="4480"/>
        <item m="1" x="4481"/>
        <item m="1" x="4482"/>
        <item m="1" x="4483"/>
        <item m="1" x="4484"/>
        <item m="1" x="4485"/>
        <item m="1" x="4486"/>
        <item m="1" x="4487"/>
        <item m="1" x="4488"/>
        <item m="1" x="4489"/>
        <item m="1" x="4490"/>
        <item m="1" x="4491"/>
        <item m="1" x="4492"/>
        <item m="1" x="4493"/>
        <item m="1" x="4494"/>
        <item m="1" x="4495"/>
        <item m="1" x="4496"/>
        <item m="1" x="4497"/>
        <item m="1" x="4498"/>
        <item m="1" x="4499"/>
        <item m="1" x="4500"/>
        <item m="1" x="4501"/>
        <item m="1" x="4502"/>
        <item m="1" x="4503"/>
        <item m="1" x="4504"/>
        <item m="1" x="4505"/>
        <item m="1" x="4506"/>
        <item m="1" x="4507"/>
        <item m="1" x="4508"/>
        <item m="1" x="4509"/>
        <item m="1" x="4510"/>
        <item m="1" x="4511"/>
        <item m="1" x="4512"/>
        <item m="1" x="4513"/>
        <item m="1" x="4514"/>
        <item m="1" x="4515"/>
        <item m="1" x="4516"/>
        <item m="1" x="4517"/>
        <item m="1" x="4518"/>
        <item m="1" x="4519"/>
        <item m="1" x="4520"/>
        <item m="1" x="4521"/>
        <item m="1" x="4522"/>
        <item m="1" x="4523"/>
        <item m="1" x="4524"/>
        <item m="1" x="4525"/>
        <item m="1" x="4526"/>
        <item m="1" x="4527"/>
        <item m="1" x="4528"/>
        <item m="1" x="4529"/>
        <item m="1" x="4530"/>
        <item m="1" x="4531"/>
        <item m="1" x="4532"/>
        <item m="1" x="4533"/>
        <item m="1" x="4534"/>
        <item m="1" x="4535"/>
        <item m="1" x="4536"/>
        <item m="1" x="4537"/>
        <item m="1" x="4538"/>
        <item m="1" x="4539"/>
        <item m="1" x="4540"/>
        <item m="1" x="4541"/>
        <item m="1" x="4542"/>
        <item m="1" x="4543"/>
        <item m="1" x="4544"/>
        <item m="1" x="4545"/>
        <item m="1" x="4546"/>
        <item m="1" x="4547"/>
        <item m="1" x="4548"/>
        <item m="1" x="4549"/>
        <item m="1" x="4550"/>
        <item m="1" x="4551"/>
        <item m="1" x="4552"/>
        <item m="1" x="4553"/>
        <item m="1" x="4554"/>
        <item m="1" x="4555"/>
        <item m="1" x="4556"/>
        <item m="1" x="4557"/>
        <item m="1" x="4558"/>
        <item m="1" x="4559"/>
        <item m="1" x="4560"/>
        <item m="1" x="4561"/>
        <item m="1" x="4562"/>
        <item m="1" x="4563"/>
        <item m="1" x="4564"/>
        <item m="1" x="4565"/>
        <item m="1" x="4566"/>
        <item m="1" x="4567"/>
        <item m="1" x="4568"/>
        <item m="1" x="4569"/>
        <item m="1" x="4570"/>
        <item m="1" x="4571"/>
        <item m="1" x="4572"/>
        <item m="1" x="4573"/>
        <item m="1" x="4574"/>
        <item m="1" x="4575"/>
        <item m="1" x="4576"/>
        <item m="1" x="4577"/>
        <item m="1" x="4578"/>
        <item m="1" x="4579"/>
        <item m="1" x="4580"/>
        <item m="1" x="4581"/>
        <item m="1" x="4582"/>
        <item m="1" x="4583"/>
        <item m="1" x="4584"/>
        <item m="1" x="4585"/>
        <item m="1" x="4586"/>
        <item m="1" x="4587"/>
        <item m="1" x="4588"/>
        <item m="1" x="4589"/>
        <item m="1" x="4590"/>
        <item m="1" x="4591"/>
        <item m="1" x="4592"/>
        <item m="1" x="4593"/>
        <item m="1" x="4594"/>
        <item m="1" x="4595"/>
        <item m="1" x="4596"/>
        <item m="1" x="4597"/>
        <item m="1" x="4598"/>
        <item m="1" x="4599"/>
        <item m="1" x="4600"/>
        <item m="1" x="4601"/>
        <item m="1" x="4602"/>
        <item m="1" x="4603"/>
        <item m="1" x="4604"/>
        <item m="1" x="4605"/>
        <item m="1" x="4606"/>
        <item m="1" x="4607"/>
        <item m="1" x="4608"/>
        <item m="1" x="4609"/>
        <item m="1" x="4610"/>
        <item m="1" x="4611"/>
        <item m="1" x="4612"/>
        <item m="1" x="4613"/>
        <item m="1" x="4614"/>
        <item m="1" x="4615"/>
        <item m="1" x="4616"/>
        <item m="1" x="4617"/>
        <item m="1" x="4618"/>
        <item m="1" x="4619"/>
        <item m="1" x="4620"/>
        <item m="1" x="4621"/>
        <item m="1" x="4622"/>
        <item m="1" x="4623"/>
        <item m="1" x="4624"/>
        <item m="1" x="4625"/>
        <item m="1" x="4626"/>
        <item m="1" x="4627"/>
        <item m="1" x="4628"/>
        <item m="1" x="4629"/>
        <item m="1" x="4630"/>
        <item m="1" x="4631"/>
        <item m="1" x="4632"/>
        <item m="1" x="4633"/>
        <item m="1" x="4634"/>
        <item m="1" x="4635"/>
        <item m="1" x="4636"/>
        <item m="1" x="4637"/>
        <item m="1" x="4638"/>
        <item m="1" x="4639"/>
        <item m="1" x="4640"/>
        <item m="1" x="4641"/>
        <item m="1" x="4642"/>
        <item m="1" x="4643"/>
        <item m="1" x="4644"/>
        <item m="1" x="4645"/>
        <item m="1" x="4646"/>
        <item m="1" x="4647"/>
        <item m="1" x="4648"/>
        <item m="1" x="4649"/>
        <item m="1" x="4650"/>
        <item m="1" x="4651"/>
        <item m="1" x="4652"/>
        <item m="1" x="4653"/>
        <item m="1" x="4654"/>
        <item m="1" x="4655"/>
        <item m="1" x="4656"/>
        <item m="1" x="4657"/>
        <item m="1" x="4658"/>
        <item m="1" x="4659"/>
        <item m="1" x="4660"/>
        <item m="1" x="4661"/>
        <item m="1" x="4662"/>
        <item m="1" x="4663"/>
        <item m="1" x="4664"/>
        <item m="1" x="4665"/>
        <item m="1" x="4666"/>
        <item m="1" x="4667"/>
        <item m="1" x="4668"/>
        <item m="1" x="4669"/>
        <item m="1" x="4670"/>
        <item m="1" x="4671"/>
        <item m="1" x="4672"/>
        <item m="1" x="4673"/>
        <item m="1" x="4674"/>
        <item m="1" x="4675"/>
        <item m="1" x="4676"/>
        <item m="1" x="4677"/>
        <item m="1" x="4678"/>
        <item m="1" x="4679"/>
        <item m="1" x="4680"/>
        <item m="1" x="4681"/>
        <item m="1" x="4682"/>
        <item m="1" x="4683"/>
        <item m="1" x="4684"/>
        <item m="1" x="4685"/>
        <item m="1" x="4686"/>
        <item m="1" x="4687"/>
        <item m="1" x="4688"/>
        <item m="1" x="4689"/>
        <item m="1" x="4690"/>
        <item m="1" x="4691"/>
        <item m="1" x="4692"/>
        <item m="1" x="4693"/>
        <item m="1" x="4694"/>
        <item m="1" x="4695"/>
        <item m="1" x="4696"/>
        <item m="1" x="4697"/>
        <item m="1" x="4698"/>
        <item m="1" x="4699"/>
        <item m="1" x="4700"/>
        <item m="1" x="4701"/>
        <item m="1" x="4702"/>
        <item m="1" x="4703"/>
        <item m="1" x="4704"/>
        <item m="1" x="4705"/>
        <item m="1" x="4706"/>
        <item m="1" x="4707"/>
        <item m="1" x="4708"/>
        <item m="1" x="4709"/>
        <item m="1" x="4710"/>
        <item m="1" x="4711"/>
        <item m="1" x="4712"/>
        <item m="1" x="4713"/>
        <item m="1" x="4714"/>
        <item m="1" x="4715"/>
        <item m="1" x="4716"/>
        <item m="1" x="4717"/>
        <item m="1" x="4718"/>
        <item m="1" x="4719"/>
        <item m="1" x="4720"/>
        <item m="1" x="4721"/>
        <item m="1" x="4722"/>
        <item m="1" x="4723"/>
        <item m="1" x="4724"/>
        <item m="1" x="4725"/>
        <item m="1" x="4726"/>
        <item m="1" x="4727"/>
        <item m="1" x="4728"/>
        <item m="1" x="4729"/>
        <item m="1" x="4730"/>
        <item m="1" x="4731"/>
        <item m="1" x="4732"/>
        <item m="1" x="4733"/>
        <item m="1" x="4734"/>
        <item m="1" x="4735"/>
        <item m="1" x="4736"/>
        <item m="1" x="4737"/>
        <item m="1" x="4738"/>
        <item m="1" x="4739"/>
        <item m="1" x="4740"/>
        <item m="1" x="4741"/>
        <item m="1" x="4742"/>
        <item m="1" x="4743"/>
        <item m="1" x="4744"/>
        <item m="1" x="4745"/>
        <item m="1" x="4746"/>
        <item m="1" x="4747"/>
        <item m="1" x="4748"/>
        <item m="1" x="4749"/>
        <item m="1" x="4750"/>
        <item m="1" x="4751"/>
        <item m="1" x="4752"/>
        <item m="1" x="4753"/>
        <item m="1" x="4754"/>
        <item m="1" x="4755"/>
        <item m="1" x="4756"/>
        <item m="1" x="4757"/>
        <item m="1" x="4758"/>
        <item m="1" x="4759"/>
        <item m="1" x="4760"/>
        <item m="1" x="4761"/>
        <item m="1" x="4762"/>
        <item m="1" x="4763"/>
        <item m="1" x="4764"/>
        <item m="1" x="4765"/>
        <item m="1" x="4766"/>
        <item m="1" x="4767"/>
        <item m="1" x="4768"/>
        <item m="1" x="4769"/>
        <item m="1" x="4770"/>
        <item m="1" x="4771"/>
        <item m="1" x="4772"/>
        <item m="1" x="4773"/>
        <item m="1" x="4774"/>
        <item m="1" x="4775"/>
        <item m="1" x="4776"/>
        <item m="1" x="4777"/>
        <item m="1" x="4778"/>
        <item m="1" x="4779"/>
        <item m="1" x="4780"/>
        <item m="1" x="4781"/>
        <item m="1" x="4782"/>
        <item m="1" x="4783"/>
        <item m="1" x="4784"/>
        <item m="1" x="4785"/>
        <item m="1" x="4786"/>
        <item m="1" x="4787"/>
        <item m="1" x="4788"/>
        <item m="1" x="4789"/>
        <item m="1" x="4790"/>
        <item m="1" x="4791"/>
        <item m="1" x="4792"/>
        <item m="1" x="4793"/>
        <item m="1" x="4794"/>
        <item m="1" x="4795"/>
        <item m="1" x="4796"/>
        <item m="1" x="4797"/>
        <item m="1" x="4798"/>
        <item m="1" x="4799"/>
        <item m="1" x="4800"/>
        <item m="1" x="4801"/>
        <item m="1" x="4802"/>
        <item m="1" x="4803"/>
        <item m="1" x="4804"/>
        <item m="1" x="4805"/>
        <item m="1" x="4806"/>
        <item m="1" x="4807"/>
        <item m="1" x="4808"/>
        <item m="1" x="4809"/>
        <item m="1" x="4810"/>
        <item m="1" x="4811"/>
        <item m="1" x="4812"/>
        <item m="1" x="4813"/>
        <item m="1" x="4814"/>
        <item m="1" x="4815"/>
        <item m="1" x="4816"/>
        <item m="1" x="4817"/>
        <item m="1" x="4818"/>
        <item m="1" x="4819"/>
        <item m="1" x="4820"/>
        <item m="1" x="4821"/>
        <item m="1" x="4822"/>
        <item m="1" x="4823"/>
        <item m="1" x="4824"/>
        <item m="1" x="4825"/>
        <item m="1" x="4826"/>
        <item m="1" x="4827"/>
        <item m="1" x="4828"/>
        <item m="1" x="4829"/>
        <item m="1" x="4830"/>
        <item m="1" x="4831"/>
        <item m="1" x="4832"/>
        <item m="1" x="4833"/>
        <item m="1" x="4834"/>
        <item m="1" x="4835"/>
        <item m="1" x="4836"/>
        <item m="1" x="4837"/>
        <item m="1" x="4838"/>
        <item m="1" x="4839"/>
        <item m="1" x="4840"/>
        <item m="1" x="4841"/>
        <item m="1" x="4842"/>
        <item m="1" x="4843"/>
        <item m="1" x="4844"/>
        <item m="1" x="4845"/>
        <item m="1" x="4846"/>
        <item m="1" x="4847"/>
        <item m="1" x="4848"/>
        <item m="1" x="4849"/>
        <item m="1" x="4850"/>
        <item m="1" x="4851"/>
        <item m="1" x="4852"/>
        <item m="1" x="4853"/>
        <item m="1" x="4854"/>
        <item m="1" x="4855"/>
        <item m="1" x="4856"/>
        <item m="1" x="4857"/>
        <item m="1" x="4858"/>
        <item m="1" x="4859"/>
        <item m="1" x="4860"/>
        <item m="1" x="4861"/>
        <item m="1" x="4862"/>
        <item m="1" x="4863"/>
        <item m="1" x="4864"/>
        <item m="1" x="4865"/>
        <item m="1" x="4866"/>
        <item m="1" x="4867"/>
        <item m="1" x="4868"/>
        <item m="1" x="4869"/>
        <item m="1" x="4870"/>
        <item m="1" x="4871"/>
        <item m="1" x="4872"/>
        <item m="1" x="4873"/>
        <item m="1" x="4874"/>
        <item m="1" x="4875"/>
        <item m="1" x="4876"/>
        <item m="1" x="4877"/>
        <item m="1" x="4878"/>
        <item m="1" x="4879"/>
        <item m="1" x="4880"/>
        <item m="1" x="4881"/>
        <item m="1" x="4882"/>
        <item m="1" x="4883"/>
        <item m="1" x="4884"/>
        <item m="1" x="4885"/>
        <item m="1" x="4886"/>
        <item m="1" x="4887"/>
        <item m="1" x="4888"/>
        <item m="1" x="4889"/>
        <item m="1" x="4890"/>
        <item m="1" x="4891"/>
        <item m="1" x="4892"/>
        <item m="1" x="4893"/>
        <item m="1" x="4894"/>
        <item m="1" x="4895"/>
        <item m="1" x="4896"/>
        <item m="1" x="4897"/>
        <item m="1" x="4898"/>
        <item m="1" x="4899"/>
        <item m="1" x="4900"/>
        <item m="1" x="4901"/>
        <item m="1" x="4902"/>
        <item m="1" x="4903"/>
        <item m="1" x="4904"/>
        <item m="1" x="4905"/>
        <item m="1" x="4906"/>
        <item m="1" x="4907"/>
        <item m="1" x="4908"/>
        <item m="1" x="4909"/>
        <item m="1" x="4910"/>
        <item m="1" x="4911"/>
        <item m="1" x="4912"/>
        <item m="1" x="4913"/>
        <item m="1" x="4914"/>
        <item m="1" x="4915"/>
        <item m="1" x="4916"/>
        <item m="1" x="4917"/>
        <item m="1" x="4918"/>
        <item m="1" x="4919"/>
        <item m="1" x="4920"/>
        <item m="1" x="4921"/>
        <item m="1" x="4922"/>
        <item m="1" x="4923"/>
        <item m="1" x="4924"/>
        <item m="1" x="1168"/>
        <item m="1" x="1169"/>
        <item m="1" x="1170"/>
        <item m="1" x="1171"/>
        <item m="1" x="1172"/>
        <item m="1" x="1173"/>
        <item m="1" x="1174"/>
        <item m="1" x="1175"/>
        <item m="1" x="1176"/>
        <item m="1" x="1177"/>
        <item m="1" x="1178"/>
        <item m="1" x="1179"/>
        <item m="1" x="1180"/>
        <item m="1" x="1181"/>
        <item m="1" x="1182"/>
        <item m="1" x="1183"/>
        <item m="1" x="1184"/>
        <item m="1" x="1185"/>
        <item m="1" x="1186"/>
        <item m="1" x="1187"/>
        <item m="1" x="1188"/>
        <item m="1" x="1189"/>
        <item m="1" x="1190"/>
        <item m="1" x="1191"/>
        <item m="1" x="1192"/>
        <item m="1" x="1193"/>
        <item m="1" x="1194"/>
        <item m="1" x="1195"/>
        <item m="1" x="1196"/>
        <item m="1" x="1197"/>
        <item m="1" x="1198"/>
        <item m="1" x="1199"/>
        <item m="1" x="1200"/>
        <item m="1" x="1201"/>
        <item m="1" x="1202"/>
        <item m="1" x="1203"/>
        <item m="1" x="1204"/>
        <item m="1" x="1205"/>
        <item m="1" x="1206"/>
        <item m="1" x="1207"/>
        <item m="1" x="1208"/>
        <item m="1" x="1209"/>
        <item m="1" x="1210"/>
        <item m="1" x="1211"/>
        <item m="1" x="1212"/>
        <item m="1" x="1213"/>
        <item m="1" x="1214"/>
        <item m="1" x="1215"/>
        <item m="1" x="1216"/>
        <item m="1" x="1217"/>
        <item m="1" x="1218"/>
        <item m="1" x="1219"/>
        <item m="1" x="1220"/>
        <item m="1" x="1221"/>
        <item m="1" x="1222"/>
        <item m="1" x="1223"/>
        <item m="1" x="1224"/>
        <item m="1" x="1225"/>
        <item m="1" x="1226"/>
        <item m="1" x="1227"/>
        <item m="1" x="1228"/>
        <item m="1" x="1229"/>
        <item m="1" x="1230"/>
        <item m="1" x="1231"/>
        <item m="1" x="1232"/>
        <item m="1" x="1233"/>
        <item m="1" x="1234"/>
        <item m="1" x="1235"/>
        <item m="1" x="1236"/>
        <item m="1" x="1237"/>
        <item m="1" x="1238"/>
        <item m="1" x="1239"/>
        <item m="1" x="1240"/>
        <item m="1" x="1241"/>
        <item m="1" x="1242"/>
        <item m="1" x="1243"/>
        <item m="1" x="1244"/>
        <item m="1" x="1245"/>
        <item m="1" x="1246"/>
        <item m="1" x="1247"/>
        <item m="1" x="1248"/>
        <item m="1" x="1249"/>
        <item m="1" x="1250"/>
        <item m="1" x="1251"/>
        <item m="1" x="1252"/>
        <item m="1" x="1253"/>
        <item m="1" x="1254"/>
        <item m="1" x="1255"/>
        <item m="1" x="1256"/>
        <item m="1" x="1257"/>
        <item m="1" x="1258"/>
        <item m="1" x="1259"/>
        <item m="1" x="1260"/>
        <item m="1" x="1261"/>
        <item m="1" x="1262"/>
        <item m="1" x="1263"/>
        <item m="1" x="1264"/>
        <item m="1" x="1265"/>
        <item m="1" x="1266"/>
        <item m="1" x="1267"/>
        <item m="1" x="1268"/>
        <item m="1" x="1269"/>
        <item m="1" x="1270"/>
        <item m="1" x="1271"/>
        <item m="1" x="1272"/>
        <item m="1" x="1273"/>
        <item m="1" x="1274"/>
        <item m="1" x="1275"/>
        <item m="1" x="1276"/>
        <item m="1" x="1277"/>
        <item m="1" x="1278"/>
        <item m="1" x="1279"/>
        <item m="1" x="1280"/>
        <item m="1" x="1281"/>
        <item m="1" x="1282"/>
        <item m="1" x="1283"/>
        <item m="1" x="1284"/>
        <item m="1" x="1285"/>
        <item m="1" x="1286"/>
        <item m="1" x="1287"/>
        <item m="1" x="1288"/>
        <item m="1" x="1289"/>
        <item m="1" x="1290"/>
        <item m="1" x="1291"/>
        <item m="1" x="1292"/>
        <item m="1" x="1293"/>
        <item m="1" x="1294"/>
        <item m="1" x="1295"/>
        <item m="1" x="1296"/>
        <item m="1" x="1297"/>
        <item m="1" x="1298"/>
        <item m="1" x="1299"/>
        <item m="1" x="1300"/>
        <item m="1" x="1301"/>
        <item m="1" x="1302"/>
        <item m="1" x="1303"/>
        <item m="1" x="1304"/>
        <item m="1" x="1305"/>
        <item m="1" x="1306"/>
        <item m="1" x="1307"/>
        <item m="1" x="1308"/>
        <item m="1" x="1309"/>
        <item m="1" x="1310"/>
        <item m="1" x="1311"/>
        <item m="1" x="1312"/>
        <item m="1" x="1313"/>
        <item m="1" x="1314"/>
        <item m="1" x="1315"/>
        <item m="1" x="1316"/>
        <item m="1" x="1317"/>
        <item m="1" x="1318"/>
        <item m="1" x="1319"/>
        <item m="1" x="1320"/>
        <item m="1" x="1321"/>
        <item m="1" x="1322"/>
        <item m="1" x="1323"/>
        <item m="1" x="1324"/>
        <item m="1" x="1325"/>
        <item m="1" x="1326"/>
        <item m="1" x="1327"/>
        <item m="1" x="1328"/>
        <item m="1" x="1329"/>
        <item m="1" x="1330"/>
        <item m="1" x="1331"/>
        <item m="1" x="1332"/>
        <item m="1" x="1333"/>
        <item m="1" x="1334"/>
        <item m="1" x="1335"/>
        <item m="1" x="1336"/>
        <item m="1" x="1337"/>
        <item m="1" x="1338"/>
        <item m="1" x="1339"/>
        <item m="1" x="1340"/>
        <item m="1" x="1341"/>
        <item m="1" x="1342"/>
        <item m="1" x="1343"/>
        <item m="1" x="1344"/>
        <item m="1" x="1345"/>
        <item m="1" x="1346"/>
        <item m="1" x="1347"/>
        <item m="1" x="1348"/>
        <item m="1" x="1349"/>
        <item m="1" x="1350"/>
        <item m="1" x="1351"/>
        <item m="1" x="1352"/>
        <item m="1" x="1353"/>
        <item m="1" x="1354"/>
        <item m="1" x="1355"/>
        <item m="1" x="1356"/>
        <item m="1" x="1357"/>
        <item m="1" x="1358"/>
        <item m="1" x="1359"/>
        <item m="1" x="1360"/>
        <item m="1" x="1361"/>
        <item m="1" x="1362"/>
        <item m="1" x="1363"/>
        <item m="1" x="1364"/>
        <item m="1" x="1365"/>
        <item m="1" x="1366"/>
        <item m="1" x="1367"/>
        <item m="1" x="1368"/>
        <item m="1" x="1369"/>
        <item m="1" x="1370"/>
        <item m="1" x="1371"/>
        <item m="1" x="1372"/>
        <item m="1" x="1373"/>
        <item m="1" x="1374"/>
        <item m="1" x="1375"/>
        <item m="1" x="1376"/>
        <item m="1" x="1377"/>
        <item m="1" x="1378"/>
        <item m="1" x="1379"/>
        <item m="1" x="1380"/>
        <item m="1" x="1381"/>
        <item m="1" x="1382"/>
        <item m="1" x="1383"/>
        <item m="1" x="1384"/>
        <item m="1" x="1385"/>
        <item m="1" x="1386"/>
        <item m="1" x="1387"/>
        <item m="1" x="1388"/>
        <item m="1" x="1389"/>
        <item m="1" x="1390"/>
        <item m="1" x="1391"/>
        <item m="1" x="1392"/>
        <item m="1" x="1393"/>
        <item m="1" x="1394"/>
        <item m="1" x="1395"/>
        <item m="1" x="1396"/>
        <item m="1" x="1397"/>
        <item m="1" x="1398"/>
        <item m="1" x="1399"/>
        <item m="1" x="1400"/>
        <item m="1" x="1401"/>
        <item m="1" x="1402"/>
        <item m="1" x="1403"/>
        <item m="1" x="1404"/>
        <item m="1" x="1405"/>
        <item m="1" x="1406"/>
        <item m="1" x="1407"/>
        <item m="1" x="1408"/>
        <item m="1" x="1409"/>
        <item m="1" x="1410"/>
        <item m="1" x="1411"/>
        <item m="1" x="1412"/>
        <item m="1" x="1413"/>
        <item m="1" x="1414"/>
        <item m="1" x="1415"/>
        <item m="1" x="1416"/>
        <item m="1" x="1417"/>
        <item m="1" x="1418"/>
        <item m="1" x="1419"/>
        <item m="1" x="1420"/>
        <item m="1" x="1421"/>
        <item m="1" x="1422"/>
        <item m="1" x="1423"/>
        <item m="1" x="1424"/>
        <item m="1" x="1425"/>
        <item m="1" x="1426"/>
        <item m="1" x="1427"/>
        <item m="1" x="1428"/>
        <item m="1" x="1429"/>
        <item m="1" x="1430"/>
        <item m="1" x="1431"/>
        <item m="1" x="1432"/>
        <item m="1" x="1433"/>
        <item m="1" x="1434"/>
        <item m="1" x="1435"/>
        <item m="1" x="1436"/>
        <item m="1" x="1437"/>
        <item m="1" x="1438"/>
        <item m="1" x="1439"/>
        <item m="1" x="1440"/>
        <item m="1" x="1441"/>
        <item m="1" x="1442"/>
        <item m="1" x="1443"/>
        <item m="1" x="1444"/>
        <item m="1" x="1445"/>
        <item m="1" x="1446"/>
        <item m="1" x="1447"/>
        <item m="1" x="1448"/>
        <item m="1" x="1449"/>
        <item m="1" x="1450"/>
        <item m="1" x="1451"/>
        <item m="1" x="1452"/>
        <item m="1" x="1453"/>
        <item m="1" x="1454"/>
        <item m="1" x="1455"/>
        <item m="1" x="1456"/>
        <item m="1" x="1457"/>
        <item m="1" x="1458"/>
        <item m="1" x="1459"/>
        <item m="1" x="1460"/>
        <item m="1" x="1461"/>
        <item m="1" x="1462"/>
        <item m="1" x="1463"/>
        <item m="1" x="1464"/>
        <item m="1" x="1465"/>
        <item m="1" x="1466"/>
        <item m="1" x="1467"/>
        <item m="1" x="1468"/>
        <item m="1" x="1469"/>
        <item m="1" x="1470"/>
        <item m="1" x="1471"/>
        <item m="1" x="1472"/>
        <item m="1" x="1473"/>
        <item m="1" x="1474"/>
        <item m="1" x="1475"/>
        <item m="1" x="1476"/>
        <item m="1" x="1477"/>
        <item m="1" x="1478"/>
        <item m="1" x="1479"/>
        <item m="1" x="1480"/>
        <item m="1" x="1481"/>
        <item m="1" x="1482"/>
        <item m="1" x="1483"/>
        <item m="1" x="1484"/>
        <item m="1" x="1485"/>
        <item m="1" x="1486"/>
        <item m="1" x="1487"/>
        <item m="1" x="1488"/>
        <item m="1" x="1489"/>
        <item m="1" x="1490"/>
        <item m="1" x="1491"/>
        <item m="1" x="1492"/>
        <item m="1" x="1493"/>
        <item m="1" x="1494"/>
        <item m="1" x="1495"/>
        <item m="1" x="1496"/>
        <item m="1" x="1497"/>
        <item m="1" x="1498"/>
        <item m="1" x="1499"/>
        <item m="1" x="1500"/>
        <item m="1" x="1501"/>
        <item m="1" x="1502"/>
        <item m="1" x="1503"/>
        <item m="1" x="1504"/>
        <item m="1" x="1505"/>
        <item m="1" x="1506"/>
        <item m="1" x="1507"/>
        <item m="1" x="1508"/>
        <item m="1" x="1509"/>
        <item m="1" x="1510"/>
        <item m="1" x="1511"/>
        <item m="1" x="1512"/>
        <item m="1" x="1513"/>
        <item m="1" x="1514"/>
        <item m="1" x="1515"/>
        <item m="1" x="1516"/>
        <item m="1" x="1517"/>
        <item m="1" x="1518"/>
        <item m="1" x="1519"/>
        <item m="1" x="1520"/>
        <item m="1" x="1521"/>
        <item m="1" x="1522"/>
        <item m="1" x="1523"/>
        <item m="1" x="1524"/>
        <item m="1" x="1525"/>
        <item m="1" x="1526"/>
        <item m="1" x="1527"/>
        <item m="1" x="1528"/>
        <item m="1" x="1529"/>
        <item m="1" x="1530"/>
        <item m="1" x="1531"/>
        <item m="1" x="1532"/>
        <item m="1" x="1533"/>
        <item m="1" x="1534"/>
        <item m="1" x="1535"/>
        <item m="1" x="1536"/>
        <item m="1" x="1537"/>
        <item m="1" x="1538"/>
        <item m="1" x="1539"/>
        <item m="1" x="1540"/>
        <item m="1" x="1541"/>
        <item m="1" x="1542"/>
        <item m="1" x="1543"/>
        <item m="1" x="1544"/>
        <item m="1" x="1545"/>
        <item m="1" x="1546"/>
        <item m="1" x="1547"/>
        <item m="1" x="1548"/>
        <item m="1" x="1549"/>
        <item m="1" x="1550"/>
        <item m="1" x="1551"/>
        <item m="1" x="1552"/>
        <item m="1" x="1553"/>
        <item m="1" x="1554"/>
        <item m="1" x="1555"/>
        <item m="1" x="1556"/>
        <item m="1" x="1557"/>
        <item m="1" x="1558"/>
        <item m="1" x="1559"/>
        <item m="1" x="1560"/>
        <item m="1" x="1561"/>
        <item m="1" x="1562"/>
        <item m="1" x="1563"/>
        <item m="1" x="1564"/>
        <item m="1" x="1565"/>
        <item m="1" x="1566"/>
        <item m="1" x="1567"/>
        <item m="1" x="1568"/>
        <item m="1" x="1569"/>
        <item m="1" x="1570"/>
        <item m="1" x="1571"/>
        <item m="1" x="1572"/>
        <item m="1" x="1573"/>
        <item m="1" x="1574"/>
        <item m="1" x="1575"/>
        <item m="1" x="1576"/>
        <item m="1" x="1577"/>
        <item m="1" x="1578"/>
        <item m="1" x="1579"/>
        <item m="1" x="1580"/>
        <item m="1" x="1581"/>
        <item m="1" x="1582"/>
        <item m="1" x="1583"/>
        <item m="1" x="1584"/>
        <item m="1" x="1585"/>
        <item m="1" x="1586"/>
        <item m="1" x="1587"/>
        <item m="1" x="1588"/>
        <item m="1" x="1589"/>
        <item m="1" x="1590"/>
        <item m="1" x="1591"/>
        <item m="1" x="1592"/>
        <item m="1" x="1593"/>
        <item m="1" x="1594"/>
        <item m="1" x="1595"/>
        <item m="1" x="1596"/>
        <item m="1" x="1597"/>
        <item m="1" x="1598"/>
        <item m="1" x="1599"/>
        <item m="1" x="1600"/>
        <item m="1" x="1601"/>
        <item m="1" x="1602"/>
        <item m="1" x="1603"/>
        <item m="1" x="1604"/>
        <item m="1" x="1605"/>
        <item m="1" x="1606"/>
        <item m="1" x="1607"/>
        <item m="1" x="1608"/>
        <item m="1" x="1609"/>
        <item m="1" x="1610"/>
        <item m="1" x="1611"/>
        <item m="1" x="1612"/>
        <item m="1" x="1613"/>
        <item m="1" x="1614"/>
        <item m="1" x="1615"/>
        <item m="1" x="1616"/>
        <item m="1" x="1617"/>
        <item m="1" x="1618"/>
        <item m="1" x="1619"/>
        <item m="1" x="1620"/>
        <item m="1" x="1621"/>
        <item m="1" x="1622"/>
        <item m="1" x="1623"/>
        <item m="1" x="1624"/>
        <item m="1" x="1625"/>
        <item m="1" x="1626"/>
        <item m="1" x="1627"/>
        <item m="1" x="1628"/>
        <item m="1" x="1629"/>
        <item m="1" x="1630"/>
        <item m="1" x="1631"/>
        <item m="1" x="1632"/>
        <item m="1" x="1633"/>
        <item m="1" x="1634"/>
        <item m="1" x="1635"/>
        <item m="1" x="1636"/>
        <item m="1" x="1637"/>
        <item m="1" x="1638"/>
        <item m="1" x="1639"/>
        <item m="1" x="1640"/>
        <item m="1" x="1641"/>
        <item m="1" x="1642"/>
        <item m="1" x="1643"/>
        <item m="1" x="1644"/>
        <item m="1" x="1645"/>
        <item m="1" x="1646"/>
        <item m="1" x="1647"/>
        <item m="1" x="1648"/>
        <item m="1" x="1649"/>
        <item m="1" x="1650"/>
        <item m="1" x="1651"/>
        <item m="1" x="1652"/>
        <item m="1" x="1653"/>
        <item m="1" x="1654"/>
        <item m="1" x="1655"/>
        <item m="1" x="1656"/>
        <item m="1" x="1657"/>
        <item m="1" x="1658"/>
        <item m="1" x="1659"/>
        <item m="1" x="1660"/>
        <item m="1" x="1661"/>
        <item m="1" x="1662"/>
        <item m="1" x="1663"/>
        <item m="1" x="1664"/>
        <item m="1" x="1665"/>
        <item m="1" x="1666"/>
        <item m="1" x="1667"/>
        <item m="1" x="1668"/>
        <item m="1" x="1669"/>
        <item m="1" x="1670"/>
        <item m="1" x="1671"/>
        <item m="1" x="1672"/>
        <item m="1" x="1673"/>
        <item m="1" x="1674"/>
        <item m="1" x="1675"/>
        <item m="1" x="1676"/>
        <item m="1" x="1677"/>
        <item m="1" x="1678"/>
        <item m="1" x="1679"/>
        <item m="1" x="1680"/>
        <item m="1" x="1681"/>
        <item m="1" x="1682"/>
        <item m="1" x="1683"/>
        <item m="1" x="1684"/>
        <item m="1" x="1685"/>
        <item m="1" x="1686"/>
        <item m="1" x="1687"/>
        <item m="1" x="1688"/>
        <item m="1" x="1689"/>
        <item m="1" x="1690"/>
        <item m="1" x="1691"/>
        <item m="1" x="1692"/>
        <item m="1" x="1693"/>
        <item m="1" x="1694"/>
        <item m="1" x="1695"/>
        <item m="1" x="1696"/>
        <item m="1" x="1697"/>
        <item m="1" x="1698"/>
        <item m="1" x="1699"/>
        <item m="1" x="1700"/>
        <item m="1" x="1701"/>
        <item m="1" x="1702"/>
        <item m="1" x="1703"/>
        <item m="1" x="1704"/>
        <item m="1" x="1705"/>
        <item m="1" x="1706"/>
        <item m="1" x="1707"/>
        <item m="1" x="1708"/>
        <item m="1" x="1709"/>
        <item m="1" x="1710"/>
        <item m="1" x="1711"/>
        <item m="1" x="1712"/>
        <item m="1" x="1713"/>
        <item m="1" x="1714"/>
        <item m="1" x="1715"/>
        <item m="1" x="1716"/>
        <item m="1" x="1717"/>
        <item m="1" x="1718"/>
        <item m="1" x="1719"/>
        <item m="1" x="1720"/>
        <item m="1" x="1721"/>
        <item m="1" x="1722"/>
        <item m="1" x="1723"/>
        <item m="1" x="1724"/>
        <item m="1" x="1725"/>
        <item m="1" x="1726"/>
        <item m="1" x="1727"/>
        <item m="1" x="1728"/>
        <item m="1" x="1729"/>
        <item m="1" x="1730"/>
        <item m="1" x="1731"/>
        <item m="1" x="1732"/>
        <item m="1" x="1733"/>
        <item m="1" x="1734"/>
        <item m="1" x="1735"/>
        <item m="1" x="1736"/>
        <item m="1" x="1737"/>
        <item m="1" x="1738"/>
        <item m="1" x="1739"/>
        <item m="1" x="1740"/>
        <item m="1" x="1741"/>
        <item m="1" x="1742"/>
        <item m="1" x="1743"/>
        <item m="1" x="1744"/>
        <item m="1" x="1745"/>
        <item m="1" x="1746"/>
        <item m="1" x="1747"/>
        <item m="1" x="1748"/>
        <item m="1" x="1749"/>
        <item m="1" x="1750"/>
        <item m="1" x="1751"/>
        <item m="1" x="1752"/>
        <item m="1" x="1753"/>
        <item m="1" x="1754"/>
        <item m="1" x="1755"/>
        <item m="1" x="1756"/>
        <item m="1" x="1757"/>
        <item m="1" x="1758"/>
        <item m="1" x="1759"/>
        <item m="1" x="1760"/>
        <item m="1" x="1761"/>
        <item m="1" x="1762"/>
        <item m="1" x="1763"/>
        <item m="1" x="1764"/>
        <item m="1" x="1765"/>
        <item m="1" x="1766"/>
        <item m="1" x="1767"/>
        <item m="1" x="1768"/>
        <item m="1" x="1769"/>
        <item m="1" x="1770"/>
        <item m="1" x="1771"/>
        <item m="1" x="1772"/>
        <item m="1" x="1773"/>
        <item m="1" x="1774"/>
        <item m="1" x="1775"/>
        <item m="1" x="1776"/>
        <item m="1" x="1777"/>
        <item m="1" x="1778"/>
        <item m="1" x="1779"/>
        <item m="1" x="1780"/>
        <item m="1" x="1781"/>
        <item m="1" x="1782"/>
        <item m="1" x="1783"/>
        <item m="1" x="1784"/>
        <item m="1" x="1785"/>
        <item m="1" x="1786"/>
        <item m="1" x="1787"/>
        <item m="1" x="1788"/>
        <item m="1" x="1789"/>
        <item m="1" x="1790"/>
        <item m="1" x="1791"/>
        <item m="1" x="1792"/>
        <item m="1" x="1793"/>
        <item m="1" x="1794"/>
        <item m="1" x="1795"/>
        <item m="1" x="1796"/>
        <item m="1" x="1797"/>
        <item m="1" x="1798"/>
        <item m="1" x="1799"/>
        <item m="1" x="1800"/>
        <item m="1" x="1801"/>
        <item m="1" x="1802"/>
        <item m="1" x="1803"/>
        <item m="1" x="1804"/>
        <item m="1" x="1805"/>
        <item m="1" x="1806"/>
        <item m="1" x="1807"/>
        <item m="1" x="1808"/>
        <item m="1" x="1809"/>
        <item m="1" x="1810"/>
        <item m="1" x="1811"/>
        <item m="1" x="1812"/>
        <item m="1" x="1813"/>
        <item m="1" x="1814"/>
        <item m="1" x="1815"/>
        <item m="1" x="1816"/>
        <item m="1" x="1817"/>
        <item m="1" x="1818"/>
        <item m="1" x="1819"/>
        <item m="1" x="1820"/>
        <item m="1" x="1821"/>
        <item m="1" x="1822"/>
        <item m="1" x="1823"/>
        <item m="1" x="1824"/>
        <item m="1" x="1825"/>
        <item m="1" x="1826"/>
        <item m="1" x="1827"/>
        <item m="1" x="1828"/>
        <item m="1" x="1829"/>
        <item m="1" x="1830"/>
        <item m="1" x="1831"/>
        <item m="1" x="1832"/>
        <item m="1" x="1833"/>
        <item m="1" x="1834"/>
        <item m="1" x="1835"/>
        <item m="1" x="1836"/>
        <item m="1" x="1837"/>
        <item m="1" x="1838"/>
        <item m="1" x="1839"/>
        <item m="1" x="1840"/>
        <item m="1" x="1841"/>
        <item m="1" x="1842"/>
        <item m="1" x="1843"/>
        <item m="1" x="1844"/>
        <item m="1" x="1845"/>
        <item m="1" x="1846"/>
        <item m="1" x="1847"/>
        <item m="1" x="1848"/>
        <item m="1" x="1849"/>
        <item m="1" x="1850"/>
        <item m="1" x="1851"/>
        <item m="1" x="1852"/>
        <item m="1" x="1853"/>
        <item m="1" x="1854"/>
        <item m="1" x="1855"/>
        <item m="1" x="1856"/>
        <item m="1" x="1857"/>
        <item m="1" x="1858"/>
        <item m="1" x="1859"/>
        <item m="1" x="1860"/>
        <item m="1" x="1861"/>
        <item m="1" x="1862"/>
        <item m="1" x="1863"/>
        <item m="1" x="1864"/>
        <item m="1" x="1865"/>
        <item m="1" x="1866"/>
        <item m="1" x="1867"/>
        <item m="1" x="1868"/>
        <item m="1" x="1869"/>
        <item m="1" x="1870"/>
        <item m="1" x="1871"/>
        <item m="1" x="1872"/>
        <item m="1" x="1873"/>
        <item m="1" x="1874"/>
        <item m="1" x="1875"/>
        <item m="1" x="1876"/>
        <item m="1" x="1877"/>
        <item m="1" x="1878"/>
        <item m="1" x="1879"/>
        <item m="1" x="1880"/>
        <item m="1" x="1881"/>
        <item m="1" x="1882"/>
        <item m="1" x="1883"/>
        <item m="1" x="1884"/>
        <item m="1" x="1885"/>
        <item m="1" x="1886"/>
        <item m="1" x="1887"/>
        <item m="1" x="1888"/>
        <item m="1" x="1889"/>
        <item m="1" x="1890"/>
        <item m="1" x="1891"/>
        <item m="1" x="1892"/>
        <item m="1" x="1893"/>
        <item m="1" x="1894"/>
        <item m="1" x="1895"/>
        <item m="1" x="1896"/>
        <item m="1" x="1897"/>
        <item m="1" x="1898"/>
        <item m="1" x="1899"/>
        <item m="1" x="1900"/>
        <item m="1" x="1901"/>
        <item m="1" x="1902"/>
        <item m="1" x="1903"/>
        <item m="1" x="1904"/>
        <item m="1" x="1905"/>
        <item m="1" x="1906"/>
        <item m="1" x="1907"/>
        <item m="1" x="1908"/>
        <item m="1" x="1909"/>
        <item m="1" x="1910"/>
        <item m="1" x="1911"/>
        <item m="1" x="1912"/>
        <item m="1" x="1913"/>
        <item m="1" x="1914"/>
        <item m="1" x="1915"/>
        <item m="1" x="1916"/>
        <item m="1" x="1917"/>
        <item m="1" x="1918"/>
        <item m="1" x="1919"/>
        <item m="1" x="1920"/>
        <item m="1" x="1921"/>
        <item m="1" x="1922"/>
        <item m="1" x="1923"/>
        <item m="1" x="1924"/>
        <item m="1" x="1925"/>
        <item m="1" x="1926"/>
        <item m="1" x="1927"/>
        <item m="1" x="1928"/>
        <item m="1" x="1929"/>
        <item m="1" x="1930"/>
        <item m="1" x="1931"/>
        <item m="1" x="1932"/>
        <item m="1" x="1933"/>
        <item m="1" x="1934"/>
        <item m="1" x="1935"/>
        <item m="1" x="1936"/>
        <item m="1" x="1937"/>
        <item m="1" x="1938"/>
        <item m="1" x="1939"/>
        <item m="1" x="1940"/>
        <item m="1" x="1941"/>
        <item m="1" x="1942"/>
        <item m="1" x="1943"/>
        <item m="1" x="1944"/>
        <item m="1" x="1945"/>
        <item m="1" x="1946"/>
        <item m="1" x="1947"/>
        <item m="1" x="1948"/>
        <item m="1" x="1949"/>
        <item m="1" x="1950"/>
        <item m="1" x="1951"/>
        <item m="1" x="1952"/>
        <item m="1" x="1953"/>
        <item m="1" x="1954"/>
        <item m="1" x="1955"/>
        <item m="1" x="1956"/>
        <item m="1" x="1957"/>
        <item m="1" x="1958"/>
        <item m="1" x="1959"/>
        <item m="1" x="1960"/>
        <item m="1" x="1961"/>
        <item m="1" x="1962"/>
        <item m="1" x="1963"/>
        <item m="1" x="1964"/>
        <item m="1" x="1965"/>
        <item m="1" x="1966"/>
        <item m="1" x="1967"/>
        <item m="1" x="1968"/>
        <item m="1" x="1969"/>
        <item m="1" x="1970"/>
        <item m="1" x="1971"/>
        <item m="1" x="1972"/>
        <item m="1" x="1973"/>
        <item m="1" x="1974"/>
        <item m="1" x="1975"/>
        <item m="1" x="1976"/>
        <item m="1" x="1977"/>
        <item m="1" x="1978"/>
        <item m="1" x="1979"/>
        <item m="1" x="1980"/>
        <item m="1" x="1981"/>
        <item m="1" x="1982"/>
        <item m="1" x="1983"/>
        <item m="1" x="1984"/>
        <item m="1" x="1985"/>
        <item m="1" x="1986"/>
        <item m="1" x="1987"/>
        <item m="1" x="1988"/>
        <item m="1" x="1989"/>
        <item m="1" x="1990"/>
        <item m="1" x="1991"/>
        <item m="1" x="1992"/>
        <item m="1" x="1993"/>
        <item m="1" x="1994"/>
        <item m="1" x="1995"/>
        <item m="1" x="1996"/>
        <item m="1" x="1997"/>
        <item m="1" x="1998"/>
        <item m="1" x="1999"/>
        <item m="1" x="2000"/>
        <item m="1" x="2001"/>
        <item m="1" x="2002"/>
        <item m="1" x="2003"/>
        <item m="1" x="2004"/>
        <item m="1" x="2005"/>
        <item m="1" x="2006"/>
        <item m="1" x="2007"/>
        <item m="1" x="2008"/>
        <item m="1" x="2009"/>
        <item m="1" x="2010"/>
        <item m="1" x="2011"/>
        <item m="1" x="2012"/>
        <item m="1" x="2013"/>
        <item m="1" x="2014"/>
        <item m="1" x="2015"/>
        <item m="1" x="2016"/>
        <item m="1" x="2017"/>
        <item m="1" x="2018"/>
        <item m="1" x="2019"/>
        <item m="1" x="2021"/>
        <item m="1" x="2023"/>
        <item m="1" x="2024"/>
        <item m="1" x="2025"/>
        <item m="1" x="2026"/>
        <item m="1" x="2020"/>
        <item m="1" x="2022"/>
        <item m="1" x="2027"/>
        <item m="1" x="2028"/>
        <item m="1" x="2029"/>
        <item m="1" x="2030"/>
        <item m="1" x="2031"/>
        <item m="1" x="2032"/>
        <item m="1" x="2033"/>
        <item m="1" x="2034"/>
        <item m="1" x="2035"/>
        <item m="1" x="2036"/>
        <item m="1" x="2037"/>
        <item m="1" x="2038"/>
        <item m="1" x="2039"/>
        <item m="1" x="2040"/>
        <item m="1" x="2041"/>
        <item m="1" x="2042"/>
        <item m="1" x="2043"/>
        <item m="1" x="2044"/>
        <item m="1" x="2045"/>
        <item m="1" x="2046"/>
        <item m="1" x="2047"/>
        <item m="1" x="2048"/>
        <item m="1" x="2049"/>
        <item m="1" x="2050"/>
        <item m="1" x="2051"/>
        <item m="1" x="2052"/>
        <item m="1" x="2053"/>
        <item m="1" x="2054"/>
        <item m="1" x="2055"/>
        <item m="1" x="2056"/>
        <item m="1" x="2057"/>
        <item m="1" x="2058"/>
        <item m="1" x="2059"/>
        <item m="1" x="2060"/>
        <item m="1" x="2061"/>
        <item m="1" x="2062"/>
        <item m="1" x="2063"/>
        <item m="1" x="2064"/>
        <item m="1" x="2065"/>
        <item m="1" x="2066"/>
        <item m="1" x="2067"/>
        <item m="1" x="2068"/>
        <item m="1" x="2069"/>
        <item m="1" x="2070"/>
        <item m="1" x="2071"/>
        <item m="1" x="2072"/>
        <item m="1" x="2073"/>
        <item m="1" x="2074"/>
        <item m="1" x="2075"/>
        <item m="1" x="2076"/>
        <item m="1" x="2077"/>
        <item m="1" x="2078"/>
        <item m="1" x="2079"/>
        <item m="1" x="2080"/>
        <item m="1" x="2081"/>
        <item m="1" x="2082"/>
        <item m="1" x="2083"/>
        <item m="1" x="2084"/>
        <item m="1" x="2085"/>
        <item m="1" x="2086"/>
        <item m="1" x="2087"/>
        <item m="1" x="2088"/>
        <item m="1" x="2089"/>
        <item m="1" x="2090"/>
        <item m="1" x="2091"/>
        <item m="1" x="2092"/>
        <item m="1" x="2093"/>
        <item m="1" x="2094"/>
        <item m="1" x="2095"/>
        <item m="1" x="2096"/>
        <item m="1" x="2097"/>
        <item m="1" x="2098"/>
        <item m="1" x="2099"/>
        <item m="1" x="2100"/>
        <item m="1" x="2101"/>
        <item m="1" x="2102"/>
        <item m="1" x="2103"/>
        <item m="1" x="2104"/>
        <item m="1" x="2105"/>
        <item m="1" x="2106"/>
        <item m="1" x="2107"/>
        <item m="1" x="2108"/>
        <item m="1" x="2109"/>
        <item m="1" x="2110"/>
        <item m="1" x="2111"/>
        <item m="1" x="2112"/>
        <item m="1" x="2113"/>
        <item m="1" x="2114"/>
        <item m="1" x="2115"/>
        <item m="1" x="2116"/>
        <item m="1" x="2117"/>
        <item m="1" x="2118"/>
        <item m="1" x="2119"/>
        <item m="1" x="2120"/>
        <item m="1" x="2121"/>
        <item m="1" x="2122"/>
        <item m="1" x="2123"/>
        <item m="1" x="2124"/>
        <item m="1" x="2125"/>
        <item m="1" x="2126"/>
        <item m="1" x="2127"/>
        <item m="1" x="2128"/>
        <item m="1" x="2129"/>
        <item m="1" x="2130"/>
        <item m="1" x="2131"/>
        <item m="1" x="2132"/>
        <item m="1" x="2133"/>
        <item m="1" x="2134"/>
        <item m="1" x="2135"/>
        <item m="1" x="2136"/>
        <item m="1" x="2137"/>
        <item m="1" x="2138"/>
        <item m="1" x="2139"/>
        <item m="1" x="2140"/>
        <item m="1" x="2141"/>
        <item m="1" x="2142"/>
        <item m="1" x="2143"/>
        <item m="1" x="2144"/>
        <item m="1" x="2145"/>
        <item m="1" x="2146"/>
        <item m="1" x="2147"/>
        <item m="1" x="2148"/>
        <item m="1" x="2149"/>
        <item m="1" x="2150"/>
        <item m="1" x="2151"/>
        <item m="1" x="2152"/>
        <item m="1" x="2153"/>
        <item m="1" x="2154"/>
        <item m="1" x="2155"/>
        <item m="1" x="2156"/>
        <item m="1" x="2157"/>
        <item m="1" x="2158"/>
        <item m="1" x="2159"/>
        <item m="1" x="2160"/>
        <item m="1" x="2161"/>
        <item m="1" x="2162"/>
        <item m="1" x="2163"/>
        <item m="1" x="2164"/>
        <item m="1" x="2165"/>
        <item m="1" x="2166"/>
        <item m="1" x="2167"/>
        <item m="1" x="2168"/>
        <item m="1" x="2169"/>
        <item m="1" x="2170"/>
        <item m="1" x="2171"/>
        <item m="1" x="2172"/>
        <item m="1" x="2173"/>
        <item m="1" x="2174"/>
        <item m="1" x="2175"/>
        <item m="1" x="2176"/>
        <item m="1" x="2177"/>
        <item m="1" x="2178"/>
        <item m="1" x="2179"/>
        <item m="1" x="2180"/>
        <item m="1" x="2181"/>
        <item m="1" x="2182"/>
        <item m="1" x="2183"/>
        <item m="1" x="2184"/>
        <item m="1" x="2185"/>
        <item m="1" x="2186"/>
        <item m="1" x="2187"/>
        <item m="1" x="2188"/>
        <item m="1" x="2189"/>
        <item m="1" x="2190"/>
        <item m="1" x="2191"/>
        <item m="1" x="2192"/>
        <item m="1" x="2193"/>
        <item m="1" x="2194"/>
        <item m="1" x="2195"/>
        <item m="1" x="2196"/>
        <item m="1" x="2197"/>
        <item m="1" x="2198"/>
        <item m="1" x="2199"/>
        <item m="1" x="2200"/>
        <item m="1" x="2201"/>
        <item m="1" x="2202"/>
        <item m="1" x="2203"/>
        <item m="1" x="2204"/>
        <item m="1" x="2205"/>
        <item m="1" x="2206"/>
        <item m="1" x="2207"/>
        <item m="1" x="2208"/>
        <item m="1" x="2209"/>
        <item m="1" x="2210"/>
        <item m="1" x="2211"/>
        <item m="1" x="2212"/>
        <item m="1" x="2213"/>
        <item m="1" x="2214"/>
        <item m="1" x="2215"/>
        <item m="1" x="2216"/>
        <item m="1" x="2217"/>
        <item m="1" x="2218"/>
        <item m="1" x="2219"/>
        <item m="1" x="2220"/>
        <item m="1" x="2221"/>
        <item m="1" x="2222"/>
        <item m="1" x="2223"/>
        <item m="1" x="2224"/>
        <item m="1" x="2225"/>
        <item m="1" x="2226"/>
        <item m="1" x="2227"/>
        <item m="1" x="2228"/>
        <item m="1" x="2229"/>
        <item m="1" x="2230"/>
        <item m="1" x="2231"/>
        <item m="1" x="2232"/>
        <item m="1" x="2233"/>
        <item m="1" x="2234"/>
        <item m="1" x="2235"/>
        <item m="1" x="2236"/>
        <item m="1" x="2237"/>
        <item m="1" x="2238"/>
        <item m="1" x="2239"/>
        <item m="1" x="2240"/>
        <item m="1" x="2241"/>
        <item m="1" x="2242"/>
        <item m="1" x="2243"/>
        <item m="1" x="2244"/>
        <item m="1" x="2245"/>
        <item m="1" x="2246"/>
        <item m="1" x="2247"/>
        <item m="1" x="2248"/>
        <item m="1" x="2249"/>
        <item m="1" x="2250"/>
        <item m="1" x="2251"/>
        <item m="1" x="2252"/>
        <item m="1" x="2253"/>
        <item m="1" x="2254"/>
        <item m="1" x="2255"/>
        <item m="1" x="2256"/>
        <item m="1" x="2257"/>
        <item m="1" x="2258"/>
        <item m="1" x="2259"/>
        <item m="1" x="2260"/>
        <item m="1" x="2261"/>
        <item m="1" x="2262"/>
        <item m="1" x="2263"/>
        <item m="1" x="2264"/>
        <item m="1" x="2265"/>
        <item m="1" x="2266"/>
        <item m="1" x="2267"/>
        <item m="1" x="2268"/>
        <item m="1" x="2269"/>
        <item m="1" x="2270"/>
        <item m="1" x="2271"/>
        <item m="1" x="2272"/>
        <item m="1" x="2273"/>
        <item m="1" x="2274"/>
        <item m="1" x="2275"/>
        <item m="1" x="2276"/>
        <item m="1" x="2277"/>
        <item m="1" x="2278"/>
        <item m="1" x="2279"/>
        <item m="1" x="2280"/>
        <item m="1" x="2281"/>
        <item m="1" x="2282"/>
        <item m="1" x="2283"/>
        <item m="1" x="2284"/>
        <item m="1" x="2285"/>
        <item m="1" x="2286"/>
        <item m="1" x="2287"/>
        <item m="1" x="2288"/>
        <item m="1" x="2289"/>
        <item m="1" x="2290"/>
        <item m="1" x="2291"/>
        <item m="1" x="2292"/>
        <item m="1" x="2293"/>
        <item m="1" x="2294"/>
        <item m="1" x="2295"/>
        <item m="1" x="2296"/>
        <item m="1" x="2297"/>
        <item m="1" x="2298"/>
        <item m="1" x="2299"/>
        <item m="1" x="2300"/>
        <item m="1" x="2301"/>
        <item m="1" x="2302"/>
        <item m="1" x="2303"/>
        <item m="1" x="2304"/>
        <item m="1" x="2305"/>
        <item m="1" x="2306"/>
        <item m="1" x="2307"/>
        <item m="1" x="2308"/>
        <item m="1" x="2309"/>
        <item m="1" x="2310"/>
        <item m="1" x="2311"/>
        <item m="1" x="2312"/>
        <item m="1" x="2313"/>
        <item m="1" x="2314"/>
        <item m="1" x="2315"/>
        <item m="1" x="2316"/>
        <item m="1" x="2317"/>
        <item m="1" x="2318"/>
        <item m="1" x="2319"/>
        <item m="1" x="2320"/>
        <item m="1" x="2321"/>
        <item m="1" x="2322"/>
        <item m="1" x="2323"/>
        <item m="1" x="2324"/>
        <item m="1" x="2325"/>
        <item m="1" x="2326"/>
        <item m="1" x="2327"/>
        <item m="1" x="2328"/>
        <item m="1" x="2329"/>
        <item m="1" x="2330"/>
        <item m="1" x="2331"/>
        <item m="1" x="2332"/>
        <item m="1" x="2333"/>
        <item m="1" x="2334"/>
        <item m="1" x="2335"/>
        <item m="1" x="2336"/>
        <item m="1" x="2337"/>
        <item m="1" x="2338"/>
        <item m="1" x="2339"/>
        <item m="1" x="2340"/>
        <item m="1" x="2341"/>
        <item m="1" x="2342"/>
        <item m="1" x="2343"/>
        <item m="1" x="2344"/>
        <item m="1" x="2345"/>
        <item m="1" x="2346"/>
        <item m="1" x="2347"/>
        <item m="1" x="2348"/>
        <item m="1" x="2349"/>
        <item m="1" x="2350"/>
        <item m="1" x="2351"/>
        <item m="1" x="2352"/>
        <item m="1" x="2353"/>
        <item m="1" x="2354"/>
        <item m="1" x="2355"/>
        <item m="1" x="2356"/>
        <item m="1" x="2357"/>
        <item m="1" x="2358"/>
        <item m="1" x="2359"/>
        <item m="1" x="2360"/>
        <item m="1" x="2361"/>
        <item m="1" x="2362"/>
        <item m="1" x="2363"/>
        <item m="1" x="2364"/>
        <item m="1" x="2365"/>
        <item m="1" x="2366"/>
        <item m="1" x="2367"/>
        <item m="1" x="2368"/>
        <item m="1" x="2369"/>
        <item m="1" x="2370"/>
        <item m="1" x="2371"/>
        <item m="1" x="2372"/>
        <item m="1" x="2373"/>
        <item m="1" x="2374"/>
        <item m="1" x="2375"/>
        <item m="1" x="2376"/>
        <item m="1" x="2377"/>
        <item m="1" x="2378"/>
        <item m="1" x="2379"/>
        <item m="1" x="2380"/>
        <item m="1" x="2381"/>
        <item m="1" x="2382"/>
        <item m="1" x="2383"/>
        <item m="1" x="2384"/>
        <item m="1" x="2385"/>
        <item m="1" x="2386"/>
        <item m="1" x="2387"/>
        <item m="1" x="2388"/>
        <item m="1" x="2389"/>
        <item m="1" x="2390"/>
        <item m="1" x="2391"/>
        <item m="1" x="2392"/>
        <item m="1" x="2393"/>
        <item m="1" x="2394"/>
        <item m="1" x="2395"/>
        <item m="1" x="2396"/>
        <item m="1" x="2397"/>
        <item m="1" x="2398"/>
        <item m="1" x="2399"/>
        <item m="1" x="2400"/>
        <item m="1" x="2401"/>
        <item m="1" x="2402"/>
        <item m="1" x="2403"/>
        <item m="1" x="2404"/>
        <item m="1" x="2405"/>
        <item m="1" x="2406"/>
        <item m="1" x="2407"/>
        <item m="1" x="2408"/>
        <item m="1" x="2409"/>
        <item m="1" x="2410"/>
        <item m="1" x="2411"/>
        <item m="1" x="2412"/>
        <item m="1" x="2413"/>
        <item m="1" x="2414"/>
        <item m="1" x="2415"/>
        <item m="1" x="2416"/>
        <item m="1" x="2417"/>
        <item m="1" x="2418"/>
        <item m="1" x="2419"/>
        <item m="1" x="2420"/>
        <item m="1" x="2421"/>
        <item m="1" x="2422"/>
        <item m="1" x="2423"/>
        <item m="1" x="2424"/>
        <item m="1" x="2425"/>
        <item m="1" x="2426"/>
        <item m="1" x="2427"/>
        <item m="1" x="2428"/>
        <item m="1" x="2429"/>
        <item m="1" x="2430"/>
        <item m="1" x="2431"/>
        <item m="1" x="2432"/>
        <item m="1" x="2433"/>
        <item m="1" x="2434"/>
        <item m="1" x="2435"/>
        <item m="1" x="2436"/>
        <item m="1" x="2437"/>
        <item m="1" x="2438"/>
        <item m="1" x="2439"/>
        <item m="1" x="2440"/>
        <item m="1" x="2441"/>
        <item m="1" x="2442"/>
        <item m="1" x="2443"/>
        <item m="1" x="2444"/>
        <item m="1" x="2445"/>
        <item m="1" x="2446"/>
        <item m="1" x="2447"/>
        <item m="1" x="2448"/>
        <item m="1" x="2449"/>
        <item m="1" x="2450"/>
        <item m="1" x="2451"/>
        <item m="1" x="2452"/>
        <item m="1" x="2453"/>
        <item m="1" x="2454"/>
        <item m="1" x="2455"/>
        <item m="1" x="2456"/>
        <item m="1" x="2457"/>
        <item m="1" x="2458"/>
        <item m="1" x="2459"/>
        <item m="1" x="2460"/>
        <item m="1" x="2461"/>
        <item m="1" x="2462"/>
        <item m="1" x="2463"/>
        <item m="1" x="2464"/>
        <item m="1" x="2465"/>
        <item m="1" x="2466"/>
        <item m="1" x="2467"/>
        <item m="1" x="2468"/>
        <item m="1" x="2469"/>
        <item m="1" x="2470"/>
        <item m="1" x="2471"/>
        <item m="1" x="2472"/>
        <item m="1" x="2473"/>
        <item m="1" x="2474"/>
        <item m="1" x="2475"/>
        <item m="1" x="2476"/>
        <item m="1" x="2477"/>
        <item m="1" x="2478"/>
        <item m="1" x="2479"/>
        <item m="1" x="2480"/>
        <item m="1" x="2481"/>
        <item m="1" x="2482"/>
        <item m="1" x="2483"/>
        <item m="1" x="2484"/>
        <item m="1" x="2485"/>
        <item m="1" x="2486"/>
        <item m="1" x="2487"/>
        <item m="1" x="2488"/>
        <item m="1" x="2489"/>
        <item m="1" x="2490"/>
        <item m="1" x="2491"/>
        <item m="1" x="2492"/>
        <item m="1" x="2493"/>
        <item m="1" x="2494"/>
        <item m="1" x="2495"/>
        <item m="1" x="2496"/>
        <item m="1" x="2497"/>
        <item m="1" x="2498"/>
        <item m="1" x="2499"/>
        <item m="1" x="2500"/>
        <item m="1" x="2501"/>
        <item m="1" x="2502"/>
        <item m="1" x="2503"/>
        <item m="1" x="2504"/>
        <item m="1" x="2505"/>
        <item m="1" x="2506"/>
        <item m="1" x="2507"/>
        <item m="1" x="2508"/>
        <item m="1" x="2509"/>
        <item m="1" x="2510"/>
        <item m="1" x="2511"/>
        <item m="1" x="2512"/>
        <item m="1" x="2513"/>
        <item m="1" x="2514"/>
        <item m="1" x="2515"/>
        <item m="1" x="2516"/>
        <item m="1" x="2517"/>
        <item m="1" x="2518"/>
        <item m="1" x="2519"/>
        <item m="1" x="2520"/>
        <item m="1" x="2521"/>
        <item m="1" x="2522"/>
        <item m="1" x="2523"/>
        <item m="1" x="2524"/>
        <item m="1" x="2525"/>
        <item m="1" x="2526"/>
        <item m="1" x="2527"/>
        <item m="1" x="2528"/>
        <item m="1" x="2529"/>
        <item m="1" x="2530"/>
        <item m="1" x="2531"/>
        <item m="1" x="2532"/>
        <item m="1" x="2533"/>
        <item m="1" x="2534"/>
        <item m="1" x="2535"/>
        <item m="1" x="2536"/>
        <item m="1" x="2537"/>
        <item m="1" x="2538"/>
        <item m="1" x="2539"/>
        <item m="1" x="2540"/>
        <item m="1" x="2541"/>
        <item m="1" x="2542"/>
        <item m="1" x="2543"/>
        <item m="1" x="2544"/>
        <item m="1" x="2545"/>
        <item m="1" x="2546"/>
        <item m="1" x="2547"/>
        <item m="1" x="2548"/>
        <item m="1" x="2549"/>
        <item m="1" x="2550"/>
        <item m="1" x="2551"/>
        <item m="1" x="2552"/>
        <item m="1" x="2553"/>
        <item m="1" x="2554"/>
        <item m="1" x="2555"/>
        <item m="1" x="2556"/>
        <item m="1" x="2557"/>
        <item m="1" x="2558"/>
        <item m="1" x="2559"/>
        <item m="1" x="2560"/>
        <item m="1" x="2561"/>
        <item m="1" x="2562"/>
        <item m="1" x="2563"/>
        <item m="1" x="2564"/>
        <item m="1" x="2565"/>
        <item m="1" x="2566"/>
        <item m="1" x="2567"/>
        <item m="1" x="2568"/>
        <item m="1" x="2569"/>
        <item m="1" x="2570"/>
        <item m="1" x="2571"/>
        <item m="1" x="2572"/>
        <item m="1" x="2573"/>
        <item m="1" x="2574"/>
        <item m="1" x="2575"/>
        <item m="1" x="2576"/>
        <item m="1" x="2577"/>
        <item m="1" x="2578"/>
        <item m="1" x="2579"/>
        <item m="1" x="2580"/>
        <item m="1" x="2581"/>
        <item m="1" x="2582"/>
        <item m="1" x="2583"/>
        <item m="1" x="2584"/>
        <item m="1" x="2585"/>
        <item m="1" x="2586"/>
        <item m="1" x="2587"/>
        <item m="1" x="2588"/>
        <item m="1" x="2589"/>
        <item m="1" x="2590"/>
        <item m="1" x="2591"/>
        <item m="1" x="2592"/>
        <item m="1" x="2593"/>
        <item m="1" x="2594"/>
        <item m="1" x="2595"/>
        <item m="1" x="2596"/>
        <item m="1" x="2597"/>
        <item m="1" x="2598"/>
        <item m="1" x="2599"/>
        <item m="1" x="2600"/>
        <item m="1" x="2601"/>
        <item m="1" x="2602"/>
        <item m="1" x="2603"/>
        <item m="1" x="2604"/>
        <item m="1" x="2605"/>
        <item m="1" x="2606"/>
        <item m="1" x="2607"/>
        <item m="1" x="2608"/>
        <item m="1" x="2609"/>
        <item m="1" x="2610"/>
        <item m="1" x="2611"/>
        <item m="1" x="2612"/>
        <item m="1" x="2613"/>
        <item m="1" x="2614"/>
        <item m="1" x="2615"/>
        <item m="1" x="2616"/>
        <item m="1" x="2617"/>
        <item m="1" x="2618"/>
        <item m="1" x="2619"/>
        <item m="1" x="2620"/>
        <item m="1" x="2621"/>
        <item m="1" x="2622"/>
        <item m="1" x="2623"/>
        <item m="1" x="2624"/>
        <item m="1" x="2625"/>
        <item m="1" x="2626"/>
        <item m="1" x="2627"/>
        <item m="1" x="2628"/>
        <item m="1" x="2629"/>
        <item m="1" x="2630"/>
        <item m="1" x="2631"/>
        <item m="1" x="2632"/>
        <item m="1" x="2633"/>
        <item m="1" x="2634"/>
        <item m="1" x="2635"/>
        <item m="1" x="2636"/>
        <item m="1" x="2637"/>
        <item m="1" x="2638"/>
        <item m="1" x="2639"/>
        <item m="1" x="2640"/>
        <item m="1" x="2641"/>
        <item m="1" x="2642"/>
        <item m="1" x="2643"/>
        <item m="1" x="2644"/>
        <item m="1" x="2645"/>
        <item m="1" x="2646"/>
        <item m="1" x="2647"/>
        <item m="1" x="2648"/>
        <item m="1" x="2649"/>
        <item m="1" x="2650"/>
        <item m="1" x="2651"/>
        <item m="1" x="2652"/>
        <item m="1" x="2653"/>
        <item m="1" x="2654"/>
        <item m="1" x="2655"/>
        <item m="1" x="2656"/>
        <item m="1" x="2657"/>
        <item m="1" x="2658"/>
        <item m="1" x="2659"/>
        <item m="1" x="2660"/>
        <item m="1" x="2661"/>
        <item m="1" x="2662"/>
        <item m="1" x="2663"/>
        <item m="1" x="2664"/>
        <item m="1" x="2665"/>
        <item m="1" x="2666"/>
        <item m="1" x="2667"/>
        <item m="1" x="2668"/>
        <item m="1" x="2669"/>
        <item m="1" x="2670"/>
        <item m="1" x="2671"/>
        <item m="1" x="2672"/>
        <item m="1" x="2673"/>
        <item m="1" x="2674"/>
        <item m="1" x="2675"/>
        <item m="1" x="2676"/>
        <item m="1" x="2677"/>
        <item m="1" x="2678"/>
        <item m="1" x="2679"/>
        <item m="1" x="2680"/>
        <item m="1" x="2681"/>
        <item m="1" x="2682"/>
        <item m="1" x="2683"/>
        <item m="1" x="2684"/>
        <item m="1" x="2685"/>
        <item m="1" x="2686"/>
        <item m="1" x="2687"/>
        <item m="1" x="2688"/>
        <item m="1" x="2689"/>
        <item m="1" x="2690"/>
        <item m="1" x="2691"/>
        <item m="1" x="2692"/>
        <item m="1" x="2693"/>
        <item m="1" x="2694"/>
        <item m="1" x="2695"/>
        <item m="1" x="2696"/>
        <item m="1" x="2697"/>
        <item m="1" x="2698"/>
        <item m="1" x="2699"/>
        <item m="1" x="2700"/>
        <item m="1" x="2701"/>
        <item m="1" x="2702"/>
        <item m="1" x="2703"/>
        <item m="1" x="2704"/>
        <item m="1" x="2705"/>
        <item m="1" x="2706"/>
        <item m="1" x="2707"/>
        <item m="1" x="2708"/>
        <item m="1" x="2709"/>
        <item m="1" x="2710"/>
        <item m="1" x="2711"/>
        <item m="1" x="2712"/>
        <item m="1" x="2713"/>
        <item m="1" x="2714"/>
        <item m="1" x="2715"/>
        <item m="1" x="2716"/>
        <item m="1" x="2717"/>
        <item m="1" x="2718"/>
        <item m="1" x="2719"/>
        <item m="1" x="2720"/>
        <item m="1" x="2721"/>
        <item m="1" x="2722"/>
        <item m="1" x="2723"/>
        <item m="1" x="2724"/>
        <item m="1" x="2725"/>
        <item m="1" x="2726"/>
        <item m="1" x="2727"/>
        <item m="1" x="2728"/>
        <item m="1" x="2729"/>
        <item m="1" x="2730"/>
        <item m="1" x="2731"/>
        <item m="1" x="2732"/>
        <item m="1" x="2733"/>
        <item m="1" x="2734"/>
        <item m="1" x="2735"/>
        <item m="1" x="2736"/>
        <item m="1" x="2737"/>
        <item m="1" x="2738"/>
        <item m="1" x="273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t="default"/>
      </items>
    </pivotField>
    <pivotField showAll="0"/>
    <pivotField showAll="0"/>
    <pivotField showAll="0"/>
    <pivotField showAll="0"/>
    <pivotField showAll="0"/>
    <pivotField showAll="0"/>
    <pivotField showAll="0"/>
    <pivotField showAll="0"/>
    <pivotField showAll="0"/>
    <pivotField showAll="0"/>
    <pivotField axis="axisRow" showAll="0">
      <items count="26">
        <item x="1"/>
        <item x="0"/>
        <item x="11"/>
        <item x="17"/>
        <item x="4"/>
        <item x="6"/>
        <item h="1" x="3"/>
        <item x="2"/>
        <item x="7"/>
        <item x="20"/>
        <item h="1" x="10"/>
        <item h="1" x="13"/>
        <item h="1" x="8"/>
        <item h="1" x="15"/>
        <item h="1" x="5"/>
        <item h="1" x="16"/>
        <item h="1" x="12"/>
        <item h="1" m="1" x="21"/>
        <item h="1" m="1" x="22"/>
        <item h="1" m="1" x="23"/>
        <item h="1" m="1" x="24"/>
        <item h="1" x="9"/>
        <item h="1" x="14"/>
        <item h="1" x="18"/>
        <item h="1" x="19"/>
        <item t="default"/>
      </items>
    </pivotField>
    <pivotField showAll="0"/>
    <pivotField showAll="0"/>
    <pivotField showAll="0"/>
    <pivotField showAll="0"/>
    <pivotField showAll="0"/>
    <pivotField showAll="0"/>
    <pivotField axis="axisPage" showAll="0">
      <items count="66">
        <item x="1"/>
        <item x="59"/>
        <item x="18"/>
        <item x="28"/>
        <item x="14"/>
        <item m="1" x="60"/>
        <item m="1" x="61"/>
        <item m="1" x="62"/>
        <item m="1" x="63"/>
        <item m="1" x="64"/>
        <item x="23"/>
        <item x="36"/>
        <item x="16"/>
        <item x="5"/>
        <item x="13"/>
        <item x="15"/>
        <item x="11"/>
        <item x="20"/>
        <item x="39"/>
        <item x="40"/>
        <item x="33"/>
        <item x="32"/>
        <item x="31"/>
        <item x="27"/>
        <item x="25"/>
        <item x="0"/>
        <item x="2"/>
        <item x="26"/>
        <item x="22"/>
        <item x="29"/>
        <item x="34"/>
        <item x="3"/>
        <item x="6"/>
        <item x="24"/>
        <item x="7"/>
        <item x="10"/>
        <item x="30"/>
        <item x="19"/>
        <item x="9"/>
        <item x="37"/>
        <item x="4"/>
        <item x="8"/>
        <item x="12"/>
        <item x="17"/>
        <item x="21"/>
        <item x="35"/>
        <item x="38"/>
        <item x="41"/>
        <item x="42"/>
        <item x="43"/>
        <item x="44"/>
        <item x="45"/>
        <item x="46"/>
        <item x="47"/>
        <item x="48"/>
        <item x="49"/>
        <item x="50"/>
        <item x="51"/>
        <item x="52"/>
        <item x="53"/>
        <item x="54"/>
        <item x="55"/>
        <item x="56"/>
        <item x="57"/>
        <item x="58"/>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8">
        <item x="5"/>
        <item h="1" m="1" x="6"/>
        <item h="1" x="0"/>
        <item h="1" x="2"/>
        <item h="1" x="3"/>
        <item h="1" x="1"/>
        <item h="1" x="4"/>
        <item t="default"/>
      </items>
    </pivotField>
    <pivotField dragToRow="0" dragToCol="0" dragToPage="0" showAll="0" defaultSubtotal="0"/>
    <pivotField dragToRow="0" dragToCol="0" dragToPage="0" showAll="0" defaultSubtotal="0"/>
    <pivotField showAll="0">
      <items count="63">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61"/>
        <item t="default"/>
      </items>
    </pivotField>
    <pivotField showAll="0">
      <items count="27">
        <item x="1"/>
        <item x="2"/>
        <item x="3"/>
        <item x="4"/>
        <item x="5"/>
        <item x="6"/>
        <item x="7"/>
        <item x="8"/>
        <item x="9"/>
        <item x="10"/>
        <item x="11"/>
        <item x="12"/>
        <item x="13"/>
        <item x="14"/>
        <item x="15"/>
        <item x="16"/>
        <item x="17"/>
        <item x="18"/>
        <item x="19"/>
        <item x="20"/>
        <item x="21"/>
        <item x="22"/>
        <item x="23"/>
        <item x="24"/>
        <item x="0"/>
        <item x="25"/>
        <item t="default"/>
      </items>
    </pivotField>
  </pivotFields>
  <rowFields count="1">
    <field x="14"/>
  </rowFields>
  <rowItems count="2">
    <i>
      <x v="9"/>
    </i>
    <i t="grand">
      <x/>
    </i>
  </rowItems>
  <colFields count="1">
    <field x="69"/>
  </colFields>
  <colItems count="2">
    <i>
      <x/>
    </i>
    <i t="grand">
      <x/>
    </i>
  </colItems>
  <pageFields count="1">
    <pageField fld="21" hier="-1"/>
  </pageFields>
  <dataFields count="1">
    <dataField name="Somme de Call Received" fld="6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2" xr16:uid="{4049FADD-5002-4CDE-BCCE-0C96CB172F6F}" autoFormatId="16" applyNumberFormats="0" applyBorderFormats="0" applyFontFormats="0" applyPatternFormats="0" applyAlignmentFormats="0" applyWidthHeightFormats="0">
  <queryTableRefresh nextId="72" unboundColumnsRight="3">
    <queryTableFields count="70">
      <queryTableField id="1" name="Source.Name" tableColumnId="1"/>
      <queryTableField id="2" name="[Communication Type]" tableColumnId="2"/>
      <queryTableField id="3" name="[Call Direction]" tableColumnId="3"/>
      <queryTableField id="4" name="[Call Date/Time]" tableColumnId="4"/>
      <queryTableField id="5" name="[Originating Address]" tableColumnId="5"/>
      <queryTableField id="6" name="[BusinessPartnerID]" tableColumnId="6"/>
      <queryTableField id="7" name="[LineOfBusiness]" tableColumnId="7"/>
      <queryTableField id="8" name="[Destination Address]" tableColumnId="8"/>
      <queryTableField id="9" name="[Service]" tableColumnId="9"/>
      <queryTableField id="10" name="[Call Reference Number]" tableColumnId="10"/>
      <queryTableField id="11" name="[Call ID]" tableColumnId="11"/>
      <queryTableField id="12" name="[CallProgress]" tableColumnId="12"/>
      <queryTableField id="13" name="[Total Queue Wait Time]" tableColumnId="13"/>
      <queryTableField id="14" name="[Queue ID]" tableColumnId="14"/>
      <queryTableField id="15" name="[Queue]" tableColumnId="15"/>
      <queryTableField id="16" name="[Call Treatment ID]" tableColumnId="16"/>
      <queryTableField id="17" name="[Call Treatment]" tableColumnId="17"/>
      <queryTableField id="18" name="[Agent Group ID]" tableColumnId="18"/>
      <queryTableField id="19" name="[Agent Group]" tableColumnId="19"/>
      <queryTableField id="20" name="[Called User Group]" tableColumnId="20"/>
      <queryTableField id="21" name="[Agent ID]" tableColumnId="21"/>
      <queryTableField id="22" name="[Agent]" tableColumnId="22"/>
      <queryTableField id="23" name="[Clearing Party]" tableColumnId="23"/>
      <queryTableField id="24" name="[Talk Time]" tableColumnId="24"/>
      <queryTableField id="25" name="[Hold Time]" tableColumnId="25"/>
      <queryTableField id="26" name="[Total Wrap Time]" tableColumnId="26"/>
      <queryTableField id="27" name="[Call Completion Code]" tableColumnId="27"/>
      <queryTableField id="28" name="[Transferred?]" tableColumnId="28"/>
      <queryTableField id="29" name="[Call End Date/Time]" tableColumnId="29"/>
      <queryTableField id="30" name="[Date/Time Conferenced]" tableColumnId="30"/>
      <queryTableField id="31" name="[Call Duration Until Conferenced]" tableColumnId="31"/>
      <queryTableField id="32" name="[Shared Call Reference]" tableColumnId="32"/>
      <queryTableField id="33" name="[Ringing Duration]" tableColumnId="33"/>
      <queryTableField id="34" name="[Internal]" tableColumnId="34"/>
      <queryTableField id="35" name="[Direct]" tableColumnId="35"/>
      <queryTableField id="36" name="[MenuProgress]" tableColumnId="36"/>
      <queryTableField id="37" name="[CallRecordingMode]" tableColumnId="37"/>
      <queryTableField id="38" name="[CallRecordingConsent]" tableColumnId="38"/>
      <queryTableField id="39" name="[LanguageIVR]" tableColumnId="39"/>
      <queryTableField id="40" name="[Language]" tableColumnId="40"/>
      <queryTableField id="41" name="[VoicebotID]" tableColumnId="41"/>
      <queryTableField id="42" name="[VoicebotDestination]" tableColumnId="42"/>
      <queryTableField id="43" name="[VoicebotPercentageSplit]" tableColumnId="43"/>
      <queryTableField id="44" name="[VoicebotName]" tableColumnId="44"/>
      <queryTableField id="45" name="[RoutingIntent]" tableColumnId="45"/>
      <queryTableField id="46" name="[AgentIntent]" tableColumnId="46"/>
      <queryTableField id="47" name="[LicencePlate]" tableColumnId="47"/>
      <queryTableField id="48" name="[ANI]" tableColumnId="48"/>
      <queryTableField id="49" name="[PostCallSurveyMode]" tableColumnId="49"/>
      <queryTableField id="50" name="[PCSStatus]" tableColumnId="50"/>
      <queryTableField id="51" name="[Question 1]" tableColumnId="51"/>
      <queryTableField id="52" name="[Question 2]" tableColumnId="52"/>
      <queryTableField id="53" name="[Question 3]" tableColumnId="53"/>
      <queryTableField id="54" name="[Question 4]" tableColumnId="54"/>
      <queryTableField id="55" name="[Question 5]" tableColumnId="55"/>
      <queryTableField id="56" name="[Question 6]" tableColumnId="56"/>
      <queryTableField id="57" name="[Question 7]" tableColumnId="57"/>
      <queryTableField id="58" name="[Question 8]" tableColumnId="58"/>
      <queryTableField id="59" name="[Question 9]" tableColumnId="59"/>
      <queryTableField id="60" name="[Question 10]" tableColumnId="60"/>
      <queryTableField id="61" name="[SessionIdentifier]" tableColumnId="61"/>
      <queryTableField id="62" name="[CallbackID]" tableColumnId="62"/>
      <queryTableField id="63" name="[CallbackDateTime]" tableColumnId="63"/>
      <queryTableField id="64" name="[CallbackStatus]" tableColumnId="64"/>
      <queryTableField id="65" name="[CallbackOffered]" tableColumnId="65"/>
      <queryTableField id="70" name="Designation" tableColumnId="70"/>
      <queryTableField id="66" name="Date" tableColumnId="66"/>
      <queryTableField id="68" dataBound="0" tableColumnId="68"/>
      <queryTableField id="67" dataBound="0" tableColumnId="67"/>
      <queryTableField id="69" dataBound="0" tableColumnId="6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Date" xr10:uid="{84A24025-1712-4E81-80D3-8DCD4F802E62}" sourceName="Date">
  <pivotTables>
    <pivotTable tabId="7" name="Tableau croisé dynamique5"/>
    <pivotTable tabId="7" name="Tableau croisé dynamique1"/>
  </pivotTables>
  <data>
    <tabular pivotCacheId="1422225564">
      <items count="105">
        <i x="0" s="1"/>
        <i x="7" s="1" nd="1"/>
        <i x="10" s="1" nd="1"/>
        <i x="9" s="1" nd="1"/>
        <i x="8" s="1" nd="1"/>
        <i x="75" s="1" nd="1"/>
        <i x="76" s="1" nd="1"/>
        <i x="77" s="1" nd="1"/>
        <i x="78" s="1" nd="1"/>
        <i x="79" s="1" nd="1"/>
        <i x="80"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72" s="1" nd="1"/>
        <i x="73" s="1" nd="1"/>
        <i x="74" s="1" nd="1"/>
        <i x="71" s="1" nd="1"/>
        <i x="70" s="1" nd="1"/>
        <i x="69" s="1" nd="1"/>
        <i x="68" s="1" nd="1"/>
        <i x="67" s="1" nd="1"/>
        <i x="66" s="1" nd="1"/>
        <i x="65" s="1" nd="1"/>
        <i x="64" s="1" nd="1"/>
        <i x="63" s="1" nd="1"/>
        <i x="62" s="1" nd="1"/>
        <i x="61" s="1" nd="1"/>
        <i x="60" s="1" nd="1"/>
        <i x="57" s="1" nd="1"/>
        <i x="58" s="1" nd="1"/>
        <i x="59" s="1" nd="1"/>
        <i x="56" s="1" nd="1"/>
        <i x="55" s="1" nd="1"/>
        <i x="51" s="1" nd="1"/>
        <i x="52" s="1" nd="1"/>
        <i x="53" s="1" nd="1"/>
        <i x="54" s="1" nd="1"/>
        <i x="48" s="1" nd="1"/>
        <i x="50" s="1" nd="1"/>
        <i x="49" s="1" nd="1"/>
        <i x="45" s="1" nd="1"/>
        <i x="46" s="1" nd="1"/>
        <i x="47" s="1" nd="1"/>
        <i x="44" s="1" nd="1"/>
        <i x="39" s="1" nd="1"/>
        <i x="40" s="1" nd="1"/>
        <i x="41" s="1" nd="1"/>
        <i x="42" s="1" nd="1"/>
        <i x="43"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8" s="1" nd="1"/>
        <i x="37" s="1" nd="1"/>
        <i x="36" s="1" nd="1"/>
        <i x="35" s="1" nd="1"/>
        <i x="11" s="1" nd="1"/>
        <i x="6" s="1" nd="1"/>
        <i x="5" s="1" nd="1"/>
        <i x="4" s="1" nd="1"/>
        <i x="3" s="1" nd="1"/>
        <i x="2" s="1" nd="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Date1" xr10:uid="{291598E6-E571-4D8F-80F9-7611D1F9FD30}" sourceName="Date">
  <pivotTables>
    <pivotTable tabId="14" name="Tableau croisé dynamique5"/>
  </pivotTables>
  <data>
    <tabular pivotCacheId="1422225564">
      <items count="105">
        <i x="7" nd="1"/>
        <i x="10" nd="1"/>
        <i x="9" nd="1"/>
        <i x="8" nd="1"/>
        <i x="75" nd="1"/>
        <i x="76" nd="1"/>
        <i x="77" nd="1"/>
        <i x="78" nd="1"/>
        <i x="79" nd="1"/>
        <i x="80" nd="1"/>
        <i x="81" nd="1"/>
        <i x="82" nd="1"/>
        <i x="83" nd="1"/>
        <i x="84" nd="1"/>
        <i x="85" nd="1"/>
        <i x="86" nd="1"/>
        <i x="87" nd="1"/>
        <i x="88" nd="1"/>
        <i x="89" nd="1"/>
        <i x="90" nd="1"/>
        <i x="91" nd="1"/>
        <i x="92" nd="1"/>
        <i x="93" nd="1"/>
        <i x="94" nd="1"/>
        <i x="95" nd="1"/>
        <i x="96" nd="1"/>
        <i x="97" nd="1"/>
        <i x="98" nd="1"/>
        <i x="99" nd="1"/>
        <i x="100" nd="1"/>
        <i x="101" nd="1"/>
        <i x="102" nd="1"/>
        <i x="103" nd="1"/>
        <i x="104" nd="1"/>
        <i x="72" nd="1"/>
        <i x="73" nd="1"/>
        <i x="74" nd="1"/>
        <i x="71" nd="1"/>
        <i x="70" nd="1"/>
        <i x="69" nd="1"/>
        <i x="68" nd="1"/>
        <i x="67" nd="1"/>
        <i x="66" nd="1"/>
        <i x="65" nd="1"/>
        <i x="64" nd="1"/>
        <i x="63" nd="1"/>
        <i x="62" nd="1"/>
        <i x="61" nd="1"/>
        <i x="60" nd="1"/>
        <i x="57" nd="1"/>
        <i x="58" nd="1"/>
        <i x="59" nd="1"/>
        <i x="56" nd="1"/>
        <i x="55" nd="1"/>
        <i x="51" nd="1"/>
        <i x="52" nd="1"/>
        <i x="53" nd="1"/>
        <i x="54" nd="1"/>
        <i x="48" nd="1"/>
        <i x="50" nd="1"/>
        <i x="49" nd="1"/>
        <i x="45" nd="1"/>
        <i x="46" nd="1"/>
        <i x="47" nd="1"/>
        <i x="44" nd="1"/>
        <i x="39" nd="1"/>
        <i x="40" nd="1"/>
        <i x="41" nd="1"/>
        <i x="42" nd="1"/>
        <i x="43" nd="1"/>
        <i x="12" nd="1"/>
        <i x="13" nd="1"/>
        <i x="14" nd="1"/>
        <i x="15" nd="1"/>
        <i x="16" nd="1"/>
        <i x="17" nd="1"/>
        <i x="18" nd="1"/>
        <i x="19" nd="1"/>
        <i x="20" nd="1"/>
        <i x="21" nd="1"/>
        <i x="22" nd="1"/>
        <i x="23" nd="1"/>
        <i x="24" nd="1"/>
        <i x="25" nd="1"/>
        <i x="26" nd="1"/>
        <i x="27" nd="1"/>
        <i x="28" nd="1"/>
        <i x="29" nd="1"/>
        <i x="30" nd="1"/>
        <i x="31" nd="1"/>
        <i x="32" nd="1"/>
        <i x="33" nd="1"/>
        <i x="34" nd="1"/>
        <i x="38" nd="1"/>
        <i x="37" nd="1"/>
        <i x="36" nd="1"/>
        <i x="35" nd="1"/>
        <i x="11" nd="1"/>
        <i x="6" nd="1"/>
        <i x="5" nd="1"/>
        <i x="4" nd="1"/>
        <i x="3" nd="1"/>
        <i x="2" nd="1"/>
        <i x="0" nd="1"/>
        <i x="1"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Date3" xr10:uid="{22A66B15-FE8A-4EE4-A809-03F8863559AE}" sourceName="Date">
  <pivotTables>
    <pivotTable tabId="21" name="Tableau croisé dynamique5"/>
    <pivotTable tabId="21" name="Tableau croisé dynamique1"/>
  </pivotTables>
  <data>
    <tabular pivotCacheId="1422225564">
      <items count="105">
        <i x="0" s="1"/>
        <i x="7" s="1" nd="1"/>
        <i x="10" s="1" nd="1"/>
        <i x="9" s="1" nd="1"/>
        <i x="8" s="1" nd="1"/>
        <i x="75" s="1" nd="1"/>
        <i x="76" s="1" nd="1"/>
        <i x="77" s="1" nd="1"/>
        <i x="78" s="1" nd="1"/>
        <i x="79" s="1" nd="1"/>
        <i x="80"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72" s="1" nd="1"/>
        <i x="73" s="1" nd="1"/>
        <i x="74" s="1" nd="1"/>
        <i x="71" s="1" nd="1"/>
        <i x="70" s="1" nd="1"/>
        <i x="69" s="1" nd="1"/>
        <i x="68" s="1" nd="1"/>
        <i x="67" s="1" nd="1"/>
        <i x="66" s="1" nd="1"/>
        <i x="65" s="1" nd="1"/>
        <i x="64" s="1" nd="1"/>
        <i x="63" s="1" nd="1"/>
        <i x="62" s="1" nd="1"/>
        <i x="61" s="1" nd="1"/>
        <i x="60" s="1" nd="1"/>
        <i x="57" s="1" nd="1"/>
        <i x="58" s="1" nd="1"/>
        <i x="59" s="1" nd="1"/>
        <i x="56" s="1" nd="1"/>
        <i x="55" s="1" nd="1"/>
        <i x="51" s="1" nd="1"/>
        <i x="52" s="1" nd="1"/>
        <i x="53" s="1" nd="1"/>
        <i x="54" s="1" nd="1"/>
        <i x="48" s="1" nd="1"/>
        <i x="50" s="1" nd="1"/>
        <i x="49" s="1" nd="1"/>
        <i x="45" s="1" nd="1"/>
        <i x="46" s="1" nd="1"/>
        <i x="47" s="1" nd="1"/>
        <i x="44" s="1" nd="1"/>
        <i x="39" s="1" nd="1"/>
        <i x="40" s="1" nd="1"/>
        <i x="41" s="1" nd="1"/>
        <i x="42" s="1" nd="1"/>
        <i x="43"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8" s="1" nd="1"/>
        <i x="37" s="1" nd="1"/>
        <i x="36" s="1" nd="1"/>
        <i x="35" s="1" nd="1"/>
        <i x="11" s="1" nd="1"/>
        <i x="6" s="1" nd="1"/>
        <i x="5" s="1" nd="1"/>
        <i x="4" s="1" nd="1"/>
        <i x="3" s="1" nd="1"/>
        <i x="2" s="1" nd="1"/>
        <i x="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Date31" xr10:uid="{5EEDCF6E-52F0-4345-B15E-B85925FD63CA}" sourceName="Date">
  <pivotTables>
    <pivotTable tabId="23" name="Tableau croisé dynamique5"/>
    <pivotTable tabId="23" name="Tableau croisé dynamique1"/>
  </pivotTables>
  <data>
    <tabular pivotCacheId="1422225564">
      <items count="105">
        <i x="0" s="1"/>
        <i x="7" s="1" nd="1"/>
        <i x="10" s="1" nd="1"/>
        <i x="9" s="1" nd="1"/>
        <i x="8" s="1" nd="1"/>
        <i x="75" s="1" nd="1"/>
        <i x="76" s="1" nd="1"/>
        <i x="77" s="1" nd="1"/>
        <i x="78" s="1" nd="1"/>
        <i x="79" s="1" nd="1"/>
        <i x="80"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72" s="1" nd="1"/>
        <i x="73" s="1" nd="1"/>
        <i x="74" s="1" nd="1"/>
        <i x="71" s="1" nd="1"/>
        <i x="70" s="1" nd="1"/>
        <i x="69" s="1" nd="1"/>
        <i x="68" s="1" nd="1"/>
        <i x="67" s="1" nd="1"/>
        <i x="66" s="1" nd="1"/>
        <i x="65" s="1" nd="1"/>
        <i x="64" s="1" nd="1"/>
        <i x="63" s="1" nd="1"/>
        <i x="62" s="1" nd="1"/>
        <i x="61" s="1" nd="1"/>
        <i x="60" s="1" nd="1"/>
        <i x="57" s="1" nd="1"/>
        <i x="58" s="1" nd="1"/>
        <i x="59" s="1" nd="1"/>
        <i x="56" s="1" nd="1"/>
        <i x="55" s="1" nd="1"/>
        <i x="51" s="1" nd="1"/>
        <i x="52" s="1" nd="1"/>
        <i x="53" s="1" nd="1"/>
        <i x="54" s="1" nd="1"/>
        <i x="48" s="1" nd="1"/>
        <i x="50" s="1" nd="1"/>
        <i x="49" s="1" nd="1"/>
        <i x="45" s="1" nd="1"/>
        <i x="46" s="1" nd="1"/>
        <i x="47" s="1" nd="1"/>
        <i x="44" s="1" nd="1"/>
        <i x="39" s="1" nd="1"/>
        <i x="40" s="1" nd="1"/>
        <i x="41" s="1" nd="1"/>
        <i x="42" s="1" nd="1"/>
        <i x="43"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8" s="1" nd="1"/>
        <i x="37" s="1" nd="1"/>
        <i x="36" s="1" nd="1"/>
        <i x="35" s="1" nd="1"/>
        <i x="11" s="1" nd="1"/>
        <i x="6" s="1" nd="1"/>
        <i x="5" s="1" nd="1"/>
        <i x="4" s="1" nd="1"/>
        <i x="3" s="1" nd="1"/>
        <i x="2" s="1" nd="1"/>
        <i x="1"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_Date311" xr10:uid="{1BBC07D3-EB1B-4AC2-979A-B8AF24785AA5}" sourceName="Date">
  <pivotTables>
    <pivotTable tabId="24" name="Tableau croisé dynamique5"/>
    <pivotTable tabId="24" name="Tableau croisé dynamique1"/>
  </pivotTables>
  <data>
    <tabular pivotCacheId="1422225564">
      <items count="105">
        <i x="0" s="1"/>
        <i x="7" s="1" nd="1"/>
        <i x="10" s="1" nd="1"/>
        <i x="9" s="1" nd="1"/>
        <i x="8" s="1" nd="1"/>
        <i x="75" s="1" nd="1"/>
        <i x="76" s="1" nd="1"/>
        <i x="77" s="1" nd="1"/>
        <i x="78" s="1" nd="1"/>
        <i x="79" s="1" nd="1"/>
        <i x="80"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72" s="1" nd="1"/>
        <i x="73" s="1" nd="1"/>
        <i x="74" s="1" nd="1"/>
        <i x="71" s="1" nd="1"/>
        <i x="70" s="1" nd="1"/>
        <i x="69" s="1" nd="1"/>
        <i x="68" s="1" nd="1"/>
        <i x="67" s="1" nd="1"/>
        <i x="66" s="1" nd="1"/>
        <i x="65" s="1" nd="1"/>
        <i x="64" s="1" nd="1"/>
        <i x="63" s="1" nd="1"/>
        <i x="62" s="1" nd="1"/>
        <i x="61" s="1" nd="1"/>
        <i x="60" s="1" nd="1"/>
        <i x="57" s="1" nd="1"/>
        <i x="58" s="1" nd="1"/>
        <i x="59" s="1" nd="1"/>
        <i x="56" s="1" nd="1"/>
        <i x="55" s="1" nd="1"/>
        <i x="51" s="1" nd="1"/>
        <i x="52" s="1" nd="1"/>
        <i x="53" s="1" nd="1"/>
        <i x="54" s="1" nd="1"/>
        <i x="48" s="1" nd="1"/>
        <i x="50" s="1" nd="1"/>
        <i x="49" s="1" nd="1"/>
        <i x="45" s="1" nd="1"/>
        <i x="46" s="1" nd="1"/>
        <i x="47" s="1" nd="1"/>
        <i x="44" s="1" nd="1"/>
        <i x="39" s="1" nd="1"/>
        <i x="40" s="1" nd="1"/>
        <i x="41" s="1" nd="1"/>
        <i x="42" s="1" nd="1"/>
        <i x="43"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8" s="1" nd="1"/>
        <i x="37" s="1" nd="1"/>
        <i x="36" s="1" nd="1"/>
        <i x="35" s="1" nd="1"/>
        <i x="11" s="1" nd="1"/>
        <i x="6" s="1" nd="1"/>
        <i x="5" s="1" nd="1"/>
        <i x="4" s="1" nd="1"/>
        <i x="3" s="1" nd="1"/>
        <i x="2" s="1" nd="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6CCC92AB-5B3C-4A46-82B4-F121319B0012}" cache="Segment_Date" caption="Date" startItem="19"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3" xr10:uid="{012FDC36-A266-4096-B19D-CC994FEC2989}" cache="Segment_Date3" caption="Date" startItem="18"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4" xr10:uid="{207DC57A-C777-40FA-9797-A97589C86620}" cache="Segment_Date31" caption="Date" startItem="19"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5" xr10:uid="{EB832C8E-99FC-4ACD-8DA5-6519B7339956}" cache="Segment_Date311" caption="Date" startItem="18"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1" xr10:uid="{3D22822D-58DB-4953-84D4-13D5A7AD8B69}" cache="Segment_Date1" caption="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0C2BDA-2585-45C4-A07D-E09641C0C391}" name="Extracts_W16" displayName="Extracts_W16" ref="A1:BR1186" tableType="queryTable" totalsRowShown="0">
  <autoFilter ref="A1:BR1186" xr:uid="{8D0C2BDA-2585-45C4-A07D-E09641C0C391}"/>
  <tableColumns count="70">
    <tableColumn id="1" xr3:uid="{FA5F8FC1-B55F-4527-A532-5CEC294A1970}" uniqueName="1" name="Source.Name" queryTableFieldId="1" dataDxfId="43"/>
    <tableColumn id="2" xr3:uid="{DB65A837-98BE-4393-9B9C-4FD9B30B1A4D}" uniqueName="2" name="[Communication Type]" queryTableFieldId="2" dataDxfId="42"/>
    <tableColumn id="3" xr3:uid="{C8381C1C-B240-46A2-967F-E0C2A139C5E4}" uniqueName="3" name="[Call Direction]" queryTableFieldId="3" dataDxfId="41"/>
    <tableColumn id="4" xr3:uid="{541EE3C6-2F28-4296-9638-723AD59D4663}" uniqueName="4" name="[Call Date/Time]" queryTableFieldId="4" dataDxfId="40"/>
    <tableColumn id="5" xr3:uid="{71211F08-5666-4710-9226-488907DF83E3}" uniqueName="5" name="[Originating Address]" queryTableFieldId="5" dataDxfId="39"/>
    <tableColumn id="6" xr3:uid="{A3ACD284-EAF6-44F2-97C8-E9946159804F}" uniqueName="6" name="[BusinessPartnerID]" queryTableFieldId="6" dataDxfId="38"/>
    <tableColumn id="7" xr3:uid="{AFE2F42D-DD45-453A-B972-3C1DE3D9919E}" uniqueName="7" name="[LineOfBusiness]" queryTableFieldId="7" dataDxfId="37"/>
    <tableColumn id="8" xr3:uid="{7971EE2D-A8F4-40B2-9039-424B82477146}" uniqueName="8" name="[Destination Address]" queryTableFieldId="8" dataDxfId="36"/>
    <tableColumn id="9" xr3:uid="{7E3482BA-0D68-47ED-9B28-BEC5474D9DF2}" uniqueName="9" name="[Service]" queryTableFieldId="9" dataDxfId="35"/>
    <tableColumn id="10" xr3:uid="{8031C815-C664-4BAD-A4ED-7449D759AD43}" uniqueName="10" name="[Call Reference Number]" queryTableFieldId="10"/>
    <tableColumn id="11" xr3:uid="{FF5193C7-BF7E-44A0-9A99-E5BDA9FF8404}" uniqueName="11" name="[Call ID]" queryTableFieldId="11" dataDxfId="34"/>
    <tableColumn id="12" xr3:uid="{9F82376E-563A-4042-A788-B3F7A27C4151}" uniqueName="12" name="[CallProgress]" queryTableFieldId="12" dataDxfId="33"/>
    <tableColumn id="13" xr3:uid="{32C736BA-99F0-48C5-9600-609D08E12A2F}" uniqueName="13" name="[Total Queue Wait Time]" queryTableFieldId="13" dataDxfId="32"/>
    <tableColumn id="14" xr3:uid="{E809C3D2-CD03-4406-8D6D-A77602F9FD32}" uniqueName="14" name="[Queue ID]" queryTableFieldId="14"/>
    <tableColumn id="15" xr3:uid="{B467D681-FC6E-4342-BBB0-988B07D7456F}" uniqueName="15" name="[Queue]" queryTableFieldId="15" dataDxfId="31"/>
    <tableColumn id="16" xr3:uid="{0E760F69-8A1D-4482-A7C0-A0D05FFB7EDC}" uniqueName="16" name="[Call Treatment ID]" queryTableFieldId="16"/>
    <tableColumn id="17" xr3:uid="{E8EA398C-B143-4BBD-A0CD-8D9877EA4356}" uniqueName="17" name="[Call Treatment]" queryTableFieldId="17" dataDxfId="30"/>
    <tableColumn id="18" xr3:uid="{5EE3433F-7FBF-41EC-952D-915F9336EA9F}" uniqueName="18" name="[Agent Group ID]" queryTableFieldId="18"/>
    <tableColumn id="19" xr3:uid="{D9E22024-A262-42B0-A2E2-809A50C30B98}" uniqueName="19" name="[Agent Group]" queryTableFieldId="19" dataDxfId="29"/>
    <tableColumn id="20" xr3:uid="{9BDEDA29-9B11-471B-A51E-19CD38B597B3}" uniqueName="20" name="[Called User Group]" queryTableFieldId="20" dataDxfId="28"/>
    <tableColumn id="21" xr3:uid="{83C3BF90-9588-4EEE-8C8B-0BC5BF0F29EC}" uniqueName="21" name="[Agent ID]" queryTableFieldId="21"/>
    <tableColumn id="22" xr3:uid="{BBA636D7-7956-4B07-82F1-8ECE9DFD278B}" uniqueName="22" name="[Agent]" queryTableFieldId="22" dataDxfId="27"/>
    <tableColumn id="23" xr3:uid="{4E16A802-94E4-49E5-B517-9AD1615BD393}" uniqueName="23" name="[Clearing Party]" queryTableFieldId="23" dataDxfId="26"/>
    <tableColumn id="24" xr3:uid="{1FF897CD-38A0-413F-97ED-55D4F8807D28}" uniqueName="24" name="[Talk Time]" queryTableFieldId="24" dataDxfId="25"/>
    <tableColumn id="25" xr3:uid="{E8455D63-E610-40F2-B2D1-1FD60D42DF7F}" uniqueName="25" name="[Hold Time]" queryTableFieldId="25" dataDxfId="24"/>
    <tableColumn id="26" xr3:uid="{D023766D-F830-4370-B494-9BC6C03D03C1}" uniqueName="26" name="[Total Wrap Time]" queryTableFieldId="26" dataDxfId="23"/>
    <tableColumn id="27" xr3:uid="{E48F1873-90E5-4198-A4E5-D26667881851}" uniqueName="27" name="[Call Completion Code]" queryTableFieldId="27"/>
    <tableColumn id="28" xr3:uid="{7C318003-514B-4591-9DEF-D699E36362C5}" uniqueName="28" name="[Transferred?]" queryTableFieldId="28"/>
    <tableColumn id="29" xr3:uid="{384E4DD1-ABE2-45E3-93DC-355CC72D64D5}" uniqueName="29" name="[Call End Date/Time]" queryTableFieldId="29" dataDxfId="22"/>
    <tableColumn id="30" xr3:uid="{6D352545-6883-455C-A828-6F28F24C408B}" uniqueName="30" name="[Date/Time Conferenced]" queryTableFieldId="30"/>
    <tableColumn id="31" xr3:uid="{9B9AADBD-EDBF-4D23-9023-14F4BB539954}" uniqueName="31" name="[Call Duration Until Conferenced]" queryTableFieldId="31" dataDxfId="21"/>
    <tableColumn id="32" xr3:uid="{FEF770F3-5DFA-4C59-B270-7BF6ECF59196}" uniqueName="32" name="[Shared Call Reference]" queryTableFieldId="32" dataDxfId="20"/>
    <tableColumn id="33" xr3:uid="{178C2C8E-987C-42A1-A5A8-21323BC032C9}" uniqueName="33" name="[Ringing Duration]" queryTableFieldId="33" dataDxfId="19"/>
    <tableColumn id="34" xr3:uid="{088CD1D5-BE8D-4FBE-A633-8BAD589CDF5A}" uniqueName="34" name="[Internal]" queryTableFieldId="34"/>
    <tableColumn id="35" xr3:uid="{78855D70-5289-4093-B1D9-6B407417F295}" uniqueName="35" name="[Direct]" queryTableFieldId="35"/>
    <tableColumn id="36" xr3:uid="{277C4B83-3028-499D-8E63-9219079E9F8A}" uniqueName="36" name="[MenuProgress]" queryTableFieldId="36" dataDxfId="18"/>
    <tableColumn id="37" xr3:uid="{3BFAF4C7-F9FB-471A-9467-4FECD0E5A1B4}" uniqueName="37" name="[CallRecordingMode]" queryTableFieldId="37"/>
    <tableColumn id="38" xr3:uid="{0F910B06-D175-4AFD-92BF-8803DEBB40F4}" uniqueName="38" name="[CallRecordingConsent]" queryTableFieldId="38"/>
    <tableColumn id="39" xr3:uid="{EBCCE090-910E-4120-B97F-0338ADC35EFB}" uniqueName="39" name="[LanguageIVR]" queryTableFieldId="39"/>
    <tableColumn id="40" xr3:uid="{99ED6063-462D-40D0-9370-AE5188147183}" uniqueName="40" name="[Language]" queryTableFieldId="40" dataDxfId="17"/>
    <tableColumn id="41" xr3:uid="{3B2D7F2F-6C7E-4592-91B1-3ACE3BC4516F}" uniqueName="41" name="[VoicebotID]" queryTableFieldId="41" dataDxfId="16"/>
    <tableColumn id="42" xr3:uid="{68C2E9F4-37F1-48D0-A283-087CBE78C3F6}" uniqueName="42" name="[VoicebotDestination]" queryTableFieldId="42"/>
    <tableColumn id="43" xr3:uid="{A68716AF-9931-4E70-8F5B-1B5CBA6F9305}" uniqueName="43" name="[VoicebotPercentageSplit]" queryTableFieldId="43"/>
    <tableColumn id="44" xr3:uid="{12871C60-3E9A-446D-936A-04EDE9F424C6}" uniqueName="44" name="[VoicebotName]" queryTableFieldId="44" dataDxfId="15"/>
    <tableColumn id="45" xr3:uid="{90A8B0C7-1168-44FA-A324-06C2DEB20439}" uniqueName="45" name="[RoutingIntent]" queryTableFieldId="45"/>
    <tableColumn id="46" xr3:uid="{5674E8BE-3F9D-4F5A-8401-EAC4DD3470D3}" uniqueName="46" name="[AgentIntent]" queryTableFieldId="46" dataDxfId="14"/>
    <tableColumn id="47" xr3:uid="{6F742A19-5747-4BE5-A7CE-F7F864426AFB}" uniqueName="47" name="[LicencePlate]" queryTableFieldId="47" dataDxfId="13"/>
    <tableColumn id="48" xr3:uid="{730C297D-40EE-40C9-933D-FF9B85AF8F4D}" uniqueName="48" name="[ANI]" queryTableFieldId="48" dataDxfId="12"/>
    <tableColumn id="49" xr3:uid="{21967A8F-52CA-48D8-8DC1-08C1CC10A4B6}" uniqueName="49" name="[PostCallSurveyMode]" queryTableFieldId="49"/>
    <tableColumn id="50" xr3:uid="{C87B64F1-169C-404E-8DE0-3ECB508CCF8A}" uniqueName="50" name="[PCSStatus]" queryTableFieldId="50"/>
    <tableColumn id="51" xr3:uid="{C34355DB-AB7E-40E9-8CFE-55D347A73EF4}" uniqueName="51" name="[Question 1]" queryTableFieldId="51" dataDxfId="11"/>
    <tableColumn id="52" xr3:uid="{49E4F651-630B-4FDD-9A43-2C492B35E9CA}" uniqueName="52" name="[Question 2]" queryTableFieldId="52" dataDxfId="10"/>
    <tableColumn id="53" xr3:uid="{671C37A4-D63D-4AAE-8306-297330836348}" uniqueName="53" name="[Question 3]" queryTableFieldId="53" dataDxfId="9"/>
    <tableColumn id="54" xr3:uid="{2DDF0647-6E2C-497F-A2C3-95CDC372C5C6}" uniqueName="54" name="[Question 4]" queryTableFieldId="54"/>
    <tableColumn id="55" xr3:uid="{E63B53EE-9E90-44F5-8423-FBA71252745B}" uniqueName="55" name="[Question 5]" queryTableFieldId="55"/>
    <tableColumn id="56" xr3:uid="{2F855CFB-555B-4E02-9DBB-DF1524A87C59}" uniqueName="56" name="[Question 6]" queryTableFieldId="56"/>
    <tableColumn id="57" xr3:uid="{A91DE62F-75F7-43DB-9FC2-BF2617FA4266}" uniqueName="57" name="[Question 7]" queryTableFieldId="57"/>
    <tableColumn id="58" xr3:uid="{BC5A909E-F19E-44FA-9DF1-BC16449DA8CE}" uniqueName="58" name="[Question 8]" queryTableFieldId="58"/>
    <tableColumn id="59" xr3:uid="{D3F52D50-FF23-4A06-AC8E-19178A3C44B3}" uniqueName="59" name="[Question 9]" queryTableFieldId="59"/>
    <tableColumn id="60" xr3:uid="{1C80B7F6-CEC3-4E58-B9CA-E9E4410DF8C3}" uniqueName="60" name="[Question 10]" queryTableFieldId="60"/>
    <tableColumn id="61" xr3:uid="{07020857-C6D3-497C-957F-B76B4D8C8786}" uniqueName="61" name="[SessionIdentifier]" queryTableFieldId="61"/>
    <tableColumn id="62" xr3:uid="{629C2C3C-CFC2-4468-8ED4-2B523CEE9074}" uniqueName="62" name="[CallbackID]" queryTableFieldId="62"/>
    <tableColumn id="63" xr3:uid="{A9ECFDB1-B609-40D1-A01C-36BF48F950FC}" uniqueName="63" name="[CallbackDateTime]" queryTableFieldId="63"/>
    <tableColumn id="64" xr3:uid="{C6070398-62FC-4610-90B6-9E3B683DB97A}" uniqueName="64" name="[CallbackStatus]" queryTableFieldId="64"/>
    <tableColumn id="65" xr3:uid="{BBD61D42-FBE0-455C-90C2-0B1056CCC808}" uniqueName="65" name="[CallbackOffered]" queryTableFieldId="65"/>
    <tableColumn id="70" xr3:uid="{8497AFF2-C3BB-48C2-9985-02BD5E0E4E0D}" uniqueName="70" name="Designation" queryTableFieldId="70" dataDxfId="8"/>
    <tableColumn id="66" xr3:uid="{8EFC1CC3-CF30-4F24-A84D-5F45934CCD82}" uniqueName="66" name="Date" queryTableFieldId="66" dataDxfId="7"/>
    <tableColumn id="68" xr3:uid="{61062061-1126-4400-B1BA-8E6D354B400C}" uniqueName="68" name="Call Received" queryTableFieldId="68" dataDxfId="6">
      <calculatedColumnFormula>1</calculatedColumnFormula>
    </tableColumn>
    <tableColumn id="67" xr3:uid="{0B430E70-85BD-4702-AA35-A49F333FCE00}" uniqueName="67" name="Call in SL" queryTableFieldId="67" dataDxfId="5">
      <calculatedColumnFormula>IF(M2+AG2&gt;=parametres!$B$2,0,1)</calculatedColumnFormula>
    </tableColumn>
    <tableColumn id="69" xr3:uid="{AF7F216A-DF14-405A-8DF2-04AA06D6FC72}" uniqueName="69" name="Queue" queryTableFieldId="69" dataDxfId="4">
      <calculatedColumnFormula>VLOOKUP(O2,parametres!G:H,2,0)</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2C27B53-99A7-49FF-AE66-65749DF93AD4}" name="Tableau2" displayName="Tableau2" ref="B1:B2" totalsRowShown="0" dataDxfId="3" tableBorderDxfId="2">
  <autoFilter ref="B1:B2" xr:uid="{42C27B53-99A7-49FF-AE66-65749DF93AD4}"/>
  <tableColumns count="1">
    <tableColumn id="1" xr3:uid="{6947012A-4DCE-4572-8388-9595ED03157A}" name="SLA"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3C4E880-E60D-4981-9308-1FEF82EE17EE}" name="Tableau4" displayName="Tableau4" ref="G1:H58" totalsRowShown="0">
  <autoFilter ref="G1:H58" xr:uid="{13C4E880-E60D-4981-9308-1FEF82EE17EE}"/>
  <sortState xmlns:xlrd2="http://schemas.microsoft.com/office/spreadsheetml/2017/richdata2" ref="G2:H37">
    <sortCondition ref="H1:H58"/>
  </sortState>
  <tableColumns count="2">
    <tableColumn id="1" xr3:uid="{9C500E30-439E-4E24-BADA-671796D8A4E2}" name="Queue"/>
    <tableColumn id="2" xr3:uid="{F01AFEA9-7037-4E36-98B3-E7D01E9550C5}" name="Design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8.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microsoft.com/office/2007/relationships/slicer" Target="../slicers/slicer3.xml"/><Relationship Id="rId5" Type="http://schemas.openxmlformats.org/officeDocument/2006/relationships/drawing" Target="../drawings/drawing3.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microsoft.com/office/2007/relationships/slicer" Target="../slicers/slicer4.xml"/><Relationship Id="rId5" Type="http://schemas.openxmlformats.org/officeDocument/2006/relationships/drawing" Target="../drawings/drawing4.xml"/><Relationship Id="rId4" Type="http://schemas.openxmlformats.org/officeDocument/2006/relationships/pivotTable" Target="../pivotTables/pivotTable16.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9.xml"/><Relationship Id="rId2" Type="http://schemas.openxmlformats.org/officeDocument/2006/relationships/pivotTable" Target="../pivotTables/pivotTable18.xml"/><Relationship Id="rId1" Type="http://schemas.openxmlformats.org/officeDocument/2006/relationships/pivotTable" Target="../pivotTables/pivotTable17.xml"/><Relationship Id="rId5" Type="http://schemas.microsoft.com/office/2007/relationships/slicer" Target="../slicers/slicer5.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D2E0C-5E41-4738-856A-207557A2AF6A}">
  <dimension ref="A4:O80"/>
  <sheetViews>
    <sheetView showGridLines="0" topLeftCell="A8" zoomScale="70" zoomScaleNormal="70" workbookViewId="0">
      <selection activeCell="B30" sqref="B30"/>
    </sheetView>
  </sheetViews>
  <sheetFormatPr defaultColWidth="10.88671875" defaultRowHeight="14.4" x14ac:dyDescent="0.3"/>
  <cols>
    <col min="1" max="1" width="23.33203125" bestFit="1" customWidth="1"/>
    <col min="2" max="2" width="32.6640625" bestFit="1" customWidth="1"/>
    <col min="3" max="3" width="18.33203125" bestFit="1" customWidth="1"/>
    <col min="4" max="4" width="20.77734375" bestFit="1" customWidth="1"/>
    <col min="5" max="5" width="12.6640625" bestFit="1" customWidth="1"/>
    <col min="6" max="6" width="20.77734375" bestFit="1" customWidth="1"/>
    <col min="7" max="7" width="10" bestFit="1" customWidth="1"/>
    <col min="8" max="8" width="20.77734375" bestFit="1" customWidth="1"/>
    <col min="9" max="9" width="24.6640625" bestFit="1" customWidth="1"/>
    <col min="10" max="10" width="20.77734375" bestFit="1" customWidth="1"/>
    <col min="11" max="11" width="24.6640625" bestFit="1" customWidth="1"/>
    <col min="12" max="12" width="18.77734375" bestFit="1" customWidth="1"/>
    <col min="13" max="13" width="21.5546875" bestFit="1" customWidth="1"/>
    <col min="14" max="14" width="24.21875" bestFit="1" customWidth="1"/>
    <col min="15" max="15" width="8" bestFit="1" customWidth="1"/>
    <col min="16" max="54" width="56.6640625" bestFit="1" customWidth="1"/>
    <col min="55" max="55" width="22.5546875" bestFit="1" customWidth="1"/>
    <col min="56" max="56" width="19.5546875" bestFit="1" customWidth="1"/>
    <col min="57" max="57" width="9.88671875" bestFit="1" customWidth="1"/>
    <col min="58" max="58" width="11" bestFit="1" customWidth="1"/>
  </cols>
  <sheetData>
    <row r="4" spans="6:15" ht="11.25" customHeight="1" x14ac:dyDescent="0.3">
      <c r="F4" s="3"/>
      <c r="N4" s="7" t="s">
        <v>386</v>
      </c>
    </row>
    <row r="5" spans="6:15" hidden="1" x14ac:dyDescent="0.3">
      <c r="F5" s="3"/>
      <c r="N5" t="s">
        <v>387</v>
      </c>
      <c r="O5" t="s">
        <v>334</v>
      </c>
    </row>
    <row r="6" spans="6:15" x14ac:dyDescent="0.3">
      <c r="M6" t="s">
        <v>96</v>
      </c>
      <c r="N6" s="9" t="e">
        <v>#DIV/0!</v>
      </c>
      <c r="O6" s="9" t="e">
        <v>#DIV/0!</v>
      </c>
    </row>
    <row r="10" spans="6:15" x14ac:dyDescent="0.3">
      <c r="M10" s="7" t="s">
        <v>21</v>
      </c>
      <c r="N10" t="s">
        <v>385</v>
      </c>
    </row>
    <row r="12" spans="6:15" x14ac:dyDescent="0.3">
      <c r="M12" s="7" t="s">
        <v>331</v>
      </c>
      <c r="N12" s="7" t="s">
        <v>386</v>
      </c>
    </row>
    <row r="13" spans="6:15" x14ac:dyDescent="0.3">
      <c r="M13" s="7" t="s">
        <v>388</v>
      </c>
      <c r="N13" t="s">
        <v>387</v>
      </c>
      <c r="O13" t="s">
        <v>334</v>
      </c>
    </row>
    <row r="14" spans="6:15" x14ac:dyDescent="0.3">
      <c r="M14" s="8" t="s">
        <v>387</v>
      </c>
    </row>
    <row r="15" spans="6:15" x14ac:dyDescent="0.3">
      <c r="M15" s="8" t="s">
        <v>334</v>
      </c>
    </row>
    <row r="21" spans="1:14" x14ac:dyDescent="0.3">
      <c r="E21" s="2"/>
    </row>
    <row r="24" spans="1:14" x14ac:dyDescent="0.3">
      <c r="A24" t="s">
        <v>337</v>
      </c>
    </row>
    <row r="25" spans="1:14" x14ac:dyDescent="0.3">
      <c r="A25" s="7" t="s">
        <v>2</v>
      </c>
      <c r="B25" t="s">
        <v>70</v>
      </c>
    </row>
    <row r="26" spans="1:14" x14ac:dyDescent="0.3">
      <c r="A26" s="7" t="s">
        <v>21</v>
      </c>
      <c r="B26" t="s">
        <v>385</v>
      </c>
    </row>
    <row r="27" spans="1:14" x14ac:dyDescent="0.3">
      <c r="A27" s="7" t="s">
        <v>14</v>
      </c>
      <c r="B27" t="s">
        <v>385</v>
      </c>
    </row>
    <row r="28" spans="1:14" x14ac:dyDescent="0.3">
      <c r="F28" s="2"/>
    </row>
    <row r="29" spans="1:14" x14ac:dyDescent="0.3">
      <c r="C29" s="7" t="s">
        <v>94</v>
      </c>
      <c r="D29" s="7" t="s">
        <v>88</v>
      </c>
    </row>
    <row r="30" spans="1:14" x14ac:dyDescent="0.3">
      <c r="C30" t="s">
        <v>97</v>
      </c>
      <c r="E30" t="s">
        <v>332</v>
      </c>
      <c r="G30" t="s">
        <v>95</v>
      </c>
      <c r="I30" t="s">
        <v>96</v>
      </c>
      <c r="K30" t="s">
        <v>98</v>
      </c>
      <c r="L30" t="s">
        <v>333</v>
      </c>
      <c r="M30" t="s">
        <v>99</v>
      </c>
      <c r="N30" t="s">
        <v>100</v>
      </c>
    </row>
    <row r="31" spans="1:14" x14ac:dyDescent="0.3">
      <c r="A31" s="7" t="s">
        <v>78</v>
      </c>
      <c r="B31" s="7" t="s">
        <v>93</v>
      </c>
      <c r="C31" t="s">
        <v>106</v>
      </c>
      <c r="D31" t="s">
        <v>102</v>
      </c>
      <c r="E31" t="s">
        <v>106</v>
      </c>
      <c r="F31" t="s">
        <v>102</v>
      </c>
      <c r="G31" t="s">
        <v>106</v>
      </c>
      <c r="H31" t="s">
        <v>102</v>
      </c>
      <c r="I31" t="s">
        <v>106</v>
      </c>
      <c r="J31" t="s">
        <v>102</v>
      </c>
    </row>
    <row r="32" spans="1:14" x14ac:dyDescent="0.3">
      <c r="A32" s="6">
        <v>46268</v>
      </c>
      <c r="B32" t="s">
        <v>210</v>
      </c>
      <c r="C32">
        <v>8</v>
      </c>
      <c r="D32">
        <v>2</v>
      </c>
      <c r="E32">
        <v>8</v>
      </c>
      <c r="F32">
        <v>2</v>
      </c>
      <c r="G32" s="10">
        <v>183</v>
      </c>
      <c r="H32" s="10">
        <v>449</v>
      </c>
      <c r="I32" s="9">
        <v>1</v>
      </c>
      <c r="J32" s="9">
        <v>1</v>
      </c>
      <c r="K32">
        <v>10</v>
      </c>
      <c r="L32">
        <v>10</v>
      </c>
      <c r="M32" s="10">
        <v>236.2</v>
      </c>
      <c r="N32" s="9">
        <v>1</v>
      </c>
    </row>
    <row r="33" spans="1:14" x14ac:dyDescent="0.3">
      <c r="A33" s="6">
        <v>46268</v>
      </c>
      <c r="B33" t="s">
        <v>211</v>
      </c>
      <c r="C33">
        <v>22</v>
      </c>
      <c r="D33">
        <v>31</v>
      </c>
      <c r="E33">
        <v>16</v>
      </c>
      <c r="F33">
        <v>18</v>
      </c>
      <c r="G33" s="10">
        <v>260.63636363636357</v>
      </c>
      <c r="H33" s="10">
        <v>297.45161290322579</v>
      </c>
      <c r="I33" s="9">
        <v>0.72727272727272729</v>
      </c>
      <c r="J33" s="9">
        <v>0.58064516129032262</v>
      </c>
      <c r="K33">
        <v>53</v>
      </c>
      <c r="L33">
        <v>34</v>
      </c>
      <c r="M33" s="10">
        <v>282.1698113207546</v>
      </c>
      <c r="N33" s="9">
        <v>0.64150943396226412</v>
      </c>
    </row>
    <row r="34" spans="1:14" x14ac:dyDescent="0.3">
      <c r="A34" s="6">
        <v>46268</v>
      </c>
      <c r="B34" t="s">
        <v>212</v>
      </c>
      <c r="C34">
        <v>37</v>
      </c>
      <c r="D34">
        <v>23</v>
      </c>
      <c r="E34">
        <v>34</v>
      </c>
      <c r="F34">
        <v>19</v>
      </c>
      <c r="G34" s="10">
        <v>379.54054054054058</v>
      </c>
      <c r="H34" s="10">
        <v>317.52173913043487</v>
      </c>
      <c r="I34" s="9">
        <v>0.91891891891891897</v>
      </c>
      <c r="J34" s="9">
        <v>0.82608695652173914</v>
      </c>
      <c r="K34">
        <v>60</v>
      </c>
      <c r="L34">
        <v>53</v>
      </c>
      <c r="M34" s="10">
        <v>355.76666666666659</v>
      </c>
      <c r="N34" s="9">
        <v>0.8833333333333333</v>
      </c>
    </row>
    <row r="35" spans="1:14" x14ac:dyDescent="0.3">
      <c r="A35" s="6">
        <v>46268</v>
      </c>
      <c r="B35" t="s">
        <v>213</v>
      </c>
      <c r="C35">
        <v>33</v>
      </c>
      <c r="D35">
        <v>22</v>
      </c>
      <c r="E35">
        <v>33</v>
      </c>
      <c r="F35">
        <v>18</v>
      </c>
      <c r="G35" s="10">
        <v>472.57575757575756</v>
      </c>
      <c r="H35" s="10">
        <v>381.95454545454544</v>
      </c>
      <c r="I35" s="9">
        <v>1</v>
      </c>
      <c r="J35" s="9">
        <v>0.81818181818181823</v>
      </c>
      <c r="K35">
        <v>55</v>
      </c>
      <c r="L35">
        <v>51</v>
      </c>
      <c r="M35" s="10">
        <v>436.32727272727271</v>
      </c>
      <c r="N35" s="9">
        <v>0.92727272727272725</v>
      </c>
    </row>
    <row r="36" spans="1:14" x14ac:dyDescent="0.3">
      <c r="A36" s="6">
        <v>46268</v>
      </c>
      <c r="B36" t="s">
        <v>221</v>
      </c>
      <c r="C36">
        <v>32</v>
      </c>
      <c r="D36">
        <v>21</v>
      </c>
      <c r="E36">
        <v>30</v>
      </c>
      <c r="F36">
        <v>20</v>
      </c>
      <c r="G36" s="10">
        <v>403.5625</v>
      </c>
      <c r="H36" s="10">
        <v>370.57142857142856</v>
      </c>
      <c r="I36" s="9">
        <v>0.9375</v>
      </c>
      <c r="J36" s="9">
        <v>0.95238095238095233</v>
      </c>
      <c r="K36">
        <v>53</v>
      </c>
      <c r="L36">
        <v>50</v>
      </c>
      <c r="M36" s="10">
        <v>390.49056603773585</v>
      </c>
      <c r="N36" s="9">
        <v>0.94339622641509435</v>
      </c>
    </row>
    <row r="37" spans="1:14" x14ac:dyDescent="0.3">
      <c r="A37" s="6">
        <v>46268</v>
      </c>
      <c r="B37" t="s">
        <v>222</v>
      </c>
      <c r="C37">
        <v>35</v>
      </c>
      <c r="D37">
        <v>24</v>
      </c>
      <c r="E37">
        <v>35</v>
      </c>
      <c r="F37">
        <v>23</v>
      </c>
      <c r="G37" s="10">
        <v>344.17142857142858</v>
      </c>
      <c r="H37" s="10">
        <v>350.54166666666657</v>
      </c>
      <c r="I37" s="9">
        <v>1</v>
      </c>
      <c r="J37" s="9">
        <v>0.95833333333333337</v>
      </c>
      <c r="K37">
        <v>59</v>
      </c>
      <c r="L37">
        <v>58</v>
      </c>
      <c r="M37" s="10">
        <v>346.76271186440675</v>
      </c>
      <c r="N37" s="9">
        <v>0.98305084745762716</v>
      </c>
    </row>
    <row r="38" spans="1:14" x14ac:dyDescent="0.3">
      <c r="A38" s="6">
        <v>46268</v>
      </c>
      <c r="B38" t="s">
        <v>234</v>
      </c>
      <c r="C38">
        <v>43</v>
      </c>
      <c r="D38">
        <v>19</v>
      </c>
      <c r="E38">
        <v>43</v>
      </c>
      <c r="F38">
        <v>19</v>
      </c>
      <c r="G38" s="10">
        <v>385.74418604651169</v>
      </c>
      <c r="H38" s="10">
        <v>365.84210526315792</v>
      </c>
      <c r="I38" s="9">
        <v>1</v>
      </c>
      <c r="J38" s="9">
        <v>1</v>
      </c>
      <c r="K38">
        <v>62</v>
      </c>
      <c r="L38">
        <v>62</v>
      </c>
      <c r="M38" s="10">
        <v>379.64516129032268</v>
      </c>
      <c r="N38" s="9">
        <v>1</v>
      </c>
    </row>
    <row r="39" spans="1:14" x14ac:dyDescent="0.3">
      <c r="A39" s="6">
        <v>46268</v>
      </c>
      <c r="B39" t="s">
        <v>238</v>
      </c>
      <c r="C39">
        <v>35</v>
      </c>
      <c r="D39">
        <v>20</v>
      </c>
      <c r="E39">
        <v>35</v>
      </c>
      <c r="F39">
        <v>19</v>
      </c>
      <c r="G39" s="10">
        <v>344.05714285714294</v>
      </c>
      <c r="H39" s="10">
        <v>287.64999999999998</v>
      </c>
      <c r="I39" s="9">
        <v>1</v>
      </c>
      <c r="J39" s="9">
        <v>0.95</v>
      </c>
      <c r="K39">
        <v>55</v>
      </c>
      <c r="L39">
        <v>54</v>
      </c>
      <c r="M39" s="10">
        <v>323.54545454545462</v>
      </c>
      <c r="N39" s="9">
        <v>0.98181818181818181</v>
      </c>
    </row>
    <row r="40" spans="1:14" x14ac:dyDescent="0.3">
      <c r="A40" t="s">
        <v>1634</v>
      </c>
      <c r="C40">
        <v>245</v>
      </c>
      <c r="D40">
        <v>162</v>
      </c>
      <c r="E40">
        <v>234</v>
      </c>
      <c r="F40">
        <v>138</v>
      </c>
      <c r="G40" s="10">
        <v>369.08163265306149</v>
      </c>
      <c r="H40" s="10">
        <v>337.80246913580248</v>
      </c>
      <c r="I40" s="9">
        <v>0.95510204081632655</v>
      </c>
      <c r="J40" s="9">
        <v>0.85185185185185186</v>
      </c>
      <c r="K40">
        <v>407</v>
      </c>
      <c r="L40">
        <v>372</v>
      </c>
      <c r="M40" s="10">
        <v>356.63144963144964</v>
      </c>
      <c r="N40" s="9">
        <v>0.91400491400491402</v>
      </c>
    </row>
    <row r="41" spans="1:14" x14ac:dyDescent="0.3">
      <c r="A41" t="s">
        <v>90</v>
      </c>
      <c r="C41">
        <v>245</v>
      </c>
      <c r="D41">
        <v>162</v>
      </c>
      <c r="E41">
        <v>234</v>
      </c>
      <c r="F41">
        <v>138</v>
      </c>
      <c r="G41" s="10">
        <v>369.08163265306149</v>
      </c>
      <c r="H41" s="10">
        <v>337.80246913580248</v>
      </c>
      <c r="I41" s="9">
        <v>0.95510204081632655</v>
      </c>
      <c r="J41" s="9">
        <v>0.85185185185185186</v>
      </c>
      <c r="K41">
        <v>407</v>
      </c>
      <c r="L41">
        <v>372</v>
      </c>
      <c r="M41" s="10">
        <v>356.63144963144964</v>
      </c>
      <c r="N41" s="9">
        <v>0.91400491400491402</v>
      </c>
    </row>
    <row r="63" spans="1:2" x14ac:dyDescent="0.3">
      <c r="A63" t="s">
        <v>336</v>
      </c>
    </row>
    <row r="64" spans="1:2" x14ac:dyDescent="0.3">
      <c r="A64" s="7" t="s">
        <v>2</v>
      </c>
      <c r="B64" t="s">
        <v>70</v>
      </c>
    </row>
    <row r="65" spans="1:11" x14ac:dyDescent="0.3">
      <c r="A65" s="7" t="s">
        <v>21</v>
      </c>
      <c r="B65" t="s">
        <v>384</v>
      </c>
    </row>
    <row r="66" spans="1:11" x14ac:dyDescent="0.3">
      <c r="A66" s="7" t="s">
        <v>14</v>
      </c>
      <c r="B66" t="s">
        <v>385</v>
      </c>
    </row>
    <row r="67" spans="1:11" x14ac:dyDescent="0.3">
      <c r="F67" s="2"/>
    </row>
    <row r="68" spans="1:11" x14ac:dyDescent="0.3">
      <c r="C68" s="7" t="s">
        <v>94</v>
      </c>
      <c r="D68" s="7" t="s">
        <v>88</v>
      </c>
    </row>
    <row r="69" spans="1:11" x14ac:dyDescent="0.3">
      <c r="C69" t="s">
        <v>97</v>
      </c>
      <c r="E69" t="s">
        <v>95</v>
      </c>
      <c r="G69" t="s">
        <v>96</v>
      </c>
      <c r="I69" t="s">
        <v>98</v>
      </c>
      <c r="J69" t="s">
        <v>99</v>
      </c>
      <c r="K69" t="s">
        <v>100</v>
      </c>
    </row>
    <row r="70" spans="1:11" x14ac:dyDescent="0.3">
      <c r="A70" s="7" t="s">
        <v>78</v>
      </c>
      <c r="B70" s="7" t="s">
        <v>93</v>
      </c>
      <c r="C70" t="s">
        <v>106</v>
      </c>
      <c r="D70" t="s">
        <v>102</v>
      </c>
      <c r="E70" t="s">
        <v>106</v>
      </c>
      <c r="F70" t="s">
        <v>102</v>
      </c>
      <c r="G70" t="s">
        <v>106</v>
      </c>
      <c r="H70" t="s">
        <v>102</v>
      </c>
    </row>
    <row r="71" spans="1:11" x14ac:dyDescent="0.3">
      <c r="A71" s="6">
        <v>46268</v>
      </c>
      <c r="B71" t="s">
        <v>210</v>
      </c>
      <c r="C71">
        <v>8</v>
      </c>
      <c r="D71">
        <v>2</v>
      </c>
      <c r="E71" s="10">
        <v>183</v>
      </c>
      <c r="F71" s="10">
        <v>449</v>
      </c>
      <c r="G71" s="9">
        <v>1</v>
      </c>
      <c r="H71" s="9">
        <v>1</v>
      </c>
      <c r="I71">
        <v>10</v>
      </c>
      <c r="J71" s="10">
        <v>236.2</v>
      </c>
      <c r="K71" s="9">
        <v>1</v>
      </c>
    </row>
    <row r="72" spans="1:11" x14ac:dyDescent="0.3">
      <c r="A72" s="6">
        <v>46268</v>
      </c>
      <c r="B72" t="s">
        <v>211</v>
      </c>
      <c r="C72">
        <v>22</v>
      </c>
      <c r="D72">
        <v>30</v>
      </c>
      <c r="E72" s="10">
        <v>260.63636363636357</v>
      </c>
      <c r="F72" s="10">
        <v>307.36666666666667</v>
      </c>
      <c r="G72" s="9">
        <v>0.72727272727272729</v>
      </c>
      <c r="H72" s="9">
        <v>0.6</v>
      </c>
      <c r="I72">
        <v>52</v>
      </c>
      <c r="J72" s="10">
        <v>287.59615384615375</v>
      </c>
      <c r="K72" s="9">
        <v>0.65384615384615385</v>
      </c>
    </row>
    <row r="73" spans="1:11" x14ac:dyDescent="0.3">
      <c r="A73" s="6">
        <v>46268</v>
      </c>
      <c r="B73" t="s">
        <v>212</v>
      </c>
      <c r="C73">
        <v>37</v>
      </c>
      <c r="D73">
        <v>23</v>
      </c>
      <c r="E73" s="10">
        <v>379.54054054054058</v>
      </c>
      <c r="F73" s="10">
        <v>317.52173913043487</v>
      </c>
      <c r="G73" s="9">
        <v>0.91891891891891897</v>
      </c>
      <c r="H73" s="9">
        <v>0.82608695652173914</v>
      </c>
      <c r="I73">
        <v>60</v>
      </c>
      <c r="J73" s="10">
        <v>355.76666666666659</v>
      </c>
      <c r="K73" s="9">
        <v>0.8833333333333333</v>
      </c>
    </row>
    <row r="74" spans="1:11" x14ac:dyDescent="0.3">
      <c r="A74" s="6">
        <v>46268</v>
      </c>
      <c r="B74" t="s">
        <v>213</v>
      </c>
      <c r="C74">
        <v>33</v>
      </c>
      <c r="D74">
        <v>22</v>
      </c>
      <c r="E74" s="10">
        <v>472.57575757575745</v>
      </c>
      <c r="F74" s="10">
        <v>381.95454545454544</v>
      </c>
      <c r="G74" s="9">
        <v>1</v>
      </c>
      <c r="H74" s="9">
        <v>0.81818181818181823</v>
      </c>
      <c r="I74">
        <v>55</v>
      </c>
      <c r="J74" s="10">
        <v>436.32727272727266</v>
      </c>
      <c r="K74" s="9">
        <v>0.92727272727272725</v>
      </c>
    </row>
    <row r="75" spans="1:11" x14ac:dyDescent="0.3">
      <c r="A75" s="6">
        <v>46268</v>
      </c>
      <c r="B75" t="s">
        <v>221</v>
      </c>
      <c r="C75">
        <v>32</v>
      </c>
      <c r="D75">
        <v>21</v>
      </c>
      <c r="E75" s="10">
        <v>403.5625</v>
      </c>
      <c r="F75" s="10">
        <v>370.57142857142856</v>
      </c>
      <c r="G75" s="9">
        <v>0.9375</v>
      </c>
      <c r="H75" s="9">
        <v>0.95238095238095233</v>
      </c>
      <c r="I75">
        <v>53</v>
      </c>
      <c r="J75" s="10">
        <v>390.49056603773585</v>
      </c>
      <c r="K75" s="9">
        <v>0.94339622641509435</v>
      </c>
    </row>
    <row r="76" spans="1:11" x14ac:dyDescent="0.3">
      <c r="A76" s="6">
        <v>46268</v>
      </c>
      <c r="B76" t="s">
        <v>222</v>
      </c>
      <c r="C76">
        <v>35</v>
      </c>
      <c r="D76">
        <v>24</v>
      </c>
      <c r="E76" s="10">
        <v>344.17142857142858</v>
      </c>
      <c r="F76" s="10">
        <v>350.54166666666657</v>
      </c>
      <c r="G76" s="9">
        <v>1</v>
      </c>
      <c r="H76" s="9">
        <v>0.95833333333333337</v>
      </c>
      <c r="I76">
        <v>59</v>
      </c>
      <c r="J76" s="10">
        <v>346.76271186440675</v>
      </c>
      <c r="K76" s="9">
        <v>0.98305084745762716</v>
      </c>
    </row>
    <row r="77" spans="1:11" x14ac:dyDescent="0.3">
      <c r="A77" s="6">
        <v>46268</v>
      </c>
      <c r="B77" t="s">
        <v>234</v>
      </c>
      <c r="C77">
        <v>43</v>
      </c>
      <c r="D77">
        <v>19</v>
      </c>
      <c r="E77" s="10">
        <v>385.74418604651169</v>
      </c>
      <c r="F77" s="10">
        <v>365.84210526315792</v>
      </c>
      <c r="G77" s="9">
        <v>1</v>
      </c>
      <c r="H77" s="9">
        <v>1</v>
      </c>
      <c r="I77">
        <v>62</v>
      </c>
      <c r="J77" s="10">
        <v>379.64516129032268</v>
      </c>
      <c r="K77" s="9">
        <v>1</v>
      </c>
    </row>
    <row r="78" spans="1:11" x14ac:dyDescent="0.3">
      <c r="A78" s="6">
        <v>46268</v>
      </c>
      <c r="B78" t="s">
        <v>238</v>
      </c>
      <c r="C78">
        <v>35</v>
      </c>
      <c r="D78">
        <v>20</v>
      </c>
      <c r="E78" s="10">
        <v>344.05714285714294</v>
      </c>
      <c r="F78" s="10">
        <v>287.64999999999998</v>
      </c>
      <c r="G78" s="9">
        <v>1</v>
      </c>
      <c r="H78" s="9">
        <v>0.95</v>
      </c>
      <c r="I78">
        <v>55</v>
      </c>
      <c r="J78" s="10">
        <v>323.54545454545462</v>
      </c>
      <c r="K78" s="9">
        <v>0.98181818181818181</v>
      </c>
    </row>
    <row r="79" spans="1:11" x14ac:dyDescent="0.3">
      <c r="A79" t="s">
        <v>1634</v>
      </c>
      <c r="C79">
        <v>245</v>
      </c>
      <c r="D79">
        <v>161</v>
      </c>
      <c r="E79" s="10">
        <v>369.08163265306149</v>
      </c>
      <c r="F79" s="10">
        <v>339.9006211180124</v>
      </c>
      <c r="G79" s="9">
        <v>0.95510204081632655</v>
      </c>
      <c r="H79" s="9">
        <v>0.8571428571428571</v>
      </c>
      <c r="I79">
        <v>406</v>
      </c>
      <c r="J79" s="10">
        <v>357.50985221674875</v>
      </c>
      <c r="K79" s="9">
        <v>0.91625615763546797</v>
      </c>
    </row>
    <row r="80" spans="1:11" x14ac:dyDescent="0.3">
      <c r="A80" t="s">
        <v>90</v>
      </c>
      <c r="C80">
        <v>245</v>
      </c>
      <c r="D80">
        <v>161</v>
      </c>
      <c r="E80" s="10">
        <v>369.08163265306149</v>
      </c>
      <c r="F80" s="10">
        <v>339.9006211180124</v>
      </c>
      <c r="G80" s="9">
        <v>0.95510204081632655</v>
      </c>
      <c r="H80" s="9">
        <v>0.8571428571428571</v>
      </c>
      <c r="I80">
        <v>406</v>
      </c>
      <c r="J80" s="10">
        <v>357.50985221674875</v>
      </c>
      <c r="K80" s="9">
        <v>0.91625615763546797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57A32-996E-4D41-883B-58DC228BBC5E}">
  <dimension ref="A4:O80"/>
  <sheetViews>
    <sheetView showGridLines="0" tabSelected="1" topLeftCell="A50" zoomScale="70" zoomScaleNormal="70" workbookViewId="0">
      <selection activeCell="B68" sqref="B68"/>
    </sheetView>
  </sheetViews>
  <sheetFormatPr defaultColWidth="10.88671875" defaultRowHeight="14.4" x14ac:dyDescent="0.3"/>
  <cols>
    <col min="1" max="1" width="20.77734375" customWidth="1"/>
    <col min="2" max="2" width="32.6640625" bestFit="1" customWidth="1"/>
    <col min="3" max="3" width="18.33203125" bestFit="1" customWidth="1"/>
    <col min="4" max="4" width="20.77734375" bestFit="1" customWidth="1"/>
    <col min="5" max="5" width="12.6640625" bestFit="1" customWidth="1"/>
    <col min="6" max="6" width="20.77734375" bestFit="1" customWidth="1"/>
    <col min="7" max="7" width="10" bestFit="1" customWidth="1"/>
    <col min="8" max="8" width="20.77734375" bestFit="1" customWidth="1"/>
    <col min="9" max="9" width="24.6640625" bestFit="1" customWidth="1"/>
    <col min="10" max="10" width="20.77734375" bestFit="1" customWidth="1"/>
    <col min="11" max="11" width="24.6640625" bestFit="1" customWidth="1"/>
    <col min="12" max="12" width="18.77734375" bestFit="1" customWidth="1"/>
    <col min="13" max="13" width="6.109375" bestFit="1" customWidth="1"/>
    <col min="14" max="14" width="24.21875" bestFit="1" customWidth="1"/>
    <col min="15" max="15" width="8" bestFit="1" customWidth="1"/>
    <col min="16" max="54" width="56.6640625" bestFit="1" customWidth="1"/>
    <col min="55" max="55" width="22.5546875" bestFit="1" customWidth="1"/>
    <col min="56" max="56" width="19.5546875" bestFit="1" customWidth="1"/>
    <col min="57" max="57" width="9.88671875" bestFit="1" customWidth="1"/>
    <col min="58" max="58" width="11" bestFit="1" customWidth="1"/>
  </cols>
  <sheetData>
    <row r="4" spans="6:15" ht="11.25" customHeight="1" x14ac:dyDescent="0.3">
      <c r="F4" s="3"/>
      <c r="N4" s="7" t="s">
        <v>386</v>
      </c>
    </row>
    <row r="5" spans="6:15" hidden="1" x14ac:dyDescent="0.3">
      <c r="F5" s="3"/>
      <c r="N5" t="s">
        <v>387</v>
      </c>
      <c r="O5" t="s">
        <v>334</v>
      </c>
    </row>
    <row r="6" spans="6:15" x14ac:dyDescent="0.3">
      <c r="M6" t="s">
        <v>96</v>
      </c>
      <c r="N6" s="9" t="e">
        <v>#DIV/0!</v>
      </c>
      <c r="O6" s="9" t="e">
        <v>#DIV/0!</v>
      </c>
    </row>
    <row r="10" spans="6:15" x14ac:dyDescent="0.3">
      <c r="M10" s="7" t="s">
        <v>21</v>
      </c>
      <c r="N10" t="s">
        <v>385</v>
      </c>
    </row>
    <row r="12" spans="6:15" x14ac:dyDescent="0.3">
      <c r="M12" s="7" t="s">
        <v>331</v>
      </c>
      <c r="N12" s="7" t="s">
        <v>386</v>
      </c>
    </row>
    <row r="13" spans="6:15" x14ac:dyDescent="0.3">
      <c r="M13" s="7" t="s">
        <v>388</v>
      </c>
      <c r="N13" t="s">
        <v>387</v>
      </c>
      <c r="O13" t="s">
        <v>334</v>
      </c>
    </row>
    <row r="14" spans="6:15" x14ac:dyDescent="0.3">
      <c r="M14" s="8" t="s">
        <v>387</v>
      </c>
    </row>
    <row r="15" spans="6:15" x14ac:dyDescent="0.3">
      <c r="M15" s="8" t="s">
        <v>334</v>
      </c>
    </row>
    <row r="21" spans="1:14" x14ac:dyDescent="0.3">
      <c r="E21" s="2"/>
    </row>
    <row r="24" spans="1:14" x14ac:dyDescent="0.3">
      <c r="A24" t="s">
        <v>337</v>
      </c>
    </row>
    <row r="25" spans="1:14" x14ac:dyDescent="0.3">
      <c r="A25" s="7" t="s">
        <v>2</v>
      </c>
      <c r="B25" t="s">
        <v>70</v>
      </c>
    </row>
    <row r="26" spans="1:14" x14ac:dyDescent="0.3">
      <c r="A26" s="7" t="s">
        <v>21</v>
      </c>
      <c r="B26" t="s">
        <v>385</v>
      </c>
    </row>
    <row r="27" spans="1:14" x14ac:dyDescent="0.3">
      <c r="A27" s="7" t="s">
        <v>14</v>
      </c>
      <c r="B27" t="s">
        <v>385</v>
      </c>
    </row>
    <row r="28" spans="1:14" x14ac:dyDescent="0.3">
      <c r="F28" s="2"/>
    </row>
    <row r="29" spans="1:14" x14ac:dyDescent="0.3">
      <c r="C29" s="7" t="s">
        <v>94</v>
      </c>
      <c r="D29" s="7" t="s">
        <v>88</v>
      </c>
    </row>
    <row r="30" spans="1:14" x14ac:dyDescent="0.3">
      <c r="C30" t="s">
        <v>97</v>
      </c>
      <c r="E30" t="s">
        <v>332</v>
      </c>
      <c r="G30" t="s">
        <v>95</v>
      </c>
      <c r="I30" t="s">
        <v>96</v>
      </c>
      <c r="K30" t="s">
        <v>98</v>
      </c>
      <c r="L30" t="s">
        <v>333</v>
      </c>
      <c r="M30" t="s">
        <v>99</v>
      </c>
      <c r="N30" t="s">
        <v>100</v>
      </c>
    </row>
    <row r="31" spans="1:14" x14ac:dyDescent="0.3">
      <c r="A31" s="7" t="s">
        <v>78</v>
      </c>
      <c r="B31" s="7" t="s">
        <v>93</v>
      </c>
      <c r="C31" t="s">
        <v>287</v>
      </c>
      <c r="D31" t="s">
        <v>282</v>
      </c>
      <c r="E31" t="s">
        <v>287</v>
      </c>
      <c r="F31" t="s">
        <v>282</v>
      </c>
      <c r="G31" t="s">
        <v>287</v>
      </c>
      <c r="H31" t="s">
        <v>282</v>
      </c>
      <c r="I31" t="s">
        <v>287</v>
      </c>
      <c r="J31" t="s">
        <v>282</v>
      </c>
    </row>
    <row r="32" spans="1:14" x14ac:dyDescent="0.3">
      <c r="A32" s="6">
        <v>46268</v>
      </c>
      <c r="B32" t="s">
        <v>210</v>
      </c>
      <c r="C32">
        <v>2</v>
      </c>
      <c r="E32">
        <v>2</v>
      </c>
      <c r="G32" s="10">
        <v>452.5</v>
      </c>
      <c r="H32" s="10"/>
      <c r="I32" s="9">
        <v>1</v>
      </c>
      <c r="J32" s="9"/>
      <c r="K32">
        <v>2</v>
      </c>
      <c r="L32">
        <v>2</v>
      </c>
      <c r="M32" s="10">
        <v>452.5</v>
      </c>
      <c r="N32" s="9">
        <v>1</v>
      </c>
    </row>
    <row r="33" spans="1:14" x14ac:dyDescent="0.3">
      <c r="A33" s="6">
        <v>46268</v>
      </c>
      <c r="B33" t="s">
        <v>211</v>
      </c>
      <c r="C33">
        <v>12</v>
      </c>
      <c r="D33">
        <v>2</v>
      </c>
      <c r="E33">
        <v>10</v>
      </c>
      <c r="F33">
        <v>2</v>
      </c>
      <c r="G33" s="10">
        <v>486.75</v>
      </c>
      <c r="H33" s="10">
        <v>295.5</v>
      </c>
      <c r="I33" s="9">
        <v>0.83333333333333337</v>
      </c>
      <c r="J33" s="9">
        <v>1</v>
      </c>
      <c r="K33">
        <v>14</v>
      </c>
      <c r="L33">
        <v>12</v>
      </c>
      <c r="M33" s="10">
        <v>459.42857142857144</v>
      </c>
      <c r="N33" s="9">
        <v>0.8571428571428571</v>
      </c>
    </row>
    <row r="34" spans="1:14" x14ac:dyDescent="0.3">
      <c r="A34" s="6">
        <v>46268</v>
      </c>
      <c r="B34" t="s">
        <v>212</v>
      </c>
      <c r="C34">
        <v>11</v>
      </c>
      <c r="D34">
        <v>3</v>
      </c>
      <c r="E34">
        <v>11</v>
      </c>
      <c r="F34">
        <v>3</v>
      </c>
      <c r="G34" s="10">
        <v>410.27272727272725</v>
      </c>
      <c r="H34" s="10">
        <v>452.66666666666669</v>
      </c>
      <c r="I34" s="9">
        <v>1</v>
      </c>
      <c r="J34" s="9">
        <v>1</v>
      </c>
      <c r="K34">
        <v>14</v>
      </c>
      <c r="L34">
        <v>14</v>
      </c>
      <c r="M34" s="10">
        <v>419.35714285714283</v>
      </c>
      <c r="N34" s="9">
        <v>1</v>
      </c>
    </row>
    <row r="35" spans="1:14" x14ac:dyDescent="0.3">
      <c r="A35" s="6">
        <v>46268</v>
      </c>
      <c r="B35" t="s">
        <v>213</v>
      </c>
      <c r="C35">
        <v>23</v>
      </c>
      <c r="D35">
        <v>1</v>
      </c>
      <c r="E35">
        <v>22</v>
      </c>
      <c r="F35">
        <v>1</v>
      </c>
      <c r="G35" s="10">
        <v>465.8695652173912</v>
      </c>
      <c r="H35" s="10">
        <v>101.00000000000001</v>
      </c>
      <c r="I35" s="9">
        <v>0.95652173913043481</v>
      </c>
      <c r="J35" s="9">
        <v>1</v>
      </c>
      <c r="K35">
        <v>24</v>
      </c>
      <c r="L35">
        <v>23</v>
      </c>
      <c r="M35" s="10">
        <v>450.66666666666657</v>
      </c>
      <c r="N35" s="9">
        <v>0.95833333333333337</v>
      </c>
    </row>
    <row r="36" spans="1:14" x14ac:dyDescent="0.3">
      <c r="A36" s="6">
        <v>46268</v>
      </c>
      <c r="B36" t="s">
        <v>221</v>
      </c>
      <c r="C36">
        <v>17</v>
      </c>
      <c r="D36">
        <v>1</v>
      </c>
      <c r="E36">
        <v>16</v>
      </c>
      <c r="F36">
        <v>1</v>
      </c>
      <c r="G36" s="10">
        <v>359.05882352941182</v>
      </c>
      <c r="H36" s="10">
        <v>1191</v>
      </c>
      <c r="I36" s="9">
        <v>0.94117647058823528</v>
      </c>
      <c r="J36" s="9">
        <v>1</v>
      </c>
      <c r="K36">
        <v>18</v>
      </c>
      <c r="L36">
        <v>17</v>
      </c>
      <c r="M36" s="10">
        <v>405.27777777777777</v>
      </c>
      <c r="N36" s="9">
        <v>0.94444444444444442</v>
      </c>
    </row>
    <row r="37" spans="1:14" x14ac:dyDescent="0.3">
      <c r="A37" s="6">
        <v>46268</v>
      </c>
      <c r="B37" t="s">
        <v>222</v>
      </c>
      <c r="C37">
        <v>12</v>
      </c>
      <c r="D37">
        <v>1</v>
      </c>
      <c r="E37">
        <v>12</v>
      </c>
      <c r="F37">
        <v>1</v>
      </c>
      <c r="G37" s="10">
        <v>453.5</v>
      </c>
      <c r="H37" s="10">
        <v>5</v>
      </c>
      <c r="I37" s="9">
        <v>1</v>
      </c>
      <c r="J37" s="9">
        <v>1</v>
      </c>
      <c r="K37">
        <v>13</v>
      </c>
      <c r="L37">
        <v>13</v>
      </c>
      <c r="M37" s="10">
        <v>419</v>
      </c>
      <c r="N37" s="9">
        <v>1</v>
      </c>
    </row>
    <row r="38" spans="1:14" x14ac:dyDescent="0.3">
      <c r="A38" s="6">
        <v>46268</v>
      </c>
      <c r="B38" t="s">
        <v>234</v>
      </c>
      <c r="C38">
        <v>19</v>
      </c>
      <c r="D38">
        <v>1</v>
      </c>
      <c r="E38">
        <v>19</v>
      </c>
      <c r="F38">
        <v>1</v>
      </c>
      <c r="G38" s="10">
        <v>461.73684210526318</v>
      </c>
      <c r="H38" s="10">
        <v>729</v>
      </c>
      <c r="I38" s="9">
        <v>1</v>
      </c>
      <c r="J38" s="9">
        <v>1</v>
      </c>
      <c r="K38">
        <v>20</v>
      </c>
      <c r="L38">
        <v>20</v>
      </c>
      <c r="M38" s="10">
        <v>475.1</v>
      </c>
      <c r="N38" s="9">
        <v>1</v>
      </c>
    </row>
    <row r="39" spans="1:14" x14ac:dyDescent="0.3">
      <c r="A39" s="6">
        <v>46268</v>
      </c>
      <c r="B39" t="s">
        <v>238</v>
      </c>
      <c r="C39">
        <v>14</v>
      </c>
      <c r="D39">
        <v>1</v>
      </c>
      <c r="E39">
        <v>14</v>
      </c>
      <c r="F39">
        <v>1</v>
      </c>
      <c r="G39" s="10">
        <v>651.71428571428567</v>
      </c>
      <c r="H39" s="10">
        <v>288</v>
      </c>
      <c r="I39" s="9">
        <v>1</v>
      </c>
      <c r="J39" s="9">
        <v>1</v>
      </c>
      <c r="K39">
        <v>15</v>
      </c>
      <c r="L39">
        <v>15</v>
      </c>
      <c r="M39" s="10">
        <v>627.4666666666667</v>
      </c>
      <c r="N39" s="9">
        <v>1</v>
      </c>
    </row>
    <row r="40" spans="1:14" x14ac:dyDescent="0.3">
      <c r="A40" t="s">
        <v>1634</v>
      </c>
      <c r="C40">
        <v>110</v>
      </c>
      <c r="D40">
        <v>10</v>
      </c>
      <c r="E40">
        <v>106</v>
      </c>
      <c r="F40">
        <v>10</v>
      </c>
      <c r="G40" s="10">
        <v>467.42727272727262</v>
      </c>
      <c r="H40" s="10">
        <v>426.3</v>
      </c>
      <c r="I40" s="9">
        <v>0.96363636363636362</v>
      </c>
      <c r="J40" s="9">
        <v>1</v>
      </c>
      <c r="K40">
        <v>120</v>
      </c>
      <c r="L40">
        <v>116</v>
      </c>
      <c r="M40" s="10">
        <v>464</v>
      </c>
      <c r="N40" s="9">
        <v>0.96666666666666667</v>
      </c>
    </row>
    <row r="41" spans="1:14" x14ac:dyDescent="0.3">
      <c r="A41" t="s">
        <v>90</v>
      </c>
      <c r="C41">
        <v>110</v>
      </c>
      <c r="D41">
        <v>10</v>
      </c>
      <c r="E41">
        <v>106</v>
      </c>
      <c r="F41">
        <v>10</v>
      </c>
      <c r="G41" s="10">
        <v>467.42727272727262</v>
      </c>
      <c r="H41" s="10">
        <v>426.3</v>
      </c>
      <c r="I41" s="9">
        <v>0.96363636363636362</v>
      </c>
      <c r="J41" s="9">
        <v>1</v>
      </c>
      <c r="K41">
        <v>120</v>
      </c>
      <c r="L41">
        <v>116</v>
      </c>
      <c r="M41" s="10">
        <v>464</v>
      </c>
      <c r="N41" s="9">
        <v>0.96666666666666667</v>
      </c>
    </row>
    <row r="63" spans="1:2" x14ac:dyDescent="0.3">
      <c r="A63" t="s">
        <v>336</v>
      </c>
    </row>
    <row r="64" spans="1:2" x14ac:dyDescent="0.3">
      <c r="A64" s="7" t="s">
        <v>2</v>
      </c>
      <c r="B64" t="s">
        <v>70</v>
      </c>
    </row>
    <row r="65" spans="1:11" x14ac:dyDescent="0.3">
      <c r="A65" s="7" t="s">
        <v>21</v>
      </c>
      <c r="B65" t="s">
        <v>384</v>
      </c>
    </row>
    <row r="66" spans="1:11" x14ac:dyDescent="0.3">
      <c r="A66" s="7" t="s">
        <v>14</v>
      </c>
      <c r="B66" t="s">
        <v>385</v>
      </c>
    </row>
    <row r="67" spans="1:11" x14ac:dyDescent="0.3">
      <c r="F67" s="2"/>
    </row>
    <row r="68" spans="1:11" x14ac:dyDescent="0.3">
      <c r="C68" s="7" t="s">
        <v>94</v>
      </c>
      <c r="D68" s="7" t="s">
        <v>88</v>
      </c>
    </row>
    <row r="69" spans="1:11" x14ac:dyDescent="0.3">
      <c r="C69" t="s">
        <v>97</v>
      </c>
      <c r="E69" t="s">
        <v>95</v>
      </c>
      <c r="G69" t="s">
        <v>96</v>
      </c>
      <c r="I69" t="s">
        <v>98</v>
      </c>
      <c r="J69" t="s">
        <v>99</v>
      </c>
      <c r="K69" t="s">
        <v>100</v>
      </c>
    </row>
    <row r="70" spans="1:11" x14ac:dyDescent="0.3">
      <c r="A70" s="7" t="s">
        <v>78</v>
      </c>
      <c r="B70" s="7" t="s">
        <v>93</v>
      </c>
      <c r="C70" t="s">
        <v>287</v>
      </c>
      <c r="D70" t="s">
        <v>282</v>
      </c>
      <c r="E70" t="s">
        <v>287</v>
      </c>
      <c r="F70" t="s">
        <v>282</v>
      </c>
      <c r="G70" t="s">
        <v>287</v>
      </c>
      <c r="H70" t="s">
        <v>282</v>
      </c>
    </row>
    <row r="71" spans="1:11" x14ac:dyDescent="0.3">
      <c r="A71" s="6">
        <v>46268</v>
      </c>
      <c r="B71" t="s">
        <v>210</v>
      </c>
      <c r="C71">
        <v>2</v>
      </c>
      <c r="E71" s="10">
        <v>452.5</v>
      </c>
      <c r="F71" s="10"/>
      <c r="G71" s="9">
        <v>1</v>
      </c>
      <c r="H71" s="9"/>
      <c r="I71">
        <v>2</v>
      </c>
      <c r="J71" s="10">
        <v>452.5</v>
      </c>
      <c r="K71" s="9">
        <v>1</v>
      </c>
    </row>
    <row r="72" spans="1:11" x14ac:dyDescent="0.3">
      <c r="A72" s="6">
        <v>46268</v>
      </c>
      <c r="B72" t="s">
        <v>211</v>
      </c>
      <c r="C72">
        <v>11</v>
      </c>
      <c r="D72">
        <v>2</v>
      </c>
      <c r="E72" s="10">
        <v>531</v>
      </c>
      <c r="F72" s="10">
        <v>295.5</v>
      </c>
      <c r="G72" s="9">
        <v>0.90909090909090906</v>
      </c>
      <c r="H72" s="9">
        <v>1</v>
      </c>
      <c r="I72">
        <v>13</v>
      </c>
      <c r="J72" s="10">
        <v>494.76923076923077</v>
      </c>
      <c r="K72" s="9">
        <v>0.92307692307692313</v>
      </c>
    </row>
    <row r="73" spans="1:11" x14ac:dyDescent="0.3">
      <c r="A73" s="6">
        <v>46268</v>
      </c>
      <c r="B73" t="s">
        <v>212</v>
      </c>
      <c r="C73">
        <v>11</v>
      </c>
      <c r="D73">
        <v>3</v>
      </c>
      <c r="E73" s="10">
        <v>410.27272727272725</v>
      </c>
      <c r="F73" s="10">
        <v>452.66666666666669</v>
      </c>
      <c r="G73" s="9">
        <v>1</v>
      </c>
      <c r="H73" s="9">
        <v>1</v>
      </c>
      <c r="I73">
        <v>14</v>
      </c>
      <c r="J73" s="10">
        <v>419.35714285714283</v>
      </c>
      <c r="K73" s="9">
        <v>1</v>
      </c>
    </row>
    <row r="74" spans="1:11" x14ac:dyDescent="0.3">
      <c r="A74" s="6">
        <v>46268</v>
      </c>
      <c r="B74" t="s">
        <v>213</v>
      </c>
      <c r="C74">
        <v>23</v>
      </c>
      <c r="D74">
        <v>1</v>
      </c>
      <c r="E74" s="10">
        <v>465.8695652173912</v>
      </c>
      <c r="F74" s="10">
        <v>101.00000000000001</v>
      </c>
      <c r="G74" s="9">
        <v>0.95652173913043481</v>
      </c>
      <c r="H74" s="9">
        <v>1</v>
      </c>
      <c r="I74">
        <v>24</v>
      </c>
      <c r="J74" s="10">
        <v>450.66666666666657</v>
      </c>
      <c r="K74" s="9">
        <v>0.95833333333333337</v>
      </c>
    </row>
    <row r="75" spans="1:11" x14ac:dyDescent="0.3">
      <c r="A75" s="6">
        <v>46268</v>
      </c>
      <c r="B75" t="s">
        <v>221</v>
      </c>
      <c r="C75">
        <v>17</v>
      </c>
      <c r="D75">
        <v>1</v>
      </c>
      <c r="E75" s="10">
        <v>359.05882352941182</v>
      </c>
      <c r="F75" s="10">
        <v>1191</v>
      </c>
      <c r="G75" s="9">
        <v>0.94117647058823528</v>
      </c>
      <c r="H75" s="9">
        <v>1</v>
      </c>
      <c r="I75">
        <v>18</v>
      </c>
      <c r="J75" s="10">
        <v>405.27777777777777</v>
      </c>
      <c r="K75" s="9">
        <v>0.94444444444444442</v>
      </c>
    </row>
    <row r="76" spans="1:11" x14ac:dyDescent="0.3">
      <c r="A76" s="6">
        <v>46268</v>
      </c>
      <c r="B76" t="s">
        <v>222</v>
      </c>
      <c r="C76">
        <v>12</v>
      </c>
      <c r="D76">
        <v>1</v>
      </c>
      <c r="E76" s="10">
        <v>453.5</v>
      </c>
      <c r="F76" s="10">
        <v>5</v>
      </c>
      <c r="G76" s="9">
        <v>1</v>
      </c>
      <c r="H76" s="9">
        <v>1</v>
      </c>
      <c r="I76">
        <v>13</v>
      </c>
      <c r="J76" s="10">
        <v>419</v>
      </c>
      <c r="K76" s="9">
        <v>1</v>
      </c>
    </row>
    <row r="77" spans="1:11" x14ac:dyDescent="0.3">
      <c r="A77" s="6">
        <v>46268</v>
      </c>
      <c r="B77" t="s">
        <v>234</v>
      </c>
      <c r="C77">
        <v>19</v>
      </c>
      <c r="D77">
        <v>1</v>
      </c>
      <c r="E77" s="10">
        <v>461.73684210526318</v>
      </c>
      <c r="F77" s="10">
        <v>729</v>
      </c>
      <c r="G77" s="9">
        <v>1</v>
      </c>
      <c r="H77" s="9">
        <v>1</v>
      </c>
      <c r="I77">
        <v>20</v>
      </c>
      <c r="J77" s="10">
        <v>475.1</v>
      </c>
      <c r="K77" s="9">
        <v>1</v>
      </c>
    </row>
    <row r="78" spans="1:11" x14ac:dyDescent="0.3">
      <c r="A78" s="6">
        <v>46268</v>
      </c>
      <c r="B78" t="s">
        <v>238</v>
      </c>
      <c r="C78">
        <v>14</v>
      </c>
      <c r="D78">
        <v>1</v>
      </c>
      <c r="E78" s="10">
        <v>651.71428571428567</v>
      </c>
      <c r="F78" s="10">
        <v>288</v>
      </c>
      <c r="G78" s="9">
        <v>1</v>
      </c>
      <c r="H78" s="9">
        <v>1</v>
      </c>
      <c r="I78">
        <v>15</v>
      </c>
      <c r="J78" s="10">
        <v>627.4666666666667</v>
      </c>
      <c r="K78" s="9">
        <v>1</v>
      </c>
    </row>
    <row r="79" spans="1:11" x14ac:dyDescent="0.3">
      <c r="A79" t="s">
        <v>1634</v>
      </c>
      <c r="C79">
        <v>109</v>
      </c>
      <c r="D79">
        <v>10</v>
      </c>
      <c r="E79" s="10">
        <v>471.7155963302751</v>
      </c>
      <c r="F79" s="10">
        <v>426.3</v>
      </c>
      <c r="G79" s="9">
        <v>0.97247706422018354</v>
      </c>
      <c r="H79" s="9">
        <v>1</v>
      </c>
      <c r="I79">
        <v>119</v>
      </c>
      <c r="J79" s="10">
        <v>467.89915966386553</v>
      </c>
      <c r="K79" s="9">
        <v>0.97478991596638653</v>
      </c>
    </row>
    <row r="80" spans="1:11" x14ac:dyDescent="0.3">
      <c r="A80" t="s">
        <v>90</v>
      </c>
      <c r="C80">
        <v>109</v>
      </c>
      <c r="D80">
        <v>10</v>
      </c>
      <c r="E80" s="10">
        <v>471.7155963302751</v>
      </c>
      <c r="F80" s="10">
        <v>426.3</v>
      </c>
      <c r="G80" s="9">
        <v>0.97247706422018354</v>
      </c>
      <c r="H80" s="9">
        <v>1</v>
      </c>
      <c r="I80">
        <v>119</v>
      </c>
      <c r="J80" s="10">
        <v>467.89915966386553</v>
      </c>
      <c r="K80" s="9">
        <v>0.97478991596638653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EC3B9-2B1B-43C4-8D52-8E54445FA70E}">
  <dimension ref="A4:O72"/>
  <sheetViews>
    <sheetView showGridLines="0" zoomScale="70" zoomScaleNormal="70" workbookViewId="0">
      <selection activeCell="B47" sqref="B47"/>
    </sheetView>
  </sheetViews>
  <sheetFormatPr defaultColWidth="10.88671875" defaultRowHeight="14.4" x14ac:dyDescent="0.3"/>
  <cols>
    <col min="1" max="1" width="20.77734375" customWidth="1"/>
    <col min="2" max="2" width="32.6640625" bestFit="1" customWidth="1"/>
    <col min="3" max="3" width="18.33203125" bestFit="1" customWidth="1"/>
    <col min="4" max="4" width="20.77734375" bestFit="1" customWidth="1"/>
    <col min="5" max="5" width="12.6640625" bestFit="1" customWidth="1"/>
    <col min="6" max="6" width="20.77734375" bestFit="1" customWidth="1"/>
    <col min="7" max="7" width="10" bestFit="1" customWidth="1"/>
    <col min="8" max="8" width="20.77734375" bestFit="1" customWidth="1"/>
    <col min="9" max="9" width="24.6640625" bestFit="1" customWidth="1"/>
    <col min="10" max="10" width="20.77734375" bestFit="1" customWidth="1"/>
    <col min="11" max="11" width="24.6640625" bestFit="1" customWidth="1"/>
    <col min="12" max="12" width="18.77734375" bestFit="1" customWidth="1"/>
    <col min="13" max="13" width="6.109375" bestFit="1" customWidth="1"/>
    <col min="14" max="14" width="24.21875" bestFit="1" customWidth="1"/>
    <col min="15" max="15" width="8" bestFit="1" customWidth="1"/>
    <col min="16" max="54" width="56.6640625" bestFit="1" customWidth="1"/>
    <col min="55" max="55" width="22.5546875" bestFit="1" customWidth="1"/>
    <col min="56" max="56" width="19.5546875" bestFit="1" customWidth="1"/>
    <col min="57" max="57" width="9.88671875" bestFit="1" customWidth="1"/>
    <col min="58" max="58" width="11" bestFit="1" customWidth="1"/>
  </cols>
  <sheetData>
    <row r="4" spans="6:15" ht="11.25" customHeight="1" x14ac:dyDescent="0.3">
      <c r="F4" s="3"/>
      <c r="N4" s="7" t="s">
        <v>386</v>
      </c>
    </row>
    <row r="5" spans="6:15" hidden="1" x14ac:dyDescent="0.3">
      <c r="F5" s="3"/>
      <c r="N5" t="s">
        <v>387</v>
      </c>
      <c r="O5" t="s">
        <v>334</v>
      </c>
    </row>
    <row r="6" spans="6:15" x14ac:dyDescent="0.3">
      <c r="M6" t="s">
        <v>96</v>
      </c>
      <c r="N6" s="9" t="e">
        <v>#DIV/0!</v>
      </c>
      <c r="O6" s="9" t="e">
        <v>#DIV/0!</v>
      </c>
    </row>
    <row r="10" spans="6:15" x14ac:dyDescent="0.3">
      <c r="M10" s="7" t="s">
        <v>21</v>
      </c>
      <c r="N10" t="s">
        <v>385</v>
      </c>
    </row>
    <row r="12" spans="6:15" x14ac:dyDescent="0.3">
      <c r="M12" s="7" t="s">
        <v>331</v>
      </c>
      <c r="N12" s="7" t="s">
        <v>386</v>
      </c>
    </row>
    <row r="13" spans="6:15" x14ac:dyDescent="0.3">
      <c r="M13" s="7" t="s">
        <v>388</v>
      </c>
      <c r="N13" t="s">
        <v>387</v>
      </c>
      <c r="O13" t="s">
        <v>334</v>
      </c>
    </row>
    <row r="14" spans="6:15" x14ac:dyDescent="0.3">
      <c r="M14" s="8" t="s">
        <v>387</v>
      </c>
    </row>
    <row r="15" spans="6:15" x14ac:dyDescent="0.3">
      <c r="M15" s="8" t="s">
        <v>334</v>
      </c>
    </row>
    <row r="21" spans="1:9" x14ac:dyDescent="0.3">
      <c r="E21" s="2"/>
    </row>
    <row r="24" spans="1:9" x14ac:dyDescent="0.3">
      <c r="A24" t="s">
        <v>337</v>
      </c>
    </row>
    <row r="25" spans="1:9" x14ac:dyDescent="0.3">
      <c r="A25" s="7" t="s">
        <v>2</v>
      </c>
      <c r="B25" t="s">
        <v>70</v>
      </c>
    </row>
    <row r="26" spans="1:9" x14ac:dyDescent="0.3">
      <c r="A26" s="7" t="s">
        <v>21</v>
      </c>
      <c r="B26" t="s">
        <v>384</v>
      </c>
    </row>
    <row r="27" spans="1:9" x14ac:dyDescent="0.3">
      <c r="A27" s="7" t="s">
        <v>14</v>
      </c>
      <c r="B27" t="s">
        <v>385</v>
      </c>
    </row>
    <row r="28" spans="1:9" x14ac:dyDescent="0.3">
      <c r="F28" s="2"/>
    </row>
    <row r="29" spans="1:9" x14ac:dyDescent="0.3">
      <c r="B29" s="7" t="s">
        <v>94</v>
      </c>
      <c r="C29" s="7" t="s">
        <v>88</v>
      </c>
    </row>
    <row r="30" spans="1:9" x14ac:dyDescent="0.3">
      <c r="B30" t="s">
        <v>97</v>
      </c>
      <c r="C30" t="s">
        <v>332</v>
      </c>
      <c r="D30" t="s">
        <v>95</v>
      </c>
      <c r="E30" t="s">
        <v>96</v>
      </c>
      <c r="F30" t="s">
        <v>98</v>
      </c>
      <c r="G30" t="s">
        <v>333</v>
      </c>
      <c r="H30" t="s">
        <v>99</v>
      </c>
      <c r="I30" t="s">
        <v>100</v>
      </c>
    </row>
    <row r="31" spans="1:9" x14ac:dyDescent="0.3">
      <c r="A31" s="7" t="s">
        <v>78</v>
      </c>
      <c r="B31" t="s">
        <v>287</v>
      </c>
      <c r="C31" t="s">
        <v>287</v>
      </c>
      <c r="D31" t="s">
        <v>287</v>
      </c>
      <c r="E31" t="s">
        <v>287</v>
      </c>
    </row>
    <row r="32" spans="1:9" x14ac:dyDescent="0.3">
      <c r="A32" s="6">
        <v>46268</v>
      </c>
      <c r="B32">
        <v>13</v>
      </c>
      <c r="C32">
        <v>11</v>
      </c>
      <c r="D32" s="10">
        <v>467.07692307692298</v>
      </c>
      <c r="E32" s="9">
        <v>0.84615384615384615</v>
      </c>
      <c r="F32">
        <v>13</v>
      </c>
      <c r="G32">
        <v>11</v>
      </c>
      <c r="H32" s="10">
        <v>467.07692307692298</v>
      </c>
      <c r="I32" s="9">
        <v>0.84615384615384615</v>
      </c>
    </row>
    <row r="33" spans="1:9" x14ac:dyDescent="0.3">
      <c r="A33" t="s">
        <v>90</v>
      </c>
      <c r="B33">
        <v>13</v>
      </c>
      <c r="C33">
        <v>11</v>
      </c>
      <c r="D33" s="10">
        <v>467.07692307692298</v>
      </c>
      <c r="E33" s="9">
        <v>0.84615384615384615</v>
      </c>
      <c r="F33">
        <v>13</v>
      </c>
      <c r="G33">
        <v>11</v>
      </c>
      <c r="H33" s="10">
        <v>467.07692307692298</v>
      </c>
      <c r="I33" s="9">
        <v>0.84615384615384615</v>
      </c>
    </row>
    <row r="63" spans="1:2" x14ac:dyDescent="0.3">
      <c r="A63" t="s">
        <v>336</v>
      </c>
    </row>
    <row r="64" spans="1:2" x14ac:dyDescent="0.3">
      <c r="A64" s="7" t="s">
        <v>2</v>
      </c>
      <c r="B64" t="s">
        <v>70</v>
      </c>
    </row>
    <row r="65" spans="1:7" x14ac:dyDescent="0.3">
      <c r="A65" s="7" t="s">
        <v>21</v>
      </c>
      <c r="B65" t="s">
        <v>384</v>
      </c>
    </row>
    <row r="66" spans="1:7" x14ac:dyDescent="0.3">
      <c r="A66" s="7" t="s">
        <v>14</v>
      </c>
      <c r="B66" t="s">
        <v>385</v>
      </c>
    </row>
    <row r="67" spans="1:7" x14ac:dyDescent="0.3">
      <c r="F67" s="2"/>
    </row>
    <row r="68" spans="1:7" x14ac:dyDescent="0.3">
      <c r="B68" s="7" t="s">
        <v>94</v>
      </c>
      <c r="C68" s="7" t="s">
        <v>88</v>
      </c>
    </row>
    <row r="69" spans="1:7" x14ac:dyDescent="0.3">
      <c r="B69" t="s">
        <v>97</v>
      </c>
      <c r="C69" t="s">
        <v>95</v>
      </c>
      <c r="D69" t="s">
        <v>96</v>
      </c>
      <c r="E69" t="s">
        <v>98</v>
      </c>
      <c r="F69" t="s">
        <v>99</v>
      </c>
      <c r="G69" t="s">
        <v>100</v>
      </c>
    </row>
    <row r="70" spans="1:7" x14ac:dyDescent="0.3">
      <c r="A70" s="7" t="s">
        <v>78</v>
      </c>
      <c r="B70" t="s">
        <v>287</v>
      </c>
      <c r="C70" t="s">
        <v>287</v>
      </c>
      <c r="D70" t="s">
        <v>287</v>
      </c>
    </row>
    <row r="71" spans="1:7" x14ac:dyDescent="0.3">
      <c r="A71" s="6">
        <v>46268</v>
      </c>
      <c r="B71">
        <v>3</v>
      </c>
      <c r="C71" s="10">
        <v>424</v>
      </c>
      <c r="D71" s="9">
        <v>1</v>
      </c>
      <c r="E71">
        <v>3</v>
      </c>
      <c r="F71" s="10">
        <v>424</v>
      </c>
      <c r="G71" s="9">
        <v>1</v>
      </c>
    </row>
    <row r="72" spans="1:7" x14ac:dyDescent="0.3">
      <c r="A72" t="s">
        <v>90</v>
      </c>
      <c r="B72">
        <v>3</v>
      </c>
      <c r="C72" s="10">
        <v>424</v>
      </c>
      <c r="D72" s="9">
        <v>1</v>
      </c>
      <c r="E72">
        <v>3</v>
      </c>
      <c r="F72" s="10">
        <v>424</v>
      </c>
      <c r="G72" s="9">
        <v>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A7EB1-EB80-4F7A-8BA1-8887A19AB1E4}">
  <dimension ref="A4:O72"/>
  <sheetViews>
    <sheetView showGridLines="0" topLeftCell="A23" zoomScale="70" zoomScaleNormal="70" workbookViewId="0">
      <selection activeCell="A29" sqref="A29"/>
    </sheetView>
  </sheetViews>
  <sheetFormatPr defaultColWidth="10.88671875" defaultRowHeight="14.4" x14ac:dyDescent="0.3"/>
  <cols>
    <col min="1" max="1" width="20.77734375" customWidth="1"/>
    <col min="2" max="2" width="32.6640625" bestFit="1" customWidth="1"/>
    <col min="3" max="3" width="18.33203125" bestFit="1" customWidth="1"/>
    <col min="4" max="4" width="20.77734375" bestFit="1" customWidth="1"/>
    <col min="5" max="5" width="12.6640625" bestFit="1" customWidth="1"/>
    <col min="6" max="6" width="20.77734375" bestFit="1" customWidth="1"/>
    <col min="7" max="7" width="10" bestFit="1" customWidth="1"/>
    <col min="8" max="8" width="20.77734375" bestFit="1" customWidth="1"/>
    <col min="9" max="9" width="24.6640625" bestFit="1" customWidth="1"/>
    <col min="10" max="10" width="20.77734375" bestFit="1" customWidth="1"/>
    <col min="11" max="11" width="24.6640625" bestFit="1" customWidth="1"/>
    <col min="12" max="12" width="18.77734375" bestFit="1" customWidth="1"/>
    <col min="13" max="13" width="6.109375" bestFit="1" customWidth="1"/>
    <col min="14" max="14" width="24.21875" bestFit="1" customWidth="1"/>
    <col min="15" max="15" width="8" bestFit="1" customWidth="1"/>
    <col min="16" max="54" width="56.6640625" bestFit="1" customWidth="1"/>
    <col min="55" max="55" width="22.5546875" bestFit="1" customWidth="1"/>
    <col min="56" max="56" width="19.5546875" bestFit="1" customWidth="1"/>
    <col min="57" max="57" width="9.88671875" bestFit="1" customWidth="1"/>
    <col min="58" max="58" width="11" bestFit="1" customWidth="1"/>
  </cols>
  <sheetData>
    <row r="4" spans="6:15" ht="11.25" customHeight="1" x14ac:dyDescent="0.3">
      <c r="F4" s="3"/>
      <c r="N4" s="7" t="s">
        <v>386</v>
      </c>
    </row>
    <row r="5" spans="6:15" hidden="1" x14ac:dyDescent="0.3">
      <c r="F5" s="3"/>
      <c r="N5" t="s">
        <v>387</v>
      </c>
      <c r="O5" t="s">
        <v>334</v>
      </c>
    </row>
    <row r="6" spans="6:15" x14ac:dyDescent="0.3">
      <c r="M6" t="s">
        <v>96</v>
      </c>
      <c r="N6" s="9" t="e">
        <v>#DIV/0!</v>
      </c>
      <c r="O6" s="9" t="e">
        <v>#DIV/0!</v>
      </c>
    </row>
    <row r="10" spans="6:15" x14ac:dyDescent="0.3">
      <c r="M10" s="7" t="s">
        <v>21</v>
      </c>
      <c r="N10" t="s">
        <v>385</v>
      </c>
    </row>
    <row r="12" spans="6:15" x14ac:dyDescent="0.3">
      <c r="M12" s="7" t="s">
        <v>331</v>
      </c>
      <c r="N12" s="7" t="s">
        <v>386</v>
      </c>
    </row>
    <row r="13" spans="6:15" x14ac:dyDescent="0.3">
      <c r="M13" s="7" t="s">
        <v>388</v>
      </c>
      <c r="N13" t="s">
        <v>387</v>
      </c>
      <c r="O13" t="s">
        <v>334</v>
      </c>
    </row>
    <row r="14" spans="6:15" x14ac:dyDescent="0.3">
      <c r="M14" s="8" t="s">
        <v>387</v>
      </c>
    </row>
    <row r="15" spans="6:15" x14ac:dyDescent="0.3">
      <c r="M15" s="8" t="s">
        <v>334</v>
      </c>
    </row>
    <row r="21" spans="1:9" x14ac:dyDescent="0.3">
      <c r="E21" s="2"/>
    </row>
    <row r="24" spans="1:9" x14ac:dyDescent="0.3">
      <c r="A24" t="s">
        <v>337</v>
      </c>
    </row>
    <row r="25" spans="1:9" x14ac:dyDescent="0.3">
      <c r="A25" s="7" t="s">
        <v>2</v>
      </c>
      <c r="B25" t="s">
        <v>70</v>
      </c>
    </row>
    <row r="26" spans="1:9" x14ac:dyDescent="0.3">
      <c r="A26" s="7" t="s">
        <v>21</v>
      </c>
      <c r="B26" t="s">
        <v>384</v>
      </c>
    </row>
    <row r="27" spans="1:9" x14ac:dyDescent="0.3">
      <c r="A27" s="7" t="s">
        <v>14</v>
      </c>
      <c r="B27" t="s">
        <v>385</v>
      </c>
    </row>
    <row r="28" spans="1:9" x14ac:dyDescent="0.3">
      <c r="F28" s="2"/>
    </row>
    <row r="29" spans="1:9" x14ac:dyDescent="0.3">
      <c r="B29" s="7" t="s">
        <v>94</v>
      </c>
      <c r="C29" s="7" t="s">
        <v>88</v>
      </c>
    </row>
    <row r="30" spans="1:9" x14ac:dyDescent="0.3">
      <c r="B30" t="s">
        <v>97</v>
      </c>
      <c r="C30" t="s">
        <v>332</v>
      </c>
      <c r="D30" t="s">
        <v>95</v>
      </c>
      <c r="E30" t="s">
        <v>96</v>
      </c>
      <c r="F30" t="s">
        <v>98</v>
      </c>
      <c r="G30" t="s">
        <v>333</v>
      </c>
      <c r="H30" t="s">
        <v>99</v>
      </c>
      <c r="I30" t="s">
        <v>100</v>
      </c>
    </row>
    <row r="31" spans="1:9" x14ac:dyDescent="0.3">
      <c r="A31" s="7" t="s">
        <v>78</v>
      </c>
      <c r="B31" t="s">
        <v>287</v>
      </c>
      <c r="C31" t="s">
        <v>287</v>
      </c>
      <c r="D31" t="s">
        <v>287</v>
      </c>
      <c r="E31" t="s">
        <v>287</v>
      </c>
    </row>
    <row r="32" spans="1:9" x14ac:dyDescent="0.3">
      <c r="A32" s="6">
        <v>46268</v>
      </c>
      <c r="B32">
        <v>13</v>
      </c>
      <c r="C32">
        <v>11</v>
      </c>
      <c r="D32" s="10">
        <v>467.07692307692298</v>
      </c>
      <c r="E32" s="9">
        <v>0.84615384615384615</v>
      </c>
      <c r="F32">
        <v>13</v>
      </c>
      <c r="G32">
        <v>11</v>
      </c>
      <c r="H32" s="10">
        <v>467.07692307692298</v>
      </c>
      <c r="I32" s="9">
        <v>0.84615384615384615</v>
      </c>
    </row>
    <row r="33" spans="1:9" x14ac:dyDescent="0.3">
      <c r="A33" t="s">
        <v>90</v>
      </c>
      <c r="B33">
        <v>13</v>
      </c>
      <c r="C33">
        <v>11</v>
      </c>
      <c r="D33" s="10">
        <v>467.07692307692298</v>
      </c>
      <c r="E33" s="9">
        <v>0.84615384615384615</v>
      </c>
      <c r="F33">
        <v>13</v>
      </c>
      <c r="G33">
        <v>11</v>
      </c>
      <c r="H33" s="10">
        <v>467.07692307692298</v>
      </c>
      <c r="I33" s="9">
        <v>0.84615384615384615</v>
      </c>
    </row>
    <row r="63" spans="1:2" x14ac:dyDescent="0.3">
      <c r="A63" t="s">
        <v>336</v>
      </c>
    </row>
    <row r="64" spans="1:2" x14ac:dyDescent="0.3">
      <c r="A64" s="7" t="s">
        <v>2</v>
      </c>
      <c r="B64" t="s">
        <v>70</v>
      </c>
    </row>
    <row r="65" spans="1:7" x14ac:dyDescent="0.3">
      <c r="A65" s="7" t="s">
        <v>21</v>
      </c>
      <c r="B65" t="s">
        <v>384</v>
      </c>
    </row>
    <row r="66" spans="1:7" x14ac:dyDescent="0.3">
      <c r="A66" s="7" t="s">
        <v>14</v>
      </c>
      <c r="B66" t="s">
        <v>385</v>
      </c>
    </row>
    <row r="67" spans="1:7" x14ac:dyDescent="0.3">
      <c r="F67" s="2"/>
    </row>
    <row r="68" spans="1:7" x14ac:dyDescent="0.3">
      <c r="B68" s="7" t="s">
        <v>94</v>
      </c>
      <c r="C68" s="7" t="s">
        <v>88</v>
      </c>
    </row>
    <row r="69" spans="1:7" x14ac:dyDescent="0.3">
      <c r="B69" t="s">
        <v>97</v>
      </c>
      <c r="C69" t="s">
        <v>95</v>
      </c>
      <c r="D69" t="s">
        <v>96</v>
      </c>
      <c r="E69" t="s">
        <v>98</v>
      </c>
      <c r="F69" t="s">
        <v>99</v>
      </c>
      <c r="G69" t="s">
        <v>100</v>
      </c>
    </row>
    <row r="70" spans="1:7" x14ac:dyDescent="0.3">
      <c r="A70" s="7" t="s">
        <v>78</v>
      </c>
      <c r="B70" t="s">
        <v>287</v>
      </c>
      <c r="C70" t="s">
        <v>287</v>
      </c>
      <c r="D70" t="s">
        <v>287</v>
      </c>
    </row>
    <row r="71" spans="1:7" x14ac:dyDescent="0.3">
      <c r="A71" s="6">
        <v>46268</v>
      </c>
      <c r="B71">
        <v>3</v>
      </c>
      <c r="C71" s="10">
        <v>424</v>
      </c>
      <c r="D71" s="9">
        <v>1</v>
      </c>
      <c r="E71">
        <v>3</v>
      </c>
      <c r="F71" s="10">
        <v>424</v>
      </c>
      <c r="G71" s="9">
        <v>1</v>
      </c>
    </row>
    <row r="72" spans="1:7" x14ac:dyDescent="0.3">
      <c r="A72" t="s">
        <v>90</v>
      </c>
      <c r="B72">
        <v>3</v>
      </c>
      <c r="C72" s="10">
        <v>424</v>
      </c>
      <c r="D72" s="9">
        <v>1</v>
      </c>
      <c r="E72">
        <v>3</v>
      </c>
      <c r="F72" s="10">
        <v>424</v>
      </c>
      <c r="G72" s="9">
        <v>1</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68E8A-BFCC-4640-B262-7B4A0CF001D9}">
  <dimension ref="A1:BR1186"/>
  <sheetViews>
    <sheetView zoomScale="85" zoomScaleNormal="85" workbookViewId="0">
      <selection activeCell="BR21" sqref="BR21"/>
    </sheetView>
  </sheetViews>
  <sheetFormatPr defaultColWidth="10.88671875" defaultRowHeight="14.4" x14ac:dyDescent="0.3"/>
  <cols>
    <col min="1" max="1" width="65.44140625" bestFit="1" customWidth="1"/>
    <col min="2" max="2" width="23.88671875" bestFit="1" customWidth="1"/>
    <col min="3" max="3" width="16.6640625" bestFit="1" customWidth="1"/>
    <col min="4" max="4" width="17.88671875" bestFit="1" customWidth="1"/>
    <col min="5" max="5" width="31.109375" bestFit="1" customWidth="1"/>
    <col min="6" max="6" width="21.6640625" bestFit="1" customWidth="1"/>
    <col min="7" max="7" width="20.21875" bestFit="1" customWidth="1"/>
    <col min="8" max="8" width="22.88671875" bestFit="1" customWidth="1"/>
    <col min="9" max="9" width="39.109375" bestFit="1" customWidth="1"/>
    <col min="10" max="10" width="25.44140625" bestFit="1" customWidth="1"/>
    <col min="11" max="11" width="11.88671875" bestFit="1" customWidth="1"/>
    <col min="12" max="12" width="15.5546875" bestFit="1" customWidth="1"/>
    <col min="13" max="13" width="25.77734375" bestFit="1" customWidth="1"/>
    <col min="14" max="14" width="13" bestFit="1" customWidth="1"/>
    <col min="15" max="15" width="42.33203125" bestFit="1" customWidth="1"/>
    <col min="16" max="16" width="20.33203125" bestFit="1" customWidth="1"/>
    <col min="17" max="17" width="42.33203125" bestFit="1" customWidth="1"/>
    <col min="18" max="18" width="18.6640625" bestFit="1" customWidth="1"/>
    <col min="19" max="19" width="44.6640625" bestFit="1" customWidth="1"/>
    <col min="20" max="20" width="32.5546875" bestFit="1" customWidth="1"/>
    <col min="21" max="21" width="12.5546875" bestFit="1" customWidth="1"/>
    <col min="22" max="22" width="29.21875" bestFit="1" customWidth="1"/>
    <col min="23" max="23" width="17.33203125" bestFit="1" customWidth="1"/>
    <col min="24" max="24" width="13.33203125" bestFit="1" customWidth="1"/>
    <col min="25" max="25" width="13.88671875" bestFit="1" customWidth="1"/>
    <col min="26" max="26" width="19.88671875" bestFit="1" customWidth="1"/>
    <col min="27" max="27" width="23.88671875" bestFit="1" customWidth="1"/>
    <col min="28" max="28" width="16.109375" bestFit="1" customWidth="1"/>
    <col min="29" max="29" width="21.88671875" bestFit="1" customWidth="1"/>
    <col min="30" max="30" width="26.21875" bestFit="1" customWidth="1"/>
    <col min="31" max="31" width="33.44140625" bestFit="1" customWidth="1"/>
    <col min="32" max="32" width="25.21875" bestFit="1" customWidth="1"/>
    <col min="33" max="33" width="20.109375" bestFit="1" customWidth="1"/>
    <col min="34" max="34" width="11.88671875" bestFit="1" customWidth="1"/>
    <col min="35" max="35" width="10.21875" bestFit="1" customWidth="1"/>
    <col min="36" max="36" width="51.109375" bestFit="1" customWidth="1"/>
    <col min="37" max="37" width="22.33203125" bestFit="1" customWidth="1"/>
    <col min="38" max="38" width="24.33203125" bestFit="1" customWidth="1"/>
    <col min="39" max="39" width="16.21875" bestFit="1" customWidth="1"/>
    <col min="40" max="40" width="13.33203125" bestFit="1" customWidth="1"/>
    <col min="41" max="41" width="14.6640625" bestFit="1" customWidth="1"/>
    <col min="42" max="42" width="23.21875" bestFit="1" customWidth="1"/>
    <col min="43" max="43" width="27.21875" bestFit="1" customWidth="1"/>
    <col min="44" max="44" width="18" bestFit="1" customWidth="1"/>
    <col min="45" max="45" width="17.33203125" bestFit="1" customWidth="1"/>
    <col min="46" max="46" width="42.109375" bestFit="1" customWidth="1"/>
    <col min="47" max="47" width="15.88671875" bestFit="1" customWidth="1"/>
    <col min="48" max="48" width="15.5546875" bestFit="1" customWidth="1"/>
    <col min="49" max="49" width="23.33203125" bestFit="1" customWidth="1"/>
    <col min="50" max="50" width="13.6640625" bestFit="1" customWidth="1"/>
    <col min="51" max="52" width="14.44140625" bestFit="1" customWidth="1"/>
    <col min="53" max="54" width="80.88671875" bestFit="1" customWidth="1"/>
    <col min="55" max="59" width="14.44140625" bestFit="1" customWidth="1"/>
    <col min="60" max="60" width="15.5546875" bestFit="1" customWidth="1"/>
    <col min="61" max="61" width="40.21875" bestFit="1" customWidth="1"/>
    <col min="62" max="62" width="14" bestFit="1" customWidth="1"/>
    <col min="63" max="63" width="20.77734375" bestFit="1" customWidth="1"/>
    <col min="64" max="64" width="17.77734375" bestFit="1" customWidth="1"/>
    <col min="65" max="65" width="18.88671875" bestFit="1" customWidth="1"/>
    <col min="66" max="66" width="18.109375" bestFit="1" customWidth="1"/>
    <col min="67" max="67" width="10.77734375" bestFit="1" customWidth="1"/>
    <col min="68" max="68" width="15.109375" bestFit="1" customWidth="1"/>
    <col min="69" max="69" width="11.33203125" bestFit="1" customWidth="1"/>
    <col min="70" max="70" width="18.109375" bestFit="1" customWidth="1"/>
  </cols>
  <sheetData>
    <row r="1" spans="1:7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89</v>
      </c>
      <c r="BO1" t="s">
        <v>78</v>
      </c>
      <c r="BP1" t="s">
        <v>81</v>
      </c>
      <c r="BQ1" t="s">
        <v>80</v>
      </c>
      <c r="BR1" t="s">
        <v>88</v>
      </c>
    </row>
    <row r="2" spans="1:70" x14ac:dyDescent="0.3">
      <c r="A2" t="s">
        <v>1635</v>
      </c>
      <c r="B2" t="s">
        <v>65</v>
      </c>
      <c r="C2" t="s">
        <v>70</v>
      </c>
      <c r="D2" s="4">
        <v>46268.001493055555</v>
      </c>
      <c r="E2" t="s">
        <v>545</v>
      </c>
      <c r="F2" t="s">
        <v>180</v>
      </c>
      <c r="G2" t="s">
        <v>119</v>
      </c>
      <c r="H2" t="s">
        <v>181</v>
      </c>
      <c r="I2" t="s">
        <v>139</v>
      </c>
      <c r="J2">
        <v>2.7421293820333338E+18</v>
      </c>
      <c r="K2" t="s">
        <v>546</v>
      </c>
      <c r="L2" t="s">
        <v>71</v>
      </c>
      <c r="M2" s="5">
        <v>1.9675925925925926E-4</v>
      </c>
      <c r="N2">
        <v>19760</v>
      </c>
      <c r="O2" t="s">
        <v>82</v>
      </c>
      <c r="P2">
        <v>21199</v>
      </c>
      <c r="Q2" t="s">
        <v>82</v>
      </c>
      <c r="R2">
        <v>99819</v>
      </c>
      <c r="S2" t="s">
        <v>480</v>
      </c>
      <c r="T2" t="s">
        <v>147</v>
      </c>
      <c r="U2">
        <v>96166</v>
      </c>
      <c r="V2" t="s">
        <v>481</v>
      </c>
      <c r="W2" t="s">
        <v>69</v>
      </c>
      <c r="X2" s="5">
        <v>2.4537037037037036E-3</v>
      </c>
      <c r="Y2" s="5">
        <v>0</v>
      </c>
      <c r="Z2" s="5">
        <v>3.5879629629629629E-4</v>
      </c>
      <c r="AA2" t="s">
        <v>67</v>
      </c>
      <c r="AB2">
        <v>0</v>
      </c>
      <c r="AC2" s="4">
        <v>46268.004340277781</v>
      </c>
      <c r="AD2" t="s">
        <v>67</v>
      </c>
      <c r="AE2" s="5">
        <v>0</v>
      </c>
      <c r="AF2" t="s">
        <v>547</v>
      </c>
      <c r="AG2" s="5">
        <v>3.4722222222222222E-5</v>
      </c>
      <c r="AH2">
        <v>0</v>
      </c>
      <c r="AI2">
        <v>0</v>
      </c>
      <c r="AJ2" t="s">
        <v>67</v>
      </c>
      <c r="AK2">
        <v>2</v>
      </c>
      <c r="AL2">
        <v>0</v>
      </c>
      <c r="AM2">
        <v>0</v>
      </c>
      <c r="AN2" t="s">
        <v>123</v>
      </c>
      <c r="AO2" t="s">
        <v>67</v>
      </c>
      <c r="AR2" t="s">
        <v>67</v>
      </c>
      <c r="AT2" t="s">
        <v>67</v>
      </c>
      <c r="AU2" t="s">
        <v>67</v>
      </c>
      <c r="AV2" t="s">
        <v>67</v>
      </c>
      <c r="AW2">
        <v>0</v>
      </c>
      <c r="AX2">
        <v>0</v>
      </c>
      <c r="AY2" t="s">
        <v>67</v>
      </c>
      <c r="AZ2" t="s">
        <v>67</v>
      </c>
      <c r="BA2" t="s">
        <v>67</v>
      </c>
      <c r="BB2" t="s">
        <v>67</v>
      </c>
      <c r="BC2" t="s">
        <v>67</v>
      </c>
      <c r="BD2" t="s">
        <v>67</v>
      </c>
      <c r="BE2" t="s">
        <v>67</v>
      </c>
      <c r="BF2" t="s">
        <v>67</v>
      </c>
      <c r="BG2" t="s">
        <v>67</v>
      </c>
      <c r="BH2" t="s">
        <v>67</v>
      </c>
      <c r="BI2" t="s">
        <v>67</v>
      </c>
      <c r="BJ2" t="s">
        <v>67</v>
      </c>
      <c r="BK2" t="s">
        <v>67</v>
      </c>
      <c r="BL2" t="s">
        <v>67</v>
      </c>
      <c r="BM2" t="s">
        <v>67</v>
      </c>
      <c r="BN2" t="s">
        <v>106</v>
      </c>
      <c r="BO2" s="6">
        <v>46268</v>
      </c>
      <c r="BP2">
        <f>1</f>
        <v>1</v>
      </c>
      <c r="BQ2">
        <f>IF(M2+AG2&gt;=parametres!$B$2,0,1)</f>
        <v>0</v>
      </c>
      <c r="BR2" t="str">
        <f>VLOOKUP(O2,parametres!G:H,2,0)</f>
        <v>Alliannz Contract</v>
      </c>
    </row>
    <row r="3" spans="1:70" x14ac:dyDescent="0.3">
      <c r="A3" t="s">
        <v>1635</v>
      </c>
      <c r="B3" t="s">
        <v>65</v>
      </c>
      <c r="C3" t="s">
        <v>66</v>
      </c>
      <c r="D3" s="4">
        <v>46268.00167824074</v>
      </c>
      <c r="E3" t="s">
        <v>545</v>
      </c>
      <c r="F3" t="s">
        <v>67</v>
      </c>
      <c r="G3" t="s">
        <v>67</v>
      </c>
      <c r="H3" t="s">
        <v>482</v>
      </c>
      <c r="I3" t="s">
        <v>67</v>
      </c>
      <c r="J3">
        <v>2.7421293820333338E+18</v>
      </c>
      <c r="K3" t="s">
        <v>548</v>
      </c>
      <c r="L3" t="s">
        <v>67</v>
      </c>
      <c r="M3" s="5">
        <v>0</v>
      </c>
      <c r="N3">
        <v>19760</v>
      </c>
      <c r="O3" t="s">
        <v>82</v>
      </c>
      <c r="P3">
        <v>21199</v>
      </c>
      <c r="Q3" t="s">
        <v>82</v>
      </c>
      <c r="R3">
        <v>99819</v>
      </c>
      <c r="S3" t="s">
        <v>480</v>
      </c>
      <c r="T3" t="s">
        <v>147</v>
      </c>
      <c r="U3">
        <v>96166</v>
      </c>
      <c r="V3" t="s">
        <v>481</v>
      </c>
      <c r="W3" t="s">
        <v>68</v>
      </c>
      <c r="X3" s="5">
        <v>2.4537037037037036E-3</v>
      </c>
      <c r="Y3" s="5">
        <v>0</v>
      </c>
      <c r="Z3" s="5">
        <v>0</v>
      </c>
      <c r="AA3" t="s">
        <v>67</v>
      </c>
      <c r="AB3">
        <v>0</v>
      </c>
      <c r="AC3" s="4">
        <v>46268.004340277781</v>
      </c>
      <c r="AD3" t="s">
        <v>67</v>
      </c>
      <c r="AE3" s="5">
        <v>0</v>
      </c>
      <c r="AF3" t="s">
        <v>547</v>
      </c>
      <c r="AG3" s="5">
        <v>1.3888888888888889E-4</v>
      </c>
      <c r="AJ3" t="s">
        <v>67</v>
      </c>
      <c r="AN3" t="s">
        <v>67</v>
      </c>
      <c r="AO3" t="s">
        <v>67</v>
      </c>
      <c r="AR3" t="s">
        <v>67</v>
      </c>
      <c r="AT3" t="s">
        <v>67</v>
      </c>
      <c r="AU3" t="s">
        <v>67</v>
      </c>
      <c r="AV3" t="s">
        <v>67</v>
      </c>
      <c r="AY3" t="s">
        <v>67</v>
      </c>
      <c r="AZ3" t="s">
        <v>67</v>
      </c>
      <c r="BA3" t="s">
        <v>67</v>
      </c>
      <c r="BB3" t="s">
        <v>67</v>
      </c>
      <c r="BC3" t="s">
        <v>67</v>
      </c>
      <c r="BD3" t="s">
        <v>67</v>
      </c>
      <c r="BE3" t="s">
        <v>67</v>
      </c>
      <c r="BF3" t="s">
        <v>67</v>
      </c>
      <c r="BG3" t="s">
        <v>67</v>
      </c>
      <c r="BH3" t="s">
        <v>67</v>
      </c>
      <c r="BI3" t="s">
        <v>67</v>
      </c>
      <c r="BJ3" t="s">
        <v>67</v>
      </c>
      <c r="BK3" t="s">
        <v>67</v>
      </c>
      <c r="BL3" t="s">
        <v>67</v>
      </c>
      <c r="BM3" t="s">
        <v>67</v>
      </c>
      <c r="BN3" t="s">
        <v>106</v>
      </c>
      <c r="BO3" s="6">
        <v>46268</v>
      </c>
      <c r="BP3">
        <f>1</f>
        <v>1</v>
      </c>
      <c r="BQ3">
        <f>IF(M3+AG3&gt;=parametres!$B$2,0,1)</f>
        <v>1</v>
      </c>
      <c r="BR3" t="str">
        <f>VLOOKUP(O3,parametres!G:H,2,0)</f>
        <v>Alliannz Contract</v>
      </c>
    </row>
    <row r="4" spans="1:70" x14ac:dyDescent="0.3">
      <c r="A4" t="s">
        <v>1635</v>
      </c>
      <c r="B4" t="s">
        <v>65</v>
      </c>
      <c r="C4" t="s">
        <v>70</v>
      </c>
      <c r="D4" s="4">
        <v>46268.023275462961</v>
      </c>
      <c r="E4" t="s">
        <v>549</v>
      </c>
      <c r="F4" t="s">
        <v>138</v>
      </c>
      <c r="G4" t="s">
        <v>119</v>
      </c>
      <c r="H4" t="s">
        <v>165</v>
      </c>
      <c r="I4" t="s">
        <v>136</v>
      </c>
      <c r="J4">
        <v>2.7421293992131082E+18</v>
      </c>
      <c r="K4" t="s">
        <v>550</v>
      </c>
      <c r="L4" t="s">
        <v>71</v>
      </c>
      <c r="M4" s="5">
        <v>2.0833333333333335E-4</v>
      </c>
      <c r="N4">
        <v>19761</v>
      </c>
      <c r="O4" t="s">
        <v>105</v>
      </c>
      <c r="P4">
        <v>21200</v>
      </c>
      <c r="Q4" t="s">
        <v>105</v>
      </c>
      <c r="R4">
        <v>99830</v>
      </c>
      <c r="S4" t="s">
        <v>551</v>
      </c>
      <c r="T4" t="s">
        <v>147</v>
      </c>
      <c r="U4">
        <v>96166</v>
      </c>
      <c r="V4" t="s">
        <v>481</v>
      </c>
      <c r="W4" t="s">
        <v>69</v>
      </c>
      <c r="X4" s="5">
        <v>2.3495370370370371E-3</v>
      </c>
      <c r="Y4" s="5">
        <v>0</v>
      </c>
      <c r="Z4" s="5">
        <v>2.3148148148148147E-5</v>
      </c>
      <c r="AA4" t="s">
        <v>67</v>
      </c>
      <c r="AB4">
        <v>0</v>
      </c>
      <c r="AC4" s="4">
        <v>46268.026909722219</v>
      </c>
      <c r="AD4" t="s">
        <v>67</v>
      </c>
      <c r="AE4" s="5">
        <v>0</v>
      </c>
      <c r="AF4" t="s">
        <v>552</v>
      </c>
      <c r="AG4" s="5">
        <v>3.4722222222222222E-5</v>
      </c>
      <c r="AH4">
        <v>0</v>
      </c>
      <c r="AI4">
        <v>0</v>
      </c>
      <c r="AJ4" t="s">
        <v>67</v>
      </c>
      <c r="AK4">
        <v>2</v>
      </c>
      <c r="AL4">
        <v>0</v>
      </c>
      <c r="AM4">
        <v>0</v>
      </c>
      <c r="AN4" t="s">
        <v>123</v>
      </c>
      <c r="AO4" t="s">
        <v>127</v>
      </c>
      <c r="AP4">
        <v>77020001</v>
      </c>
      <c r="AQ4">
        <v>10</v>
      </c>
      <c r="AR4" t="s">
        <v>128</v>
      </c>
      <c r="AS4">
        <v>3190084</v>
      </c>
      <c r="AT4" t="s">
        <v>155</v>
      </c>
      <c r="AU4" t="s">
        <v>553</v>
      </c>
      <c r="AV4" t="s">
        <v>549</v>
      </c>
      <c r="AW4">
        <v>0</v>
      </c>
      <c r="AX4">
        <v>0</v>
      </c>
      <c r="AY4" t="s">
        <v>67</v>
      </c>
      <c r="AZ4" t="s">
        <v>67</v>
      </c>
      <c r="BA4" t="s">
        <v>67</v>
      </c>
      <c r="BB4" t="s">
        <v>67</v>
      </c>
      <c r="BC4" t="s">
        <v>67</v>
      </c>
      <c r="BD4" t="s">
        <v>67</v>
      </c>
      <c r="BE4" t="s">
        <v>67</v>
      </c>
      <c r="BF4" t="s">
        <v>67</v>
      </c>
      <c r="BG4" t="s">
        <v>67</v>
      </c>
      <c r="BH4" t="s">
        <v>67</v>
      </c>
      <c r="BI4" t="s">
        <v>67</v>
      </c>
      <c r="BJ4" t="s">
        <v>67</v>
      </c>
      <c r="BK4" t="s">
        <v>67</v>
      </c>
      <c r="BL4" t="s">
        <v>67</v>
      </c>
      <c r="BM4" t="s">
        <v>67</v>
      </c>
      <c r="BN4" t="s">
        <v>106</v>
      </c>
      <c r="BO4" s="6">
        <v>46268</v>
      </c>
      <c r="BP4">
        <f>1</f>
        <v>1</v>
      </c>
      <c r="BQ4">
        <f>IF(M4+AG4&gt;=parametres!$B$2,0,1)</f>
        <v>0</v>
      </c>
      <c r="BR4" t="str">
        <f>VLOOKUP(O4,parametres!G:H,2,0)</f>
        <v>Alliannz Contract</v>
      </c>
    </row>
    <row r="5" spans="1:70" x14ac:dyDescent="0.3">
      <c r="A5" t="s">
        <v>1635</v>
      </c>
      <c r="B5" t="s">
        <v>65</v>
      </c>
      <c r="C5" t="s">
        <v>66</v>
      </c>
      <c r="D5" s="4">
        <v>46268.024363425924</v>
      </c>
      <c r="E5" t="s">
        <v>549</v>
      </c>
      <c r="F5" t="s">
        <v>67</v>
      </c>
      <c r="G5" t="s">
        <v>67</v>
      </c>
      <c r="H5" t="s">
        <v>482</v>
      </c>
      <c r="I5" t="s">
        <v>67</v>
      </c>
      <c r="J5">
        <v>2.7421293992131082E+18</v>
      </c>
      <c r="K5" t="s">
        <v>554</v>
      </c>
      <c r="L5" t="s">
        <v>67</v>
      </c>
      <c r="M5" s="5">
        <v>0</v>
      </c>
      <c r="N5">
        <v>19761</v>
      </c>
      <c r="O5" t="s">
        <v>105</v>
      </c>
      <c r="P5">
        <v>21200</v>
      </c>
      <c r="Q5" t="s">
        <v>105</v>
      </c>
      <c r="R5">
        <v>99830</v>
      </c>
      <c r="S5" t="s">
        <v>551</v>
      </c>
      <c r="T5" t="s">
        <v>147</v>
      </c>
      <c r="U5">
        <v>96166</v>
      </c>
      <c r="V5" t="s">
        <v>481</v>
      </c>
      <c r="W5" t="s">
        <v>68</v>
      </c>
      <c r="X5" s="5">
        <v>2.3495370370370371E-3</v>
      </c>
      <c r="Y5" s="5">
        <v>0</v>
      </c>
      <c r="Z5" s="5">
        <v>0</v>
      </c>
      <c r="AA5" t="s">
        <v>67</v>
      </c>
      <c r="AB5">
        <v>0</v>
      </c>
      <c r="AC5" s="4">
        <v>46268.026909722219</v>
      </c>
      <c r="AD5" t="s">
        <v>67</v>
      </c>
      <c r="AE5" s="5">
        <v>0</v>
      </c>
      <c r="AF5" t="s">
        <v>552</v>
      </c>
      <c r="AG5" s="5">
        <v>1.5046296296296297E-4</v>
      </c>
      <c r="AJ5" t="s">
        <v>67</v>
      </c>
      <c r="AN5" t="s">
        <v>67</v>
      </c>
      <c r="AO5" t="s">
        <v>67</v>
      </c>
      <c r="AR5" t="s">
        <v>67</v>
      </c>
      <c r="AT5" t="s">
        <v>67</v>
      </c>
      <c r="AU5" t="s">
        <v>67</v>
      </c>
      <c r="AV5" t="s">
        <v>67</v>
      </c>
      <c r="AY5" t="s">
        <v>67</v>
      </c>
      <c r="AZ5" t="s">
        <v>67</v>
      </c>
      <c r="BA5" t="s">
        <v>67</v>
      </c>
      <c r="BB5" t="s">
        <v>67</v>
      </c>
      <c r="BC5" t="s">
        <v>67</v>
      </c>
      <c r="BD5" t="s">
        <v>67</v>
      </c>
      <c r="BE5" t="s">
        <v>67</v>
      </c>
      <c r="BF5" t="s">
        <v>67</v>
      </c>
      <c r="BG5" t="s">
        <v>67</v>
      </c>
      <c r="BH5" t="s">
        <v>67</v>
      </c>
      <c r="BI5" t="s">
        <v>67</v>
      </c>
      <c r="BJ5" t="s">
        <v>67</v>
      </c>
      <c r="BK5" t="s">
        <v>67</v>
      </c>
      <c r="BL5" t="s">
        <v>67</v>
      </c>
      <c r="BM5" t="s">
        <v>67</v>
      </c>
      <c r="BN5" t="s">
        <v>106</v>
      </c>
      <c r="BO5" s="6">
        <v>46268</v>
      </c>
      <c r="BP5">
        <f>1</f>
        <v>1</v>
      </c>
      <c r="BQ5">
        <f>IF(M5+AG5&gt;=parametres!$B$2,0,1)</f>
        <v>1</v>
      </c>
      <c r="BR5" t="str">
        <f>VLOOKUP(O5,parametres!G:H,2,0)</f>
        <v>Alliannz Contract</v>
      </c>
    </row>
    <row r="6" spans="1:70" x14ac:dyDescent="0.3">
      <c r="A6" t="s">
        <v>1635</v>
      </c>
      <c r="B6" t="s">
        <v>65</v>
      </c>
      <c r="C6" t="s">
        <v>70</v>
      </c>
      <c r="D6" s="4">
        <v>46268.033391203702</v>
      </c>
      <c r="E6" t="s">
        <v>534</v>
      </c>
      <c r="F6" t="s">
        <v>158</v>
      </c>
      <c r="G6" t="s">
        <v>119</v>
      </c>
      <c r="H6" t="s">
        <v>159</v>
      </c>
      <c r="I6" t="s">
        <v>160</v>
      </c>
      <c r="J6">
        <v>2.7421292618320932E+18</v>
      </c>
      <c r="K6" t="s">
        <v>555</v>
      </c>
      <c r="L6" t="s">
        <v>71</v>
      </c>
      <c r="M6" s="5">
        <v>2.0833333333333335E-4</v>
      </c>
      <c r="N6">
        <v>19765</v>
      </c>
      <c r="O6" t="s">
        <v>85</v>
      </c>
      <c r="P6">
        <v>21204</v>
      </c>
      <c r="Q6" t="s">
        <v>85</v>
      </c>
      <c r="R6">
        <v>99874</v>
      </c>
      <c r="S6" t="s">
        <v>556</v>
      </c>
      <c r="T6" t="s">
        <v>147</v>
      </c>
      <c r="U6">
        <v>96166</v>
      </c>
      <c r="V6" t="s">
        <v>481</v>
      </c>
      <c r="W6" t="s">
        <v>68</v>
      </c>
      <c r="X6" s="5">
        <v>1.03125E-2</v>
      </c>
      <c r="Y6" s="5">
        <v>0</v>
      </c>
      <c r="Z6" s="5">
        <v>1.1574074074074073E-5</v>
      </c>
      <c r="AA6" t="s">
        <v>67</v>
      </c>
      <c r="AB6">
        <v>0</v>
      </c>
      <c r="AC6" s="4">
        <v>46268.044699074075</v>
      </c>
      <c r="AD6" t="s">
        <v>67</v>
      </c>
      <c r="AE6" s="5">
        <v>0</v>
      </c>
      <c r="AF6" t="s">
        <v>557</v>
      </c>
      <c r="AG6" s="5">
        <v>4.6296296296296294E-5</v>
      </c>
      <c r="AH6">
        <v>0</v>
      </c>
      <c r="AI6">
        <v>0</v>
      </c>
      <c r="AJ6" t="s">
        <v>67</v>
      </c>
      <c r="AK6">
        <v>2</v>
      </c>
      <c r="AL6">
        <v>0</v>
      </c>
      <c r="AM6">
        <v>0</v>
      </c>
      <c r="AN6" t="s">
        <v>123</v>
      </c>
      <c r="AO6" t="s">
        <v>127</v>
      </c>
      <c r="AP6">
        <v>77020001</v>
      </c>
      <c r="AQ6">
        <v>10</v>
      </c>
      <c r="AR6" t="s">
        <v>128</v>
      </c>
      <c r="AS6">
        <v>3190148</v>
      </c>
      <c r="AT6" t="s">
        <v>558</v>
      </c>
      <c r="AU6" t="s">
        <v>67</v>
      </c>
      <c r="AV6" t="s">
        <v>534</v>
      </c>
      <c r="AW6">
        <v>2</v>
      </c>
      <c r="AX6">
        <v>1</v>
      </c>
      <c r="AY6" t="s">
        <v>67</v>
      </c>
      <c r="AZ6" t="s">
        <v>67</v>
      </c>
      <c r="BA6" t="s">
        <v>67</v>
      </c>
      <c r="BB6" t="s">
        <v>67</v>
      </c>
      <c r="BC6" t="s">
        <v>67</v>
      </c>
      <c r="BD6" t="s">
        <v>67</v>
      </c>
      <c r="BE6" t="s">
        <v>67</v>
      </c>
      <c r="BF6" t="s">
        <v>67</v>
      </c>
      <c r="BG6" t="s">
        <v>67</v>
      </c>
      <c r="BH6" t="s">
        <v>67</v>
      </c>
      <c r="BI6" t="s">
        <v>67</v>
      </c>
      <c r="BJ6" t="s">
        <v>67</v>
      </c>
      <c r="BK6" t="s">
        <v>67</v>
      </c>
      <c r="BL6" t="s">
        <v>67</v>
      </c>
      <c r="BM6" t="s">
        <v>67</v>
      </c>
      <c r="BN6" t="s">
        <v>102</v>
      </c>
      <c r="BO6" s="6">
        <v>46268</v>
      </c>
      <c r="BP6">
        <f>1</f>
        <v>1</v>
      </c>
      <c r="BQ6">
        <f>IF(M6+AG6&gt;=parametres!$B$2,0,1)</f>
        <v>0</v>
      </c>
      <c r="BR6" t="str">
        <f>VLOOKUP(O6,parametres!G:H,2,0)</f>
        <v>RSA</v>
      </c>
    </row>
    <row r="7" spans="1:70" x14ac:dyDescent="0.3">
      <c r="A7" t="s">
        <v>1635</v>
      </c>
      <c r="B7" t="s">
        <v>65</v>
      </c>
      <c r="C7" t="s">
        <v>66</v>
      </c>
      <c r="D7" s="4">
        <v>46268.034155092595</v>
      </c>
      <c r="E7" t="s">
        <v>534</v>
      </c>
      <c r="F7" t="s">
        <v>67</v>
      </c>
      <c r="G7" t="s">
        <v>67</v>
      </c>
      <c r="H7" t="s">
        <v>482</v>
      </c>
      <c r="I7" t="s">
        <v>67</v>
      </c>
      <c r="J7">
        <v>2.7421292618320937E+18</v>
      </c>
      <c r="K7" t="s">
        <v>559</v>
      </c>
      <c r="L7" t="s">
        <v>67</v>
      </c>
      <c r="M7" s="5">
        <v>0</v>
      </c>
      <c r="N7">
        <v>19765</v>
      </c>
      <c r="O7" t="s">
        <v>85</v>
      </c>
      <c r="P7">
        <v>21204</v>
      </c>
      <c r="Q7" t="s">
        <v>85</v>
      </c>
      <c r="R7">
        <v>99874</v>
      </c>
      <c r="S7" t="s">
        <v>556</v>
      </c>
      <c r="T7" t="s">
        <v>147</v>
      </c>
      <c r="U7">
        <v>96166</v>
      </c>
      <c r="V7" t="s">
        <v>481</v>
      </c>
      <c r="W7" t="s">
        <v>68</v>
      </c>
      <c r="X7" s="5">
        <v>1.03125E-2</v>
      </c>
      <c r="Y7" s="5">
        <v>0</v>
      </c>
      <c r="Z7" s="5">
        <v>0</v>
      </c>
      <c r="AA7" t="s">
        <v>67</v>
      </c>
      <c r="AB7">
        <v>0</v>
      </c>
      <c r="AC7" s="4">
        <v>46268.044664351852</v>
      </c>
      <c r="AD7" t="s">
        <v>67</v>
      </c>
      <c r="AE7" s="5">
        <v>0</v>
      </c>
      <c r="AF7" t="s">
        <v>557</v>
      </c>
      <c r="AG7" s="5">
        <v>1.273148148148148E-4</v>
      </c>
      <c r="AJ7" t="s">
        <v>67</v>
      </c>
      <c r="AN7" t="s">
        <v>67</v>
      </c>
      <c r="AO7" t="s">
        <v>67</v>
      </c>
      <c r="AR7" t="s">
        <v>67</v>
      </c>
      <c r="AT7" t="s">
        <v>67</v>
      </c>
      <c r="AU7" t="s">
        <v>67</v>
      </c>
      <c r="AV7" t="s">
        <v>67</v>
      </c>
      <c r="AY7" t="s">
        <v>67</v>
      </c>
      <c r="AZ7" t="s">
        <v>67</v>
      </c>
      <c r="BA7" t="s">
        <v>67</v>
      </c>
      <c r="BB7" t="s">
        <v>67</v>
      </c>
      <c r="BC7" t="s">
        <v>67</v>
      </c>
      <c r="BD7" t="s">
        <v>67</v>
      </c>
      <c r="BE7" t="s">
        <v>67</v>
      </c>
      <c r="BF7" t="s">
        <v>67</v>
      </c>
      <c r="BG7" t="s">
        <v>67</v>
      </c>
      <c r="BH7" t="s">
        <v>67</v>
      </c>
      <c r="BI7" t="s">
        <v>67</v>
      </c>
      <c r="BJ7" t="s">
        <v>67</v>
      </c>
      <c r="BK7" t="s">
        <v>67</v>
      </c>
      <c r="BL7" t="s">
        <v>67</v>
      </c>
      <c r="BM7" t="s">
        <v>67</v>
      </c>
      <c r="BN7" t="s">
        <v>102</v>
      </c>
      <c r="BO7" s="6">
        <v>46268</v>
      </c>
      <c r="BP7">
        <f>1</f>
        <v>1</v>
      </c>
      <c r="BQ7">
        <f>IF(M7+AG7&gt;=parametres!$B$2,0,1)</f>
        <v>1</v>
      </c>
      <c r="BR7" t="str">
        <f>VLOOKUP(O7,parametres!G:H,2,0)</f>
        <v>RSA</v>
      </c>
    </row>
    <row r="8" spans="1:70" x14ac:dyDescent="0.3">
      <c r="A8" t="s">
        <v>1635</v>
      </c>
      <c r="B8" t="s">
        <v>65</v>
      </c>
      <c r="C8" t="s">
        <v>70</v>
      </c>
      <c r="D8" s="4">
        <v>46268.108414351853</v>
      </c>
      <c r="E8" t="s">
        <v>560</v>
      </c>
      <c r="F8" t="s">
        <v>180</v>
      </c>
      <c r="G8" t="s">
        <v>119</v>
      </c>
      <c r="H8" t="s">
        <v>181</v>
      </c>
      <c r="I8" t="s">
        <v>139</v>
      </c>
      <c r="J8">
        <v>2.7421292962129802E+18</v>
      </c>
      <c r="K8" t="s">
        <v>561</v>
      </c>
      <c r="L8" t="s">
        <v>71</v>
      </c>
      <c r="M8" s="5">
        <v>2.4652777777777776E-3</v>
      </c>
      <c r="N8">
        <v>19760</v>
      </c>
      <c r="O8" t="s">
        <v>82</v>
      </c>
      <c r="P8">
        <v>21199</v>
      </c>
      <c r="Q8" t="s">
        <v>82</v>
      </c>
      <c r="R8">
        <v>99819</v>
      </c>
      <c r="S8" t="s">
        <v>480</v>
      </c>
      <c r="T8" t="s">
        <v>147</v>
      </c>
      <c r="U8">
        <v>96166</v>
      </c>
      <c r="V8" t="s">
        <v>481</v>
      </c>
      <c r="W8" t="s">
        <v>69</v>
      </c>
      <c r="X8" s="5">
        <v>1.1886574074074074E-2</v>
      </c>
      <c r="Y8" s="5">
        <v>0</v>
      </c>
      <c r="Z8" s="5">
        <v>1.1574074074074073E-5</v>
      </c>
      <c r="AA8" t="s">
        <v>67</v>
      </c>
      <c r="AB8">
        <v>0</v>
      </c>
      <c r="AC8" s="4">
        <v>46268.12296296296</v>
      </c>
      <c r="AD8" t="s">
        <v>67</v>
      </c>
      <c r="AE8" s="5">
        <v>0</v>
      </c>
      <c r="AF8" t="s">
        <v>562</v>
      </c>
      <c r="AG8" s="5">
        <v>1.1574074074074073E-5</v>
      </c>
      <c r="AH8">
        <v>0</v>
      </c>
      <c r="AI8">
        <v>0</v>
      </c>
      <c r="AJ8" t="s">
        <v>67</v>
      </c>
      <c r="AK8">
        <v>2</v>
      </c>
      <c r="AL8">
        <v>0</v>
      </c>
      <c r="AM8">
        <v>0</v>
      </c>
      <c r="AN8" t="s">
        <v>123</v>
      </c>
      <c r="AO8" t="s">
        <v>67</v>
      </c>
      <c r="AR8" t="s">
        <v>67</v>
      </c>
      <c r="AT8" t="s">
        <v>67</v>
      </c>
      <c r="AU8" t="s">
        <v>67</v>
      </c>
      <c r="AV8" t="s">
        <v>67</v>
      </c>
      <c r="AW8">
        <v>0</v>
      </c>
      <c r="AX8">
        <v>0</v>
      </c>
      <c r="AY8" t="s">
        <v>67</v>
      </c>
      <c r="AZ8" t="s">
        <v>67</v>
      </c>
      <c r="BA8" t="s">
        <v>67</v>
      </c>
      <c r="BB8" t="s">
        <v>67</v>
      </c>
      <c r="BC8" t="s">
        <v>67</v>
      </c>
      <c r="BD8" t="s">
        <v>67</v>
      </c>
      <c r="BE8" t="s">
        <v>67</v>
      </c>
      <c r="BF8" t="s">
        <v>67</v>
      </c>
      <c r="BG8" t="s">
        <v>67</v>
      </c>
      <c r="BH8" t="s">
        <v>67</v>
      </c>
      <c r="BI8" t="s">
        <v>67</v>
      </c>
      <c r="BJ8" t="s">
        <v>67</v>
      </c>
      <c r="BK8" t="s">
        <v>67</v>
      </c>
      <c r="BL8" t="s">
        <v>67</v>
      </c>
      <c r="BM8" t="s">
        <v>67</v>
      </c>
      <c r="BN8" t="s">
        <v>106</v>
      </c>
      <c r="BO8" s="6">
        <v>46268</v>
      </c>
      <c r="BP8">
        <f>1</f>
        <v>1</v>
      </c>
      <c r="BQ8">
        <f>IF(M8+AG8&gt;=parametres!$B$2,0,1)</f>
        <v>0</v>
      </c>
      <c r="BR8" t="str">
        <f>VLOOKUP(O8,parametres!G:H,2,0)</f>
        <v>Alliannz Contract</v>
      </c>
    </row>
    <row r="9" spans="1:70" x14ac:dyDescent="0.3">
      <c r="A9" t="s">
        <v>1635</v>
      </c>
      <c r="B9" t="s">
        <v>65</v>
      </c>
      <c r="C9" t="s">
        <v>66</v>
      </c>
      <c r="D9" s="4">
        <v>46268.108611111114</v>
      </c>
      <c r="E9" t="s">
        <v>560</v>
      </c>
      <c r="F9" t="s">
        <v>67</v>
      </c>
      <c r="G9" t="s">
        <v>67</v>
      </c>
      <c r="H9" t="s">
        <v>482</v>
      </c>
      <c r="I9" t="s">
        <v>67</v>
      </c>
      <c r="J9">
        <v>2.7421292962129802E+18</v>
      </c>
      <c r="K9" t="s">
        <v>563</v>
      </c>
      <c r="L9" t="s">
        <v>67</v>
      </c>
      <c r="M9" s="5">
        <v>0</v>
      </c>
      <c r="N9">
        <v>19760</v>
      </c>
      <c r="O9" t="s">
        <v>82</v>
      </c>
      <c r="P9">
        <v>21199</v>
      </c>
      <c r="Q9" t="s">
        <v>82</v>
      </c>
      <c r="R9">
        <v>99819</v>
      </c>
      <c r="S9" t="s">
        <v>480</v>
      </c>
      <c r="T9" t="s">
        <v>147</v>
      </c>
      <c r="U9">
        <v>96166</v>
      </c>
      <c r="V9" t="s">
        <v>481</v>
      </c>
      <c r="W9" t="s">
        <v>69</v>
      </c>
      <c r="X9" s="5">
        <v>0</v>
      </c>
      <c r="Y9" s="5">
        <v>0</v>
      </c>
      <c r="Z9" s="5">
        <v>0</v>
      </c>
      <c r="AA9" t="s">
        <v>67</v>
      </c>
      <c r="AB9">
        <v>0</v>
      </c>
      <c r="AC9" s="4">
        <v>46268.108854166669</v>
      </c>
      <c r="AD9" t="s">
        <v>67</v>
      </c>
      <c r="AE9" s="5">
        <v>0</v>
      </c>
      <c r="AF9" t="s">
        <v>562</v>
      </c>
      <c r="AG9" s="5">
        <v>2.3148148148148149E-4</v>
      </c>
      <c r="AJ9" t="s">
        <v>67</v>
      </c>
      <c r="AN9" t="s">
        <v>67</v>
      </c>
      <c r="AO9" t="s">
        <v>67</v>
      </c>
      <c r="AR9" t="s">
        <v>67</v>
      </c>
      <c r="AT9" t="s">
        <v>67</v>
      </c>
      <c r="AU9" t="s">
        <v>67</v>
      </c>
      <c r="AV9" t="s">
        <v>67</v>
      </c>
      <c r="AY9" t="s">
        <v>67</v>
      </c>
      <c r="AZ9" t="s">
        <v>67</v>
      </c>
      <c r="BA9" t="s">
        <v>67</v>
      </c>
      <c r="BB9" t="s">
        <v>67</v>
      </c>
      <c r="BC9" t="s">
        <v>67</v>
      </c>
      <c r="BD9" t="s">
        <v>67</v>
      </c>
      <c r="BE9" t="s">
        <v>67</v>
      </c>
      <c r="BF9" t="s">
        <v>67</v>
      </c>
      <c r="BG9" t="s">
        <v>67</v>
      </c>
      <c r="BH9" t="s">
        <v>67</v>
      </c>
      <c r="BI9" t="s">
        <v>67</v>
      </c>
      <c r="BJ9" t="s">
        <v>67</v>
      </c>
      <c r="BK9" t="s">
        <v>67</v>
      </c>
      <c r="BL9" t="s">
        <v>67</v>
      </c>
      <c r="BM9" t="s">
        <v>67</v>
      </c>
      <c r="BN9" t="s">
        <v>106</v>
      </c>
      <c r="BO9" s="6">
        <v>46268</v>
      </c>
      <c r="BP9">
        <f>1</f>
        <v>1</v>
      </c>
      <c r="BQ9">
        <f>IF(M9+AG9&gt;=parametres!$B$2,0,1)</f>
        <v>0</v>
      </c>
      <c r="BR9" t="str">
        <f>VLOOKUP(O9,parametres!G:H,2,0)</f>
        <v>Alliannz Contract</v>
      </c>
    </row>
    <row r="10" spans="1:70" x14ac:dyDescent="0.3">
      <c r="A10" t="s">
        <v>1635</v>
      </c>
      <c r="B10" t="s">
        <v>65</v>
      </c>
      <c r="C10" t="s">
        <v>66</v>
      </c>
      <c r="D10" s="4">
        <v>46268.110949074071</v>
      </c>
      <c r="E10" t="s">
        <v>560</v>
      </c>
      <c r="F10" t="s">
        <v>67</v>
      </c>
      <c r="G10" t="s">
        <v>67</v>
      </c>
      <c r="H10" t="s">
        <v>482</v>
      </c>
      <c r="I10" t="s">
        <v>67</v>
      </c>
      <c r="J10">
        <v>2.7421292962129802E+18</v>
      </c>
      <c r="K10" t="s">
        <v>564</v>
      </c>
      <c r="L10" t="s">
        <v>67</v>
      </c>
      <c r="M10" s="5">
        <v>0</v>
      </c>
      <c r="N10">
        <v>19760</v>
      </c>
      <c r="O10" t="s">
        <v>82</v>
      </c>
      <c r="P10">
        <v>21199</v>
      </c>
      <c r="Q10" t="s">
        <v>82</v>
      </c>
      <c r="R10">
        <v>99819</v>
      </c>
      <c r="S10" t="s">
        <v>480</v>
      </c>
      <c r="T10" t="s">
        <v>147</v>
      </c>
      <c r="U10">
        <v>96166</v>
      </c>
      <c r="V10" t="s">
        <v>481</v>
      </c>
      <c r="W10" t="s">
        <v>68</v>
      </c>
      <c r="X10" s="5">
        <v>1.1886574074074074E-2</v>
      </c>
      <c r="Y10" s="5">
        <v>0</v>
      </c>
      <c r="Z10" s="5">
        <v>0</v>
      </c>
      <c r="AA10" t="s">
        <v>67</v>
      </c>
      <c r="AB10">
        <v>0</v>
      </c>
      <c r="AC10" s="4">
        <v>46268.12295138889</v>
      </c>
      <c r="AD10" t="s">
        <v>67</v>
      </c>
      <c r="AE10" s="5">
        <v>0</v>
      </c>
      <c r="AF10" t="s">
        <v>562</v>
      </c>
      <c r="AG10" s="5">
        <v>5.7870370370370373E-5</v>
      </c>
      <c r="AJ10" t="s">
        <v>67</v>
      </c>
      <c r="AN10" t="s">
        <v>67</v>
      </c>
      <c r="AO10" t="s">
        <v>67</v>
      </c>
      <c r="AR10" t="s">
        <v>67</v>
      </c>
      <c r="AT10" t="s">
        <v>67</v>
      </c>
      <c r="AU10" t="s">
        <v>67</v>
      </c>
      <c r="AV10" t="s">
        <v>67</v>
      </c>
      <c r="AY10" t="s">
        <v>67</v>
      </c>
      <c r="AZ10" t="s">
        <v>67</v>
      </c>
      <c r="BA10" t="s">
        <v>67</v>
      </c>
      <c r="BB10" t="s">
        <v>67</v>
      </c>
      <c r="BC10" t="s">
        <v>67</v>
      </c>
      <c r="BD10" t="s">
        <v>67</v>
      </c>
      <c r="BE10" t="s">
        <v>67</v>
      </c>
      <c r="BF10" t="s">
        <v>67</v>
      </c>
      <c r="BG10" t="s">
        <v>67</v>
      </c>
      <c r="BH10" t="s">
        <v>67</v>
      </c>
      <c r="BI10" t="s">
        <v>565</v>
      </c>
      <c r="BJ10" t="s">
        <v>67</v>
      </c>
      <c r="BK10" t="s">
        <v>67</v>
      </c>
      <c r="BL10" t="s">
        <v>67</v>
      </c>
      <c r="BM10" t="s">
        <v>67</v>
      </c>
      <c r="BN10" t="s">
        <v>106</v>
      </c>
      <c r="BO10" s="6">
        <v>46268</v>
      </c>
      <c r="BP10">
        <f>1</f>
        <v>1</v>
      </c>
      <c r="BQ10">
        <f>IF(M10+AG10&gt;=parametres!$B$2,0,1)</f>
        <v>1</v>
      </c>
      <c r="BR10" t="str">
        <f>VLOOKUP(O10,parametres!G:H,2,0)</f>
        <v>Alliannz Contract</v>
      </c>
    </row>
    <row r="11" spans="1:70" x14ac:dyDescent="0.3">
      <c r="A11" t="s">
        <v>1635</v>
      </c>
      <c r="B11" t="s">
        <v>65</v>
      </c>
      <c r="C11" t="s">
        <v>70</v>
      </c>
      <c r="D11" s="4">
        <v>46268.125856481478</v>
      </c>
      <c r="E11" t="s">
        <v>560</v>
      </c>
      <c r="F11" t="s">
        <v>180</v>
      </c>
      <c r="G11" t="s">
        <v>119</v>
      </c>
      <c r="H11" t="s">
        <v>181</v>
      </c>
      <c r="I11" t="s">
        <v>139</v>
      </c>
      <c r="J11">
        <v>2.7421293133299384E+18</v>
      </c>
      <c r="K11" t="s">
        <v>566</v>
      </c>
      <c r="L11" t="s">
        <v>72</v>
      </c>
      <c r="M11" s="5">
        <v>1.224537037037037E-2</v>
      </c>
      <c r="N11">
        <v>19760</v>
      </c>
      <c r="O11" t="s">
        <v>82</v>
      </c>
      <c r="P11">
        <v>21199</v>
      </c>
      <c r="Q11" t="s">
        <v>82</v>
      </c>
      <c r="S11" t="s">
        <v>67</v>
      </c>
      <c r="T11" t="s">
        <v>67</v>
      </c>
      <c r="V11" t="s">
        <v>67</v>
      </c>
      <c r="W11" t="s">
        <v>68</v>
      </c>
      <c r="X11" s="5">
        <v>0</v>
      </c>
      <c r="Y11" s="5">
        <v>0</v>
      </c>
      <c r="Z11" s="5">
        <v>0</v>
      </c>
      <c r="AA11" t="s">
        <v>67</v>
      </c>
      <c r="AB11">
        <v>0</v>
      </c>
      <c r="AC11" s="4">
        <v>46268.138287037036</v>
      </c>
      <c r="AD11" t="s">
        <v>67</v>
      </c>
      <c r="AE11" s="5">
        <v>0</v>
      </c>
      <c r="AF11" t="s">
        <v>567</v>
      </c>
      <c r="AG11" s="5">
        <v>2.3148148148148147E-5</v>
      </c>
      <c r="AH11">
        <v>0</v>
      </c>
      <c r="AI11">
        <v>0</v>
      </c>
      <c r="AJ11" t="s">
        <v>67</v>
      </c>
      <c r="AK11">
        <v>2</v>
      </c>
      <c r="AL11">
        <v>0</v>
      </c>
      <c r="AM11">
        <v>0</v>
      </c>
      <c r="AN11" t="s">
        <v>123</v>
      </c>
      <c r="AO11" t="s">
        <v>67</v>
      </c>
      <c r="AR11" t="s">
        <v>67</v>
      </c>
      <c r="AT11" t="s">
        <v>67</v>
      </c>
      <c r="AU11" t="s">
        <v>67</v>
      </c>
      <c r="AV11" t="s">
        <v>67</v>
      </c>
      <c r="AW11">
        <v>0</v>
      </c>
      <c r="AX11">
        <v>0</v>
      </c>
      <c r="AY11" t="s">
        <v>67</v>
      </c>
      <c r="AZ11" t="s">
        <v>67</v>
      </c>
      <c r="BA11" t="s">
        <v>67</v>
      </c>
      <c r="BB11" t="s">
        <v>67</v>
      </c>
      <c r="BC11" t="s">
        <v>67</v>
      </c>
      <c r="BD11" t="s">
        <v>67</v>
      </c>
      <c r="BE11" t="s">
        <v>67</v>
      </c>
      <c r="BF11" t="s">
        <v>67</v>
      </c>
      <c r="BG11" t="s">
        <v>67</v>
      </c>
      <c r="BH11" t="s">
        <v>67</v>
      </c>
      <c r="BI11" t="s">
        <v>67</v>
      </c>
      <c r="BJ11" t="s">
        <v>67</v>
      </c>
      <c r="BK11" t="s">
        <v>67</v>
      </c>
      <c r="BL11" t="s">
        <v>67</v>
      </c>
      <c r="BM11" t="s">
        <v>67</v>
      </c>
      <c r="BN11" t="s">
        <v>106</v>
      </c>
      <c r="BO11" s="6">
        <v>46268</v>
      </c>
      <c r="BP11">
        <f>1</f>
        <v>1</v>
      </c>
      <c r="BQ11">
        <f>IF(M11+AG11&gt;=parametres!$B$2,0,1)</f>
        <v>0</v>
      </c>
      <c r="BR11" t="str">
        <f>VLOOKUP(O11,parametres!G:H,2,0)</f>
        <v>Alliannz Contract</v>
      </c>
    </row>
    <row r="12" spans="1:70" x14ac:dyDescent="0.3">
      <c r="A12" t="s">
        <v>1635</v>
      </c>
      <c r="B12" t="s">
        <v>65</v>
      </c>
      <c r="C12" t="s">
        <v>70</v>
      </c>
      <c r="D12" s="4">
        <v>46268.208171296297</v>
      </c>
      <c r="E12" t="s">
        <v>568</v>
      </c>
      <c r="F12" t="s">
        <v>150</v>
      </c>
      <c r="G12" t="s">
        <v>119</v>
      </c>
      <c r="H12" t="s">
        <v>151</v>
      </c>
      <c r="I12" t="s">
        <v>136</v>
      </c>
      <c r="J12">
        <v>2.7421294035080699E+18</v>
      </c>
      <c r="K12" t="s">
        <v>569</v>
      </c>
      <c r="L12" t="s">
        <v>72</v>
      </c>
      <c r="M12" s="5">
        <v>3.4722222222222224E-4</v>
      </c>
      <c r="N12">
        <v>19761</v>
      </c>
      <c r="O12" t="s">
        <v>105</v>
      </c>
      <c r="P12">
        <v>21200</v>
      </c>
      <c r="Q12" t="s">
        <v>105</v>
      </c>
      <c r="R12">
        <v>99830</v>
      </c>
      <c r="S12" t="s">
        <v>551</v>
      </c>
      <c r="T12" t="s">
        <v>147</v>
      </c>
      <c r="U12">
        <v>96166</v>
      </c>
      <c r="V12" t="s">
        <v>481</v>
      </c>
      <c r="W12" t="s">
        <v>68</v>
      </c>
      <c r="X12" s="5">
        <v>2.3495370370370371E-3</v>
      </c>
      <c r="Y12" s="5">
        <v>0</v>
      </c>
      <c r="Z12" s="5">
        <v>2.3148148148148147E-5</v>
      </c>
      <c r="AA12" t="s">
        <v>67</v>
      </c>
      <c r="AB12">
        <v>0</v>
      </c>
      <c r="AC12" s="4">
        <v>46268.211539351854</v>
      </c>
      <c r="AD12" t="s">
        <v>67</v>
      </c>
      <c r="AE12" s="5">
        <v>0</v>
      </c>
      <c r="AF12" t="s">
        <v>570</v>
      </c>
      <c r="AG12" s="5">
        <v>4.6296296296296294E-5</v>
      </c>
      <c r="AH12">
        <v>0</v>
      </c>
      <c r="AI12">
        <v>0</v>
      </c>
      <c r="AJ12" t="s">
        <v>67</v>
      </c>
      <c r="AK12">
        <v>2</v>
      </c>
      <c r="AL12">
        <v>0</v>
      </c>
      <c r="AM12">
        <v>0</v>
      </c>
      <c r="AN12" t="s">
        <v>123</v>
      </c>
      <c r="AO12" t="s">
        <v>127</v>
      </c>
      <c r="AP12">
        <v>77020001</v>
      </c>
      <c r="AQ12">
        <v>10</v>
      </c>
      <c r="AR12" t="s">
        <v>128</v>
      </c>
      <c r="AS12">
        <v>3190032</v>
      </c>
      <c r="AT12" t="s">
        <v>145</v>
      </c>
      <c r="AU12" t="s">
        <v>67</v>
      </c>
      <c r="AV12" t="s">
        <v>568</v>
      </c>
      <c r="AW12">
        <v>2</v>
      </c>
      <c r="AX12">
        <v>1</v>
      </c>
      <c r="AY12" t="s">
        <v>67</v>
      </c>
      <c r="AZ12" t="s">
        <v>67</v>
      </c>
      <c r="BA12" t="s">
        <v>67</v>
      </c>
      <c r="BB12" t="s">
        <v>67</v>
      </c>
      <c r="BC12" t="s">
        <v>67</v>
      </c>
      <c r="BD12" t="s">
        <v>67</v>
      </c>
      <c r="BE12" t="s">
        <v>67</v>
      </c>
      <c r="BF12" t="s">
        <v>67</v>
      </c>
      <c r="BG12" t="s">
        <v>67</v>
      </c>
      <c r="BH12" t="s">
        <v>67</v>
      </c>
      <c r="BI12" t="s">
        <v>67</v>
      </c>
      <c r="BJ12" t="s">
        <v>67</v>
      </c>
      <c r="BK12" t="s">
        <v>67</v>
      </c>
      <c r="BL12" t="s">
        <v>67</v>
      </c>
      <c r="BM12" t="s">
        <v>67</v>
      </c>
      <c r="BN12" t="s">
        <v>106</v>
      </c>
      <c r="BO12" s="6">
        <v>46268</v>
      </c>
      <c r="BP12">
        <f>1</f>
        <v>1</v>
      </c>
      <c r="BQ12">
        <f>IF(M12+AG12&gt;=parametres!$B$2,0,1)</f>
        <v>0</v>
      </c>
      <c r="BR12" t="str">
        <f>VLOOKUP(O12,parametres!G:H,2,0)</f>
        <v>Alliannz Contract</v>
      </c>
    </row>
    <row r="13" spans="1:70" x14ac:dyDescent="0.3">
      <c r="A13" t="s">
        <v>1635</v>
      </c>
      <c r="B13" t="s">
        <v>65</v>
      </c>
      <c r="C13" t="s">
        <v>66</v>
      </c>
      <c r="D13" s="4">
        <v>46268.208854166667</v>
      </c>
      <c r="E13" t="s">
        <v>568</v>
      </c>
      <c r="F13" t="s">
        <v>67</v>
      </c>
      <c r="G13" t="s">
        <v>67</v>
      </c>
      <c r="H13" t="s">
        <v>482</v>
      </c>
      <c r="I13" t="s">
        <v>67</v>
      </c>
      <c r="J13">
        <v>2.7421294035080699E+18</v>
      </c>
      <c r="K13" t="s">
        <v>571</v>
      </c>
      <c r="L13" t="s">
        <v>67</v>
      </c>
      <c r="M13" s="5">
        <v>0</v>
      </c>
      <c r="N13">
        <v>19761</v>
      </c>
      <c r="O13" t="s">
        <v>105</v>
      </c>
      <c r="P13">
        <v>21200</v>
      </c>
      <c r="Q13" t="s">
        <v>105</v>
      </c>
      <c r="R13">
        <v>99830</v>
      </c>
      <c r="S13" t="s">
        <v>551</v>
      </c>
      <c r="T13" t="s">
        <v>147</v>
      </c>
      <c r="U13">
        <v>96166</v>
      </c>
      <c r="V13" t="s">
        <v>481</v>
      </c>
      <c r="W13" t="s">
        <v>69</v>
      </c>
      <c r="X13" s="5">
        <v>2.3495370370370371E-3</v>
      </c>
      <c r="Y13" s="5">
        <v>0</v>
      </c>
      <c r="Z13" s="5">
        <v>0</v>
      </c>
      <c r="AA13" t="s">
        <v>67</v>
      </c>
      <c r="AB13">
        <v>0</v>
      </c>
      <c r="AC13" s="4">
        <v>46268.211539351854</v>
      </c>
      <c r="AD13" t="s">
        <v>67</v>
      </c>
      <c r="AE13" s="5">
        <v>0</v>
      </c>
      <c r="AF13" t="s">
        <v>570</v>
      </c>
      <c r="AG13" s="5">
        <v>2.7777777777777778E-4</v>
      </c>
      <c r="AJ13" t="s">
        <v>67</v>
      </c>
      <c r="AN13" t="s">
        <v>67</v>
      </c>
      <c r="AO13" t="s">
        <v>67</v>
      </c>
      <c r="AR13" t="s">
        <v>67</v>
      </c>
      <c r="AT13" t="s">
        <v>67</v>
      </c>
      <c r="AU13" t="s">
        <v>67</v>
      </c>
      <c r="AV13" t="s">
        <v>67</v>
      </c>
      <c r="AY13" t="s">
        <v>67</v>
      </c>
      <c r="AZ13" t="s">
        <v>67</v>
      </c>
      <c r="BA13" t="s">
        <v>67</v>
      </c>
      <c r="BB13" t="s">
        <v>67</v>
      </c>
      <c r="BC13" t="s">
        <v>67</v>
      </c>
      <c r="BD13" t="s">
        <v>67</v>
      </c>
      <c r="BE13" t="s">
        <v>67</v>
      </c>
      <c r="BF13" t="s">
        <v>67</v>
      </c>
      <c r="BG13" t="s">
        <v>67</v>
      </c>
      <c r="BH13" t="s">
        <v>67</v>
      </c>
      <c r="BI13" t="s">
        <v>572</v>
      </c>
      <c r="BJ13" t="s">
        <v>67</v>
      </c>
      <c r="BK13" t="s">
        <v>67</v>
      </c>
      <c r="BL13" t="s">
        <v>67</v>
      </c>
      <c r="BM13" t="s">
        <v>67</v>
      </c>
      <c r="BN13" t="s">
        <v>106</v>
      </c>
      <c r="BO13" s="6">
        <v>46268</v>
      </c>
      <c r="BP13">
        <f>1</f>
        <v>1</v>
      </c>
      <c r="BQ13">
        <f>IF(M13+AG13&gt;=parametres!$B$2,0,1)</f>
        <v>0</v>
      </c>
      <c r="BR13" t="str">
        <f>VLOOKUP(O13,parametres!G:H,2,0)</f>
        <v>Alliannz Contract</v>
      </c>
    </row>
    <row r="14" spans="1:70" x14ac:dyDescent="0.3">
      <c r="A14" t="s">
        <v>1635</v>
      </c>
      <c r="B14" t="s">
        <v>65</v>
      </c>
      <c r="C14" t="s">
        <v>70</v>
      </c>
      <c r="D14" s="4">
        <v>46268.242743055554</v>
      </c>
      <c r="E14" t="s">
        <v>573</v>
      </c>
      <c r="F14" t="s">
        <v>118</v>
      </c>
      <c r="G14" t="s">
        <v>119</v>
      </c>
      <c r="H14" t="s">
        <v>120</v>
      </c>
      <c r="I14" t="s">
        <v>121</v>
      </c>
      <c r="J14">
        <v>2.7421293605626752E+18</v>
      </c>
      <c r="K14" t="s">
        <v>574</v>
      </c>
      <c r="L14" t="s">
        <v>72</v>
      </c>
      <c r="M14" s="5">
        <v>1.8518518518518518E-4</v>
      </c>
      <c r="N14">
        <v>19770</v>
      </c>
      <c r="O14" t="s">
        <v>112</v>
      </c>
      <c r="P14">
        <v>21209</v>
      </c>
      <c r="Q14" t="s">
        <v>112</v>
      </c>
      <c r="R14">
        <v>99924</v>
      </c>
      <c r="S14" t="s">
        <v>373</v>
      </c>
      <c r="T14" t="s">
        <v>147</v>
      </c>
      <c r="U14">
        <v>96166</v>
      </c>
      <c r="V14" t="s">
        <v>481</v>
      </c>
      <c r="W14" t="s">
        <v>68</v>
      </c>
      <c r="X14" s="5">
        <v>2.685185185185185E-3</v>
      </c>
      <c r="Y14" s="5">
        <v>0</v>
      </c>
      <c r="Z14" s="5">
        <v>2.3148148148148147E-5</v>
      </c>
      <c r="AA14" t="s">
        <v>67</v>
      </c>
      <c r="AB14">
        <v>0</v>
      </c>
      <c r="AC14" s="4">
        <v>46268.246087962965</v>
      </c>
      <c r="AD14" t="s">
        <v>67</v>
      </c>
      <c r="AE14" s="5">
        <v>0</v>
      </c>
      <c r="AF14" t="s">
        <v>575</v>
      </c>
      <c r="AG14" s="5">
        <v>9.2592592592592588E-5</v>
      </c>
      <c r="AH14">
        <v>0</v>
      </c>
      <c r="AI14">
        <v>0</v>
      </c>
      <c r="AJ14" t="s">
        <v>122</v>
      </c>
      <c r="AK14">
        <v>2</v>
      </c>
      <c r="AL14">
        <v>0</v>
      </c>
      <c r="AM14">
        <v>0</v>
      </c>
      <c r="AN14" t="s">
        <v>123</v>
      </c>
      <c r="AO14" t="s">
        <v>67</v>
      </c>
      <c r="AR14" t="s">
        <v>67</v>
      </c>
      <c r="AT14" t="s">
        <v>67</v>
      </c>
      <c r="AU14" t="s">
        <v>67</v>
      </c>
      <c r="AV14" t="s">
        <v>67</v>
      </c>
      <c r="AW14">
        <v>0</v>
      </c>
      <c r="AX14">
        <v>0</v>
      </c>
      <c r="AY14" t="s">
        <v>67</v>
      </c>
      <c r="AZ14" t="s">
        <v>67</v>
      </c>
      <c r="BA14" t="s">
        <v>67</v>
      </c>
      <c r="BB14" t="s">
        <v>67</v>
      </c>
      <c r="BC14" t="s">
        <v>67</v>
      </c>
      <c r="BD14" t="s">
        <v>67</v>
      </c>
      <c r="BE14" t="s">
        <v>67</v>
      </c>
      <c r="BF14" t="s">
        <v>67</v>
      </c>
      <c r="BG14" t="s">
        <v>67</v>
      </c>
      <c r="BH14" t="s">
        <v>67</v>
      </c>
      <c r="BI14" t="s">
        <v>67</v>
      </c>
      <c r="BJ14" t="s">
        <v>67</v>
      </c>
      <c r="BK14" t="s">
        <v>67</v>
      </c>
      <c r="BL14" t="s">
        <v>67</v>
      </c>
      <c r="BM14" t="s">
        <v>67</v>
      </c>
      <c r="BN14" t="s">
        <v>280</v>
      </c>
      <c r="BO14" s="6">
        <v>46268</v>
      </c>
      <c r="BP14">
        <f>1</f>
        <v>1</v>
      </c>
      <c r="BQ14">
        <f>IF(M14+AG14&gt;=parametres!$B$2,0,1)</f>
        <v>0</v>
      </c>
      <c r="BR14" t="str">
        <f>VLOOKUP(O14,parametres!G:H,2,0)</f>
        <v>RSA Provider</v>
      </c>
    </row>
    <row r="15" spans="1:70" x14ac:dyDescent="0.3">
      <c r="A15" t="s">
        <v>1635</v>
      </c>
      <c r="B15" t="s">
        <v>65</v>
      </c>
      <c r="C15" t="s">
        <v>66</v>
      </c>
      <c r="D15" s="4">
        <v>46268.24324074074</v>
      </c>
      <c r="E15" t="s">
        <v>573</v>
      </c>
      <c r="F15" t="s">
        <v>67</v>
      </c>
      <c r="G15" t="s">
        <v>67</v>
      </c>
      <c r="H15" t="s">
        <v>482</v>
      </c>
      <c r="I15" t="s">
        <v>67</v>
      </c>
      <c r="J15">
        <v>2.7421293605626752E+18</v>
      </c>
      <c r="K15" t="s">
        <v>576</v>
      </c>
      <c r="L15" t="s">
        <v>67</v>
      </c>
      <c r="M15" s="5">
        <v>0</v>
      </c>
      <c r="N15">
        <v>19770</v>
      </c>
      <c r="O15" t="s">
        <v>112</v>
      </c>
      <c r="P15">
        <v>21209</v>
      </c>
      <c r="Q15" t="s">
        <v>112</v>
      </c>
      <c r="R15">
        <v>99924</v>
      </c>
      <c r="S15" t="s">
        <v>373</v>
      </c>
      <c r="T15" t="s">
        <v>147</v>
      </c>
      <c r="U15">
        <v>96166</v>
      </c>
      <c r="V15" t="s">
        <v>481</v>
      </c>
      <c r="W15" t="s">
        <v>68</v>
      </c>
      <c r="X15" s="5">
        <v>2.673611111111111E-3</v>
      </c>
      <c r="Y15" s="5">
        <v>0</v>
      </c>
      <c r="Z15" s="5">
        <v>0</v>
      </c>
      <c r="AA15" t="s">
        <v>67</v>
      </c>
      <c r="AB15">
        <v>0</v>
      </c>
      <c r="AC15" s="4">
        <v>46268.246087962965</v>
      </c>
      <c r="AD15" t="s">
        <v>67</v>
      </c>
      <c r="AE15" s="5">
        <v>0</v>
      </c>
      <c r="AF15" t="s">
        <v>575</v>
      </c>
      <c r="AG15" s="5">
        <v>1.5046296296296297E-4</v>
      </c>
      <c r="AJ15" t="s">
        <v>67</v>
      </c>
      <c r="AN15" t="s">
        <v>67</v>
      </c>
      <c r="AO15" t="s">
        <v>67</v>
      </c>
      <c r="AR15" t="s">
        <v>67</v>
      </c>
      <c r="AT15" t="s">
        <v>67</v>
      </c>
      <c r="AU15" t="s">
        <v>67</v>
      </c>
      <c r="AV15" t="s">
        <v>67</v>
      </c>
      <c r="AY15" t="s">
        <v>67</v>
      </c>
      <c r="AZ15" t="s">
        <v>67</v>
      </c>
      <c r="BA15" t="s">
        <v>67</v>
      </c>
      <c r="BB15" t="s">
        <v>67</v>
      </c>
      <c r="BC15" t="s">
        <v>67</v>
      </c>
      <c r="BD15" t="s">
        <v>67</v>
      </c>
      <c r="BE15" t="s">
        <v>67</v>
      </c>
      <c r="BF15" t="s">
        <v>67</v>
      </c>
      <c r="BG15" t="s">
        <v>67</v>
      </c>
      <c r="BH15" t="s">
        <v>67</v>
      </c>
      <c r="BI15" t="s">
        <v>577</v>
      </c>
      <c r="BJ15" t="s">
        <v>67</v>
      </c>
      <c r="BK15" t="s">
        <v>67</v>
      </c>
      <c r="BL15" t="s">
        <v>67</v>
      </c>
      <c r="BM15" t="s">
        <v>67</v>
      </c>
      <c r="BN15" t="s">
        <v>280</v>
      </c>
      <c r="BO15" s="6">
        <v>46268</v>
      </c>
      <c r="BP15">
        <f>1</f>
        <v>1</v>
      </c>
      <c r="BQ15">
        <f>IF(M15+AG15&gt;=parametres!$B$2,0,1)</f>
        <v>1</v>
      </c>
      <c r="BR15" t="str">
        <f>VLOOKUP(O15,parametres!G:H,2,0)</f>
        <v>RSA Provider</v>
      </c>
    </row>
    <row r="16" spans="1:70" x14ac:dyDescent="0.3">
      <c r="A16" t="s">
        <v>1635</v>
      </c>
      <c r="B16" t="s">
        <v>65</v>
      </c>
      <c r="C16" t="s">
        <v>70</v>
      </c>
      <c r="D16" s="4">
        <v>46268.266111111108</v>
      </c>
      <c r="E16" t="s">
        <v>578</v>
      </c>
      <c r="F16" t="s">
        <v>215</v>
      </c>
      <c r="G16" t="s">
        <v>119</v>
      </c>
      <c r="H16" t="s">
        <v>216</v>
      </c>
      <c r="I16" t="s">
        <v>217</v>
      </c>
      <c r="J16">
        <v>2.7421293347919329E+18</v>
      </c>
      <c r="K16" t="s">
        <v>579</v>
      </c>
      <c r="L16" t="s">
        <v>72</v>
      </c>
      <c r="M16" s="5">
        <v>1.3888888888888889E-4</v>
      </c>
      <c r="N16">
        <v>19767</v>
      </c>
      <c r="O16" t="s">
        <v>110</v>
      </c>
      <c r="P16">
        <v>21206</v>
      </c>
      <c r="Q16" t="s">
        <v>110</v>
      </c>
      <c r="R16">
        <v>99896</v>
      </c>
      <c r="S16" t="s">
        <v>502</v>
      </c>
      <c r="T16" t="s">
        <v>147</v>
      </c>
      <c r="U16">
        <v>96168</v>
      </c>
      <c r="V16" t="s">
        <v>483</v>
      </c>
      <c r="W16" t="s">
        <v>68</v>
      </c>
      <c r="X16" s="5">
        <v>6.9444444444444447E-4</v>
      </c>
      <c r="Y16" s="5">
        <v>0</v>
      </c>
      <c r="Z16" s="5">
        <v>8.1018518518518516E-5</v>
      </c>
      <c r="AA16" t="s">
        <v>67</v>
      </c>
      <c r="AB16">
        <v>0</v>
      </c>
      <c r="AC16" s="4">
        <v>46268.268159722225</v>
      </c>
      <c r="AD16" t="s">
        <v>67</v>
      </c>
      <c r="AE16" s="5">
        <v>0</v>
      </c>
      <c r="AF16" t="s">
        <v>580</v>
      </c>
      <c r="AG16" s="5">
        <v>5.7870370370370373E-5</v>
      </c>
      <c r="AH16">
        <v>0</v>
      </c>
      <c r="AI16">
        <v>0</v>
      </c>
      <c r="AJ16" t="s">
        <v>67</v>
      </c>
      <c r="AK16">
        <v>0</v>
      </c>
      <c r="AL16">
        <v>0</v>
      </c>
      <c r="AM16">
        <v>0</v>
      </c>
      <c r="AN16" t="s">
        <v>123</v>
      </c>
      <c r="AO16" t="s">
        <v>127</v>
      </c>
      <c r="AP16">
        <v>77020001</v>
      </c>
      <c r="AQ16">
        <v>10</v>
      </c>
      <c r="AR16" t="s">
        <v>128</v>
      </c>
      <c r="AT16" t="s">
        <v>137</v>
      </c>
      <c r="AU16" t="s">
        <v>581</v>
      </c>
      <c r="AV16" t="s">
        <v>578</v>
      </c>
      <c r="AW16">
        <v>0</v>
      </c>
      <c r="AX16">
        <v>0</v>
      </c>
      <c r="AY16" t="s">
        <v>67</v>
      </c>
      <c r="AZ16" t="s">
        <v>67</v>
      </c>
      <c r="BA16" t="s">
        <v>67</v>
      </c>
      <c r="BB16" t="s">
        <v>67</v>
      </c>
      <c r="BC16" t="s">
        <v>67</v>
      </c>
      <c r="BD16" t="s">
        <v>67</v>
      </c>
      <c r="BE16" t="s">
        <v>67</v>
      </c>
      <c r="BF16" t="s">
        <v>67</v>
      </c>
      <c r="BG16" t="s">
        <v>67</v>
      </c>
      <c r="BH16" t="s">
        <v>67</v>
      </c>
      <c r="BI16" t="s">
        <v>67</v>
      </c>
      <c r="BJ16" t="s">
        <v>67</v>
      </c>
      <c r="BK16" t="s">
        <v>67</v>
      </c>
      <c r="BL16" t="s">
        <v>67</v>
      </c>
      <c r="BM16" t="s">
        <v>67</v>
      </c>
      <c r="BN16" t="s">
        <v>102</v>
      </c>
      <c r="BO16" s="6">
        <v>46268</v>
      </c>
      <c r="BP16">
        <f>1</f>
        <v>1</v>
      </c>
      <c r="BQ16">
        <f>IF(M16+AG16&gt;=parametres!$B$2,0,1)</f>
        <v>1</v>
      </c>
      <c r="BR16" t="str">
        <f>VLOOKUP(O16,parametres!G:H,2,0)</f>
        <v>RSA</v>
      </c>
    </row>
    <row r="17" spans="1:70" x14ac:dyDescent="0.3">
      <c r="A17" t="s">
        <v>1635</v>
      </c>
      <c r="B17" t="s">
        <v>65</v>
      </c>
      <c r="C17" t="s">
        <v>66</v>
      </c>
      <c r="D17" s="4">
        <v>46268.267337962963</v>
      </c>
      <c r="E17" t="s">
        <v>578</v>
      </c>
      <c r="F17" t="s">
        <v>67</v>
      </c>
      <c r="G17" t="s">
        <v>67</v>
      </c>
      <c r="H17" t="s">
        <v>484</v>
      </c>
      <c r="I17" t="s">
        <v>67</v>
      </c>
      <c r="J17">
        <v>2.7421293347919329E+18</v>
      </c>
      <c r="K17" t="s">
        <v>582</v>
      </c>
      <c r="L17" t="s">
        <v>67</v>
      </c>
      <c r="M17" s="5">
        <v>0</v>
      </c>
      <c r="N17">
        <v>19767</v>
      </c>
      <c r="O17" t="s">
        <v>110</v>
      </c>
      <c r="P17">
        <v>21206</v>
      </c>
      <c r="Q17" t="s">
        <v>110</v>
      </c>
      <c r="R17">
        <v>99896</v>
      </c>
      <c r="S17" t="s">
        <v>502</v>
      </c>
      <c r="T17" t="s">
        <v>147</v>
      </c>
      <c r="U17">
        <v>96168</v>
      </c>
      <c r="V17" t="s">
        <v>483</v>
      </c>
      <c r="W17" t="s">
        <v>69</v>
      </c>
      <c r="X17" s="5">
        <v>6.9444444444444447E-4</v>
      </c>
      <c r="Y17" s="5">
        <v>0</v>
      </c>
      <c r="Z17" s="5">
        <v>0</v>
      </c>
      <c r="AA17" t="s">
        <v>67</v>
      </c>
      <c r="AB17">
        <v>0</v>
      </c>
      <c r="AC17" s="4">
        <v>46268.268159722225</v>
      </c>
      <c r="AD17" t="s">
        <v>67</v>
      </c>
      <c r="AE17" s="5">
        <v>0</v>
      </c>
      <c r="AF17" t="s">
        <v>580</v>
      </c>
      <c r="AG17" s="5">
        <v>9.2592592592592588E-5</v>
      </c>
      <c r="AJ17" t="s">
        <v>67</v>
      </c>
      <c r="AN17" t="s">
        <v>67</v>
      </c>
      <c r="AO17" t="s">
        <v>67</v>
      </c>
      <c r="AR17" t="s">
        <v>67</v>
      </c>
      <c r="AT17" t="s">
        <v>67</v>
      </c>
      <c r="AU17" t="s">
        <v>67</v>
      </c>
      <c r="AV17" t="s">
        <v>67</v>
      </c>
      <c r="AY17" t="s">
        <v>67</v>
      </c>
      <c r="AZ17" t="s">
        <v>67</v>
      </c>
      <c r="BA17" t="s">
        <v>67</v>
      </c>
      <c r="BB17" t="s">
        <v>67</v>
      </c>
      <c r="BC17" t="s">
        <v>67</v>
      </c>
      <c r="BD17" t="s">
        <v>67</v>
      </c>
      <c r="BE17" t="s">
        <v>67</v>
      </c>
      <c r="BF17" t="s">
        <v>67</v>
      </c>
      <c r="BG17" t="s">
        <v>67</v>
      </c>
      <c r="BH17" t="s">
        <v>67</v>
      </c>
      <c r="BI17" t="s">
        <v>583</v>
      </c>
      <c r="BJ17" t="s">
        <v>67</v>
      </c>
      <c r="BK17" t="s">
        <v>67</v>
      </c>
      <c r="BL17" t="s">
        <v>67</v>
      </c>
      <c r="BM17" t="s">
        <v>67</v>
      </c>
      <c r="BN17" t="s">
        <v>102</v>
      </c>
      <c r="BO17" s="6">
        <v>46268</v>
      </c>
      <c r="BP17">
        <f>1</f>
        <v>1</v>
      </c>
      <c r="BQ17">
        <f>IF(M17+AG17&gt;=parametres!$B$2,0,1)</f>
        <v>1</v>
      </c>
      <c r="BR17" t="str">
        <f>VLOOKUP(O17,parametres!G:H,2,0)</f>
        <v>RSA</v>
      </c>
    </row>
    <row r="18" spans="1:70" x14ac:dyDescent="0.3">
      <c r="A18" t="s">
        <v>1635</v>
      </c>
      <c r="B18" t="s">
        <v>65</v>
      </c>
      <c r="C18" t="s">
        <v>70</v>
      </c>
      <c r="D18" s="4">
        <v>46268.279976851853</v>
      </c>
      <c r="E18" t="s">
        <v>584</v>
      </c>
      <c r="F18" t="s">
        <v>156</v>
      </c>
      <c r="G18" t="s">
        <v>119</v>
      </c>
      <c r="H18" t="s">
        <v>157</v>
      </c>
      <c r="I18" t="s">
        <v>139</v>
      </c>
      <c r="J18">
        <v>2.7421292489468452E+18</v>
      </c>
      <c r="K18" t="s">
        <v>585</v>
      </c>
      <c r="L18" t="s">
        <v>72</v>
      </c>
      <c r="M18" s="5">
        <v>4.3981481481481481E-4</v>
      </c>
      <c r="N18">
        <v>19760</v>
      </c>
      <c r="O18" t="s">
        <v>82</v>
      </c>
      <c r="P18">
        <v>21199</v>
      </c>
      <c r="Q18" t="s">
        <v>82</v>
      </c>
      <c r="R18">
        <v>99819</v>
      </c>
      <c r="S18" t="s">
        <v>480</v>
      </c>
      <c r="T18" t="s">
        <v>147</v>
      </c>
      <c r="U18">
        <v>96168</v>
      </c>
      <c r="V18" t="s">
        <v>483</v>
      </c>
      <c r="W18" t="s">
        <v>68</v>
      </c>
      <c r="X18" s="5">
        <v>1.4236111111111112E-3</v>
      </c>
      <c r="Y18" s="5">
        <v>0</v>
      </c>
      <c r="Z18" s="5">
        <v>3.4722222222222222E-5</v>
      </c>
      <c r="AA18" t="s">
        <v>67</v>
      </c>
      <c r="AB18">
        <v>0</v>
      </c>
      <c r="AC18" s="4">
        <v>46268.282986111109</v>
      </c>
      <c r="AD18" t="s">
        <v>67</v>
      </c>
      <c r="AE18" s="5">
        <v>0</v>
      </c>
      <c r="AF18" t="s">
        <v>586</v>
      </c>
      <c r="AG18" s="5">
        <v>4.6296296296296294E-5</v>
      </c>
      <c r="AH18">
        <v>0</v>
      </c>
      <c r="AI18">
        <v>0</v>
      </c>
      <c r="AJ18" t="s">
        <v>67</v>
      </c>
      <c r="AK18">
        <v>2</v>
      </c>
      <c r="AL18">
        <v>0</v>
      </c>
      <c r="AM18">
        <v>0</v>
      </c>
      <c r="AN18" t="s">
        <v>123</v>
      </c>
      <c r="AO18" t="s">
        <v>127</v>
      </c>
      <c r="AP18">
        <v>77020001</v>
      </c>
      <c r="AQ18">
        <v>10</v>
      </c>
      <c r="AR18" t="s">
        <v>128</v>
      </c>
      <c r="AS18">
        <v>3190096</v>
      </c>
      <c r="AT18" t="s">
        <v>587</v>
      </c>
      <c r="AU18" t="s">
        <v>67</v>
      </c>
      <c r="AV18" t="s">
        <v>584</v>
      </c>
      <c r="AW18">
        <v>2</v>
      </c>
      <c r="AX18">
        <v>1</v>
      </c>
      <c r="AY18" t="s">
        <v>67</v>
      </c>
      <c r="AZ18" t="s">
        <v>67</v>
      </c>
      <c r="BA18" t="s">
        <v>67</v>
      </c>
      <c r="BB18" t="s">
        <v>67</v>
      </c>
      <c r="BC18" t="s">
        <v>67</v>
      </c>
      <c r="BD18" t="s">
        <v>67</v>
      </c>
      <c r="BE18" t="s">
        <v>67</v>
      </c>
      <c r="BF18" t="s">
        <v>67</v>
      </c>
      <c r="BG18" t="s">
        <v>67</v>
      </c>
      <c r="BH18" t="s">
        <v>67</v>
      </c>
      <c r="BI18" t="s">
        <v>67</v>
      </c>
      <c r="BJ18" t="s">
        <v>67</v>
      </c>
      <c r="BK18" t="s">
        <v>67</v>
      </c>
      <c r="BL18" t="s">
        <v>67</v>
      </c>
      <c r="BM18" t="s">
        <v>67</v>
      </c>
      <c r="BN18" t="s">
        <v>106</v>
      </c>
      <c r="BO18" s="6">
        <v>46268</v>
      </c>
      <c r="BP18">
        <f>1</f>
        <v>1</v>
      </c>
      <c r="BQ18">
        <f>IF(M18+AG18&gt;=parametres!$B$2,0,1)</f>
        <v>0</v>
      </c>
      <c r="BR18" t="str">
        <f>VLOOKUP(O18,parametres!G:H,2,0)</f>
        <v>Alliannz Contract</v>
      </c>
    </row>
    <row r="19" spans="1:70" x14ac:dyDescent="0.3">
      <c r="A19" t="s">
        <v>1635</v>
      </c>
      <c r="B19" t="s">
        <v>65</v>
      </c>
      <c r="C19" t="s">
        <v>66</v>
      </c>
      <c r="D19" s="4">
        <v>46268.281134259261</v>
      </c>
      <c r="E19" t="s">
        <v>584</v>
      </c>
      <c r="F19" t="s">
        <v>67</v>
      </c>
      <c r="G19" t="s">
        <v>67</v>
      </c>
      <c r="H19" t="s">
        <v>482</v>
      </c>
      <c r="I19" t="s">
        <v>67</v>
      </c>
      <c r="J19">
        <v>2.7421292489468452E+18</v>
      </c>
      <c r="K19" t="s">
        <v>588</v>
      </c>
      <c r="L19" t="s">
        <v>67</v>
      </c>
      <c r="M19" s="5">
        <v>0</v>
      </c>
      <c r="N19">
        <v>19760</v>
      </c>
      <c r="O19" t="s">
        <v>82</v>
      </c>
      <c r="P19">
        <v>21199</v>
      </c>
      <c r="Q19" t="s">
        <v>82</v>
      </c>
      <c r="R19">
        <v>99819</v>
      </c>
      <c r="S19" t="s">
        <v>480</v>
      </c>
      <c r="T19" t="s">
        <v>147</v>
      </c>
      <c r="U19">
        <v>96166</v>
      </c>
      <c r="V19" t="s">
        <v>481</v>
      </c>
      <c r="W19" t="s">
        <v>69</v>
      </c>
      <c r="X19" s="5">
        <v>0</v>
      </c>
      <c r="Y19" s="5">
        <v>0</v>
      </c>
      <c r="Z19" s="5">
        <v>0</v>
      </c>
      <c r="AA19" t="s">
        <v>67</v>
      </c>
      <c r="AB19">
        <v>0</v>
      </c>
      <c r="AC19" s="4">
        <v>46268.281365740739</v>
      </c>
      <c r="AD19" t="s">
        <v>67</v>
      </c>
      <c r="AE19" s="5">
        <v>0</v>
      </c>
      <c r="AF19" t="s">
        <v>586</v>
      </c>
      <c r="AG19" s="5">
        <v>2.3148148148148149E-4</v>
      </c>
      <c r="AJ19" t="s">
        <v>67</v>
      </c>
      <c r="AN19" t="s">
        <v>67</v>
      </c>
      <c r="AO19" t="s">
        <v>67</v>
      </c>
      <c r="AR19" t="s">
        <v>67</v>
      </c>
      <c r="AT19" t="s">
        <v>67</v>
      </c>
      <c r="AU19" t="s">
        <v>67</v>
      </c>
      <c r="AV19" t="s">
        <v>67</v>
      </c>
      <c r="AY19" t="s">
        <v>67</v>
      </c>
      <c r="AZ19" t="s">
        <v>67</v>
      </c>
      <c r="BA19" t="s">
        <v>67</v>
      </c>
      <c r="BB19" t="s">
        <v>67</v>
      </c>
      <c r="BC19" t="s">
        <v>67</v>
      </c>
      <c r="BD19" t="s">
        <v>67</v>
      </c>
      <c r="BE19" t="s">
        <v>67</v>
      </c>
      <c r="BF19" t="s">
        <v>67</v>
      </c>
      <c r="BG19" t="s">
        <v>67</v>
      </c>
      <c r="BH19" t="s">
        <v>67</v>
      </c>
      <c r="BI19" t="s">
        <v>67</v>
      </c>
      <c r="BJ19" t="s">
        <v>67</v>
      </c>
      <c r="BK19" t="s">
        <v>67</v>
      </c>
      <c r="BL19" t="s">
        <v>67</v>
      </c>
      <c r="BM19" t="s">
        <v>67</v>
      </c>
      <c r="BN19" t="s">
        <v>106</v>
      </c>
      <c r="BO19" s="6">
        <v>46268</v>
      </c>
      <c r="BP19">
        <f>1</f>
        <v>1</v>
      </c>
      <c r="BQ19">
        <f>IF(M19+AG19&gt;=parametres!$B$2,0,1)</f>
        <v>0</v>
      </c>
      <c r="BR19" t="str">
        <f>VLOOKUP(O19,parametres!G:H,2,0)</f>
        <v>Alliannz Contract</v>
      </c>
    </row>
    <row r="20" spans="1:70" x14ac:dyDescent="0.3">
      <c r="A20" t="s">
        <v>1635</v>
      </c>
      <c r="B20" t="s">
        <v>65</v>
      </c>
      <c r="C20" t="s">
        <v>66</v>
      </c>
      <c r="D20" s="4">
        <v>46268.281377314815</v>
      </c>
      <c r="E20" t="s">
        <v>584</v>
      </c>
      <c r="F20" t="s">
        <v>67</v>
      </c>
      <c r="G20" t="s">
        <v>67</v>
      </c>
      <c r="H20" t="s">
        <v>484</v>
      </c>
      <c r="I20" t="s">
        <v>67</v>
      </c>
      <c r="J20">
        <v>2.7421292489468452E+18</v>
      </c>
      <c r="K20" t="s">
        <v>589</v>
      </c>
      <c r="L20" t="s">
        <v>67</v>
      </c>
      <c r="M20" s="5">
        <v>0</v>
      </c>
      <c r="N20">
        <v>19760</v>
      </c>
      <c r="O20" t="s">
        <v>82</v>
      </c>
      <c r="P20">
        <v>21199</v>
      </c>
      <c r="Q20" t="s">
        <v>82</v>
      </c>
      <c r="R20">
        <v>99819</v>
      </c>
      <c r="S20" t="s">
        <v>480</v>
      </c>
      <c r="T20" t="s">
        <v>147</v>
      </c>
      <c r="U20">
        <v>96168</v>
      </c>
      <c r="V20" t="s">
        <v>483</v>
      </c>
      <c r="W20" t="s">
        <v>68</v>
      </c>
      <c r="X20" s="5">
        <v>1.4236111111111112E-3</v>
      </c>
      <c r="Y20" s="5">
        <v>0</v>
      </c>
      <c r="Z20" s="5">
        <v>0</v>
      </c>
      <c r="AA20" t="s">
        <v>67</v>
      </c>
      <c r="AB20">
        <v>0</v>
      </c>
      <c r="AC20" s="4">
        <v>46268.282986111109</v>
      </c>
      <c r="AD20" t="s">
        <v>67</v>
      </c>
      <c r="AE20" s="5">
        <v>0</v>
      </c>
      <c r="AF20" t="s">
        <v>586</v>
      </c>
      <c r="AG20" s="5">
        <v>1.3888888888888889E-4</v>
      </c>
      <c r="AJ20" t="s">
        <v>67</v>
      </c>
      <c r="AN20" t="s">
        <v>67</v>
      </c>
      <c r="AO20" t="s">
        <v>67</v>
      </c>
      <c r="AR20" t="s">
        <v>67</v>
      </c>
      <c r="AT20" t="s">
        <v>67</v>
      </c>
      <c r="AU20" t="s">
        <v>67</v>
      </c>
      <c r="AV20" t="s">
        <v>67</v>
      </c>
      <c r="AY20" t="s">
        <v>67</v>
      </c>
      <c r="AZ20" t="s">
        <v>67</v>
      </c>
      <c r="BA20" t="s">
        <v>67</v>
      </c>
      <c r="BB20" t="s">
        <v>67</v>
      </c>
      <c r="BC20" t="s">
        <v>67</v>
      </c>
      <c r="BD20" t="s">
        <v>67</v>
      </c>
      <c r="BE20" t="s">
        <v>67</v>
      </c>
      <c r="BF20" t="s">
        <v>67</v>
      </c>
      <c r="BG20" t="s">
        <v>67</v>
      </c>
      <c r="BH20" t="s">
        <v>67</v>
      </c>
      <c r="BI20" t="s">
        <v>590</v>
      </c>
      <c r="BJ20" t="s">
        <v>67</v>
      </c>
      <c r="BK20" t="s">
        <v>67</v>
      </c>
      <c r="BL20" t="s">
        <v>67</v>
      </c>
      <c r="BM20" t="s">
        <v>67</v>
      </c>
      <c r="BN20" t="s">
        <v>106</v>
      </c>
      <c r="BO20" s="6">
        <v>46268</v>
      </c>
      <c r="BP20">
        <f>1</f>
        <v>1</v>
      </c>
      <c r="BQ20">
        <f>IF(M20+AG20&gt;=parametres!$B$2,0,1)</f>
        <v>1</v>
      </c>
      <c r="BR20" t="str">
        <f>VLOOKUP(O20,parametres!G:H,2,0)</f>
        <v>Alliannz Contract</v>
      </c>
    </row>
    <row r="21" spans="1:70" x14ac:dyDescent="0.3">
      <c r="A21" t="s">
        <v>1635</v>
      </c>
      <c r="B21" t="s">
        <v>65</v>
      </c>
      <c r="C21" t="s">
        <v>70</v>
      </c>
      <c r="D21" s="4">
        <v>46268.283796296295</v>
      </c>
      <c r="E21" t="s">
        <v>591</v>
      </c>
      <c r="F21" t="s">
        <v>138</v>
      </c>
      <c r="G21" t="s">
        <v>305</v>
      </c>
      <c r="H21" t="s">
        <v>322</v>
      </c>
      <c r="I21" t="s">
        <v>300</v>
      </c>
      <c r="J21">
        <v>2.7421294163936855E+18</v>
      </c>
      <c r="K21" t="s">
        <v>592</v>
      </c>
      <c r="L21" t="s">
        <v>72</v>
      </c>
      <c r="M21" s="5">
        <v>1.8518518518518518E-4</v>
      </c>
      <c r="N21">
        <v>19781</v>
      </c>
      <c r="O21" t="s">
        <v>294</v>
      </c>
      <c r="P21">
        <v>21221</v>
      </c>
      <c r="Q21" t="s">
        <v>294</v>
      </c>
      <c r="R21">
        <v>100041</v>
      </c>
      <c r="S21" t="s">
        <v>309</v>
      </c>
      <c r="T21" t="s">
        <v>302</v>
      </c>
      <c r="U21">
        <v>96364</v>
      </c>
      <c r="V21" t="s">
        <v>500</v>
      </c>
      <c r="W21" t="s">
        <v>68</v>
      </c>
      <c r="X21" s="5">
        <v>1.5509259259259259E-3</v>
      </c>
      <c r="Y21" s="5">
        <v>0</v>
      </c>
      <c r="Z21" s="5">
        <v>3.5879629629629629E-4</v>
      </c>
      <c r="AA21" t="s">
        <v>67</v>
      </c>
      <c r="AB21">
        <v>0</v>
      </c>
      <c r="AC21" s="4">
        <v>46268.286157407405</v>
      </c>
      <c r="AD21" t="s">
        <v>67</v>
      </c>
      <c r="AE21" s="5">
        <v>0</v>
      </c>
      <c r="AF21" t="s">
        <v>593</v>
      </c>
      <c r="AG21" s="5">
        <v>1.1574074074074073E-5</v>
      </c>
      <c r="AH21">
        <v>0</v>
      </c>
      <c r="AI21">
        <v>0</v>
      </c>
      <c r="AJ21" t="s">
        <v>323</v>
      </c>
      <c r="AK21">
        <v>2</v>
      </c>
      <c r="AL21">
        <v>0</v>
      </c>
      <c r="AM21">
        <v>1</v>
      </c>
      <c r="AN21" t="s">
        <v>310</v>
      </c>
      <c r="AO21" t="s">
        <v>67</v>
      </c>
      <c r="AR21" t="s">
        <v>67</v>
      </c>
      <c r="AT21" t="s">
        <v>67</v>
      </c>
      <c r="AU21" t="s">
        <v>67</v>
      </c>
      <c r="AV21" t="s">
        <v>67</v>
      </c>
      <c r="AW21">
        <v>2</v>
      </c>
      <c r="AX21">
        <v>1</v>
      </c>
      <c r="AY21" t="s">
        <v>67</v>
      </c>
      <c r="AZ21" t="s">
        <v>67</v>
      </c>
      <c r="BA21" t="s">
        <v>67</v>
      </c>
      <c r="BB21" t="s">
        <v>67</v>
      </c>
      <c r="BC21" t="s">
        <v>67</v>
      </c>
      <c r="BD21" t="s">
        <v>67</v>
      </c>
      <c r="BE21" t="s">
        <v>67</v>
      </c>
      <c r="BF21" t="s">
        <v>67</v>
      </c>
      <c r="BG21" t="s">
        <v>67</v>
      </c>
      <c r="BH21" t="s">
        <v>67</v>
      </c>
      <c r="BI21" t="s">
        <v>67</v>
      </c>
      <c r="BJ21" t="s">
        <v>67</v>
      </c>
      <c r="BK21" t="s">
        <v>67</v>
      </c>
      <c r="BL21" t="s">
        <v>67</v>
      </c>
      <c r="BM21" t="s">
        <v>67</v>
      </c>
      <c r="BN21" t="s">
        <v>287</v>
      </c>
      <c r="BO21" s="6">
        <v>46268</v>
      </c>
      <c r="BP21">
        <f>1</f>
        <v>1</v>
      </c>
      <c r="BQ21">
        <f>IF(M21+AG21&gt;=parametres!$B$2,0,1)</f>
        <v>1</v>
      </c>
      <c r="BR21" t="str">
        <f>VLOOKUP(O21,parametres!G:H,2,0)</f>
        <v>RSA BE</v>
      </c>
    </row>
    <row r="22" spans="1:70" x14ac:dyDescent="0.3">
      <c r="A22" t="s">
        <v>1635</v>
      </c>
      <c r="B22" t="s">
        <v>65</v>
      </c>
      <c r="C22" t="s">
        <v>66</v>
      </c>
      <c r="D22" s="4">
        <v>46268.284432870372</v>
      </c>
      <c r="E22" t="s">
        <v>591</v>
      </c>
      <c r="F22" t="s">
        <v>67</v>
      </c>
      <c r="G22" t="s">
        <v>67</v>
      </c>
      <c r="H22" t="s">
        <v>501</v>
      </c>
      <c r="I22" t="s">
        <v>67</v>
      </c>
      <c r="J22">
        <v>2.7421294163936855E+18</v>
      </c>
      <c r="K22" t="s">
        <v>594</v>
      </c>
      <c r="L22" t="s">
        <v>67</v>
      </c>
      <c r="M22" s="5">
        <v>0</v>
      </c>
      <c r="N22">
        <v>19781</v>
      </c>
      <c r="O22" t="s">
        <v>294</v>
      </c>
      <c r="P22">
        <v>21221</v>
      </c>
      <c r="Q22" t="s">
        <v>294</v>
      </c>
      <c r="R22">
        <v>100041</v>
      </c>
      <c r="S22" t="s">
        <v>309</v>
      </c>
      <c r="T22" t="s">
        <v>302</v>
      </c>
      <c r="U22">
        <v>96364</v>
      </c>
      <c r="V22" t="s">
        <v>500</v>
      </c>
      <c r="W22" t="s">
        <v>68</v>
      </c>
      <c r="X22" s="5">
        <v>1.5509259259259259E-3</v>
      </c>
      <c r="Y22" s="5">
        <v>0</v>
      </c>
      <c r="Z22" s="5">
        <v>0</v>
      </c>
      <c r="AA22" t="s">
        <v>67</v>
      </c>
      <c r="AB22">
        <v>0</v>
      </c>
      <c r="AC22" s="4">
        <v>46268.286145833335</v>
      </c>
      <c r="AD22" t="s">
        <v>67</v>
      </c>
      <c r="AE22" s="5">
        <v>0</v>
      </c>
      <c r="AF22" t="s">
        <v>593</v>
      </c>
      <c r="AG22" s="5">
        <v>1.6203703703703703E-4</v>
      </c>
      <c r="AJ22" t="s">
        <v>67</v>
      </c>
      <c r="AN22" t="s">
        <v>67</v>
      </c>
      <c r="AO22" t="s">
        <v>67</v>
      </c>
      <c r="AR22" t="s">
        <v>67</v>
      </c>
      <c r="AT22" t="s">
        <v>67</v>
      </c>
      <c r="AU22" t="s">
        <v>67</v>
      </c>
      <c r="AV22" t="s">
        <v>67</v>
      </c>
      <c r="AY22" t="s">
        <v>67</v>
      </c>
      <c r="AZ22" t="s">
        <v>67</v>
      </c>
      <c r="BA22" t="s">
        <v>67</v>
      </c>
      <c r="BB22" t="s">
        <v>67</v>
      </c>
      <c r="BC22" t="s">
        <v>67</v>
      </c>
      <c r="BD22" t="s">
        <v>67</v>
      </c>
      <c r="BE22" t="s">
        <v>67</v>
      </c>
      <c r="BF22" t="s">
        <v>67</v>
      </c>
      <c r="BG22" t="s">
        <v>67</v>
      </c>
      <c r="BH22" t="s">
        <v>67</v>
      </c>
      <c r="BI22" t="s">
        <v>595</v>
      </c>
      <c r="BJ22" t="s">
        <v>67</v>
      </c>
      <c r="BK22" t="s">
        <v>67</v>
      </c>
      <c r="BL22" t="s">
        <v>67</v>
      </c>
      <c r="BM22" t="s">
        <v>67</v>
      </c>
      <c r="BN22" t="s">
        <v>287</v>
      </c>
      <c r="BO22" s="6">
        <v>46268</v>
      </c>
      <c r="BP22">
        <f>1</f>
        <v>1</v>
      </c>
      <c r="BQ22">
        <f>IF(M22+AG22&gt;=parametres!$B$2,0,1)</f>
        <v>1</v>
      </c>
      <c r="BR22" t="str">
        <f>VLOOKUP(O22,parametres!G:H,2,0)</f>
        <v>RSA BE</v>
      </c>
    </row>
    <row r="23" spans="1:70" x14ac:dyDescent="0.3">
      <c r="A23" t="s">
        <v>1635</v>
      </c>
      <c r="B23" t="s">
        <v>65</v>
      </c>
      <c r="C23" t="s">
        <v>70</v>
      </c>
      <c r="D23" s="4">
        <v>46268.285208333335</v>
      </c>
      <c r="E23" t="s">
        <v>596</v>
      </c>
      <c r="F23" t="s">
        <v>124</v>
      </c>
      <c r="G23" t="s">
        <v>119</v>
      </c>
      <c r="H23" t="s">
        <v>125</v>
      </c>
      <c r="I23" t="s">
        <v>139</v>
      </c>
      <c r="J23">
        <v>2.7421293047722076E+18</v>
      </c>
      <c r="K23" t="s">
        <v>597</v>
      </c>
      <c r="L23" t="s">
        <v>71</v>
      </c>
      <c r="M23" s="5">
        <v>2.0833333333333335E-4</v>
      </c>
      <c r="N23">
        <v>19760</v>
      </c>
      <c r="O23" t="s">
        <v>82</v>
      </c>
      <c r="P23">
        <v>21199</v>
      </c>
      <c r="Q23" t="s">
        <v>82</v>
      </c>
      <c r="R23">
        <v>99819</v>
      </c>
      <c r="S23" t="s">
        <v>480</v>
      </c>
      <c r="T23" t="s">
        <v>147</v>
      </c>
      <c r="U23">
        <v>96166</v>
      </c>
      <c r="V23" t="s">
        <v>481</v>
      </c>
      <c r="W23" t="s">
        <v>69</v>
      </c>
      <c r="X23" s="5">
        <v>2.3495370370370371E-3</v>
      </c>
      <c r="Y23" s="5">
        <v>1.5277777777777779E-3</v>
      </c>
      <c r="Z23" s="5">
        <v>1.1979166666666667E-2</v>
      </c>
      <c r="AA23" t="s">
        <v>67</v>
      </c>
      <c r="AB23">
        <v>0</v>
      </c>
      <c r="AC23" s="4">
        <v>46268.290706018517</v>
      </c>
      <c r="AD23" t="s">
        <v>67</v>
      </c>
      <c r="AE23" s="5">
        <v>0</v>
      </c>
      <c r="AF23" t="s">
        <v>598</v>
      </c>
      <c r="AG23" s="5">
        <v>8.1018518518518516E-5</v>
      </c>
      <c r="AH23">
        <v>0</v>
      </c>
      <c r="AI23">
        <v>0</v>
      </c>
      <c r="AJ23" t="s">
        <v>67</v>
      </c>
      <c r="AK23">
        <v>2</v>
      </c>
      <c r="AL23">
        <v>0</v>
      </c>
      <c r="AM23">
        <v>0</v>
      </c>
      <c r="AN23" t="s">
        <v>123</v>
      </c>
      <c r="AO23" t="s">
        <v>127</v>
      </c>
      <c r="AP23">
        <v>77020001</v>
      </c>
      <c r="AQ23">
        <v>10</v>
      </c>
      <c r="AR23" t="s">
        <v>128</v>
      </c>
      <c r="AS23">
        <v>3190086</v>
      </c>
      <c r="AT23" t="s">
        <v>67</v>
      </c>
      <c r="AU23" t="s">
        <v>67</v>
      </c>
      <c r="AV23" t="s">
        <v>596</v>
      </c>
      <c r="AW23">
        <v>0</v>
      </c>
      <c r="AX23">
        <v>0</v>
      </c>
      <c r="AY23" t="s">
        <v>67</v>
      </c>
      <c r="AZ23" t="s">
        <v>67</v>
      </c>
      <c r="BA23" t="s">
        <v>67</v>
      </c>
      <c r="BB23" t="s">
        <v>67</v>
      </c>
      <c r="BC23" t="s">
        <v>67</v>
      </c>
      <c r="BD23" t="s">
        <v>67</v>
      </c>
      <c r="BE23" t="s">
        <v>67</v>
      </c>
      <c r="BF23" t="s">
        <v>67</v>
      </c>
      <c r="BG23" t="s">
        <v>67</v>
      </c>
      <c r="BH23" t="s">
        <v>67</v>
      </c>
      <c r="BI23" t="s">
        <v>67</v>
      </c>
      <c r="BJ23" t="s">
        <v>67</v>
      </c>
      <c r="BK23" t="s">
        <v>67</v>
      </c>
      <c r="BL23" t="s">
        <v>67</v>
      </c>
      <c r="BM23" t="s">
        <v>67</v>
      </c>
      <c r="BN23" t="s">
        <v>106</v>
      </c>
      <c r="BO23" s="6">
        <v>46268</v>
      </c>
      <c r="BP23">
        <f>1</f>
        <v>1</v>
      </c>
      <c r="BQ23">
        <f>IF(M23+AG23&gt;=parametres!$B$2,0,1)</f>
        <v>0</v>
      </c>
      <c r="BR23" t="str">
        <f>VLOOKUP(O23,parametres!G:H,2,0)</f>
        <v>Alliannz Contract</v>
      </c>
    </row>
    <row r="24" spans="1:70" x14ac:dyDescent="0.3">
      <c r="A24" t="s">
        <v>1635</v>
      </c>
      <c r="B24" t="s">
        <v>65</v>
      </c>
      <c r="C24" t="s">
        <v>70</v>
      </c>
      <c r="D24" s="4">
        <v>46268.285995370374</v>
      </c>
      <c r="E24" t="s">
        <v>599</v>
      </c>
      <c r="F24" t="s">
        <v>150</v>
      </c>
      <c r="G24" t="s">
        <v>119</v>
      </c>
      <c r="H24" t="s">
        <v>151</v>
      </c>
      <c r="I24" t="s">
        <v>143</v>
      </c>
      <c r="J24">
        <v>2.7421293219110579E+18</v>
      </c>
      <c r="K24" t="s">
        <v>600</v>
      </c>
      <c r="L24" t="s">
        <v>72</v>
      </c>
      <c r="M24" s="5">
        <v>1.6203703703703703E-4</v>
      </c>
      <c r="N24">
        <v>19755</v>
      </c>
      <c r="O24" t="s">
        <v>84</v>
      </c>
      <c r="P24">
        <v>21194</v>
      </c>
      <c r="Q24" t="s">
        <v>84</v>
      </c>
      <c r="R24">
        <v>99764</v>
      </c>
      <c r="S24" t="s">
        <v>144</v>
      </c>
      <c r="T24" t="s">
        <v>147</v>
      </c>
      <c r="U24">
        <v>96168</v>
      </c>
      <c r="V24" t="s">
        <v>483</v>
      </c>
      <c r="W24" t="s">
        <v>68</v>
      </c>
      <c r="X24" s="5">
        <v>1.7013888888888888E-3</v>
      </c>
      <c r="Y24" s="5">
        <v>0</v>
      </c>
      <c r="Z24" s="5">
        <v>1.1574074074074073E-5</v>
      </c>
      <c r="AA24" t="s">
        <v>67</v>
      </c>
      <c r="AB24">
        <v>0</v>
      </c>
      <c r="AC24" s="4">
        <v>46268.289305555554</v>
      </c>
      <c r="AD24" t="s">
        <v>67</v>
      </c>
      <c r="AE24" s="5">
        <v>0</v>
      </c>
      <c r="AF24" t="s">
        <v>601</v>
      </c>
      <c r="AG24" s="5">
        <v>5.7870370370370373E-5</v>
      </c>
      <c r="AH24">
        <v>0</v>
      </c>
      <c r="AI24">
        <v>0</v>
      </c>
      <c r="AJ24" t="s">
        <v>67</v>
      </c>
      <c r="AK24">
        <v>2</v>
      </c>
      <c r="AL24">
        <v>0</v>
      </c>
      <c r="AM24">
        <v>0</v>
      </c>
      <c r="AN24" t="s">
        <v>123</v>
      </c>
      <c r="AO24" t="s">
        <v>127</v>
      </c>
      <c r="AP24">
        <v>77020001</v>
      </c>
      <c r="AQ24">
        <v>10</v>
      </c>
      <c r="AR24" t="s">
        <v>128</v>
      </c>
      <c r="AS24">
        <v>3190031</v>
      </c>
      <c r="AT24" t="s">
        <v>137</v>
      </c>
      <c r="AU24" t="s">
        <v>67</v>
      </c>
      <c r="AV24" t="s">
        <v>599</v>
      </c>
      <c r="AW24">
        <v>2</v>
      </c>
      <c r="AX24">
        <v>1</v>
      </c>
      <c r="AY24" t="s">
        <v>67</v>
      </c>
      <c r="AZ24" t="s">
        <v>67</v>
      </c>
      <c r="BA24" t="s">
        <v>67</v>
      </c>
      <c r="BB24" t="s">
        <v>67</v>
      </c>
      <c r="BC24" t="s">
        <v>67</v>
      </c>
      <c r="BD24" t="s">
        <v>67</v>
      </c>
      <c r="BE24" t="s">
        <v>67</v>
      </c>
      <c r="BF24" t="s">
        <v>67</v>
      </c>
      <c r="BG24" t="s">
        <v>67</v>
      </c>
      <c r="BH24" t="s">
        <v>67</v>
      </c>
      <c r="BI24" t="s">
        <v>67</v>
      </c>
      <c r="BJ24" t="s">
        <v>67</v>
      </c>
      <c r="BK24" t="s">
        <v>67</v>
      </c>
      <c r="BL24" t="s">
        <v>67</v>
      </c>
      <c r="BM24" t="s">
        <v>67</v>
      </c>
      <c r="BN24" t="s">
        <v>102</v>
      </c>
      <c r="BO24" s="6">
        <v>46268</v>
      </c>
      <c r="BP24">
        <f>1</f>
        <v>1</v>
      </c>
      <c r="BQ24">
        <f>IF(M24+AG24&gt;=parametres!$B$2,0,1)</f>
        <v>1</v>
      </c>
      <c r="BR24" t="str">
        <f>VLOOKUP(O24,parametres!G:H,2,0)</f>
        <v>RSA</v>
      </c>
    </row>
    <row r="25" spans="1:70" x14ac:dyDescent="0.3">
      <c r="A25" t="s">
        <v>1635</v>
      </c>
      <c r="B25" t="s">
        <v>65</v>
      </c>
      <c r="C25" t="s">
        <v>66</v>
      </c>
      <c r="D25" s="4">
        <v>46268.286608796298</v>
      </c>
      <c r="E25" t="s">
        <v>596</v>
      </c>
      <c r="F25" t="s">
        <v>67</v>
      </c>
      <c r="G25" t="s">
        <v>67</v>
      </c>
      <c r="H25" t="s">
        <v>482</v>
      </c>
      <c r="I25" t="s">
        <v>67</v>
      </c>
      <c r="J25">
        <v>2.7421293047722076E+18</v>
      </c>
      <c r="K25" t="s">
        <v>602</v>
      </c>
      <c r="L25" t="s">
        <v>67</v>
      </c>
      <c r="M25" s="5">
        <v>0</v>
      </c>
      <c r="N25">
        <v>19760</v>
      </c>
      <c r="O25" t="s">
        <v>82</v>
      </c>
      <c r="P25">
        <v>21199</v>
      </c>
      <c r="Q25" t="s">
        <v>82</v>
      </c>
      <c r="R25">
        <v>99819</v>
      </c>
      <c r="S25" t="s">
        <v>480</v>
      </c>
      <c r="T25" t="s">
        <v>147</v>
      </c>
      <c r="U25">
        <v>96166</v>
      </c>
      <c r="V25" t="s">
        <v>481</v>
      </c>
      <c r="W25" t="s">
        <v>68</v>
      </c>
      <c r="X25" s="5">
        <v>2.3495370370370371E-3</v>
      </c>
      <c r="Y25" s="5">
        <v>1.5277777777777779E-3</v>
      </c>
      <c r="Z25" s="5">
        <v>0</v>
      </c>
      <c r="AA25" t="s">
        <v>67</v>
      </c>
      <c r="AB25">
        <v>0</v>
      </c>
      <c r="AC25" s="4">
        <v>46268.290682870371</v>
      </c>
      <c r="AD25" t="s">
        <v>67</v>
      </c>
      <c r="AE25" s="5">
        <v>0</v>
      </c>
      <c r="AF25" t="s">
        <v>598</v>
      </c>
      <c r="AG25" s="5">
        <v>1.3888888888888889E-4</v>
      </c>
      <c r="AJ25" t="s">
        <v>67</v>
      </c>
      <c r="AN25" t="s">
        <v>67</v>
      </c>
      <c r="AO25" t="s">
        <v>67</v>
      </c>
      <c r="AR25" t="s">
        <v>67</v>
      </c>
      <c r="AT25" t="s">
        <v>67</v>
      </c>
      <c r="AU25" t="s">
        <v>67</v>
      </c>
      <c r="AV25" t="s">
        <v>67</v>
      </c>
      <c r="AY25" t="s">
        <v>67</v>
      </c>
      <c r="AZ25" t="s">
        <v>67</v>
      </c>
      <c r="BA25" t="s">
        <v>67</v>
      </c>
      <c r="BB25" t="s">
        <v>67</v>
      </c>
      <c r="BC25" t="s">
        <v>67</v>
      </c>
      <c r="BD25" t="s">
        <v>67</v>
      </c>
      <c r="BE25" t="s">
        <v>67</v>
      </c>
      <c r="BF25" t="s">
        <v>67</v>
      </c>
      <c r="BG25" t="s">
        <v>67</v>
      </c>
      <c r="BH25" t="s">
        <v>67</v>
      </c>
      <c r="BI25" t="s">
        <v>603</v>
      </c>
      <c r="BJ25" t="s">
        <v>67</v>
      </c>
      <c r="BK25" t="s">
        <v>67</v>
      </c>
      <c r="BL25" t="s">
        <v>67</v>
      </c>
      <c r="BM25" t="s">
        <v>67</v>
      </c>
      <c r="BN25" t="s">
        <v>106</v>
      </c>
      <c r="BO25" s="6">
        <v>46268</v>
      </c>
      <c r="BP25">
        <f>1</f>
        <v>1</v>
      </c>
      <c r="BQ25">
        <f>IF(M25+AG25&gt;=parametres!$B$2,0,1)</f>
        <v>1</v>
      </c>
      <c r="BR25" t="str">
        <f>VLOOKUP(O25,parametres!G:H,2,0)</f>
        <v>Alliannz Contract</v>
      </c>
    </row>
    <row r="26" spans="1:70" x14ac:dyDescent="0.3">
      <c r="A26" t="s">
        <v>1635</v>
      </c>
      <c r="B26" t="s">
        <v>65</v>
      </c>
      <c r="C26" t="s">
        <v>66</v>
      </c>
      <c r="D26" s="4">
        <v>46268.287453703706</v>
      </c>
      <c r="E26" t="s">
        <v>599</v>
      </c>
      <c r="F26" t="s">
        <v>67</v>
      </c>
      <c r="G26" t="s">
        <v>67</v>
      </c>
      <c r="H26" t="s">
        <v>484</v>
      </c>
      <c r="I26" t="s">
        <v>67</v>
      </c>
      <c r="J26">
        <v>2.7421293219110579E+18</v>
      </c>
      <c r="K26" t="s">
        <v>604</v>
      </c>
      <c r="L26" t="s">
        <v>67</v>
      </c>
      <c r="M26" s="5">
        <v>0</v>
      </c>
      <c r="N26">
        <v>19755</v>
      </c>
      <c r="O26" t="s">
        <v>84</v>
      </c>
      <c r="P26">
        <v>21194</v>
      </c>
      <c r="Q26" t="s">
        <v>84</v>
      </c>
      <c r="R26">
        <v>99764</v>
      </c>
      <c r="S26" t="s">
        <v>144</v>
      </c>
      <c r="T26" t="s">
        <v>147</v>
      </c>
      <c r="U26">
        <v>96168</v>
      </c>
      <c r="V26" t="s">
        <v>483</v>
      </c>
      <c r="W26" t="s">
        <v>69</v>
      </c>
      <c r="X26" s="5">
        <v>1.7013888888888888E-3</v>
      </c>
      <c r="Y26" s="5">
        <v>0</v>
      </c>
      <c r="Z26" s="5">
        <v>0</v>
      </c>
      <c r="AA26" t="s">
        <v>67</v>
      </c>
      <c r="AB26">
        <v>0</v>
      </c>
      <c r="AC26" s="4">
        <v>46268.289317129631</v>
      </c>
      <c r="AD26" t="s">
        <v>67</v>
      </c>
      <c r="AE26" s="5">
        <v>0</v>
      </c>
      <c r="AF26" t="s">
        <v>601</v>
      </c>
      <c r="AG26" s="5">
        <v>1.0416666666666667E-4</v>
      </c>
      <c r="AJ26" t="s">
        <v>67</v>
      </c>
      <c r="AN26" t="s">
        <v>67</v>
      </c>
      <c r="AO26" t="s">
        <v>67</v>
      </c>
      <c r="AR26" t="s">
        <v>67</v>
      </c>
      <c r="AT26" t="s">
        <v>67</v>
      </c>
      <c r="AU26" t="s">
        <v>67</v>
      </c>
      <c r="AV26" t="s">
        <v>67</v>
      </c>
      <c r="AY26" t="s">
        <v>67</v>
      </c>
      <c r="AZ26" t="s">
        <v>67</v>
      </c>
      <c r="BA26" t="s">
        <v>67</v>
      </c>
      <c r="BB26" t="s">
        <v>67</v>
      </c>
      <c r="BC26" t="s">
        <v>67</v>
      </c>
      <c r="BD26" t="s">
        <v>67</v>
      </c>
      <c r="BE26" t="s">
        <v>67</v>
      </c>
      <c r="BF26" t="s">
        <v>67</v>
      </c>
      <c r="BG26" t="s">
        <v>67</v>
      </c>
      <c r="BH26" t="s">
        <v>67</v>
      </c>
      <c r="BI26" t="s">
        <v>605</v>
      </c>
      <c r="BJ26" t="s">
        <v>67</v>
      </c>
      <c r="BK26" t="s">
        <v>67</v>
      </c>
      <c r="BL26" t="s">
        <v>67</v>
      </c>
      <c r="BM26" t="s">
        <v>67</v>
      </c>
      <c r="BN26" t="s">
        <v>102</v>
      </c>
      <c r="BO26" s="6">
        <v>46268</v>
      </c>
      <c r="BP26">
        <f>1</f>
        <v>1</v>
      </c>
      <c r="BQ26">
        <f>IF(M26+AG26&gt;=parametres!$B$2,0,1)</f>
        <v>1</v>
      </c>
      <c r="BR26" t="str">
        <f>VLOOKUP(O26,parametres!G:H,2,0)</f>
        <v>RSA</v>
      </c>
    </row>
    <row r="27" spans="1:70" x14ac:dyDescent="0.3">
      <c r="A27" t="s">
        <v>1635</v>
      </c>
      <c r="B27" t="s">
        <v>65</v>
      </c>
      <c r="C27" t="s">
        <v>70</v>
      </c>
      <c r="D27" s="4">
        <v>46268.298043981478</v>
      </c>
      <c r="E27" t="s">
        <v>606</v>
      </c>
      <c r="F27" t="s">
        <v>124</v>
      </c>
      <c r="G27" t="s">
        <v>119</v>
      </c>
      <c r="H27" t="s">
        <v>125</v>
      </c>
      <c r="I27" t="s">
        <v>139</v>
      </c>
      <c r="J27">
        <v>2.7421293777426309E+18</v>
      </c>
      <c r="K27" t="s">
        <v>607</v>
      </c>
      <c r="L27" t="s">
        <v>72</v>
      </c>
      <c r="M27" s="5">
        <v>8.1018518518518516E-5</v>
      </c>
      <c r="N27">
        <v>19760</v>
      </c>
      <c r="O27" t="s">
        <v>82</v>
      </c>
      <c r="P27">
        <v>21199</v>
      </c>
      <c r="Q27" t="s">
        <v>82</v>
      </c>
      <c r="R27">
        <v>99810</v>
      </c>
      <c r="S27" t="s">
        <v>162</v>
      </c>
      <c r="T27" t="s">
        <v>153</v>
      </c>
      <c r="U27">
        <v>96526</v>
      </c>
      <c r="V27" t="s">
        <v>608</v>
      </c>
      <c r="W27" t="s">
        <v>68</v>
      </c>
      <c r="X27" s="5">
        <v>2.6967592592592594E-3</v>
      </c>
      <c r="Y27" s="5">
        <v>0</v>
      </c>
      <c r="Z27" s="5">
        <v>1.6203703703703703E-3</v>
      </c>
      <c r="AA27" t="s">
        <v>67</v>
      </c>
      <c r="AB27">
        <v>0</v>
      </c>
      <c r="AC27" s="4">
        <v>46268.302083333336</v>
      </c>
      <c r="AD27" t="s">
        <v>67</v>
      </c>
      <c r="AE27" s="5">
        <v>0</v>
      </c>
      <c r="AF27" t="s">
        <v>609</v>
      </c>
      <c r="AG27" s="5">
        <v>2.3148148148148147E-5</v>
      </c>
      <c r="AH27">
        <v>0</v>
      </c>
      <c r="AI27">
        <v>0</v>
      </c>
      <c r="AJ27" t="s">
        <v>67</v>
      </c>
      <c r="AK27">
        <v>2</v>
      </c>
      <c r="AL27">
        <v>0</v>
      </c>
      <c r="AM27">
        <v>0</v>
      </c>
      <c r="AN27" t="s">
        <v>123</v>
      </c>
      <c r="AO27" t="s">
        <v>127</v>
      </c>
      <c r="AP27">
        <v>77020001</v>
      </c>
      <c r="AQ27">
        <v>10</v>
      </c>
      <c r="AR27" t="s">
        <v>128</v>
      </c>
      <c r="AS27">
        <v>3190086</v>
      </c>
      <c r="AT27" t="s">
        <v>140</v>
      </c>
      <c r="AU27" t="s">
        <v>610</v>
      </c>
      <c r="AV27" t="s">
        <v>606</v>
      </c>
      <c r="AW27">
        <v>0</v>
      </c>
      <c r="AX27">
        <v>0</v>
      </c>
      <c r="AY27" t="s">
        <v>67</v>
      </c>
      <c r="AZ27" t="s">
        <v>67</v>
      </c>
      <c r="BA27" t="s">
        <v>67</v>
      </c>
      <c r="BB27" t="s">
        <v>67</v>
      </c>
      <c r="BC27" t="s">
        <v>67</v>
      </c>
      <c r="BD27" t="s">
        <v>67</v>
      </c>
      <c r="BE27" t="s">
        <v>67</v>
      </c>
      <c r="BF27" t="s">
        <v>67</v>
      </c>
      <c r="BG27" t="s">
        <v>67</v>
      </c>
      <c r="BH27" t="s">
        <v>67</v>
      </c>
      <c r="BI27" t="s">
        <v>67</v>
      </c>
      <c r="BJ27" t="s">
        <v>67</v>
      </c>
      <c r="BK27" t="s">
        <v>67</v>
      </c>
      <c r="BL27" t="s">
        <v>67</v>
      </c>
      <c r="BM27" t="s">
        <v>67</v>
      </c>
      <c r="BN27" t="s">
        <v>106</v>
      </c>
      <c r="BO27" s="6">
        <v>46268</v>
      </c>
      <c r="BP27">
        <f>1</f>
        <v>1</v>
      </c>
      <c r="BQ27">
        <f>IF(M27+AG27&gt;=parametres!$B$2,0,1)</f>
        <v>1</v>
      </c>
      <c r="BR27" t="str">
        <f>VLOOKUP(O27,parametres!G:H,2,0)</f>
        <v>Alliannz Contract</v>
      </c>
    </row>
    <row r="28" spans="1:70" x14ac:dyDescent="0.3">
      <c r="A28" t="s">
        <v>1635</v>
      </c>
      <c r="B28" t="s">
        <v>65</v>
      </c>
      <c r="C28" t="s">
        <v>66</v>
      </c>
      <c r="D28" s="4">
        <v>46268.299317129633</v>
      </c>
      <c r="E28" t="s">
        <v>606</v>
      </c>
      <c r="F28" t="s">
        <v>67</v>
      </c>
      <c r="G28" t="s">
        <v>67</v>
      </c>
      <c r="H28" t="s">
        <v>611</v>
      </c>
      <c r="I28" t="s">
        <v>67</v>
      </c>
      <c r="J28">
        <v>2.7421293777426309E+18</v>
      </c>
      <c r="K28" t="s">
        <v>612</v>
      </c>
      <c r="L28" t="s">
        <v>67</v>
      </c>
      <c r="M28" s="5">
        <v>0</v>
      </c>
      <c r="N28">
        <v>19760</v>
      </c>
      <c r="O28" t="s">
        <v>82</v>
      </c>
      <c r="P28">
        <v>21199</v>
      </c>
      <c r="Q28" t="s">
        <v>82</v>
      </c>
      <c r="R28">
        <v>99810</v>
      </c>
      <c r="S28" t="s">
        <v>162</v>
      </c>
      <c r="T28" t="s">
        <v>153</v>
      </c>
      <c r="U28">
        <v>96526</v>
      </c>
      <c r="V28" t="s">
        <v>608</v>
      </c>
      <c r="W28" t="s">
        <v>69</v>
      </c>
      <c r="X28" s="5">
        <v>2.6967592592592594E-3</v>
      </c>
      <c r="Y28" s="5">
        <v>0</v>
      </c>
      <c r="Z28" s="5">
        <v>0</v>
      </c>
      <c r="AA28" t="s">
        <v>67</v>
      </c>
      <c r="AB28">
        <v>0</v>
      </c>
      <c r="AC28" s="4">
        <v>46268.302094907405</v>
      </c>
      <c r="AD28" t="s">
        <v>67</v>
      </c>
      <c r="AE28" s="5">
        <v>0</v>
      </c>
      <c r="AF28" t="s">
        <v>609</v>
      </c>
      <c r="AG28" s="5">
        <v>1.1574074074074073E-5</v>
      </c>
      <c r="AJ28" t="s">
        <v>67</v>
      </c>
      <c r="AN28" t="s">
        <v>67</v>
      </c>
      <c r="AO28" t="s">
        <v>67</v>
      </c>
      <c r="AR28" t="s">
        <v>67</v>
      </c>
      <c r="AT28" t="s">
        <v>67</v>
      </c>
      <c r="AU28" t="s">
        <v>67</v>
      </c>
      <c r="AV28" t="s">
        <v>67</v>
      </c>
      <c r="AY28" t="s">
        <v>67</v>
      </c>
      <c r="AZ28" t="s">
        <v>67</v>
      </c>
      <c r="BA28" t="s">
        <v>67</v>
      </c>
      <c r="BB28" t="s">
        <v>67</v>
      </c>
      <c r="BC28" t="s">
        <v>67</v>
      </c>
      <c r="BD28" t="s">
        <v>67</v>
      </c>
      <c r="BE28" t="s">
        <v>67</v>
      </c>
      <c r="BF28" t="s">
        <v>67</v>
      </c>
      <c r="BG28" t="s">
        <v>67</v>
      </c>
      <c r="BH28" t="s">
        <v>67</v>
      </c>
      <c r="BI28" t="s">
        <v>67</v>
      </c>
      <c r="BJ28" t="s">
        <v>67</v>
      </c>
      <c r="BK28" t="s">
        <v>67</v>
      </c>
      <c r="BL28" t="s">
        <v>67</v>
      </c>
      <c r="BM28" t="s">
        <v>67</v>
      </c>
      <c r="BN28" t="s">
        <v>106</v>
      </c>
      <c r="BO28" s="6">
        <v>46268</v>
      </c>
      <c r="BP28">
        <f>1</f>
        <v>1</v>
      </c>
      <c r="BQ28">
        <f>IF(M28+AG28&gt;=parametres!$B$2,0,1)</f>
        <v>1</v>
      </c>
      <c r="BR28" t="str">
        <f>VLOOKUP(O28,parametres!G:H,2,0)</f>
        <v>Alliannz Contract</v>
      </c>
    </row>
    <row r="29" spans="1:70" x14ac:dyDescent="0.3">
      <c r="A29" t="s">
        <v>1635</v>
      </c>
      <c r="B29" t="s">
        <v>65</v>
      </c>
      <c r="C29" t="s">
        <v>70</v>
      </c>
      <c r="D29" s="4">
        <v>46268.30327546296</v>
      </c>
      <c r="E29" t="s">
        <v>596</v>
      </c>
      <c r="F29" t="s">
        <v>138</v>
      </c>
      <c r="G29" t="s">
        <v>119</v>
      </c>
      <c r="H29" t="s">
        <v>125</v>
      </c>
      <c r="I29" t="s">
        <v>136</v>
      </c>
      <c r="J29">
        <v>2.742129369152512E+18</v>
      </c>
      <c r="K29" t="s">
        <v>613</v>
      </c>
      <c r="L29" t="s">
        <v>72</v>
      </c>
      <c r="M29" s="5">
        <v>9.2592592592592588E-5</v>
      </c>
      <c r="N29">
        <v>19761</v>
      </c>
      <c r="O29" t="s">
        <v>105</v>
      </c>
      <c r="P29">
        <v>21200</v>
      </c>
      <c r="Q29" t="s">
        <v>105</v>
      </c>
      <c r="R29">
        <v>99821</v>
      </c>
      <c r="S29" t="s">
        <v>154</v>
      </c>
      <c r="T29" t="s">
        <v>153</v>
      </c>
      <c r="U29">
        <v>224299</v>
      </c>
      <c r="V29" t="s">
        <v>193</v>
      </c>
      <c r="W29" t="s">
        <v>68</v>
      </c>
      <c r="X29" s="5">
        <v>2.1759259259259258E-3</v>
      </c>
      <c r="Y29" s="5">
        <v>0</v>
      </c>
      <c r="Z29" s="5">
        <v>3.5879629629629629E-4</v>
      </c>
      <c r="AA29" t="s">
        <v>67</v>
      </c>
      <c r="AB29">
        <v>0</v>
      </c>
      <c r="AC29" s="4">
        <v>46268.306817129633</v>
      </c>
      <c r="AD29" t="s">
        <v>67</v>
      </c>
      <c r="AE29" s="5">
        <v>0</v>
      </c>
      <c r="AF29" t="s">
        <v>614</v>
      </c>
      <c r="AG29" s="5">
        <v>2.3148148148148147E-5</v>
      </c>
      <c r="AH29">
        <v>0</v>
      </c>
      <c r="AI29">
        <v>0</v>
      </c>
      <c r="AJ29" t="s">
        <v>67</v>
      </c>
      <c r="AK29">
        <v>2</v>
      </c>
      <c r="AL29">
        <v>0</v>
      </c>
      <c r="AM29">
        <v>0</v>
      </c>
      <c r="AN29" t="s">
        <v>123</v>
      </c>
      <c r="AO29" t="s">
        <v>127</v>
      </c>
      <c r="AP29">
        <v>77020001</v>
      </c>
      <c r="AQ29">
        <v>10</v>
      </c>
      <c r="AR29" t="s">
        <v>128</v>
      </c>
      <c r="AS29">
        <v>3190084</v>
      </c>
      <c r="AT29" t="s">
        <v>67</v>
      </c>
      <c r="AU29" t="s">
        <v>615</v>
      </c>
      <c r="AV29" t="s">
        <v>596</v>
      </c>
      <c r="AW29">
        <v>0</v>
      </c>
      <c r="AX29">
        <v>0</v>
      </c>
      <c r="AY29" t="s">
        <v>67</v>
      </c>
      <c r="AZ29" t="s">
        <v>67</v>
      </c>
      <c r="BA29" t="s">
        <v>67</v>
      </c>
      <c r="BB29" t="s">
        <v>67</v>
      </c>
      <c r="BC29" t="s">
        <v>67</v>
      </c>
      <c r="BD29" t="s">
        <v>67</v>
      </c>
      <c r="BE29" t="s">
        <v>67</v>
      </c>
      <c r="BF29" t="s">
        <v>67</v>
      </c>
      <c r="BG29" t="s">
        <v>67</v>
      </c>
      <c r="BH29" t="s">
        <v>67</v>
      </c>
      <c r="BI29" t="s">
        <v>67</v>
      </c>
      <c r="BJ29" t="s">
        <v>67</v>
      </c>
      <c r="BK29" t="s">
        <v>67</v>
      </c>
      <c r="BL29" t="s">
        <v>67</v>
      </c>
      <c r="BM29" t="s">
        <v>67</v>
      </c>
      <c r="BN29" t="s">
        <v>106</v>
      </c>
      <c r="BO29" s="6">
        <v>46268</v>
      </c>
      <c r="BP29">
        <f>1</f>
        <v>1</v>
      </c>
      <c r="BQ29">
        <f>IF(M29+AG29&gt;=parametres!$B$2,0,1)</f>
        <v>1</v>
      </c>
      <c r="BR29" t="str">
        <f>VLOOKUP(O29,parametres!G:H,2,0)</f>
        <v>Alliannz Contract</v>
      </c>
    </row>
    <row r="30" spans="1:70" x14ac:dyDescent="0.3">
      <c r="A30" t="s">
        <v>1635</v>
      </c>
      <c r="B30" t="s">
        <v>65</v>
      </c>
      <c r="C30" t="s">
        <v>66</v>
      </c>
      <c r="D30" s="4">
        <v>46268.304571759261</v>
      </c>
      <c r="E30" t="s">
        <v>596</v>
      </c>
      <c r="F30" t="s">
        <v>67</v>
      </c>
      <c r="G30" t="s">
        <v>67</v>
      </c>
      <c r="H30" t="s">
        <v>195</v>
      </c>
      <c r="I30" t="s">
        <v>67</v>
      </c>
      <c r="J30">
        <v>2.742129369152512E+18</v>
      </c>
      <c r="K30" t="s">
        <v>616</v>
      </c>
      <c r="L30" t="s">
        <v>67</v>
      </c>
      <c r="M30" s="5">
        <v>0</v>
      </c>
      <c r="N30">
        <v>19761</v>
      </c>
      <c r="O30" t="s">
        <v>105</v>
      </c>
      <c r="P30">
        <v>21200</v>
      </c>
      <c r="Q30" t="s">
        <v>105</v>
      </c>
      <c r="R30">
        <v>99821</v>
      </c>
      <c r="S30" t="s">
        <v>154</v>
      </c>
      <c r="T30" t="s">
        <v>153</v>
      </c>
      <c r="U30">
        <v>224299</v>
      </c>
      <c r="V30" t="s">
        <v>193</v>
      </c>
      <c r="W30" t="s">
        <v>68</v>
      </c>
      <c r="X30" s="5">
        <v>2.1643518518518518E-3</v>
      </c>
      <c r="Y30" s="5">
        <v>0</v>
      </c>
      <c r="Z30" s="5">
        <v>0</v>
      </c>
      <c r="AA30" t="s">
        <v>67</v>
      </c>
      <c r="AB30">
        <v>0</v>
      </c>
      <c r="AC30" s="4">
        <v>46268.306805555556</v>
      </c>
      <c r="AD30" t="s">
        <v>67</v>
      </c>
      <c r="AE30" s="5">
        <v>0</v>
      </c>
      <c r="AF30" t="s">
        <v>614</v>
      </c>
      <c r="AG30" s="5">
        <v>1.1574074074074073E-5</v>
      </c>
      <c r="AJ30" t="s">
        <v>67</v>
      </c>
      <c r="AN30" t="s">
        <v>67</v>
      </c>
      <c r="AO30" t="s">
        <v>67</v>
      </c>
      <c r="AR30" t="s">
        <v>67</v>
      </c>
      <c r="AT30" t="s">
        <v>67</v>
      </c>
      <c r="AU30" t="s">
        <v>67</v>
      </c>
      <c r="AV30" t="s">
        <v>67</v>
      </c>
      <c r="AY30" t="s">
        <v>67</v>
      </c>
      <c r="AZ30" t="s">
        <v>67</v>
      </c>
      <c r="BA30" t="s">
        <v>67</v>
      </c>
      <c r="BB30" t="s">
        <v>67</v>
      </c>
      <c r="BC30" t="s">
        <v>67</v>
      </c>
      <c r="BD30" t="s">
        <v>67</v>
      </c>
      <c r="BE30" t="s">
        <v>67</v>
      </c>
      <c r="BF30" t="s">
        <v>67</v>
      </c>
      <c r="BG30" t="s">
        <v>67</v>
      </c>
      <c r="BH30" t="s">
        <v>67</v>
      </c>
      <c r="BI30" t="s">
        <v>67</v>
      </c>
      <c r="BJ30" t="s">
        <v>67</v>
      </c>
      <c r="BK30" t="s">
        <v>67</v>
      </c>
      <c r="BL30" t="s">
        <v>67</v>
      </c>
      <c r="BM30" t="s">
        <v>67</v>
      </c>
      <c r="BN30" t="s">
        <v>106</v>
      </c>
      <c r="BO30" s="6">
        <v>46268</v>
      </c>
      <c r="BP30">
        <f>1</f>
        <v>1</v>
      </c>
      <c r="BQ30">
        <f>IF(M30+AG30&gt;=parametres!$B$2,0,1)</f>
        <v>1</v>
      </c>
      <c r="BR30" t="str">
        <f>VLOOKUP(O30,parametres!G:H,2,0)</f>
        <v>Alliannz Contract</v>
      </c>
    </row>
    <row r="31" spans="1:70" x14ac:dyDescent="0.3">
      <c r="A31" t="s">
        <v>1635</v>
      </c>
      <c r="B31" t="s">
        <v>65</v>
      </c>
      <c r="C31" t="s">
        <v>70</v>
      </c>
      <c r="D31" s="4">
        <v>46268.306828703702</v>
      </c>
      <c r="E31" t="s">
        <v>617</v>
      </c>
      <c r="F31" t="s">
        <v>134</v>
      </c>
      <c r="G31" t="s">
        <v>119</v>
      </c>
      <c r="H31" t="s">
        <v>135</v>
      </c>
      <c r="I31" t="s">
        <v>136</v>
      </c>
      <c r="J31">
        <v>2.7421293906232453E+18</v>
      </c>
      <c r="K31" t="s">
        <v>618</v>
      </c>
      <c r="L31" t="s">
        <v>71</v>
      </c>
      <c r="M31" s="5">
        <v>6.9444444444444444E-5</v>
      </c>
      <c r="N31">
        <v>19761</v>
      </c>
      <c r="O31" t="s">
        <v>105</v>
      </c>
      <c r="P31">
        <v>21200</v>
      </c>
      <c r="Q31" t="s">
        <v>105</v>
      </c>
      <c r="R31">
        <v>99821</v>
      </c>
      <c r="S31" t="s">
        <v>154</v>
      </c>
      <c r="T31" t="s">
        <v>153</v>
      </c>
      <c r="U31">
        <v>224096</v>
      </c>
      <c r="V31" t="s">
        <v>503</v>
      </c>
      <c r="W31" t="s">
        <v>68</v>
      </c>
      <c r="X31" s="5">
        <v>9.4907407407407408E-4</v>
      </c>
      <c r="Y31" s="5">
        <v>0</v>
      </c>
      <c r="Z31" s="5">
        <v>3.8194444444444446E-4</v>
      </c>
      <c r="AA31" t="s">
        <v>67</v>
      </c>
      <c r="AB31">
        <v>0</v>
      </c>
      <c r="AC31" s="4">
        <v>46268.308425925927</v>
      </c>
      <c r="AD31" t="s">
        <v>67</v>
      </c>
      <c r="AE31" s="5">
        <v>0</v>
      </c>
      <c r="AF31" t="s">
        <v>619</v>
      </c>
      <c r="AG31" s="5">
        <v>2.3148148148148147E-5</v>
      </c>
      <c r="AH31">
        <v>0</v>
      </c>
      <c r="AI31">
        <v>0</v>
      </c>
      <c r="AJ31" t="s">
        <v>67</v>
      </c>
      <c r="AK31">
        <v>2</v>
      </c>
      <c r="AL31">
        <v>0</v>
      </c>
      <c r="AM31">
        <v>0</v>
      </c>
      <c r="AN31" t="s">
        <v>123</v>
      </c>
      <c r="AO31" t="s">
        <v>127</v>
      </c>
      <c r="AP31">
        <v>77020001</v>
      </c>
      <c r="AQ31">
        <v>10</v>
      </c>
      <c r="AR31" t="s">
        <v>128</v>
      </c>
      <c r="AS31">
        <v>3190051</v>
      </c>
      <c r="AT31" t="s">
        <v>145</v>
      </c>
      <c r="AU31" t="s">
        <v>67</v>
      </c>
      <c r="AV31" t="s">
        <v>617</v>
      </c>
      <c r="AW31">
        <v>2</v>
      </c>
      <c r="AX31">
        <v>1</v>
      </c>
      <c r="AY31" t="s">
        <v>67</v>
      </c>
      <c r="AZ31" t="s">
        <v>67</v>
      </c>
      <c r="BA31" t="s">
        <v>67</v>
      </c>
      <c r="BB31" t="s">
        <v>67</v>
      </c>
      <c r="BC31" t="s">
        <v>67</v>
      </c>
      <c r="BD31" t="s">
        <v>67</v>
      </c>
      <c r="BE31" t="s">
        <v>67</v>
      </c>
      <c r="BF31" t="s">
        <v>67</v>
      </c>
      <c r="BG31" t="s">
        <v>67</v>
      </c>
      <c r="BH31" t="s">
        <v>67</v>
      </c>
      <c r="BI31" t="s">
        <v>67</v>
      </c>
      <c r="BJ31" t="s">
        <v>67</v>
      </c>
      <c r="BK31" t="s">
        <v>67</v>
      </c>
      <c r="BL31" t="s">
        <v>67</v>
      </c>
      <c r="BM31" t="s">
        <v>67</v>
      </c>
      <c r="BN31" t="s">
        <v>106</v>
      </c>
      <c r="BO31" s="6">
        <v>46268</v>
      </c>
      <c r="BP31">
        <f>1</f>
        <v>1</v>
      </c>
      <c r="BQ31">
        <f>IF(M31+AG31&gt;=parametres!$B$2,0,1)</f>
        <v>1</v>
      </c>
      <c r="BR31" t="str">
        <f>VLOOKUP(O31,parametres!G:H,2,0)</f>
        <v>Alliannz Contract</v>
      </c>
    </row>
    <row r="32" spans="1:70" x14ac:dyDescent="0.3">
      <c r="A32" t="s">
        <v>1635</v>
      </c>
      <c r="B32" t="s">
        <v>65</v>
      </c>
      <c r="C32" t="s">
        <v>66</v>
      </c>
      <c r="D32" s="4">
        <v>46268.30740740741</v>
      </c>
      <c r="E32" t="s">
        <v>617</v>
      </c>
      <c r="F32" t="s">
        <v>67</v>
      </c>
      <c r="G32" t="s">
        <v>67</v>
      </c>
      <c r="H32" t="s">
        <v>504</v>
      </c>
      <c r="I32" t="s">
        <v>67</v>
      </c>
      <c r="J32">
        <v>2.7421293906232453E+18</v>
      </c>
      <c r="K32" t="s">
        <v>620</v>
      </c>
      <c r="L32" t="s">
        <v>67</v>
      </c>
      <c r="M32" s="5">
        <v>0</v>
      </c>
      <c r="N32">
        <v>19761</v>
      </c>
      <c r="O32" t="s">
        <v>105</v>
      </c>
      <c r="P32">
        <v>21200</v>
      </c>
      <c r="Q32" t="s">
        <v>105</v>
      </c>
      <c r="R32">
        <v>99821</v>
      </c>
      <c r="S32" t="s">
        <v>154</v>
      </c>
      <c r="T32" t="s">
        <v>153</v>
      </c>
      <c r="U32">
        <v>224096</v>
      </c>
      <c r="V32" t="s">
        <v>503</v>
      </c>
      <c r="W32" t="s">
        <v>68</v>
      </c>
      <c r="X32" s="5">
        <v>9.4907407407407408E-4</v>
      </c>
      <c r="Y32" s="5">
        <v>0</v>
      </c>
      <c r="Z32" s="5">
        <v>0</v>
      </c>
      <c r="AA32" t="s">
        <v>67</v>
      </c>
      <c r="AB32">
        <v>0</v>
      </c>
      <c r="AC32" s="4">
        <v>46268.30841435185</v>
      </c>
      <c r="AD32" t="s">
        <v>67</v>
      </c>
      <c r="AE32" s="5">
        <v>0</v>
      </c>
      <c r="AF32" t="s">
        <v>619</v>
      </c>
      <c r="AG32" s="5">
        <v>1.1574074074074073E-5</v>
      </c>
      <c r="AJ32" t="s">
        <v>67</v>
      </c>
      <c r="AN32" t="s">
        <v>67</v>
      </c>
      <c r="AO32" t="s">
        <v>67</v>
      </c>
      <c r="AR32" t="s">
        <v>67</v>
      </c>
      <c r="AT32" t="s">
        <v>67</v>
      </c>
      <c r="AU32" t="s">
        <v>67</v>
      </c>
      <c r="AV32" t="s">
        <v>67</v>
      </c>
      <c r="AY32" t="s">
        <v>67</v>
      </c>
      <c r="AZ32" t="s">
        <v>67</v>
      </c>
      <c r="BA32" t="s">
        <v>67</v>
      </c>
      <c r="BB32" t="s">
        <v>67</v>
      </c>
      <c r="BC32" t="s">
        <v>67</v>
      </c>
      <c r="BD32" t="s">
        <v>67</v>
      </c>
      <c r="BE32" t="s">
        <v>67</v>
      </c>
      <c r="BF32" t="s">
        <v>67</v>
      </c>
      <c r="BG32" t="s">
        <v>67</v>
      </c>
      <c r="BH32" t="s">
        <v>67</v>
      </c>
      <c r="BI32" t="s">
        <v>67</v>
      </c>
      <c r="BJ32" t="s">
        <v>67</v>
      </c>
      <c r="BK32" t="s">
        <v>67</v>
      </c>
      <c r="BL32" t="s">
        <v>67</v>
      </c>
      <c r="BM32" t="s">
        <v>67</v>
      </c>
      <c r="BN32" t="s">
        <v>106</v>
      </c>
      <c r="BO32" s="6">
        <v>46268</v>
      </c>
      <c r="BP32">
        <f>1</f>
        <v>1</v>
      </c>
      <c r="BQ32">
        <f>IF(M32+AG32&gt;=parametres!$B$2,0,1)</f>
        <v>1</v>
      </c>
      <c r="BR32" t="str">
        <f>VLOOKUP(O32,parametres!G:H,2,0)</f>
        <v>Alliannz Contract</v>
      </c>
    </row>
    <row r="33" spans="1:70" x14ac:dyDescent="0.3">
      <c r="A33" t="s">
        <v>1635</v>
      </c>
      <c r="B33" t="s">
        <v>65</v>
      </c>
      <c r="C33" t="s">
        <v>70</v>
      </c>
      <c r="D33" s="4">
        <v>46268.309317129628</v>
      </c>
      <c r="E33" t="s">
        <v>263</v>
      </c>
      <c r="F33" t="s">
        <v>401</v>
      </c>
      <c r="G33" t="s">
        <v>119</v>
      </c>
      <c r="H33" t="s">
        <v>479</v>
      </c>
      <c r="I33" t="s">
        <v>143</v>
      </c>
      <c r="J33">
        <v>2.7421293219110579E+18</v>
      </c>
      <c r="K33" t="s">
        <v>621</v>
      </c>
      <c r="L33" t="s">
        <v>72</v>
      </c>
      <c r="M33" s="5">
        <v>5.7870370370370373E-5</v>
      </c>
      <c r="N33">
        <v>19755</v>
      </c>
      <c r="O33" t="s">
        <v>84</v>
      </c>
      <c r="P33">
        <v>21194</v>
      </c>
      <c r="Q33" t="s">
        <v>84</v>
      </c>
      <c r="R33">
        <v>99757</v>
      </c>
      <c r="S33" t="s">
        <v>152</v>
      </c>
      <c r="T33" t="s">
        <v>153</v>
      </c>
      <c r="U33">
        <v>96526</v>
      </c>
      <c r="V33" t="s">
        <v>608</v>
      </c>
      <c r="W33" t="s">
        <v>68</v>
      </c>
      <c r="X33" s="5">
        <v>5.5092592592592589E-3</v>
      </c>
      <c r="Y33" s="5">
        <v>0</v>
      </c>
      <c r="Z33" s="5">
        <v>3.8194444444444446E-4</v>
      </c>
      <c r="AA33" t="s">
        <v>67</v>
      </c>
      <c r="AB33">
        <v>0</v>
      </c>
      <c r="AC33" s="4">
        <v>46268.315092592595</v>
      </c>
      <c r="AD33" t="s">
        <v>67</v>
      </c>
      <c r="AE33" s="5">
        <v>0</v>
      </c>
      <c r="AF33" t="s">
        <v>622</v>
      </c>
      <c r="AG33" s="5">
        <v>2.3148148148148147E-5</v>
      </c>
      <c r="AH33">
        <v>0</v>
      </c>
      <c r="AI33">
        <v>0</v>
      </c>
      <c r="AJ33" t="s">
        <v>67</v>
      </c>
      <c r="AK33">
        <v>2</v>
      </c>
      <c r="AL33">
        <v>0</v>
      </c>
      <c r="AM33">
        <v>0</v>
      </c>
      <c r="AN33" t="s">
        <v>123</v>
      </c>
      <c r="AO33" t="s">
        <v>67</v>
      </c>
      <c r="AR33" t="s">
        <v>67</v>
      </c>
      <c r="AT33" t="s">
        <v>67</v>
      </c>
      <c r="AU33" t="s">
        <v>67</v>
      </c>
      <c r="AV33" t="s">
        <v>67</v>
      </c>
      <c r="AW33">
        <v>0</v>
      </c>
      <c r="AX33">
        <v>0</v>
      </c>
      <c r="AY33" t="s">
        <v>67</v>
      </c>
      <c r="AZ33" t="s">
        <v>67</v>
      </c>
      <c r="BA33" t="s">
        <v>67</v>
      </c>
      <c r="BB33" t="s">
        <v>67</v>
      </c>
      <c r="BC33" t="s">
        <v>67</v>
      </c>
      <c r="BD33" t="s">
        <v>67</v>
      </c>
      <c r="BE33" t="s">
        <v>67</v>
      </c>
      <c r="BF33" t="s">
        <v>67</v>
      </c>
      <c r="BG33" t="s">
        <v>67</v>
      </c>
      <c r="BH33" t="s">
        <v>67</v>
      </c>
      <c r="BI33" t="s">
        <v>67</v>
      </c>
      <c r="BJ33" t="s">
        <v>67</v>
      </c>
      <c r="BK33" t="s">
        <v>67</v>
      </c>
      <c r="BL33" t="s">
        <v>67</v>
      </c>
      <c r="BM33" t="s">
        <v>67</v>
      </c>
      <c r="BN33" t="s">
        <v>102</v>
      </c>
      <c r="BO33" s="6">
        <v>46268</v>
      </c>
      <c r="BP33">
        <f>1</f>
        <v>1</v>
      </c>
      <c r="BQ33">
        <f>IF(M33+AG33&gt;=parametres!$B$2,0,1)</f>
        <v>1</v>
      </c>
      <c r="BR33" t="str">
        <f>VLOOKUP(O33,parametres!G:H,2,0)</f>
        <v>RSA</v>
      </c>
    </row>
    <row r="34" spans="1:70" x14ac:dyDescent="0.3">
      <c r="A34" t="s">
        <v>1635</v>
      </c>
      <c r="B34" t="s">
        <v>65</v>
      </c>
      <c r="C34" t="s">
        <v>66</v>
      </c>
      <c r="D34" s="4">
        <v>46268.309525462966</v>
      </c>
      <c r="E34" t="s">
        <v>263</v>
      </c>
      <c r="F34" t="s">
        <v>67</v>
      </c>
      <c r="G34" t="s">
        <v>67</v>
      </c>
      <c r="H34" t="s">
        <v>611</v>
      </c>
      <c r="I34" t="s">
        <v>67</v>
      </c>
      <c r="J34">
        <v>2.7421293219110579E+18</v>
      </c>
      <c r="K34" t="s">
        <v>623</v>
      </c>
      <c r="L34" t="s">
        <v>67</v>
      </c>
      <c r="M34" s="5">
        <v>0</v>
      </c>
      <c r="N34">
        <v>19755</v>
      </c>
      <c r="O34" t="s">
        <v>84</v>
      </c>
      <c r="P34">
        <v>21194</v>
      </c>
      <c r="Q34" t="s">
        <v>84</v>
      </c>
      <c r="R34">
        <v>99757</v>
      </c>
      <c r="S34" t="s">
        <v>152</v>
      </c>
      <c r="T34" t="s">
        <v>153</v>
      </c>
      <c r="U34">
        <v>96526</v>
      </c>
      <c r="V34" t="s">
        <v>608</v>
      </c>
      <c r="W34" t="s">
        <v>69</v>
      </c>
      <c r="X34" s="5">
        <v>5.5092592592592589E-3</v>
      </c>
      <c r="Y34" s="5">
        <v>0</v>
      </c>
      <c r="Z34" s="5">
        <v>0</v>
      </c>
      <c r="AA34" t="s">
        <v>67</v>
      </c>
      <c r="AB34">
        <v>0</v>
      </c>
      <c r="AC34" s="4">
        <v>46268.315092592595</v>
      </c>
      <c r="AD34" t="s">
        <v>67</v>
      </c>
      <c r="AE34" s="5">
        <v>0</v>
      </c>
      <c r="AF34" t="s">
        <v>622</v>
      </c>
      <c r="AG34" s="5">
        <v>1.1574074074074073E-5</v>
      </c>
      <c r="AJ34" t="s">
        <v>67</v>
      </c>
      <c r="AN34" t="s">
        <v>67</v>
      </c>
      <c r="AO34" t="s">
        <v>67</v>
      </c>
      <c r="AR34" t="s">
        <v>67</v>
      </c>
      <c r="AT34" t="s">
        <v>67</v>
      </c>
      <c r="AU34" t="s">
        <v>67</v>
      </c>
      <c r="AV34" t="s">
        <v>67</v>
      </c>
      <c r="AY34" t="s">
        <v>67</v>
      </c>
      <c r="AZ34" t="s">
        <v>67</v>
      </c>
      <c r="BA34" t="s">
        <v>67</v>
      </c>
      <c r="BB34" t="s">
        <v>67</v>
      </c>
      <c r="BC34" t="s">
        <v>67</v>
      </c>
      <c r="BD34" t="s">
        <v>67</v>
      </c>
      <c r="BE34" t="s">
        <v>67</v>
      </c>
      <c r="BF34" t="s">
        <v>67</v>
      </c>
      <c r="BG34" t="s">
        <v>67</v>
      </c>
      <c r="BH34" t="s">
        <v>67</v>
      </c>
      <c r="BI34" t="s">
        <v>67</v>
      </c>
      <c r="BJ34" t="s">
        <v>67</v>
      </c>
      <c r="BK34" t="s">
        <v>67</v>
      </c>
      <c r="BL34" t="s">
        <v>67</v>
      </c>
      <c r="BM34" t="s">
        <v>67</v>
      </c>
      <c r="BN34" t="s">
        <v>102</v>
      </c>
      <c r="BO34" s="6">
        <v>46268</v>
      </c>
      <c r="BP34">
        <f>1</f>
        <v>1</v>
      </c>
      <c r="BQ34">
        <f>IF(M34+AG34&gt;=parametres!$B$2,0,1)</f>
        <v>1</v>
      </c>
      <c r="BR34" t="str">
        <f>VLOOKUP(O34,parametres!G:H,2,0)</f>
        <v>RSA</v>
      </c>
    </row>
    <row r="35" spans="1:70" x14ac:dyDescent="0.3">
      <c r="A35" t="s">
        <v>1635</v>
      </c>
      <c r="B35" t="s">
        <v>65</v>
      </c>
      <c r="C35" t="s">
        <v>70</v>
      </c>
      <c r="D35" s="4">
        <v>46268.316458333335</v>
      </c>
      <c r="E35" t="s">
        <v>624</v>
      </c>
      <c r="F35" t="s">
        <v>129</v>
      </c>
      <c r="G35" t="s">
        <v>130</v>
      </c>
      <c r="H35" t="s">
        <v>131</v>
      </c>
      <c r="I35" t="s">
        <v>132</v>
      </c>
      <c r="J35">
        <v>2.7421294078030449E+18</v>
      </c>
      <c r="K35" t="s">
        <v>625</v>
      </c>
      <c r="L35" t="s">
        <v>72</v>
      </c>
      <c r="M35" s="5">
        <v>6.9444444444444444E-5</v>
      </c>
      <c r="N35">
        <v>27173</v>
      </c>
      <c r="O35" t="s">
        <v>116</v>
      </c>
      <c r="P35">
        <v>28184</v>
      </c>
      <c r="Q35" t="s">
        <v>116</v>
      </c>
      <c r="R35">
        <v>208567</v>
      </c>
      <c r="S35" t="s">
        <v>174</v>
      </c>
      <c r="T35" t="s">
        <v>153</v>
      </c>
      <c r="U35">
        <v>221519</v>
      </c>
      <c r="V35" t="s">
        <v>269</v>
      </c>
      <c r="W35" t="s">
        <v>68</v>
      </c>
      <c r="X35" s="5">
        <v>1.5972222222222223E-3</v>
      </c>
      <c r="Y35" s="5">
        <v>0</v>
      </c>
      <c r="Z35" s="5">
        <v>1.4236111111111112E-3</v>
      </c>
      <c r="AA35" t="s">
        <v>67</v>
      </c>
      <c r="AB35">
        <v>0</v>
      </c>
      <c r="AC35" s="4">
        <v>46268.319386574076</v>
      </c>
      <c r="AD35" t="s">
        <v>67</v>
      </c>
      <c r="AE35" s="5">
        <v>0</v>
      </c>
      <c r="AF35" t="s">
        <v>626</v>
      </c>
      <c r="AG35" s="5">
        <v>3.4722222222222222E-5</v>
      </c>
      <c r="AH35">
        <v>0</v>
      </c>
      <c r="AI35">
        <v>0</v>
      </c>
      <c r="AJ35" t="s">
        <v>67</v>
      </c>
      <c r="AK35">
        <v>2</v>
      </c>
      <c r="AL35">
        <v>0</v>
      </c>
      <c r="AM35">
        <v>0</v>
      </c>
      <c r="AN35" t="s">
        <v>123</v>
      </c>
      <c r="AO35" t="s">
        <v>133</v>
      </c>
      <c r="AP35">
        <v>77020108</v>
      </c>
      <c r="AQ35">
        <v>10</v>
      </c>
      <c r="AR35" t="s">
        <v>133</v>
      </c>
      <c r="AS35">
        <v>3190911811</v>
      </c>
      <c r="AT35" t="s">
        <v>77</v>
      </c>
      <c r="AU35" t="s">
        <v>175</v>
      </c>
      <c r="AV35" t="s">
        <v>624</v>
      </c>
      <c r="AW35">
        <v>2</v>
      </c>
      <c r="AX35">
        <v>1</v>
      </c>
      <c r="AY35" t="s">
        <v>67</v>
      </c>
      <c r="AZ35" t="s">
        <v>67</v>
      </c>
      <c r="BA35" t="s">
        <v>67</v>
      </c>
      <c r="BB35" t="s">
        <v>67</v>
      </c>
      <c r="BC35" t="s">
        <v>67</v>
      </c>
      <c r="BD35" t="s">
        <v>67</v>
      </c>
      <c r="BE35" t="s">
        <v>67</v>
      </c>
      <c r="BF35" t="s">
        <v>67</v>
      </c>
      <c r="BG35" t="s">
        <v>67</v>
      </c>
      <c r="BH35" t="s">
        <v>67</v>
      </c>
      <c r="BI35" t="s">
        <v>67</v>
      </c>
      <c r="BJ35" t="s">
        <v>67</v>
      </c>
      <c r="BK35" t="s">
        <v>67</v>
      </c>
      <c r="BL35" t="s">
        <v>67</v>
      </c>
      <c r="BM35" t="s">
        <v>67</v>
      </c>
      <c r="BN35" t="s">
        <v>106</v>
      </c>
      <c r="BO35" s="6">
        <v>46268</v>
      </c>
      <c r="BP35">
        <f>1</f>
        <v>1</v>
      </c>
      <c r="BQ35">
        <f>IF(M35+AG35&gt;=parametres!$B$2,0,1)</f>
        <v>1</v>
      </c>
      <c r="BR35" t="str">
        <f>VLOOKUP(O35,parametres!G:H,2,0)</f>
        <v>Alliannz Contract</v>
      </c>
    </row>
    <row r="36" spans="1:70" x14ac:dyDescent="0.3">
      <c r="A36" t="s">
        <v>1635</v>
      </c>
      <c r="B36" t="s">
        <v>65</v>
      </c>
      <c r="C36" t="s">
        <v>66</v>
      </c>
      <c r="D36" s="4">
        <v>46268.317719907405</v>
      </c>
      <c r="E36" t="s">
        <v>624</v>
      </c>
      <c r="F36" t="s">
        <v>67</v>
      </c>
      <c r="G36" t="s">
        <v>67</v>
      </c>
      <c r="H36" t="s">
        <v>418</v>
      </c>
      <c r="I36" t="s">
        <v>67</v>
      </c>
      <c r="J36">
        <v>2.7421294078030449E+18</v>
      </c>
      <c r="K36" t="s">
        <v>627</v>
      </c>
      <c r="L36" t="s">
        <v>67</v>
      </c>
      <c r="M36" s="5">
        <v>0</v>
      </c>
      <c r="N36">
        <v>27173</v>
      </c>
      <c r="O36" t="s">
        <v>116</v>
      </c>
      <c r="P36">
        <v>28184</v>
      </c>
      <c r="Q36" t="s">
        <v>116</v>
      </c>
      <c r="R36">
        <v>208567</v>
      </c>
      <c r="S36" t="s">
        <v>174</v>
      </c>
      <c r="T36" t="s">
        <v>153</v>
      </c>
      <c r="U36">
        <v>221519</v>
      </c>
      <c r="V36" t="s">
        <v>269</v>
      </c>
      <c r="W36" t="s">
        <v>68</v>
      </c>
      <c r="X36" s="5">
        <v>1.5972222222222223E-3</v>
      </c>
      <c r="Y36" s="5">
        <v>0</v>
      </c>
      <c r="Z36" s="5">
        <v>0</v>
      </c>
      <c r="AA36" t="s">
        <v>67</v>
      </c>
      <c r="AB36">
        <v>0</v>
      </c>
      <c r="AC36" s="4">
        <v>46268.319386574076</v>
      </c>
      <c r="AD36" t="s">
        <v>67</v>
      </c>
      <c r="AE36" s="5">
        <v>0</v>
      </c>
      <c r="AF36" t="s">
        <v>626</v>
      </c>
      <c r="AG36" s="5">
        <v>1.1574074074074073E-5</v>
      </c>
      <c r="AJ36" t="s">
        <v>67</v>
      </c>
      <c r="AN36" t="s">
        <v>67</v>
      </c>
      <c r="AO36" t="s">
        <v>67</v>
      </c>
      <c r="AR36" t="s">
        <v>67</v>
      </c>
      <c r="AT36" t="s">
        <v>67</v>
      </c>
      <c r="AU36" t="s">
        <v>67</v>
      </c>
      <c r="AV36" t="s">
        <v>67</v>
      </c>
      <c r="AY36" t="s">
        <v>67</v>
      </c>
      <c r="AZ36" t="s">
        <v>67</v>
      </c>
      <c r="BA36" t="s">
        <v>67</v>
      </c>
      <c r="BB36" t="s">
        <v>67</v>
      </c>
      <c r="BC36" t="s">
        <v>67</v>
      </c>
      <c r="BD36" t="s">
        <v>67</v>
      </c>
      <c r="BE36" t="s">
        <v>67</v>
      </c>
      <c r="BF36" t="s">
        <v>67</v>
      </c>
      <c r="BG36" t="s">
        <v>67</v>
      </c>
      <c r="BH36" t="s">
        <v>67</v>
      </c>
      <c r="BI36" t="s">
        <v>67</v>
      </c>
      <c r="BJ36" t="s">
        <v>67</v>
      </c>
      <c r="BK36" t="s">
        <v>67</v>
      </c>
      <c r="BL36" t="s">
        <v>67</v>
      </c>
      <c r="BM36" t="s">
        <v>67</v>
      </c>
      <c r="BN36" t="s">
        <v>106</v>
      </c>
      <c r="BO36" s="6">
        <v>46268</v>
      </c>
      <c r="BP36">
        <f>1</f>
        <v>1</v>
      </c>
      <c r="BQ36">
        <f>IF(M36+AG36&gt;=parametres!$B$2,0,1)</f>
        <v>1</v>
      </c>
      <c r="BR36" t="str">
        <f>VLOOKUP(O36,parametres!G:H,2,0)</f>
        <v>Alliannz Contract</v>
      </c>
    </row>
    <row r="37" spans="1:70" x14ac:dyDescent="0.3">
      <c r="A37" t="s">
        <v>1635</v>
      </c>
      <c r="B37" t="s">
        <v>65</v>
      </c>
      <c r="C37" t="s">
        <v>70</v>
      </c>
      <c r="D37" s="4">
        <v>46268.319710648146</v>
      </c>
      <c r="E37" t="s">
        <v>507</v>
      </c>
      <c r="F37" t="s">
        <v>156</v>
      </c>
      <c r="G37" t="s">
        <v>119</v>
      </c>
      <c r="H37" t="s">
        <v>157</v>
      </c>
      <c r="I37" t="s">
        <v>139</v>
      </c>
      <c r="J37">
        <v>2.7421293820333343E+18</v>
      </c>
      <c r="K37" t="s">
        <v>628</v>
      </c>
      <c r="L37" t="s">
        <v>72</v>
      </c>
      <c r="M37" s="5">
        <v>9.2592592592592588E-5</v>
      </c>
      <c r="N37">
        <v>19760</v>
      </c>
      <c r="O37" t="s">
        <v>82</v>
      </c>
      <c r="P37">
        <v>21199</v>
      </c>
      <c r="Q37" t="s">
        <v>82</v>
      </c>
      <c r="R37">
        <v>99810</v>
      </c>
      <c r="S37" t="s">
        <v>162</v>
      </c>
      <c r="T37" t="s">
        <v>153</v>
      </c>
      <c r="U37">
        <v>224299</v>
      </c>
      <c r="V37" t="s">
        <v>193</v>
      </c>
      <c r="W37" t="s">
        <v>68</v>
      </c>
      <c r="X37" s="5">
        <v>9.0277777777777774E-4</v>
      </c>
      <c r="Y37" s="5">
        <v>0</v>
      </c>
      <c r="Z37" s="5">
        <v>9.2592592592592588E-5</v>
      </c>
      <c r="AA37" t="s">
        <v>67</v>
      </c>
      <c r="AB37">
        <v>0</v>
      </c>
      <c r="AC37" s="4">
        <v>46268.321250000001</v>
      </c>
      <c r="AD37" t="s">
        <v>67</v>
      </c>
      <c r="AE37" s="5">
        <v>0</v>
      </c>
      <c r="AF37" t="s">
        <v>629</v>
      </c>
      <c r="AG37" s="5">
        <v>3.4722222222222222E-5</v>
      </c>
      <c r="AH37">
        <v>0</v>
      </c>
      <c r="AI37">
        <v>0</v>
      </c>
      <c r="AJ37" t="s">
        <v>67</v>
      </c>
      <c r="AK37">
        <v>2</v>
      </c>
      <c r="AL37">
        <v>0</v>
      </c>
      <c r="AM37">
        <v>0</v>
      </c>
      <c r="AN37" t="s">
        <v>123</v>
      </c>
      <c r="AO37" t="s">
        <v>127</v>
      </c>
      <c r="AP37">
        <v>77020001</v>
      </c>
      <c r="AQ37">
        <v>10</v>
      </c>
      <c r="AR37" t="s">
        <v>128</v>
      </c>
      <c r="AS37">
        <v>3190096</v>
      </c>
      <c r="AT37" t="s">
        <v>145</v>
      </c>
      <c r="AU37" t="s">
        <v>67</v>
      </c>
      <c r="AV37" t="s">
        <v>507</v>
      </c>
      <c r="AW37">
        <v>2</v>
      </c>
      <c r="AX37">
        <v>1</v>
      </c>
      <c r="AY37" t="s">
        <v>67</v>
      </c>
      <c r="AZ37" t="s">
        <v>67</v>
      </c>
      <c r="BA37" t="s">
        <v>67</v>
      </c>
      <c r="BB37" t="s">
        <v>67</v>
      </c>
      <c r="BC37" t="s">
        <v>67</v>
      </c>
      <c r="BD37" t="s">
        <v>67</v>
      </c>
      <c r="BE37" t="s">
        <v>67</v>
      </c>
      <c r="BF37" t="s">
        <v>67</v>
      </c>
      <c r="BG37" t="s">
        <v>67</v>
      </c>
      <c r="BH37" t="s">
        <v>67</v>
      </c>
      <c r="BI37" t="s">
        <v>67</v>
      </c>
      <c r="BJ37" t="s">
        <v>67</v>
      </c>
      <c r="BK37" t="s">
        <v>67</v>
      </c>
      <c r="BL37" t="s">
        <v>67</v>
      </c>
      <c r="BM37" t="s">
        <v>67</v>
      </c>
      <c r="BN37" t="s">
        <v>106</v>
      </c>
      <c r="BO37" s="6">
        <v>46268</v>
      </c>
      <c r="BP37">
        <f>1</f>
        <v>1</v>
      </c>
      <c r="BQ37">
        <f>IF(M37+AG37&gt;=parametres!$B$2,0,1)</f>
        <v>1</v>
      </c>
      <c r="BR37" t="str">
        <f>VLOOKUP(O37,parametres!G:H,2,0)</f>
        <v>Alliannz Contract</v>
      </c>
    </row>
    <row r="38" spans="1:70" x14ac:dyDescent="0.3">
      <c r="A38" t="s">
        <v>1635</v>
      </c>
      <c r="B38" t="s">
        <v>65</v>
      </c>
      <c r="C38" t="s">
        <v>70</v>
      </c>
      <c r="D38" s="4">
        <v>46268.320092592592</v>
      </c>
      <c r="E38" t="s">
        <v>366</v>
      </c>
      <c r="F38" t="s">
        <v>150</v>
      </c>
      <c r="G38" t="s">
        <v>119</v>
      </c>
      <c r="H38" t="s">
        <v>151</v>
      </c>
      <c r="I38" t="s">
        <v>136</v>
      </c>
      <c r="J38">
        <v>2.7421293648576205E+18</v>
      </c>
      <c r="K38" t="s">
        <v>630</v>
      </c>
      <c r="L38" t="s">
        <v>72</v>
      </c>
      <c r="M38" s="5">
        <v>9.2592592592592588E-5</v>
      </c>
      <c r="N38">
        <v>19761</v>
      </c>
      <c r="O38" t="s">
        <v>105</v>
      </c>
      <c r="P38">
        <v>21200</v>
      </c>
      <c r="Q38" t="s">
        <v>105</v>
      </c>
      <c r="R38">
        <v>99821</v>
      </c>
      <c r="S38" t="s">
        <v>154</v>
      </c>
      <c r="T38" t="s">
        <v>153</v>
      </c>
      <c r="U38">
        <v>224096</v>
      </c>
      <c r="V38" t="s">
        <v>503</v>
      </c>
      <c r="W38" t="s">
        <v>68</v>
      </c>
      <c r="X38" s="5">
        <v>6.2500000000000001E-4</v>
      </c>
      <c r="Y38" s="5">
        <v>0</v>
      </c>
      <c r="Z38" s="5">
        <v>1.4583333333333334E-3</v>
      </c>
      <c r="AA38" t="s">
        <v>67</v>
      </c>
      <c r="AB38">
        <v>0</v>
      </c>
      <c r="AC38" s="4">
        <v>46268.32167824074</v>
      </c>
      <c r="AD38" t="s">
        <v>67</v>
      </c>
      <c r="AE38" s="5">
        <v>0</v>
      </c>
      <c r="AF38" t="s">
        <v>631</v>
      </c>
      <c r="AG38" s="5">
        <v>3.4722222222222222E-5</v>
      </c>
      <c r="AH38">
        <v>0</v>
      </c>
      <c r="AI38">
        <v>0</v>
      </c>
      <c r="AJ38" t="s">
        <v>67</v>
      </c>
      <c r="AK38">
        <v>2</v>
      </c>
      <c r="AL38">
        <v>0</v>
      </c>
      <c r="AM38">
        <v>0</v>
      </c>
      <c r="AN38" t="s">
        <v>123</v>
      </c>
      <c r="AO38" t="s">
        <v>127</v>
      </c>
      <c r="AP38">
        <v>77020001</v>
      </c>
      <c r="AQ38">
        <v>10</v>
      </c>
      <c r="AR38" t="s">
        <v>128</v>
      </c>
      <c r="AS38">
        <v>3190032</v>
      </c>
      <c r="AT38" t="s">
        <v>137</v>
      </c>
      <c r="AU38" t="s">
        <v>67</v>
      </c>
      <c r="AV38" t="s">
        <v>366</v>
      </c>
      <c r="AW38">
        <v>2</v>
      </c>
      <c r="AX38">
        <v>1</v>
      </c>
      <c r="AY38" t="s">
        <v>67</v>
      </c>
      <c r="AZ38" t="s">
        <v>67</v>
      </c>
      <c r="BA38" t="s">
        <v>67</v>
      </c>
      <c r="BB38" t="s">
        <v>67</v>
      </c>
      <c r="BC38" t="s">
        <v>67</v>
      </c>
      <c r="BD38" t="s">
        <v>67</v>
      </c>
      <c r="BE38" t="s">
        <v>67</v>
      </c>
      <c r="BF38" t="s">
        <v>67</v>
      </c>
      <c r="BG38" t="s">
        <v>67</v>
      </c>
      <c r="BH38" t="s">
        <v>67</v>
      </c>
      <c r="BI38" t="s">
        <v>67</v>
      </c>
      <c r="BJ38" t="s">
        <v>67</v>
      </c>
      <c r="BK38" t="s">
        <v>67</v>
      </c>
      <c r="BL38" t="s">
        <v>67</v>
      </c>
      <c r="BM38" t="s">
        <v>67</v>
      </c>
      <c r="BN38" t="s">
        <v>106</v>
      </c>
      <c r="BO38" s="6">
        <v>46268</v>
      </c>
      <c r="BP38">
        <f>1</f>
        <v>1</v>
      </c>
      <c r="BQ38">
        <f>IF(M38+AG38&gt;=parametres!$B$2,0,1)</f>
        <v>1</v>
      </c>
      <c r="BR38" t="str">
        <f>VLOOKUP(O38,parametres!G:H,2,0)</f>
        <v>Alliannz Contract</v>
      </c>
    </row>
    <row r="39" spans="1:70" x14ac:dyDescent="0.3">
      <c r="A39" t="s">
        <v>1635</v>
      </c>
      <c r="B39" t="s">
        <v>65</v>
      </c>
      <c r="C39" t="s">
        <v>66</v>
      </c>
      <c r="D39" s="4">
        <v>46268.320254629631</v>
      </c>
      <c r="E39" t="s">
        <v>507</v>
      </c>
      <c r="F39" t="s">
        <v>67</v>
      </c>
      <c r="G39" t="s">
        <v>67</v>
      </c>
      <c r="H39" t="s">
        <v>195</v>
      </c>
      <c r="I39" t="s">
        <v>67</v>
      </c>
      <c r="J39">
        <v>2.7421293820333343E+18</v>
      </c>
      <c r="K39" t="s">
        <v>632</v>
      </c>
      <c r="L39" t="s">
        <v>67</v>
      </c>
      <c r="M39" s="5">
        <v>0</v>
      </c>
      <c r="N39">
        <v>19760</v>
      </c>
      <c r="O39" t="s">
        <v>82</v>
      </c>
      <c r="P39">
        <v>21199</v>
      </c>
      <c r="Q39" t="s">
        <v>82</v>
      </c>
      <c r="R39">
        <v>99810</v>
      </c>
      <c r="S39" t="s">
        <v>162</v>
      </c>
      <c r="T39" t="s">
        <v>153</v>
      </c>
      <c r="U39">
        <v>224299</v>
      </c>
      <c r="V39" t="s">
        <v>193</v>
      </c>
      <c r="W39" t="s">
        <v>68</v>
      </c>
      <c r="X39" s="5">
        <v>9.0277777777777774E-4</v>
      </c>
      <c r="Y39" s="5">
        <v>0</v>
      </c>
      <c r="Z39" s="5">
        <v>0</v>
      </c>
      <c r="AA39" t="s">
        <v>67</v>
      </c>
      <c r="AB39">
        <v>0</v>
      </c>
      <c r="AC39" s="4">
        <v>46268.321238425924</v>
      </c>
      <c r="AD39" t="s">
        <v>67</v>
      </c>
      <c r="AE39" s="5">
        <v>0</v>
      </c>
      <c r="AF39" t="s">
        <v>629</v>
      </c>
      <c r="AG39" s="5">
        <v>1.1574074074074073E-5</v>
      </c>
      <c r="AJ39" t="s">
        <v>67</v>
      </c>
      <c r="AN39" t="s">
        <v>67</v>
      </c>
      <c r="AO39" t="s">
        <v>67</v>
      </c>
      <c r="AR39" t="s">
        <v>67</v>
      </c>
      <c r="AT39" t="s">
        <v>67</v>
      </c>
      <c r="AU39" t="s">
        <v>67</v>
      </c>
      <c r="AV39" t="s">
        <v>67</v>
      </c>
      <c r="AY39" t="s">
        <v>67</v>
      </c>
      <c r="AZ39" t="s">
        <v>67</v>
      </c>
      <c r="BA39" t="s">
        <v>67</v>
      </c>
      <c r="BB39" t="s">
        <v>67</v>
      </c>
      <c r="BC39" t="s">
        <v>67</v>
      </c>
      <c r="BD39" t="s">
        <v>67</v>
      </c>
      <c r="BE39" t="s">
        <v>67</v>
      </c>
      <c r="BF39" t="s">
        <v>67</v>
      </c>
      <c r="BG39" t="s">
        <v>67</v>
      </c>
      <c r="BH39" t="s">
        <v>67</v>
      </c>
      <c r="BI39" t="s">
        <v>67</v>
      </c>
      <c r="BJ39" t="s">
        <v>67</v>
      </c>
      <c r="BK39" t="s">
        <v>67</v>
      </c>
      <c r="BL39" t="s">
        <v>67</v>
      </c>
      <c r="BM39" t="s">
        <v>67</v>
      </c>
      <c r="BN39" t="s">
        <v>106</v>
      </c>
      <c r="BO39" s="6">
        <v>46268</v>
      </c>
      <c r="BP39">
        <f>1</f>
        <v>1</v>
      </c>
      <c r="BQ39">
        <f>IF(M39+AG39&gt;=parametres!$B$2,0,1)</f>
        <v>1</v>
      </c>
      <c r="BR39" t="str">
        <f>VLOOKUP(O39,parametres!G:H,2,0)</f>
        <v>Alliannz Contract</v>
      </c>
    </row>
    <row r="40" spans="1:70" x14ac:dyDescent="0.3">
      <c r="A40" t="s">
        <v>1635</v>
      </c>
      <c r="B40" t="s">
        <v>65</v>
      </c>
      <c r="C40" t="s">
        <v>66</v>
      </c>
      <c r="D40" s="4">
        <v>46268.320972222224</v>
      </c>
      <c r="E40" t="s">
        <v>366</v>
      </c>
      <c r="F40" t="s">
        <v>67</v>
      </c>
      <c r="G40" t="s">
        <v>67</v>
      </c>
      <c r="H40" t="s">
        <v>504</v>
      </c>
      <c r="I40" t="s">
        <v>67</v>
      </c>
      <c r="J40">
        <v>2.7421293648576205E+18</v>
      </c>
      <c r="K40" t="s">
        <v>633</v>
      </c>
      <c r="L40" t="s">
        <v>67</v>
      </c>
      <c r="M40" s="5">
        <v>0</v>
      </c>
      <c r="N40">
        <v>19761</v>
      </c>
      <c r="O40" t="s">
        <v>105</v>
      </c>
      <c r="P40">
        <v>21200</v>
      </c>
      <c r="Q40" t="s">
        <v>105</v>
      </c>
      <c r="R40">
        <v>99821</v>
      </c>
      <c r="S40" t="s">
        <v>154</v>
      </c>
      <c r="T40" t="s">
        <v>153</v>
      </c>
      <c r="U40">
        <v>224096</v>
      </c>
      <c r="V40" t="s">
        <v>503</v>
      </c>
      <c r="W40" t="s">
        <v>69</v>
      </c>
      <c r="X40" s="5">
        <v>6.2500000000000001E-4</v>
      </c>
      <c r="Y40" s="5">
        <v>0</v>
      </c>
      <c r="Z40" s="5">
        <v>0</v>
      </c>
      <c r="AA40" t="s">
        <v>67</v>
      </c>
      <c r="AB40">
        <v>0</v>
      </c>
      <c r="AC40" s="4">
        <v>46268.32167824074</v>
      </c>
      <c r="AD40" t="s">
        <v>67</v>
      </c>
      <c r="AE40" s="5">
        <v>0</v>
      </c>
      <c r="AF40" t="s">
        <v>631</v>
      </c>
      <c r="AG40" s="5">
        <v>1.1574074074074073E-5</v>
      </c>
      <c r="AJ40" t="s">
        <v>67</v>
      </c>
      <c r="AN40" t="s">
        <v>67</v>
      </c>
      <c r="AO40" t="s">
        <v>67</v>
      </c>
      <c r="AR40" t="s">
        <v>67</v>
      </c>
      <c r="AT40" t="s">
        <v>67</v>
      </c>
      <c r="AU40" t="s">
        <v>67</v>
      </c>
      <c r="AV40" t="s">
        <v>67</v>
      </c>
      <c r="AY40" t="s">
        <v>67</v>
      </c>
      <c r="AZ40" t="s">
        <v>67</v>
      </c>
      <c r="BA40" t="s">
        <v>67</v>
      </c>
      <c r="BB40" t="s">
        <v>67</v>
      </c>
      <c r="BC40" t="s">
        <v>67</v>
      </c>
      <c r="BD40" t="s">
        <v>67</v>
      </c>
      <c r="BE40" t="s">
        <v>67</v>
      </c>
      <c r="BF40" t="s">
        <v>67</v>
      </c>
      <c r="BG40" t="s">
        <v>67</v>
      </c>
      <c r="BH40" t="s">
        <v>67</v>
      </c>
      <c r="BI40" t="s">
        <v>67</v>
      </c>
      <c r="BJ40" t="s">
        <v>67</v>
      </c>
      <c r="BK40" t="s">
        <v>67</v>
      </c>
      <c r="BL40" t="s">
        <v>67</v>
      </c>
      <c r="BM40" t="s">
        <v>67</v>
      </c>
      <c r="BN40" t="s">
        <v>106</v>
      </c>
      <c r="BO40" s="6">
        <v>46268</v>
      </c>
      <c r="BP40">
        <f>1</f>
        <v>1</v>
      </c>
      <c r="BQ40">
        <f>IF(M40+AG40&gt;=parametres!$B$2,0,1)</f>
        <v>1</v>
      </c>
      <c r="BR40" t="str">
        <f>VLOOKUP(O40,parametres!G:H,2,0)</f>
        <v>Alliannz Contract</v>
      </c>
    </row>
    <row r="41" spans="1:70" x14ac:dyDescent="0.3">
      <c r="A41" t="s">
        <v>1635</v>
      </c>
      <c r="B41" t="s">
        <v>65</v>
      </c>
      <c r="C41" t="s">
        <v>70</v>
      </c>
      <c r="D41" s="4">
        <v>46268.321319444447</v>
      </c>
      <c r="E41" t="s">
        <v>634</v>
      </c>
      <c r="F41" t="s">
        <v>138</v>
      </c>
      <c r="G41" t="s">
        <v>305</v>
      </c>
      <c r="H41" t="s">
        <v>322</v>
      </c>
      <c r="I41" t="s">
        <v>300</v>
      </c>
      <c r="J41">
        <v>2.7421293176177864E+18</v>
      </c>
      <c r="K41" t="s">
        <v>635</v>
      </c>
      <c r="L41" t="s">
        <v>71</v>
      </c>
      <c r="M41" s="5">
        <v>1.8518518518518518E-4</v>
      </c>
      <c r="N41">
        <v>19782</v>
      </c>
      <c r="O41" t="s">
        <v>288</v>
      </c>
      <c r="P41">
        <v>21222</v>
      </c>
      <c r="Q41" t="s">
        <v>288</v>
      </c>
      <c r="R41">
        <v>100052</v>
      </c>
      <c r="S41" t="s">
        <v>301</v>
      </c>
      <c r="T41" t="s">
        <v>375</v>
      </c>
      <c r="U41">
        <v>207050</v>
      </c>
      <c r="V41" t="s">
        <v>636</v>
      </c>
      <c r="W41" t="s">
        <v>68</v>
      </c>
      <c r="X41" s="5">
        <v>5.7523148148148151E-3</v>
      </c>
      <c r="Y41" s="5">
        <v>2.2106481481481482E-3</v>
      </c>
      <c r="Z41" s="5">
        <v>3.7037037037037035E-4</v>
      </c>
      <c r="AA41" t="s">
        <v>67</v>
      </c>
      <c r="AB41">
        <v>0</v>
      </c>
      <c r="AC41" s="4">
        <v>46268.329976851855</v>
      </c>
      <c r="AD41" t="s">
        <v>67</v>
      </c>
      <c r="AE41" s="5">
        <v>0</v>
      </c>
      <c r="AF41" t="s">
        <v>637</v>
      </c>
      <c r="AG41" s="5">
        <v>2.3148148148148147E-5</v>
      </c>
      <c r="AH41">
        <v>0</v>
      </c>
      <c r="AI41">
        <v>0</v>
      </c>
      <c r="AJ41" t="s">
        <v>323</v>
      </c>
      <c r="AK41">
        <v>2</v>
      </c>
      <c r="AL41">
        <v>0</v>
      </c>
      <c r="AM41">
        <v>1</v>
      </c>
      <c r="AN41" t="s">
        <v>303</v>
      </c>
      <c r="AO41" t="s">
        <v>67</v>
      </c>
      <c r="AR41" t="s">
        <v>67</v>
      </c>
      <c r="AT41" t="s">
        <v>67</v>
      </c>
      <c r="AU41" t="s">
        <v>67</v>
      </c>
      <c r="AV41" t="s">
        <v>67</v>
      </c>
      <c r="AW41">
        <v>2</v>
      </c>
      <c r="AX41">
        <v>1</v>
      </c>
      <c r="AY41" t="s">
        <v>67</v>
      </c>
      <c r="AZ41" t="s">
        <v>67</v>
      </c>
      <c r="BA41" t="s">
        <v>67</v>
      </c>
      <c r="BB41" t="s">
        <v>67</v>
      </c>
      <c r="BC41" t="s">
        <v>67</v>
      </c>
      <c r="BD41" t="s">
        <v>67</v>
      </c>
      <c r="BE41" t="s">
        <v>67</v>
      </c>
      <c r="BF41" t="s">
        <v>67</v>
      </c>
      <c r="BG41" t="s">
        <v>67</v>
      </c>
      <c r="BH41" t="s">
        <v>67</v>
      </c>
      <c r="BI41" t="s">
        <v>67</v>
      </c>
      <c r="BJ41" t="s">
        <v>67</v>
      </c>
      <c r="BK41" t="s">
        <v>67</v>
      </c>
      <c r="BL41" t="s">
        <v>67</v>
      </c>
      <c r="BM41" t="s">
        <v>67</v>
      </c>
      <c r="BN41" t="s">
        <v>287</v>
      </c>
      <c r="BO41" s="6">
        <v>46268</v>
      </c>
      <c r="BP41">
        <f>1</f>
        <v>1</v>
      </c>
      <c r="BQ41">
        <f>IF(M41+AG41&gt;=parametres!$B$2,0,1)</f>
        <v>1</v>
      </c>
      <c r="BR41" t="str">
        <f>VLOOKUP(O41,parametres!G:H,2,0)</f>
        <v>RSA BE</v>
      </c>
    </row>
    <row r="42" spans="1:70" x14ac:dyDescent="0.3">
      <c r="A42" t="s">
        <v>1635</v>
      </c>
      <c r="B42" t="s">
        <v>65</v>
      </c>
      <c r="C42" t="s">
        <v>66</v>
      </c>
      <c r="D42" s="4">
        <v>46268.321840277778</v>
      </c>
      <c r="E42" t="s">
        <v>634</v>
      </c>
      <c r="F42" t="s">
        <v>67</v>
      </c>
      <c r="G42" t="s">
        <v>67</v>
      </c>
      <c r="H42" t="s">
        <v>638</v>
      </c>
      <c r="I42" t="s">
        <v>67</v>
      </c>
      <c r="J42">
        <v>2.7421293176177864E+18</v>
      </c>
      <c r="K42" t="s">
        <v>639</v>
      </c>
      <c r="L42" t="s">
        <v>67</v>
      </c>
      <c r="M42" s="5">
        <v>0</v>
      </c>
      <c r="N42">
        <v>19782</v>
      </c>
      <c r="O42" t="s">
        <v>288</v>
      </c>
      <c r="P42">
        <v>21222</v>
      </c>
      <c r="Q42" t="s">
        <v>288</v>
      </c>
      <c r="R42">
        <v>100052</v>
      </c>
      <c r="S42" t="s">
        <v>301</v>
      </c>
      <c r="T42" t="s">
        <v>375</v>
      </c>
      <c r="U42">
        <v>207050</v>
      </c>
      <c r="V42" t="s">
        <v>636</v>
      </c>
      <c r="W42" t="s">
        <v>68</v>
      </c>
      <c r="X42" s="5">
        <v>5.7523148148148151E-3</v>
      </c>
      <c r="Y42" s="5">
        <v>2.2106481481481482E-3</v>
      </c>
      <c r="Z42" s="5">
        <v>0</v>
      </c>
      <c r="AA42" t="s">
        <v>67</v>
      </c>
      <c r="AB42">
        <v>0</v>
      </c>
      <c r="AC42" s="4">
        <v>46268.329965277779</v>
      </c>
      <c r="AD42" t="s">
        <v>67</v>
      </c>
      <c r="AE42" s="5">
        <v>0</v>
      </c>
      <c r="AF42" t="s">
        <v>637</v>
      </c>
      <c r="AG42" s="5">
        <v>1.273148148148148E-4</v>
      </c>
      <c r="AJ42" t="s">
        <v>67</v>
      </c>
      <c r="AN42" t="s">
        <v>67</v>
      </c>
      <c r="AO42" t="s">
        <v>67</v>
      </c>
      <c r="AR42" t="s">
        <v>67</v>
      </c>
      <c r="AT42" t="s">
        <v>67</v>
      </c>
      <c r="AU42" t="s">
        <v>67</v>
      </c>
      <c r="AV42" t="s">
        <v>67</v>
      </c>
      <c r="AY42" t="s">
        <v>67</v>
      </c>
      <c r="AZ42" t="s">
        <v>67</v>
      </c>
      <c r="BA42" t="s">
        <v>67</v>
      </c>
      <c r="BB42" t="s">
        <v>67</v>
      </c>
      <c r="BC42" t="s">
        <v>67</v>
      </c>
      <c r="BD42" t="s">
        <v>67</v>
      </c>
      <c r="BE42" t="s">
        <v>67</v>
      </c>
      <c r="BF42" t="s">
        <v>67</v>
      </c>
      <c r="BG42" t="s">
        <v>67</v>
      </c>
      <c r="BH42" t="s">
        <v>67</v>
      </c>
      <c r="BI42" t="s">
        <v>67</v>
      </c>
      <c r="BJ42" t="s">
        <v>67</v>
      </c>
      <c r="BK42" t="s">
        <v>67</v>
      </c>
      <c r="BL42" t="s">
        <v>67</v>
      </c>
      <c r="BM42" t="s">
        <v>67</v>
      </c>
      <c r="BN42" t="s">
        <v>287</v>
      </c>
      <c r="BO42" s="6">
        <v>46268</v>
      </c>
      <c r="BP42">
        <f>1</f>
        <v>1</v>
      </c>
      <c r="BQ42">
        <f>IF(M42+AG42&gt;=parametres!$B$2,0,1)</f>
        <v>1</v>
      </c>
      <c r="BR42" t="str">
        <f>VLOOKUP(O42,parametres!G:H,2,0)</f>
        <v>RSA BE</v>
      </c>
    </row>
    <row r="43" spans="1:70" x14ac:dyDescent="0.3">
      <c r="A43" t="s">
        <v>1635</v>
      </c>
      <c r="B43" t="s">
        <v>65</v>
      </c>
      <c r="C43" t="s">
        <v>70</v>
      </c>
      <c r="D43" s="4">
        <v>46268.327824074076</v>
      </c>
      <c r="E43" t="s">
        <v>73</v>
      </c>
      <c r="F43" t="s">
        <v>156</v>
      </c>
      <c r="G43" t="s">
        <v>119</v>
      </c>
      <c r="H43" t="s">
        <v>196</v>
      </c>
      <c r="I43" t="s">
        <v>139</v>
      </c>
      <c r="J43">
        <v>2.742129416393686E+18</v>
      </c>
      <c r="K43" t="s">
        <v>640</v>
      </c>
      <c r="L43" t="s">
        <v>72</v>
      </c>
      <c r="M43" s="5">
        <v>8.1018518518518516E-5</v>
      </c>
      <c r="N43">
        <v>19760</v>
      </c>
      <c r="O43" t="s">
        <v>82</v>
      </c>
      <c r="P43">
        <v>21199</v>
      </c>
      <c r="Q43" t="s">
        <v>82</v>
      </c>
      <c r="R43">
        <v>99810</v>
      </c>
      <c r="S43" t="s">
        <v>162</v>
      </c>
      <c r="T43" t="s">
        <v>153</v>
      </c>
      <c r="U43">
        <v>96526</v>
      </c>
      <c r="V43" t="s">
        <v>608</v>
      </c>
      <c r="W43" t="s">
        <v>68</v>
      </c>
      <c r="X43" s="5">
        <v>5.9027777777777778E-4</v>
      </c>
      <c r="Y43" s="5">
        <v>0</v>
      </c>
      <c r="Z43" s="5">
        <v>1.5509259259259259E-3</v>
      </c>
      <c r="AA43" t="s">
        <v>67</v>
      </c>
      <c r="AB43">
        <v>0</v>
      </c>
      <c r="AC43" s="4">
        <v>46268.329236111109</v>
      </c>
      <c r="AD43" t="s">
        <v>67</v>
      </c>
      <c r="AE43" s="5">
        <v>0</v>
      </c>
      <c r="AF43" t="s">
        <v>641</v>
      </c>
      <c r="AG43" s="5">
        <v>1.1574074074074073E-5</v>
      </c>
      <c r="AH43">
        <v>0</v>
      </c>
      <c r="AI43">
        <v>0</v>
      </c>
      <c r="AJ43" t="s">
        <v>67</v>
      </c>
      <c r="AK43">
        <v>2</v>
      </c>
      <c r="AL43">
        <v>0</v>
      </c>
      <c r="AM43">
        <v>0</v>
      </c>
      <c r="AN43" t="s">
        <v>123</v>
      </c>
      <c r="AO43" t="s">
        <v>127</v>
      </c>
      <c r="AP43">
        <v>77020001</v>
      </c>
      <c r="AQ43">
        <v>10</v>
      </c>
      <c r="AR43" t="s">
        <v>128</v>
      </c>
      <c r="AS43">
        <v>3190096</v>
      </c>
      <c r="AT43" t="s">
        <v>145</v>
      </c>
      <c r="AU43" t="s">
        <v>67</v>
      </c>
      <c r="AV43" t="s">
        <v>74</v>
      </c>
      <c r="AW43">
        <v>2</v>
      </c>
      <c r="AX43">
        <v>1</v>
      </c>
      <c r="AY43" t="s">
        <v>67</v>
      </c>
      <c r="AZ43" t="s">
        <v>67</v>
      </c>
      <c r="BA43" t="s">
        <v>67</v>
      </c>
      <c r="BB43" t="s">
        <v>67</v>
      </c>
      <c r="BC43" t="s">
        <v>67</v>
      </c>
      <c r="BD43" t="s">
        <v>67</v>
      </c>
      <c r="BE43" t="s">
        <v>67</v>
      </c>
      <c r="BF43" t="s">
        <v>67</v>
      </c>
      <c r="BG43" t="s">
        <v>67</v>
      </c>
      <c r="BH43" t="s">
        <v>67</v>
      </c>
      <c r="BI43" t="s">
        <v>67</v>
      </c>
      <c r="BJ43" t="s">
        <v>67</v>
      </c>
      <c r="BK43" t="s">
        <v>67</v>
      </c>
      <c r="BL43" t="s">
        <v>67</v>
      </c>
      <c r="BM43" t="s">
        <v>67</v>
      </c>
      <c r="BN43" t="s">
        <v>106</v>
      </c>
      <c r="BO43" s="6">
        <v>46268</v>
      </c>
      <c r="BP43">
        <f>1</f>
        <v>1</v>
      </c>
      <c r="BQ43">
        <f>IF(M43+AG43&gt;=parametres!$B$2,0,1)</f>
        <v>1</v>
      </c>
      <c r="BR43" t="str">
        <f>VLOOKUP(O43,parametres!G:H,2,0)</f>
        <v>Alliannz Contract</v>
      </c>
    </row>
    <row r="44" spans="1:70" x14ac:dyDescent="0.3">
      <c r="A44" t="s">
        <v>1635</v>
      </c>
      <c r="B44" t="s">
        <v>65</v>
      </c>
      <c r="C44" t="s">
        <v>66</v>
      </c>
      <c r="D44" s="4">
        <v>46268.328576388885</v>
      </c>
      <c r="E44" t="s">
        <v>74</v>
      </c>
      <c r="F44" t="s">
        <v>67</v>
      </c>
      <c r="G44" t="s">
        <v>67</v>
      </c>
      <c r="H44" t="s">
        <v>611</v>
      </c>
      <c r="I44" t="s">
        <v>67</v>
      </c>
      <c r="J44">
        <v>2.742129416393686E+18</v>
      </c>
      <c r="K44" t="s">
        <v>642</v>
      </c>
      <c r="L44" t="s">
        <v>67</v>
      </c>
      <c r="M44" s="5">
        <v>0</v>
      </c>
      <c r="N44">
        <v>19760</v>
      </c>
      <c r="O44" t="s">
        <v>82</v>
      </c>
      <c r="P44">
        <v>21199</v>
      </c>
      <c r="Q44" t="s">
        <v>82</v>
      </c>
      <c r="R44">
        <v>99810</v>
      </c>
      <c r="S44" t="s">
        <v>162</v>
      </c>
      <c r="T44" t="s">
        <v>153</v>
      </c>
      <c r="U44">
        <v>96526</v>
      </c>
      <c r="V44" t="s">
        <v>608</v>
      </c>
      <c r="W44" t="s">
        <v>69</v>
      </c>
      <c r="X44" s="5">
        <v>5.9027777777777778E-4</v>
      </c>
      <c r="Y44" s="5">
        <v>0</v>
      </c>
      <c r="Z44" s="5">
        <v>0</v>
      </c>
      <c r="AA44" t="s">
        <v>67</v>
      </c>
      <c r="AB44">
        <v>0</v>
      </c>
      <c r="AC44" s="4">
        <v>46268.329236111109</v>
      </c>
      <c r="AD44" t="s">
        <v>67</v>
      </c>
      <c r="AE44" s="5">
        <v>0</v>
      </c>
      <c r="AF44" t="s">
        <v>641</v>
      </c>
      <c r="AG44" s="5">
        <v>0</v>
      </c>
      <c r="AJ44" t="s">
        <v>67</v>
      </c>
      <c r="AN44" t="s">
        <v>67</v>
      </c>
      <c r="AO44" t="s">
        <v>67</v>
      </c>
      <c r="AR44" t="s">
        <v>67</v>
      </c>
      <c r="AT44" t="s">
        <v>67</v>
      </c>
      <c r="AU44" t="s">
        <v>67</v>
      </c>
      <c r="AV44" t="s">
        <v>67</v>
      </c>
      <c r="AY44" t="s">
        <v>67</v>
      </c>
      <c r="AZ44" t="s">
        <v>67</v>
      </c>
      <c r="BA44" t="s">
        <v>67</v>
      </c>
      <c r="BB44" t="s">
        <v>67</v>
      </c>
      <c r="BC44" t="s">
        <v>67</v>
      </c>
      <c r="BD44" t="s">
        <v>67</v>
      </c>
      <c r="BE44" t="s">
        <v>67</v>
      </c>
      <c r="BF44" t="s">
        <v>67</v>
      </c>
      <c r="BG44" t="s">
        <v>67</v>
      </c>
      <c r="BH44" t="s">
        <v>67</v>
      </c>
      <c r="BI44" t="s">
        <v>67</v>
      </c>
      <c r="BJ44" t="s">
        <v>67</v>
      </c>
      <c r="BK44" t="s">
        <v>67</v>
      </c>
      <c r="BL44" t="s">
        <v>67</v>
      </c>
      <c r="BM44" t="s">
        <v>67</v>
      </c>
      <c r="BN44" t="s">
        <v>106</v>
      </c>
      <c r="BO44" s="6">
        <v>46268</v>
      </c>
      <c r="BP44">
        <f>1</f>
        <v>1</v>
      </c>
      <c r="BQ44">
        <f>IF(M44+AG44&gt;=parametres!$B$2,0,1)</f>
        <v>1</v>
      </c>
      <c r="BR44" t="str">
        <f>VLOOKUP(O44,parametres!G:H,2,0)</f>
        <v>Alliannz Contract</v>
      </c>
    </row>
    <row r="45" spans="1:70" x14ac:dyDescent="0.3">
      <c r="A45" t="s">
        <v>1635</v>
      </c>
      <c r="B45" t="s">
        <v>65</v>
      </c>
      <c r="C45" t="s">
        <v>70</v>
      </c>
      <c r="D45" s="4">
        <v>46268.329293981478</v>
      </c>
      <c r="E45" t="s">
        <v>643</v>
      </c>
      <c r="F45" t="s">
        <v>138</v>
      </c>
      <c r="G45" t="s">
        <v>305</v>
      </c>
      <c r="H45" t="s">
        <v>322</v>
      </c>
      <c r="I45" t="s">
        <v>300</v>
      </c>
      <c r="J45">
        <v>2.7421293863283031E+18</v>
      </c>
      <c r="K45" t="s">
        <v>644</v>
      </c>
      <c r="L45" t="s">
        <v>72</v>
      </c>
      <c r="M45" s="5">
        <v>1.1574074074074073E-5</v>
      </c>
      <c r="N45">
        <v>19781</v>
      </c>
      <c r="O45" t="s">
        <v>294</v>
      </c>
      <c r="P45">
        <v>21221</v>
      </c>
      <c r="Q45" t="s">
        <v>294</v>
      </c>
      <c r="R45">
        <v>100041</v>
      </c>
      <c r="S45" t="s">
        <v>309</v>
      </c>
      <c r="T45" t="s">
        <v>275</v>
      </c>
      <c r="U45">
        <v>199550</v>
      </c>
      <c r="V45" t="s">
        <v>531</v>
      </c>
      <c r="W45" t="s">
        <v>68</v>
      </c>
      <c r="X45" s="5">
        <v>1.7592592592592592E-3</v>
      </c>
      <c r="Y45" s="5">
        <v>0</v>
      </c>
      <c r="Z45" s="5">
        <v>3.8194444444444446E-4</v>
      </c>
      <c r="AA45" t="s">
        <v>67</v>
      </c>
      <c r="AB45">
        <v>0</v>
      </c>
      <c r="AC45" s="4">
        <v>46268.33153935185</v>
      </c>
      <c r="AD45" t="s">
        <v>67</v>
      </c>
      <c r="AE45" s="5">
        <v>0</v>
      </c>
      <c r="AF45" t="s">
        <v>645</v>
      </c>
      <c r="AG45" s="5">
        <v>1.1574074074074073E-5</v>
      </c>
      <c r="AH45">
        <v>0</v>
      </c>
      <c r="AI45">
        <v>0</v>
      </c>
      <c r="AJ45" t="s">
        <v>323</v>
      </c>
      <c r="AK45">
        <v>2</v>
      </c>
      <c r="AL45">
        <v>0</v>
      </c>
      <c r="AM45">
        <v>1</v>
      </c>
      <c r="AN45" t="s">
        <v>310</v>
      </c>
      <c r="AO45" t="s">
        <v>67</v>
      </c>
      <c r="AR45" t="s">
        <v>67</v>
      </c>
      <c r="AT45" t="s">
        <v>67</v>
      </c>
      <c r="AU45" t="s">
        <v>67</v>
      </c>
      <c r="AV45" t="s">
        <v>67</v>
      </c>
      <c r="AW45">
        <v>2</v>
      </c>
      <c r="AX45">
        <v>1</v>
      </c>
      <c r="AY45" t="s">
        <v>67</v>
      </c>
      <c r="AZ45" t="s">
        <v>67</v>
      </c>
      <c r="BA45" t="s">
        <v>67</v>
      </c>
      <c r="BB45" t="s">
        <v>67</v>
      </c>
      <c r="BC45" t="s">
        <v>67</v>
      </c>
      <c r="BD45" t="s">
        <v>67</v>
      </c>
      <c r="BE45" t="s">
        <v>67</v>
      </c>
      <c r="BF45" t="s">
        <v>67</v>
      </c>
      <c r="BG45" t="s">
        <v>67</v>
      </c>
      <c r="BH45" t="s">
        <v>67</v>
      </c>
      <c r="BI45" t="s">
        <v>67</v>
      </c>
      <c r="BJ45" t="s">
        <v>67</v>
      </c>
      <c r="BK45" t="s">
        <v>67</v>
      </c>
      <c r="BL45" t="s">
        <v>67</v>
      </c>
      <c r="BM45" t="s">
        <v>67</v>
      </c>
      <c r="BN45" t="s">
        <v>287</v>
      </c>
      <c r="BO45" s="6">
        <v>46268</v>
      </c>
      <c r="BP45">
        <f>1</f>
        <v>1</v>
      </c>
      <c r="BQ45">
        <f>IF(M45+AG45&gt;=parametres!$B$2,0,1)</f>
        <v>1</v>
      </c>
      <c r="BR45" t="str">
        <f>VLOOKUP(O45,parametres!G:H,2,0)</f>
        <v>RSA BE</v>
      </c>
    </row>
    <row r="46" spans="1:70" x14ac:dyDescent="0.3">
      <c r="A46" t="s">
        <v>1635</v>
      </c>
      <c r="B46" t="s">
        <v>65</v>
      </c>
      <c r="C46" t="s">
        <v>66</v>
      </c>
      <c r="D46" s="4">
        <v>46268.329768518517</v>
      </c>
      <c r="E46" t="s">
        <v>643</v>
      </c>
      <c r="F46" t="s">
        <v>67</v>
      </c>
      <c r="G46" t="s">
        <v>67</v>
      </c>
      <c r="H46" t="s">
        <v>533</v>
      </c>
      <c r="I46" t="s">
        <v>67</v>
      </c>
      <c r="J46">
        <v>2.7421293863283031E+18</v>
      </c>
      <c r="K46" t="s">
        <v>646</v>
      </c>
      <c r="L46" t="s">
        <v>67</v>
      </c>
      <c r="M46" s="5">
        <v>0</v>
      </c>
      <c r="N46">
        <v>19781</v>
      </c>
      <c r="O46" t="s">
        <v>294</v>
      </c>
      <c r="P46">
        <v>21221</v>
      </c>
      <c r="Q46" t="s">
        <v>294</v>
      </c>
      <c r="R46">
        <v>100041</v>
      </c>
      <c r="S46" t="s">
        <v>309</v>
      </c>
      <c r="T46" t="s">
        <v>275</v>
      </c>
      <c r="U46">
        <v>199550</v>
      </c>
      <c r="V46" t="s">
        <v>531</v>
      </c>
      <c r="W46" t="s">
        <v>69</v>
      </c>
      <c r="X46" s="5">
        <v>1.7708333333333332E-3</v>
      </c>
      <c r="Y46" s="5">
        <v>0</v>
      </c>
      <c r="Z46" s="5">
        <v>0</v>
      </c>
      <c r="AA46" t="s">
        <v>67</v>
      </c>
      <c r="AB46">
        <v>0</v>
      </c>
      <c r="AC46" s="4">
        <v>46268.33153935185</v>
      </c>
      <c r="AD46" t="s">
        <v>67</v>
      </c>
      <c r="AE46" s="5">
        <v>0</v>
      </c>
      <c r="AF46" t="s">
        <v>645</v>
      </c>
      <c r="AG46" s="5">
        <v>1.1574074074074073E-5</v>
      </c>
      <c r="AJ46" t="s">
        <v>67</v>
      </c>
      <c r="AN46" t="s">
        <v>67</v>
      </c>
      <c r="AO46" t="s">
        <v>67</v>
      </c>
      <c r="AR46" t="s">
        <v>67</v>
      </c>
      <c r="AT46" t="s">
        <v>67</v>
      </c>
      <c r="AU46" t="s">
        <v>67</v>
      </c>
      <c r="AV46" t="s">
        <v>67</v>
      </c>
      <c r="AY46" t="s">
        <v>67</v>
      </c>
      <c r="AZ46" t="s">
        <v>67</v>
      </c>
      <c r="BA46" t="s">
        <v>67</v>
      </c>
      <c r="BB46" t="s">
        <v>67</v>
      </c>
      <c r="BC46" t="s">
        <v>67</v>
      </c>
      <c r="BD46" t="s">
        <v>67</v>
      </c>
      <c r="BE46" t="s">
        <v>67</v>
      </c>
      <c r="BF46" t="s">
        <v>67</v>
      </c>
      <c r="BG46" t="s">
        <v>67</v>
      </c>
      <c r="BH46" t="s">
        <v>67</v>
      </c>
      <c r="BI46" t="s">
        <v>67</v>
      </c>
      <c r="BJ46" t="s">
        <v>67</v>
      </c>
      <c r="BK46" t="s">
        <v>67</v>
      </c>
      <c r="BL46" t="s">
        <v>67</v>
      </c>
      <c r="BM46" t="s">
        <v>67</v>
      </c>
      <c r="BN46" t="s">
        <v>287</v>
      </c>
      <c r="BO46" s="6">
        <v>46268</v>
      </c>
      <c r="BP46">
        <f>1</f>
        <v>1</v>
      </c>
      <c r="BQ46">
        <f>IF(M46+AG46&gt;=parametres!$B$2,0,1)</f>
        <v>1</v>
      </c>
      <c r="BR46" t="str">
        <f>VLOOKUP(O46,parametres!G:H,2,0)</f>
        <v>RSA BE</v>
      </c>
    </row>
    <row r="47" spans="1:70" x14ac:dyDescent="0.3">
      <c r="A47" t="s">
        <v>1635</v>
      </c>
      <c r="B47" t="s">
        <v>65</v>
      </c>
      <c r="C47" t="s">
        <v>70</v>
      </c>
      <c r="D47" s="4">
        <v>46268.332569444443</v>
      </c>
      <c r="E47" t="s">
        <v>647</v>
      </c>
      <c r="F47" t="s">
        <v>150</v>
      </c>
      <c r="G47" t="s">
        <v>119</v>
      </c>
      <c r="H47" t="s">
        <v>151</v>
      </c>
      <c r="I47" t="s">
        <v>143</v>
      </c>
      <c r="J47">
        <v>2.7421292962129823E+18</v>
      </c>
      <c r="K47" t="s">
        <v>648</v>
      </c>
      <c r="L47" t="s">
        <v>71</v>
      </c>
      <c r="M47" s="5">
        <v>9.2592592592592588E-5</v>
      </c>
      <c r="N47">
        <v>19755</v>
      </c>
      <c r="O47" t="s">
        <v>84</v>
      </c>
      <c r="P47">
        <v>21194</v>
      </c>
      <c r="Q47" t="s">
        <v>84</v>
      </c>
      <c r="R47">
        <v>99757</v>
      </c>
      <c r="S47" t="s">
        <v>152</v>
      </c>
      <c r="T47" t="s">
        <v>153</v>
      </c>
      <c r="U47">
        <v>224299</v>
      </c>
      <c r="V47" t="s">
        <v>193</v>
      </c>
      <c r="W47" t="s">
        <v>68</v>
      </c>
      <c r="X47" s="5">
        <v>4.1319444444444442E-3</v>
      </c>
      <c r="Y47" s="5">
        <v>0</v>
      </c>
      <c r="Z47" s="5">
        <v>3.7037037037037035E-4</v>
      </c>
      <c r="AA47" t="s">
        <v>67</v>
      </c>
      <c r="AB47">
        <v>0</v>
      </c>
      <c r="AC47" s="4">
        <v>46268.338495370372</v>
      </c>
      <c r="AD47" t="s">
        <v>67</v>
      </c>
      <c r="AE47" s="5">
        <v>0</v>
      </c>
      <c r="AF47" t="s">
        <v>649</v>
      </c>
      <c r="AG47" s="5">
        <v>9.2592592592592588E-5</v>
      </c>
      <c r="AH47">
        <v>0</v>
      </c>
      <c r="AI47">
        <v>0</v>
      </c>
      <c r="AJ47" t="s">
        <v>67</v>
      </c>
      <c r="AK47">
        <v>2</v>
      </c>
      <c r="AL47">
        <v>0</v>
      </c>
      <c r="AM47">
        <v>0</v>
      </c>
      <c r="AN47" t="s">
        <v>123</v>
      </c>
      <c r="AO47" t="s">
        <v>127</v>
      </c>
      <c r="AP47">
        <v>77020001</v>
      </c>
      <c r="AQ47">
        <v>10</v>
      </c>
      <c r="AR47" t="s">
        <v>128</v>
      </c>
      <c r="AS47">
        <v>3190031</v>
      </c>
      <c r="AT47" t="s">
        <v>140</v>
      </c>
      <c r="AU47" t="s">
        <v>650</v>
      </c>
      <c r="AV47" t="s">
        <v>647</v>
      </c>
      <c r="AW47">
        <v>2</v>
      </c>
      <c r="AX47">
        <v>1</v>
      </c>
      <c r="AY47" t="s">
        <v>67</v>
      </c>
      <c r="AZ47" t="s">
        <v>67</v>
      </c>
      <c r="BA47" t="s">
        <v>67</v>
      </c>
      <c r="BB47" t="s">
        <v>67</v>
      </c>
      <c r="BC47" t="s">
        <v>67</v>
      </c>
      <c r="BD47" t="s">
        <v>67</v>
      </c>
      <c r="BE47" t="s">
        <v>67</v>
      </c>
      <c r="BF47" t="s">
        <v>67</v>
      </c>
      <c r="BG47" t="s">
        <v>67</v>
      </c>
      <c r="BH47" t="s">
        <v>67</v>
      </c>
      <c r="BI47" t="s">
        <v>67</v>
      </c>
      <c r="BJ47" t="s">
        <v>67</v>
      </c>
      <c r="BK47" t="s">
        <v>67</v>
      </c>
      <c r="BL47" t="s">
        <v>67</v>
      </c>
      <c r="BM47" t="s">
        <v>67</v>
      </c>
      <c r="BN47" t="s">
        <v>102</v>
      </c>
      <c r="BO47" s="6">
        <v>46268</v>
      </c>
      <c r="BP47">
        <f>1</f>
        <v>1</v>
      </c>
      <c r="BQ47">
        <f>IF(M47+AG47&gt;=parametres!$B$2,0,1)</f>
        <v>1</v>
      </c>
      <c r="BR47" t="str">
        <f>VLOOKUP(O47,parametres!G:H,2,0)</f>
        <v>RSA</v>
      </c>
    </row>
    <row r="48" spans="1:70" x14ac:dyDescent="0.3">
      <c r="A48" t="s">
        <v>1635</v>
      </c>
      <c r="B48" t="s">
        <v>65</v>
      </c>
      <c r="C48" t="s">
        <v>70</v>
      </c>
      <c r="D48" s="4">
        <v>46268.333078703705</v>
      </c>
      <c r="E48" t="s">
        <v>651</v>
      </c>
      <c r="F48" t="s">
        <v>124</v>
      </c>
      <c r="G48" t="s">
        <v>119</v>
      </c>
      <c r="H48" t="s">
        <v>165</v>
      </c>
      <c r="I48" t="s">
        <v>139</v>
      </c>
      <c r="J48">
        <v>2.7421292618320952E+18</v>
      </c>
      <c r="K48" t="s">
        <v>652</v>
      </c>
      <c r="L48" t="s">
        <v>71</v>
      </c>
      <c r="M48" s="5">
        <v>8.1018518518518516E-5</v>
      </c>
      <c r="N48">
        <v>19760</v>
      </c>
      <c r="O48" t="s">
        <v>82</v>
      </c>
      <c r="P48">
        <v>21199</v>
      </c>
      <c r="Q48" t="s">
        <v>82</v>
      </c>
      <c r="R48">
        <v>99810</v>
      </c>
      <c r="S48" t="s">
        <v>162</v>
      </c>
      <c r="T48" t="s">
        <v>153</v>
      </c>
      <c r="U48">
        <v>221519</v>
      </c>
      <c r="V48" t="s">
        <v>269</v>
      </c>
      <c r="W48" t="s">
        <v>69</v>
      </c>
      <c r="X48" s="5">
        <v>1.6203703703703703E-4</v>
      </c>
      <c r="Y48" s="5">
        <v>0</v>
      </c>
      <c r="Z48" s="5">
        <v>3.5879629629629629E-4</v>
      </c>
      <c r="AA48" t="s">
        <v>67</v>
      </c>
      <c r="AB48">
        <v>0</v>
      </c>
      <c r="AC48" s="4">
        <v>46268.334085648145</v>
      </c>
      <c r="AD48" t="s">
        <v>67</v>
      </c>
      <c r="AE48" s="5">
        <v>0</v>
      </c>
      <c r="AF48" t="s">
        <v>653</v>
      </c>
      <c r="AG48" s="5">
        <v>4.6296296296296294E-5</v>
      </c>
      <c r="AH48">
        <v>0</v>
      </c>
      <c r="AI48">
        <v>0</v>
      </c>
      <c r="AJ48" t="s">
        <v>67</v>
      </c>
      <c r="AK48">
        <v>2</v>
      </c>
      <c r="AL48">
        <v>0</v>
      </c>
      <c r="AM48">
        <v>0</v>
      </c>
      <c r="AN48" t="s">
        <v>123</v>
      </c>
      <c r="AO48" t="s">
        <v>127</v>
      </c>
      <c r="AP48">
        <v>77020001</v>
      </c>
      <c r="AQ48">
        <v>10</v>
      </c>
      <c r="AR48" t="s">
        <v>128</v>
      </c>
      <c r="AS48">
        <v>3190086</v>
      </c>
      <c r="AT48" t="s">
        <v>145</v>
      </c>
      <c r="AU48" t="s">
        <v>67</v>
      </c>
      <c r="AV48" t="s">
        <v>651</v>
      </c>
      <c r="AW48">
        <v>0</v>
      </c>
      <c r="AX48">
        <v>0</v>
      </c>
      <c r="AY48" t="s">
        <v>67</v>
      </c>
      <c r="AZ48" t="s">
        <v>67</v>
      </c>
      <c r="BA48" t="s">
        <v>67</v>
      </c>
      <c r="BB48" t="s">
        <v>67</v>
      </c>
      <c r="BC48" t="s">
        <v>67</v>
      </c>
      <c r="BD48" t="s">
        <v>67</v>
      </c>
      <c r="BE48" t="s">
        <v>67</v>
      </c>
      <c r="BF48" t="s">
        <v>67</v>
      </c>
      <c r="BG48" t="s">
        <v>67</v>
      </c>
      <c r="BH48" t="s">
        <v>67</v>
      </c>
      <c r="BI48" t="s">
        <v>67</v>
      </c>
      <c r="BJ48" t="s">
        <v>67</v>
      </c>
      <c r="BK48" t="s">
        <v>67</v>
      </c>
      <c r="BL48" t="s">
        <v>67</v>
      </c>
      <c r="BM48" t="s">
        <v>67</v>
      </c>
      <c r="BN48" t="s">
        <v>106</v>
      </c>
      <c r="BO48" s="6">
        <v>46268</v>
      </c>
      <c r="BP48">
        <f>1</f>
        <v>1</v>
      </c>
      <c r="BQ48">
        <f>IF(M48+AG48&gt;=parametres!$B$2,0,1)</f>
        <v>1</v>
      </c>
      <c r="BR48" t="str">
        <f>VLOOKUP(O48,parametres!G:H,2,0)</f>
        <v>Alliannz Contract</v>
      </c>
    </row>
    <row r="49" spans="1:70" x14ac:dyDescent="0.3">
      <c r="A49" t="s">
        <v>1635</v>
      </c>
      <c r="B49" t="s">
        <v>65</v>
      </c>
      <c r="C49" t="s">
        <v>66</v>
      </c>
      <c r="D49" s="4">
        <v>46268.33384259259</v>
      </c>
      <c r="E49" t="s">
        <v>651</v>
      </c>
      <c r="F49" t="s">
        <v>67</v>
      </c>
      <c r="G49" t="s">
        <v>67</v>
      </c>
      <c r="H49" t="s">
        <v>418</v>
      </c>
      <c r="I49" t="s">
        <v>67</v>
      </c>
      <c r="J49">
        <v>2.7421292618320952E+18</v>
      </c>
      <c r="K49" t="s">
        <v>654</v>
      </c>
      <c r="L49" t="s">
        <v>67</v>
      </c>
      <c r="M49" s="5">
        <v>0</v>
      </c>
      <c r="N49">
        <v>19760</v>
      </c>
      <c r="O49" t="s">
        <v>82</v>
      </c>
      <c r="P49">
        <v>21199</v>
      </c>
      <c r="Q49" t="s">
        <v>82</v>
      </c>
      <c r="R49">
        <v>99810</v>
      </c>
      <c r="S49" t="s">
        <v>162</v>
      </c>
      <c r="T49" t="s">
        <v>153</v>
      </c>
      <c r="U49">
        <v>221519</v>
      </c>
      <c r="V49" t="s">
        <v>269</v>
      </c>
      <c r="W49" t="s">
        <v>68</v>
      </c>
      <c r="X49" s="5">
        <v>1.6203703703703703E-4</v>
      </c>
      <c r="Y49" s="5">
        <v>0</v>
      </c>
      <c r="Z49" s="5">
        <v>0</v>
      </c>
      <c r="AA49" t="s">
        <v>67</v>
      </c>
      <c r="AB49">
        <v>0</v>
      </c>
      <c r="AC49" s="4">
        <v>46268.334062499998</v>
      </c>
      <c r="AD49" t="s">
        <v>67</v>
      </c>
      <c r="AE49" s="5">
        <v>0</v>
      </c>
      <c r="AF49" t="s">
        <v>653</v>
      </c>
      <c r="AG49" s="5">
        <v>1.1574074074074073E-5</v>
      </c>
      <c r="AJ49" t="s">
        <v>67</v>
      </c>
      <c r="AN49" t="s">
        <v>67</v>
      </c>
      <c r="AO49" t="s">
        <v>67</v>
      </c>
      <c r="AR49" t="s">
        <v>67</v>
      </c>
      <c r="AT49" t="s">
        <v>67</v>
      </c>
      <c r="AU49" t="s">
        <v>67</v>
      </c>
      <c r="AV49" t="s">
        <v>67</v>
      </c>
      <c r="AY49" t="s">
        <v>67</v>
      </c>
      <c r="AZ49" t="s">
        <v>67</v>
      </c>
      <c r="BA49" t="s">
        <v>67</v>
      </c>
      <c r="BB49" t="s">
        <v>67</v>
      </c>
      <c r="BC49" t="s">
        <v>67</v>
      </c>
      <c r="BD49" t="s">
        <v>67</v>
      </c>
      <c r="BE49" t="s">
        <v>67</v>
      </c>
      <c r="BF49" t="s">
        <v>67</v>
      </c>
      <c r="BG49" t="s">
        <v>67</v>
      </c>
      <c r="BH49" t="s">
        <v>67</v>
      </c>
      <c r="BI49" t="s">
        <v>67</v>
      </c>
      <c r="BJ49" t="s">
        <v>67</v>
      </c>
      <c r="BK49" t="s">
        <v>67</v>
      </c>
      <c r="BL49" t="s">
        <v>67</v>
      </c>
      <c r="BM49" t="s">
        <v>67</v>
      </c>
      <c r="BN49" t="s">
        <v>106</v>
      </c>
      <c r="BO49" s="6">
        <v>46268</v>
      </c>
      <c r="BP49">
        <f>1</f>
        <v>1</v>
      </c>
      <c r="BQ49">
        <f>IF(M49+AG49&gt;=parametres!$B$2,0,1)</f>
        <v>1</v>
      </c>
      <c r="BR49" t="str">
        <f>VLOOKUP(O49,parametres!G:H,2,0)</f>
        <v>Alliannz Contract</v>
      </c>
    </row>
    <row r="50" spans="1:70" x14ac:dyDescent="0.3">
      <c r="A50" t="s">
        <v>1635</v>
      </c>
      <c r="B50" t="s">
        <v>65</v>
      </c>
      <c r="C50" t="s">
        <v>66</v>
      </c>
      <c r="D50" s="4">
        <v>46268.334189814814</v>
      </c>
      <c r="E50" t="s">
        <v>647</v>
      </c>
      <c r="F50" t="s">
        <v>67</v>
      </c>
      <c r="G50" t="s">
        <v>67</v>
      </c>
      <c r="H50" t="s">
        <v>195</v>
      </c>
      <c r="I50" t="s">
        <v>67</v>
      </c>
      <c r="J50">
        <v>2.7421292962129828E+18</v>
      </c>
      <c r="K50" t="s">
        <v>655</v>
      </c>
      <c r="L50" t="s">
        <v>67</v>
      </c>
      <c r="M50" s="5">
        <v>0</v>
      </c>
      <c r="N50">
        <v>19755</v>
      </c>
      <c r="O50" t="s">
        <v>84</v>
      </c>
      <c r="P50">
        <v>21194</v>
      </c>
      <c r="Q50" t="s">
        <v>84</v>
      </c>
      <c r="R50">
        <v>99757</v>
      </c>
      <c r="S50" t="s">
        <v>152</v>
      </c>
      <c r="T50" t="s">
        <v>153</v>
      </c>
      <c r="U50">
        <v>224299</v>
      </c>
      <c r="V50" t="s">
        <v>193</v>
      </c>
      <c r="W50" t="s">
        <v>68</v>
      </c>
      <c r="X50" s="5">
        <v>4.1203703703703706E-3</v>
      </c>
      <c r="Y50" s="5">
        <v>0</v>
      </c>
      <c r="Z50" s="5">
        <v>0</v>
      </c>
      <c r="AA50" t="s">
        <v>67</v>
      </c>
      <c r="AB50">
        <v>0</v>
      </c>
      <c r="AC50" s="4">
        <v>46268.338379629633</v>
      </c>
      <c r="AD50" t="s">
        <v>67</v>
      </c>
      <c r="AE50" s="5">
        <v>0</v>
      </c>
      <c r="AF50" t="s">
        <v>649</v>
      </c>
      <c r="AG50" s="5">
        <v>1.1574074074074073E-5</v>
      </c>
      <c r="AJ50" t="s">
        <v>67</v>
      </c>
      <c r="AN50" t="s">
        <v>67</v>
      </c>
      <c r="AO50" t="s">
        <v>67</v>
      </c>
      <c r="AR50" t="s">
        <v>67</v>
      </c>
      <c r="AT50" t="s">
        <v>67</v>
      </c>
      <c r="AU50" t="s">
        <v>67</v>
      </c>
      <c r="AV50" t="s">
        <v>67</v>
      </c>
      <c r="AY50" t="s">
        <v>67</v>
      </c>
      <c r="AZ50" t="s">
        <v>67</v>
      </c>
      <c r="BA50" t="s">
        <v>67</v>
      </c>
      <c r="BB50" t="s">
        <v>67</v>
      </c>
      <c r="BC50" t="s">
        <v>67</v>
      </c>
      <c r="BD50" t="s">
        <v>67</v>
      </c>
      <c r="BE50" t="s">
        <v>67</v>
      </c>
      <c r="BF50" t="s">
        <v>67</v>
      </c>
      <c r="BG50" t="s">
        <v>67</v>
      </c>
      <c r="BH50" t="s">
        <v>67</v>
      </c>
      <c r="BI50" t="s">
        <v>67</v>
      </c>
      <c r="BJ50" t="s">
        <v>67</v>
      </c>
      <c r="BK50" t="s">
        <v>67</v>
      </c>
      <c r="BL50" t="s">
        <v>67</v>
      </c>
      <c r="BM50" t="s">
        <v>67</v>
      </c>
      <c r="BN50" t="s">
        <v>102</v>
      </c>
      <c r="BO50" s="6">
        <v>46268</v>
      </c>
      <c r="BP50">
        <f>1</f>
        <v>1</v>
      </c>
      <c r="BQ50">
        <f>IF(M50+AG50&gt;=parametres!$B$2,0,1)</f>
        <v>1</v>
      </c>
      <c r="BR50" t="str">
        <f>VLOOKUP(O50,parametres!G:H,2,0)</f>
        <v>RSA</v>
      </c>
    </row>
    <row r="51" spans="1:70" x14ac:dyDescent="0.3">
      <c r="A51" t="s">
        <v>1635</v>
      </c>
      <c r="B51" t="s">
        <v>65</v>
      </c>
      <c r="C51" t="s">
        <v>70</v>
      </c>
      <c r="D51" s="4">
        <v>46268.335115740738</v>
      </c>
      <c r="E51" t="s">
        <v>656</v>
      </c>
      <c r="F51" t="s">
        <v>163</v>
      </c>
      <c r="G51" t="s">
        <v>119</v>
      </c>
      <c r="H51" t="s">
        <v>164</v>
      </c>
      <c r="I51" t="s">
        <v>143</v>
      </c>
      <c r="J51">
        <v>2.7421293648576205E+18</v>
      </c>
      <c r="K51" t="s">
        <v>657</v>
      </c>
      <c r="L51" t="s">
        <v>71</v>
      </c>
      <c r="M51" s="5">
        <v>8.1018518518518516E-5</v>
      </c>
      <c r="N51">
        <v>19755</v>
      </c>
      <c r="O51" t="s">
        <v>84</v>
      </c>
      <c r="P51">
        <v>21194</v>
      </c>
      <c r="Q51" t="s">
        <v>84</v>
      </c>
      <c r="R51">
        <v>99755</v>
      </c>
      <c r="S51" t="s">
        <v>183</v>
      </c>
      <c r="T51" t="s">
        <v>153</v>
      </c>
      <c r="U51">
        <v>96523</v>
      </c>
      <c r="V51" t="s">
        <v>511</v>
      </c>
      <c r="W51" t="s">
        <v>68</v>
      </c>
      <c r="X51" s="5">
        <v>1.0763888888888889E-3</v>
      </c>
      <c r="Y51" s="5">
        <v>0</v>
      </c>
      <c r="Z51" s="5">
        <v>6.018518518518519E-4</v>
      </c>
      <c r="AA51" t="s">
        <v>67</v>
      </c>
      <c r="AB51">
        <v>0</v>
      </c>
      <c r="AC51" s="4">
        <v>46268.339039351849</v>
      </c>
      <c r="AD51" t="s">
        <v>67</v>
      </c>
      <c r="AE51" s="5">
        <v>0</v>
      </c>
      <c r="AF51" t="s">
        <v>658</v>
      </c>
      <c r="AG51" s="5">
        <v>2.3148148148148147E-5</v>
      </c>
      <c r="AH51">
        <v>0</v>
      </c>
      <c r="AI51">
        <v>0</v>
      </c>
      <c r="AJ51" t="s">
        <v>67</v>
      </c>
      <c r="AK51">
        <v>2</v>
      </c>
      <c r="AL51">
        <v>0</v>
      </c>
      <c r="AM51">
        <v>0</v>
      </c>
      <c r="AN51" t="s">
        <v>123</v>
      </c>
      <c r="AO51" t="s">
        <v>127</v>
      </c>
      <c r="AP51">
        <v>77020001</v>
      </c>
      <c r="AQ51">
        <v>10</v>
      </c>
      <c r="AR51" t="s">
        <v>128</v>
      </c>
      <c r="AS51">
        <v>3190034</v>
      </c>
      <c r="AT51" t="s">
        <v>140</v>
      </c>
      <c r="AU51" t="s">
        <v>67</v>
      </c>
      <c r="AV51" t="s">
        <v>656</v>
      </c>
      <c r="AW51">
        <v>2</v>
      </c>
      <c r="AX51">
        <v>1</v>
      </c>
      <c r="AY51" t="s">
        <v>76</v>
      </c>
      <c r="AZ51" t="s">
        <v>191</v>
      </c>
      <c r="BA51" t="s">
        <v>659</v>
      </c>
      <c r="BB51" t="s">
        <v>67</v>
      </c>
      <c r="BC51" t="s">
        <v>67</v>
      </c>
      <c r="BD51" t="s">
        <v>67</v>
      </c>
      <c r="BE51" t="s">
        <v>67</v>
      </c>
      <c r="BF51" t="s">
        <v>67</v>
      </c>
      <c r="BG51" t="s">
        <v>67</v>
      </c>
      <c r="BH51" t="s">
        <v>67</v>
      </c>
      <c r="BI51" t="s">
        <v>67</v>
      </c>
      <c r="BJ51" t="s">
        <v>67</v>
      </c>
      <c r="BK51" t="s">
        <v>67</v>
      </c>
      <c r="BL51" t="s">
        <v>67</v>
      </c>
      <c r="BM51" t="s">
        <v>67</v>
      </c>
      <c r="BN51" t="s">
        <v>102</v>
      </c>
      <c r="BO51" s="6">
        <v>46268</v>
      </c>
      <c r="BP51">
        <f>1</f>
        <v>1</v>
      </c>
      <c r="BQ51">
        <f>IF(M51+AG51&gt;=parametres!$B$2,0,1)</f>
        <v>1</v>
      </c>
      <c r="BR51" t="str">
        <f>VLOOKUP(O51,parametres!G:H,2,0)</f>
        <v>RSA</v>
      </c>
    </row>
    <row r="52" spans="1:70" x14ac:dyDescent="0.3">
      <c r="A52" t="s">
        <v>1635</v>
      </c>
      <c r="B52" t="s">
        <v>65</v>
      </c>
      <c r="C52" t="s">
        <v>70</v>
      </c>
      <c r="D52" s="4">
        <v>46268.3359375</v>
      </c>
      <c r="E52" t="s">
        <v>660</v>
      </c>
      <c r="F52" t="s">
        <v>150</v>
      </c>
      <c r="G52" t="s">
        <v>119</v>
      </c>
      <c r="H52" t="s">
        <v>151</v>
      </c>
      <c r="I52" t="s">
        <v>143</v>
      </c>
      <c r="J52">
        <v>2.7421292618320952E+18</v>
      </c>
      <c r="K52" t="s">
        <v>661</v>
      </c>
      <c r="L52" t="s">
        <v>71</v>
      </c>
      <c r="M52" s="5">
        <v>6.9444444444444444E-5</v>
      </c>
      <c r="N52">
        <v>19755</v>
      </c>
      <c r="O52" t="s">
        <v>84</v>
      </c>
      <c r="P52">
        <v>21194</v>
      </c>
      <c r="Q52" t="s">
        <v>84</v>
      </c>
      <c r="R52">
        <v>99757</v>
      </c>
      <c r="S52" t="s">
        <v>152</v>
      </c>
      <c r="T52" t="s">
        <v>153</v>
      </c>
      <c r="U52">
        <v>224096</v>
      </c>
      <c r="V52" t="s">
        <v>503</v>
      </c>
      <c r="W52" t="s">
        <v>68</v>
      </c>
      <c r="X52" s="5">
        <v>1.5972222222222223E-3</v>
      </c>
      <c r="Y52" s="5">
        <v>0</v>
      </c>
      <c r="Z52" s="5">
        <v>3.7037037037037035E-4</v>
      </c>
      <c r="AA52" t="s">
        <v>67</v>
      </c>
      <c r="AB52">
        <v>0</v>
      </c>
      <c r="AC52" s="4">
        <v>46268.338680555556</v>
      </c>
      <c r="AD52" t="s">
        <v>67</v>
      </c>
      <c r="AE52" s="5">
        <v>0</v>
      </c>
      <c r="AF52" t="s">
        <v>662</v>
      </c>
      <c r="AG52" s="5">
        <v>3.4722222222222222E-5</v>
      </c>
      <c r="AH52">
        <v>0</v>
      </c>
      <c r="AI52">
        <v>0</v>
      </c>
      <c r="AJ52" t="s">
        <v>67</v>
      </c>
      <c r="AK52">
        <v>2</v>
      </c>
      <c r="AL52">
        <v>0</v>
      </c>
      <c r="AM52">
        <v>0</v>
      </c>
      <c r="AN52" t="s">
        <v>123</v>
      </c>
      <c r="AO52" t="s">
        <v>127</v>
      </c>
      <c r="AP52">
        <v>77020001</v>
      </c>
      <c r="AQ52">
        <v>10</v>
      </c>
      <c r="AR52" t="s">
        <v>128</v>
      </c>
      <c r="AS52">
        <v>3190031</v>
      </c>
      <c r="AT52" t="s">
        <v>663</v>
      </c>
      <c r="AU52" t="s">
        <v>67</v>
      </c>
      <c r="AV52" t="s">
        <v>660</v>
      </c>
      <c r="AW52">
        <v>2</v>
      </c>
      <c r="AX52">
        <v>1</v>
      </c>
      <c r="AY52" t="s">
        <v>67</v>
      </c>
      <c r="AZ52" t="s">
        <v>67</v>
      </c>
      <c r="BA52" t="s">
        <v>67</v>
      </c>
      <c r="BB52" t="s">
        <v>67</v>
      </c>
      <c r="BC52" t="s">
        <v>67</v>
      </c>
      <c r="BD52" t="s">
        <v>67</v>
      </c>
      <c r="BE52" t="s">
        <v>67</v>
      </c>
      <c r="BF52" t="s">
        <v>67</v>
      </c>
      <c r="BG52" t="s">
        <v>67</v>
      </c>
      <c r="BH52" t="s">
        <v>67</v>
      </c>
      <c r="BI52" t="s">
        <v>67</v>
      </c>
      <c r="BJ52" t="s">
        <v>67</v>
      </c>
      <c r="BK52" t="s">
        <v>67</v>
      </c>
      <c r="BL52" t="s">
        <v>67</v>
      </c>
      <c r="BM52" t="s">
        <v>67</v>
      </c>
      <c r="BN52" t="s">
        <v>102</v>
      </c>
      <c r="BO52" s="6">
        <v>46268</v>
      </c>
      <c r="BP52">
        <f>1</f>
        <v>1</v>
      </c>
      <c r="BQ52">
        <f>IF(M52+AG52&gt;=parametres!$B$2,0,1)</f>
        <v>1</v>
      </c>
      <c r="BR52" t="str">
        <f>VLOOKUP(O52,parametres!G:H,2,0)</f>
        <v>RSA</v>
      </c>
    </row>
    <row r="53" spans="1:70" x14ac:dyDescent="0.3">
      <c r="A53" t="s">
        <v>1635</v>
      </c>
      <c r="B53" t="s">
        <v>65</v>
      </c>
      <c r="C53" t="s">
        <v>66</v>
      </c>
      <c r="D53" s="4">
        <v>46268.336678240739</v>
      </c>
      <c r="E53" t="s">
        <v>656</v>
      </c>
      <c r="F53" t="s">
        <v>67</v>
      </c>
      <c r="G53" t="s">
        <v>67</v>
      </c>
      <c r="H53" t="s">
        <v>512</v>
      </c>
      <c r="I53" t="s">
        <v>67</v>
      </c>
      <c r="J53">
        <v>2.7421293648576205E+18</v>
      </c>
      <c r="K53" t="s">
        <v>664</v>
      </c>
      <c r="L53" t="s">
        <v>67</v>
      </c>
      <c r="M53" s="5">
        <v>0</v>
      </c>
      <c r="N53">
        <v>19755</v>
      </c>
      <c r="O53" t="s">
        <v>84</v>
      </c>
      <c r="P53">
        <v>21194</v>
      </c>
      <c r="Q53" t="s">
        <v>84</v>
      </c>
      <c r="R53">
        <v>99755</v>
      </c>
      <c r="S53" t="s">
        <v>183</v>
      </c>
      <c r="T53" t="s">
        <v>153</v>
      </c>
      <c r="U53">
        <v>96523</v>
      </c>
      <c r="V53" t="s">
        <v>511</v>
      </c>
      <c r="W53" t="s">
        <v>68</v>
      </c>
      <c r="X53" s="5">
        <v>1.0763888888888889E-3</v>
      </c>
      <c r="Y53" s="5">
        <v>0</v>
      </c>
      <c r="Z53" s="5">
        <v>0</v>
      </c>
      <c r="AA53" t="s">
        <v>67</v>
      </c>
      <c r="AB53">
        <v>0</v>
      </c>
      <c r="AC53" s="4">
        <v>46268.337824074071</v>
      </c>
      <c r="AD53" t="s">
        <v>67</v>
      </c>
      <c r="AE53" s="5">
        <v>0</v>
      </c>
      <c r="AF53" t="s">
        <v>658</v>
      </c>
      <c r="AG53" s="5">
        <v>1.1574074074074073E-5</v>
      </c>
      <c r="AJ53" t="s">
        <v>67</v>
      </c>
      <c r="AN53" t="s">
        <v>67</v>
      </c>
      <c r="AO53" t="s">
        <v>67</v>
      </c>
      <c r="AR53" t="s">
        <v>67</v>
      </c>
      <c r="AT53" t="s">
        <v>67</v>
      </c>
      <c r="AU53" t="s">
        <v>67</v>
      </c>
      <c r="AV53" t="s">
        <v>67</v>
      </c>
      <c r="AY53" t="s">
        <v>67</v>
      </c>
      <c r="AZ53" t="s">
        <v>67</v>
      </c>
      <c r="BA53" t="s">
        <v>67</v>
      </c>
      <c r="BB53" t="s">
        <v>67</v>
      </c>
      <c r="BC53" t="s">
        <v>67</v>
      </c>
      <c r="BD53" t="s">
        <v>67</v>
      </c>
      <c r="BE53" t="s">
        <v>67</v>
      </c>
      <c r="BF53" t="s">
        <v>67</v>
      </c>
      <c r="BG53" t="s">
        <v>67</v>
      </c>
      <c r="BH53" t="s">
        <v>67</v>
      </c>
      <c r="BI53" t="s">
        <v>67</v>
      </c>
      <c r="BJ53" t="s">
        <v>67</v>
      </c>
      <c r="BK53" t="s">
        <v>67</v>
      </c>
      <c r="BL53" t="s">
        <v>67</v>
      </c>
      <c r="BM53" t="s">
        <v>67</v>
      </c>
      <c r="BN53" t="s">
        <v>102</v>
      </c>
      <c r="BO53" s="6">
        <v>46268</v>
      </c>
      <c r="BP53">
        <f>1</f>
        <v>1</v>
      </c>
      <c r="BQ53">
        <f>IF(M53+AG53&gt;=parametres!$B$2,0,1)</f>
        <v>1</v>
      </c>
      <c r="BR53" t="str">
        <f>VLOOKUP(O53,parametres!G:H,2,0)</f>
        <v>RSA</v>
      </c>
    </row>
    <row r="54" spans="1:70" x14ac:dyDescent="0.3">
      <c r="A54" t="s">
        <v>1635</v>
      </c>
      <c r="B54" t="s">
        <v>65</v>
      </c>
      <c r="C54" t="s">
        <v>66</v>
      </c>
      <c r="D54" s="4">
        <v>46268.33699074074</v>
      </c>
      <c r="E54" t="s">
        <v>660</v>
      </c>
      <c r="F54" t="s">
        <v>67</v>
      </c>
      <c r="G54" t="s">
        <v>67</v>
      </c>
      <c r="H54" t="s">
        <v>504</v>
      </c>
      <c r="I54" t="s">
        <v>67</v>
      </c>
      <c r="J54">
        <v>2.7421292618320952E+18</v>
      </c>
      <c r="K54" t="s">
        <v>665</v>
      </c>
      <c r="L54" t="s">
        <v>67</v>
      </c>
      <c r="M54" s="5">
        <v>0</v>
      </c>
      <c r="N54">
        <v>19755</v>
      </c>
      <c r="O54" t="s">
        <v>84</v>
      </c>
      <c r="P54">
        <v>21194</v>
      </c>
      <c r="Q54" t="s">
        <v>84</v>
      </c>
      <c r="R54">
        <v>99757</v>
      </c>
      <c r="S54" t="s">
        <v>152</v>
      </c>
      <c r="T54" t="s">
        <v>153</v>
      </c>
      <c r="U54">
        <v>224096</v>
      </c>
      <c r="V54" t="s">
        <v>503</v>
      </c>
      <c r="W54" t="s">
        <v>68</v>
      </c>
      <c r="X54" s="5">
        <v>1.5972222222222223E-3</v>
      </c>
      <c r="Y54" s="5">
        <v>0</v>
      </c>
      <c r="Z54" s="5">
        <v>0</v>
      </c>
      <c r="AA54" t="s">
        <v>67</v>
      </c>
      <c r="AB54">
        <v>0</v>
      </c>
      <c r="AC54" s="4">
        <v>46268.338634259257</v>
      </c>
      <c r="AD54" t="s">
        <v>67</v>
      </c>
      <c r="AE54" s="5">
        <v>0</v>
      </c>
      <c r="AF54" t="s">
        <v>662</v>
      </c>
      <c r="AG54" s="5">
        <v>1.1574074074074073E-5</v>
      </c>
      <c r="AJ54" t="s">
        <v>67</v>
      </c>
      <c r="AN54" t="s">
        <v>67</v>
      </c>
      <c r="AO54" t="s">
        <v>67</v>
      </c>
      <c r="AR54" t="s">
        <v>67</v>
      </c>
      <c r="AT54" t="s">
        <v>67</v>
      </c>
      <c r="AU54" t="s">
        <v>67</v>
      </c>
      <c r="AV54" t="s">
        <v>67</v>
      </c>
      <c r="AY54" t="s">
        <v>67</v>
      </c>
      <c r="AZ54" t="s">
        <v>67</v>
      </c>
      <c r="BA54" t="s">
        <v>67</v>
      </c>
      <c r="BB54" t="s">
        <v>67</v>
      </c>
      <c r="BC54" t="s">
        <v>67</v>
      </c>
      <c r="BD54" t="s">
        <v>67</v>
      </c>
      <c r="BE54" t="s">
        <v>67</v>
      </c>
      <c r="BF54" t="s">
        <v>67</v>
      </c>
      <c r="BG54" t="s">
        <v>67</v>
      </c>
      <c r="BH54" t="s">
        <v>67</v>
      </c>
      <c r="BI54" t="s">
        <v>67</v>
      </c>
      <c r="BJ54" t="s">
        <v>67</v>
      </c>
      <c r="BK54" t="s">
        <v>67</v>
      </c>
      <c r="BL54" t="s">
        <v>67</v>
      </c>
      <c r="BM54" t="s">
        <v>67</v>
      </c>
      <c r="BN54" t="s">
        <v>102</v>
      </c>
      <c r="BO54" s="6">
        <v>46268</v>
      </c>
      <c r="BP54">
        <f>1</f>
        <v>1</v>
      </c>
      <c r="BQ54">
        <f>IF(M54+AG54&gt;=parametres!$B$2,0,1)</f>
        <v>1</v>
      </c>
      <c r="BR54" t="str">
        <f>VLOOKUP(O54,parametres!G:H,2,0)</f>
        <v>RSA</v>
      </c>
    </row>
    <row r="55" spans="1:70" x14ac:dyDescent="0.3">
      <c r="A55" t="s">
        <v>1635</v>
      </c>
      <c r="B55" t="s">
        <v>65</v>
      </c>
      <c r="C55" t="s">
        <v>70</v>
      </c>
      <c r="D55" s="4">
        <v>46268.337013888886</v>
      </c>
      <c r="E55" t="s">
        <v>666</v>
      </c>
      <c r="F55" t="s">
        <v>243</v>
      </c>
      <c r="G55" t="s">
        <v>244</v>
      </c>
      <c r="H55" t="s">
        <v>667</v>
      </c>
      <c r="I55" t="s">
        <v>300</v>
      </c>
      <c r="J55">
        <v>2.7421293176177869E+18</v>
      </c>
      <c r="K55" t="s">
        <v>668</v>
      </c>
      <c r="L55" t="s">
        <v>72</v>
      </c>
      <c r="M55" s="5">
        <v>1.1574074074074073E-5</v>
      </c>
      <c r="N55">
        <v>19781</v>
      </c>
      <c r="O55" t="s">
        <v>294</v>
      </c>
      <c r="P55">
        <v>21221</v>
      </c>
      <c r="Q55" t="s">
        <v>294</v>
      </c>
      <c r="R55">
        <v>100041</v>
      </c>
      <c r="S55" t="s">
        <v>309</v>
      </c>
      <c r="T55" t="s">
        <v>275</v>
      </c>
      <c r="U55">
        <v>199550</v>
      </c>
      <c r="V55" t="s">
        <v>531</v>
      </c>
      <c r="W55" t="s">
        <v>68</v>
      </c>
      <c r="X55" s="5">
        <v>4.0972222222222226E-3</v>
      </c>
      <c r="Y55" s="5">
        <v>0</v>
      </c>
      <c r="Z55" s="5">
        <v>3.8194444444444446E-4</v>
      </c>
      <c r="AA55" t="s">
        <v>67</v>
      </c>
      <c r="AB55">
        <v>0</v>
      </c>
      <c r="AC55" s="4">
        <v>46268.341574074075</v>
      </c>
      <c r="AD55" t="s">
        <v>67</v>
      </c>
      <c r="AE55" s="5">
        <v>0</v>
      </c>
      <c r="AF55" t="s">
        <v>669</v>
      </c>
      <c r="AG55" s="5">
        <v>1.1574074074074073E-5</v>
      </c>
      <c r="AH55">
        <v>0</v>
      </c>
      <c r="AI55">
        <v>0</v>
      </c>
      <c r="AJ55" t="s">
        <v>363</v>
      </c>
      <c r="AK55">
        <v>2</v>
      </c>
      <c r="AL55">
        <v>0</v>
      </c>
      <c r="AM55">
        <v>1</v>
      </c>
      <c r="AN55" t="s">
        <v>310</v>
      </c>
      <c r="AO55" t="s">
        <v>67</v>
      </c>
      <c r="AR55" t="s">
        <v>67</v>
      </c>
      <c r="AT55" t="s">
        <v>67</v>
      </c>
      <c r="AU55" t="s">
        <v>67</v>
      </c>
      <c r="AV55" t="s">
        <v>67</v>
      </c>
      <c r="AW55">
        <v>0</v>
      </c>
      <c r="AX55">
        <v>0</v>
      </c>
      <c r="AY55" t="s">
        <v>67</v>
      </c>
      <c r="AZ55" t="s">
        <v>67</v>
      </c>
      <c r="BA55" t="s">
        <v>67</v>
      </c>
      <c r="BB55" t="s">
        <v>67</v>
      </c>
      <c r="BC55" t="s">
        <v>67</v>
      </c>
      <c r="BD55" t="s">
        <v>67</v>
      </c>
      <c r="BE55" t="s">
        <v>67</v>
      </c>
      <c r="BF55" t="s">
        <v>67</v>
      </c>
      <c r="BG55" t="s">
        <v>67</v>
      </c>
      <c r="BH55" t="s">
        <v>67</v>
      </c>
      <c r="BI55" t="s">
        <v>67</v>
      </c>
      <c r="BJ55" t="s">
        <v>67</v>
      </c>
      <c r="BK55" t="s">
        <v>67</v>
      </c>
      <c r="BL55" t="s">
        <v>67</v>
      </c>
      <c r="BM55" t="s">
        <v>67</v>
      </c>
      <c r="BN55" t="s">
        <v>287</v>
      </c>
      <c r="BO55" s="6">
        <v>46268</v>
      </c>
      <c r="BP55">
        <f>1</f>
        <v>1</v>
      </c>
      <c r="BQ55">
        <f>IF(M55+AG55&gt;=parametres!$B$2,0,1)</f>
        <v>1</v>
      </c>
      <c r="BR55" t="str">
        <f>VLOOKUP(O55,parametres!G:H,2,0)</f>
        <v>RSA BE</v>
      </c>
    </row>
    <row r="56" spans="1:70" x14ac:dyDescent="0.3">
      <c r="A56" t="s">
        <v>1635</v>
      </c>
      <c r="B56" t="s">
        <v>65</v>
      </c>
      <c r="C56" t="s">
        <v>70</v>
      </c>
      <c r="D56" s="4">
        <v>46268.337268518517</v>
      </c>
      <c r="E56" t="s">
        <v>73</v>
      </c>
      <c r="F56" t="s">
        <v>150</v>
      </c>
      <c r="G56" t="s">
        <v>119</v>
      </c>
      <c r="H56" t="s">
        <v>151</v>
      </c>
      <c r="I56" t="s">
        <v>143</v>
      </c>
      <c r="J56">
        <v>2.7421292661256837E+18</v>
      </c>
      <c r="K56" t="s">
        <v>670</v>
      </c>
      <c r="L56" t="s">
        <v>72</v>
      </c>
      <c r="M56" s="5">
        <v>1.6203703703703703E-4</v>
      </c>
      <c r="N56">
        <v>19755</v>
      </c>
      <c r="O56" t="s">
        <v>84</v>
      </c>
      <c r="P56">
        <v>21194</v>
      </c>
      <c r="Q56" t="s">
        <v>84</v>
      </c>
      <c r="R56">
        <v>99755</v>
      </c>
      <c r="S56" t="s">
        <v>183</v>
      </c>
      <c r="T56" t="s">
        <v>422</v>
      </c>
      <c r="U56">
        <v>96495</v>
      </c>
      <c r="V56" t="s">
        <v>423</v>
      </c>
      <c r="W56" t="s">
        <v>68</v>
      </c>
      <c r="X56" s="5">
        <v>2.8240740740740739E-3</v>
      </c>
      <c r="Y56" s="5">
        <v>0</v>
      </c>
      <c r="Z56" s="5">
        <v>3.7037037037037035E-4</v>
      </c>
      <c r="AA56" t="s">
        <v>67</v>
      </c>
      <c r="AB56">
        <v>0</v>
      </c>
      <c r="AC56" s="4">
        <v>46268.34134259259</v>
      </c>
      <c r="AD56" t="s">
        <v>67</v>
      </c>
      <c r="AE56" s="5">
        <v>0</v>
      </c>
      <c r="AF56" t="s">
        <v>671</v>
      </c>
      <c r="AG56" s="5">
        <v>4.6296296296296294E-5</v>
      </c>
      <c r="AH56">
        <v>0</v>
      </c>
      <c r="AI56">
        <v>0</v>
      </c>
      <c r="AJ56" t="s">
        <v>67</v>
      </c>
      <c r="AK56">
        <v>2</v>
      </c>
      <c r="AL56">
        <v>0</v>
      </c>
      <c r="AM56">
        <v>0</v>
      </c>
      <c r="AN56" t="s">
        <v>123</v>
      </c>
      <c r="AO56" t="s">
        <v>127</v>
      </c>
      <c r="AP56">
        <v>77020001</v>
      </c>
      <c r="AQ56">
        <v>10</v>
      </c>
      <c r="AR56" t="s">
        <v>128</v>
      </c>
      <c r="AS56">
        <v>3190031</v>
      </c>
      <c r="AT56" t="s">
        <v>137</v>
      </c>
      <c r="AU56" t="s">
        <v>67</v>
      </c>
      <c r="AV56" t="s">
        <v>74</v>
      </c>
      <c r="AW56">
        <v>2</v>
      </c>
      <c r="AX56">
        <v>1</v>
      </c>
      <c r="AY56" t="s">
        <v>67</v>
      </c>
      <c r="AZ56" t="s">
        <v>67</v>
      </c>
      <c r="BA56" t="s">
        <v>67</v>
      </c>
      <c r="BB56" t="s">
        <v>67</v>
      </c>
      <c r="BC56" t="s">
        <v>67</v>
      </c>
      <c r="BD56" t="s">
        <v>67</v>
      </c>
      <c r="BE56" t="s">
        <v>67</v>
      </c>
      <c r="BF56" t="s">
        <v>67</v>
      </c>
      <c r="BG56" t="s">
        <v>67</v>
      </c>
      <c r="BH56" t="s">
        <v>67</v>
      </c>
      <c r="BI56" t="s">
        <v>67</v>
      </c>
      <c r="BJ56" t="s">
        <v>67</v>
      </c>
      <c r="BK56" t="s">
        <v>67</v>
      </c>
      <c r="BL56" t="s">
        <v>67</v>
      </c>
      <c r="BM56" t="s">
        <v>67</v>
      </c>
      <c r="BN56" t="s">
        <v>102</v>
      </c>
      <c r="BO56" s="6">
        <v>46268</v>
      </c>
      <c r="BP56">
        <f>1</f>
        <v>1</v>
      </c>
      <c r="BQ56">
        <f>IF(M56+AG56&gt;=parametres!$B$2,0,1)</f>
        <v>1</v>
      </c>
      <c r="BR56" t="str">
        <f>VLOOKUP(O56,parametres!G:H,2,0)</f>
        <v>RSA</v>
      </c>
    </row>
    <row r="57" spans="1:70" x14ac:dyDescent="0.3">
      <c r="A57" t="s">
        <v>1635</v>
      </c>
      <c r="B57" t="s">
        <v>65</v>
      </c>
      <c r="C57" t="s">
        <v>66</v>
      </c>
      <c r="D57" s="4">
        <v>46268.337465277778</v>
      </c>
      <c r="E57" t="s">
        <v>666</v>
      </c>
      <c r="F57" t="s">
        <v>67</v>
      </c>
      <c r="G57" t="s">
        <v>67</v>
      </c>
      <c r="H57" t="s">
        <v>533</v>
      </c>
      <c r="I57" t="s">
        <v>67</v>
      </c>
      <c r="J57">
        <v>2.7421293176177869E+18</v>
      </c>
      <c r="K57" t="s">
        <v>672</v>
      </c>
      <c r="L57" t="s">
        <v>67</v>
      </c>
      <c r="M57" s="5">
        <v>0</v>
      </c>
      <c r="N57">
        <v>19781</v>
      </c>
      <c r="O57" t="s">
        <v>294</v>
      </c>
      <c r="P57">
        <v>21221</v>
      </c>
      <c r="Q57" t="s">
        <v>294</v>
      </c>
      <c r="R57">
        <v>100041</v>
      </c>
      <c r="S57" t="s">
        <v>309</v>
      </c>
      <c r="T57" t="s">
        <v>275</v>
      </c>
      <c r="U57">
        <v>199550</v>
      </c>
      <c r="V57" t="s">
        <v>531</v>
      </c>
      <c r="W57" t="s">
        <v>68</v>
      </c>
      <c r="X57" s="5">
        <v>4.0972222222222226E-3</v>
      </c>
      <c r="Y57" s="5">
        <v>0</v>
      </c>
      <c r="Z57" s="5">
        <v>0</v>
      </c>
      <c r="AA57" t="s">
        <v>67</v>
      </c>
      <c r="AB57">
        <v>0</v>
      </c>
      <c r="AC57" s="4">
        <v>46268.341574074075</v>
      </c>
      <c r="AD57" t="s">
        <v>67</v>
      </c>
      <c r="AE57" s="5">
        <v>0</v>
      </c>
      <c r="AF57" t="s">
        <v>669</v>
      </c>
      <c r="AG57" s="5">
        <v>0</v>
      </c>
      <c r="AJ57" t="s">
        <v>67</v>
      </c>
      <c r="AN57" t="s">
        <v>67</v>
      </c>
      <c r="AO57" t="s">
        <v>67</v>
      </c>
      <c r="AR57" t="s">
        <v>67</v>
      </c>
      <c r="AT57" t="s">
        <v>67</v>
      </c>
      <c r="AU57" t="s">
        <v>67</v>
      </c>
      <c r="AV57" t="s">
        <v>67</v>
      </c>
      <c r="AY57" t="s">
        <v>67</v>
      </c>
      <c r="AZ57" t="s">
        <v>67</v>
      </c>
      <c r="BA57" t="s">
        <v>67</v>
      </c>
      <c r="BB57" t="s">
        <v>67</v>
      </c>
      <c r="BC57" t="s">
        <v>67</v>
      </c>
      <c r="BD57" t="s">
        <v>67</v>
      </c>
      <c r="BE57" t="s">
        <v>67</v>
      </c>
      <c r="BF57" t="s">
        <v>67</v>
      </c>
      <c r="BG57" t="s">
        <v>67</v>
      </c>
      <c r="BH57" t="s">
        <v>67</v>
      </c>
      <c r="BI57" t="s">
        <v>67</v>
      </c>
      <c r="BJ57" t="s">
        <v>67</v>
      </c>
      <c r="BK57" t="s">
        <v>67</v>
      </c>
      <c r="BL57" t="s">
        <v>67</v>
      </c>
      <c r="BM57" t="s">
        <v>67</v>
      </c>
      <c r="BN57" t="s">
        <v>287</v>
      </c>
      <c r="BO57" s="6">
        <v>46268</v>
      </c>
      <c r="BP57">
        <f>1</f>
        <v>1</v>
      </c>
      <c r="BQ57">
        <f>IF(M57+AG57&gt;=parametres!$B$2,0,1)</f>
        <v>1</v>
      </c>
      <c r="BR57" t="str">
        <f>VLOOKUP(O57,parametres!G:H,2,0)</f>
        <v>RSA BE</v>
      </c>
    </row>
    <row r="58" spans="1:70" x14ac:dyDescent="0.3">
      <c r="A58" t="s">
        <v>1635</v>
      </c>
      <c r="B58" t="s">
        <v>65</v>
      </c>
      <c r="C58" t="s">
        <v>66</v>
      </c>
      <c r="D58" s="4">
        <v>46268.338356481479</v>
      </c>
      <c r="E58" t="s">
        <v>74</v>
      </c>
      <c r="F58" t="s">
        <v>67</v>
      </c>
      <c r="G58" t="s">
        <v>67</v>
      </c>
      <c r="H58" t="s">
        <v>424</v>
      </c>
      <c r="I58" t="s">
        <v>67</v>
      </c>
      <c r="J58">
        <v>2.7421292661256837E+18</v>
      </c>
      <c r="K58" t="s">
        <v>673</v>
      </c>
      <c r="L58" t="s">
        <v>67</v>
      </c>
      <c r="M58" s="5">
        <v>0</v>
      </c>
      <c r="N58">
        <v>19755</v>
      </c>
      <c r="O58" t="s">
        <v>84</v>
      </c>
      <c r="P58">
        <v>21194</v>
      </c>
      <c r="Q58" t="s">
        <v>84</v>
      </c>
      <c r="R58">
        <v>99755</v>
      </c>
      <c r="S58" t="s">
        <v>183</v>
      </c>
      <c r="T58" t="s">
        <v>422</v>
      </c>
      <c r="U58">
        <v>96495</v>
      </c>
      <c r="V58" t="s">
        <v>423</v>
      </c>
      <c r="W58" t="s">
        <v>68</v>
      </c>
      <c r="X58" s="5">
        <v>2.8240740740740739E-3</v>
      </c>
      <c r="Y58" s="5">
        <v>0</v>
      </c>
      <c r="Z58" s="5">
        <v>0</v>
      </c>
      <c r="AA58" t="s">
        <v>67</v>
      </c>
      <c r="AB58">
        <v>0</v>
      </c>
      <c r="AC58" s="4">
        <v>46268.341331018521</v>
      </c>
      <c r="AD58" t="s">
        <v>67</v>
      </c>
      <c r="AE58" s="5">
        <v>0</v>
      </c>
      <c r="AF58" t="s">
        <v>671</v>
      </c>
      <c r="AG58" s="5">
        <v>1.1574074074074075E-4</v>
      </c>
      <c r="AJ58" t="s">
        <v>67</v>
      </c>
      <c r="AN58" t="s">
        <v>67</v>
      </c>
      <c r="AO58" t="s">
        <v>67</v>
      </c>
      <c r="AR58" t="s">
        <v>67</v>
      </c>
      <c r="AT58" t="s">
        <v>67</v>
      </c>
      <c r="AU58" t="s">
        <v>67</v>
      </c>
      <c r="AV58" t="s">
        <v>67</v>
      </c>
      <c r="AY58" t="s">
        <v>67</v>
      </c>
      <c r="AZ58" t="s">
        <v>67</v>
      </c>
      <c r="BA58" t="s">
        <v>67</v>
      </c>
      <c r="BB58" t="s">
        <v>67</v>
      </c>
      <c r="BC58" t="s">
        <v>67</v>
      </c>
      <c r="BD58" t="s">
        <v>67</v>
      </c>
      <c r="BE58" t="s">
        <v>67</v>
      </c>
      <c r="BF58" t="s">
        <v>67</v>
      </c>
      <c r="BG58" t="s">
        <v>67</v>
      </c>
      <c r="BH58" t="s">
        <v>67</v>
      </c>
      <c r="BI58" t="s">
        <v>67</v>
      </c>
      <c r="BJ58" t="s">
        <v>67</v>
      </c>
      <c r="BK58" t="s">
        <v>67</v>
      </c>
      <c r="BL58" t="s">
        <v>67</v>
      </c>
      <c r="BM58" t="s">
        <v>67</v>
      </c>
      <c r="BN58" t="s">
        <v>102</v>
      </c>
      <c r="BO58" s="6">
        <v>46268</v>
      </c>
      <c r="BP58">
        <f>1</f>
        <v>1</v>
      </c>
      <c r="BQ58">
        <f>IF(M58+AG58&gt;=parametres!$B$2,0,1)</f>
        <v>1</v>
      </c>
      <c r="BR58" t="str">
        <f>VLOOKUP(O58,parametres!G:H,2,0)</f>
        <v>RSA</v>
      </c>
    </row>
    <row r="59" spans="1:70" x14ac:dyDescent="0.3">
      <c r="A59" t="s">
        <v>1635</v>
      </c>
      <c r="B59" t="s">
        <v>65</v>
      </c>
      <c r="C59" t="s">
        <v>70</v>
      </c>
      <c r="D59" s="4">
        <v>46268.339560185188</v>
      </c>
      <c r="E59" t="s">
        <v>674</v>
      </c>
      <c r="F59" t="s">
        <v>163</v>
      </c>
      <c r="G59" t="s">
        <v>119</v>
      </c>
      <c r="H59" t="s">
        <v>164</v>
      </c>
      <c r="I59" t="s">
        <v>143</v>
      </c>
      <c r="J59">
        <v>2.7421292489468457E+18</v>
      </c>
      <c r="K59" t="s">
        <v>675</v>
      </c>
      <c r="L59" t="s">
        <v>72</v>
      </c>
      <c r="M59" s="5">
        <v>6.9444444444444444E-5</v>
      </c>
      <c r="N59">
        <v>19755</v>
      </c>
      <c r="O59" t="s">
        <v>84</v>
      </c>
      <c r="P59">
        <v>21194</v>
      </c>
      <c r="Q59" t="s">
        <v>84</v>
      </c>
      <c r="R59">
        <v>99755</v>
      </c>
      <c r="S59" t="s">
        <v>183</v>
      </c>
      <c r="T59" t="s">
        <v>153</v>
      </c>
      <c r="U59">
        <v>96523</v>
      </c>
      <c r="V59" t="s">
        <v>511</v>
      </c>
      <c r="W59" t="s">
        <v>68</v>
      </c>
      <c r="X59" s="5">
        <v>5.0000000000000001E-3</v>
      </c>
      <c r="Y59" s="5">
        <v>9.2592592592592588E-5</v>
      </c>
      <c r="Z59" s="5">
        <v>7.407407407407407E-4</v>
      </c>
      <c r="AA59" t="s">
        <v>67</v>
      </c>
      <c r="AB59">
        <v>1</v>
      </c>
      <c r="AC59" s="4">
        <v>46268.346377314818</v>
      </c>
      <c r="AD59" t="s">
        <v>67</v>
      </c>
      <c r="AE59" s="5">
        <v>0</v>
      </c>
      <c r="AF59" t="s">
        <v>676</v>
      </c>
      <c r="AG59" s="5">
        <v>3.4722222222222222E-5</v>
      </c>
      <c r="AH59">
        <v>0</v>
      </c>
      <c r="AI59">
        <v>0</v>
      </c>
      <c r="AJ59" t="s">
        <v>67</v>
      </c>
      <c r="AK59">
        <v>2</v>
      </c>
      <c r="AL59">
        <v>0</v>
      </c>
      <c r="AM59">
        <v>0</v>
      </c>
      <c r="AN59" t="s">
        <v>123</v>
      </c>
      <c r="AO59" t="s">
        <v>127</v>
      </c>
      <c r="AP59">
        <v>77020001</v>
      </c>
      <c r="AQ59">
        <v>10</v>
      </c>
      <c r="AR59" t="s">
        <v>128</v>
      </c>
      <c r="AS59">
        <v>3190034</v>
      </c>
      <c r="AT59" t="s">
        <v>140</v>
      </c>
      <c r="AU59" t="s">
        <v>677</v>
      </c>
      <c r="AV59" t="s">
        <v>674</v>
      </c>
      <c r="AW59">
        <v>2</v>
      </c>
      <c r="AX59">
        <v>1</v>
      </c>
      <c r="AY59" t="s">
        <v>67</v>
      </c>
      <c r="AZ59" t="s">
        <v>67</v>
      </c>
      <c r="BA59" t="s">
        <v>67</v>
      </c>
      <c r="BB59" t="s">
        <v>67</v>
      </c>
      <c r="BC59" t="s">
        <v>67</v>
      </c>
      <c r="BD59" t="s">
        <v>67</v>
      </c>
      <c r="BE59" t="s">
        <v>67</v>
      </c>
      <c r="BF59" t="s">
        <v>67</v>
      </c>
      <c r="BG59" t="s">
        <v>67</v>
      </c>
      <c r="BH59" t="s">
        <v>67</v>
      </c>
      <c r="BI59" t="s">
        <v>67</v>
      </c>
      <c r="BJ59" t="s">
        <v>67</v>
      </c>
      <c r="BK59" t="s">
        <v>67</v>
      </c>
      <c r="BL59" t="s">
        <v>67</v>
      </c>
      <c r="BM59" t="s">
        <v>67</v>
      </c>
      <c r="BN59" t="s">
        <v>102</v>
      </c>
      <c r="BO59" s="6">
        <v>46268</v>
      </c>
      <c r="BP59">
        <f>1</f>
        <v>1</v>
      </c>
      <c r="BQ59">
        <f>IF(M59+AG59&gt;=parametres!$B$2,0,1)</f>
        <v>1</v>
      </c>
      <c r="BR59" t="str">
        <f>VLOOKUP(O59,parametres!G:H,2,0)</f>
        <v>RSA</v>
      </c>
    </row>
    <row r="60" spans="1:70" x14ac:dyDescent="0.3">
      <c r="A60" t="s">
        <v>1635</v>
      </c>
      <c r="B60" t="s">
        <v>65</v>
      </c>
      <c r="C60" t="s">
        <v>70</v>
      </c>
      <c r="D60" s="4">
        <v>46268.339780092596</v>
      </c>
      <c r="E60" t="s">
        <v>678</v>
      </c>
      <c r="F60" t="s">
        <v>138</v>
      </c>
      <c r="G60" t="s">
        <v>305</v>
      </c>
      <c r="H60" t="s">
        <v>322</v>
      </c>
      <c r="I60" t="s">
        <v>300</v>
      </c>
      <c r="J60">
        <v>2.7421292360747049E+18</v>
      </c>
      <c r="K60" t="s">
        <v>679</v>
      </c>
      <c r="L60" t="s">
        <v>71</v>
      </c>
      <c r="M60" s="5">
        <v>6.9444444444444444E-5</v>
      </c>
      <c r="N60">
        <v>19782</v>
      </c>
      <c r="O60" t="s">
        <v>288</v>
      </c>
      <c r="P60">
        <v>21222</v>
      </c>
      <c r="Q60" t="s">
        <v>288</v>
      </c>
      <c r="R60">
        <v>100052</v>
      </c>
      <c r="S60" t="s">
        <v>301</v>
      </c>
      <c r="T60" t="s">
        <v>312</v>
      </c>
      <c r="U60">
        <v>223879</v>
      </c>
      <c r="V60" t="s">
        <v>680</v>
      </c>
      <c r="W60" t="s">
        <v>68</v>
      </c>
      <c r="X60" s="5">
        <v>4.3981481481481481E-4</v>
      </c>
      <c r="Y60" s="5">
        <v>4.3981481481481481E-4</v>
      </c>
      <c r="Z60" s="5">
        <v>6.9444444444444444E-5</v>
      </c>
      <c r="AA60" t="s">
        <v>67</v>
      </c>
      <c r="AB60">
        <v>0</v>
      </c>
      <c r="AC60" s="4">
        <v>46268.341377314813</v>
      </c>
      <c r="AD60" t="s">
        <v>67</v>
      </c>
      <c r="AE60" s="5">
        <v>0</v>
      </c>
      <c r="AF60" t="s">
        <v>681</v>
      </c>
      <c r="AG60" s="5">
        <v>1.1574074074074073E-5</v>
      </c>
      <c r="AH60">
        <v>0</v>
      </c>
      <c r="AI60">
        <v>0</v>
      </c>
      <c r="AJ60" t="s">
        <v>323</v>
      </c>
      <c r="AK60">
        <v>2</v>
      </c>
      <c r="AL60">
        <v>0</v>
      </c>
      <c r="AM60">
        <v>1</v>
      </c>
      <c r="AN60" t="s">
        <v>303</v>
      </c>
      <c r="AO60" t="s">
        <v>67</v>
      </c>
      <c r="AR60" t="s">
        <v>67</v>
      </c>
      <c r="AT60" t="s">
        <v>67</v>
      </c>
      <c r="AU60" t="s">
        <v>67</v>
      </c>
      <c r="AV60" t="s">
        <v>67</v>
      </c>
      <c r="AW60">
        <v>2</v>
      </c>
      <c r="AX60">
        <v>1</v>
      </c>
      <c r="AY60" t="s">
        <v>67</v>
      </c>
      <c r="AZ60" t="s">
        <v>67</v>
      </c>
      <c r="BA60" t="s">
        <v>67</v>
      </c>
      <c r="BB60" t="s">
        <v>67</v>
      </c>
      <c r="BC60" t="s">
        <v>67</v>
      </c>
      <c r="BD60" t="s">
        <v>67</v>
      </c>
      <c r="BE60" t="s">
        <v>67</v>
      </c>
      <c r="BF60" t="s">
        <v>67</v>
      </c>
      <c r="BG60" t="s">
        <v>67</v>
      </c>
      <c r="BH60" t="s">
        <v>67</v>
      </c>
      <c r="BI60" t="s">
        <v>67</v>
      </c>
      <c r="BJ60" t="s">
        <v>67</v>
      </c>
      <c r="BK60" t="s">
        <v>67</v>
      </c>
      <c r="BL60" t="s">
        <v>67</v>
      </c>
      <c r="BM60" t="s">
        <v>67</v>
      </c>
      <c r="BN60" t="s">
        <v>287</v>
      </c>
      <c r="BO60" s="6">
        <v>46268</v>
      </c>
      <c r="BP60">
        <f>1</f>
        <v>1</v>
      </c>
      <c r="BQ60">
        <f>IF(M60+AG60&gt;=parametres!$B$2,0,1)</f>
        <v>1</v>
      </c>
      <c r="BR60" t="str">
        <f>VLOOKUP(O60,parametres!G:H,2,0)</f>
        <v>RSA BE</v>
      </c>
    </row>
    <row r="61" spans="1:70" x14ac:dyDescent="0.3">
      <c r="A61" t="s">
        <v>1635</v>
      </c>
      <c r="B61" t="s">
        <v>65</v>
      </c>
      <c r="C61" t="s">
        <v>70</v>
      </c>
      <c r="D61" s="4">
        <v>46268.340196759258</v>
      </c>
      <c r="E61" t="s">
        <v>682</v>
      </c>
      <c r="F61" t="s">
        <v>167</v>
      </c>
      <c r="G61" t="s">
        <v>119</v>
      </c>
      <c r="H61" t="s">
        <v>683</v>
      </c>
      <c r="I61" t="s">
        <v>168</v>
      </c>
      <c r="J61">
        <v>2.7421293519744481E+18</v>
      </c>
      <c r="K61" t="s">
        <v>684</v>
      </c>
      <c r="L61" t="s">
        <v>72</v>
      </c>
      <c r="M61" s="5">
        <v>9.0277777777777774E-4</v>
      </c>
      <c r="N61">
        <v>19777</v>
      </c>
      <c r="O61" t="s">
        <v>103</v>
      </c>
      <c r="P61">
        <v>21216</v>
      </c>
      <c r="Q61" t="s">
        <v>103</v>
      </c>
      <c r="S61" t="s">
        <v>67</v>
      </c>
      <c r="T61" t="s">
        <v>67</v>
      </c>
      <c r="V61" t="s">
        <v>67</v>
      </c>
      <c r="W61" t="s">
        <v>68</v>
      </c>
      <c r="X61" s="5">
        <v>0</v>
      </c>
      <c r="Y61" s="5">
        <v>0</v>
      </c>
      <c r="Z61" s="5">
        <v>0</v>
      </c>
      <c r="AA61" t="s">
        <v>67</v>
      </c>
      <c r="AB61">
        <v>0</v>
      </c>
      <c r="AC61" s="4">
        <v>46268.341643518521</v>
      </c>
      <c r="AD61" t="s">
        <v>67</v>
      </c>
      <c r="AE61" s="5">
        <v>0</v>
      </c>
      <c r="AF61" t="s">
        <v>685</v>
      </c>
      <c r="AG61" s="5">
        <v>2.3148148148148147E-5</v>
      </c>
      <c r="AH61">
        <v>0</v>
      </c>
      <c r="AI61">
        <v>0</v>
      </c>
      <c r="AJ61" t="s">
        <v>67</v>
      </c>
      <c r="AK61">
        <v>1</v>
      </c>
      <c r="AL61">
        <v>2</v>
      </c>
      <c r="AM61">
        <v>0</v>
      </c>
      <c r="AN61" t="s">
        <v>123</v>
      </c>
      <c r="AO61" t="s">
        <v>67</v>
      </c>
      <c r="AR61" t="s">
        <v>67</v>
      </c>
      <c r="AT61" t="s">
        <v>67</v>
      </c>
      <c r="AU61" t="s">
        <v>67</v>
      </c>
      <c r="AV61" t="s">
        <v>67</v>
      </c>
      <c r="AW61">
        <v>0</v>
      </c>
      <c r="AX61">
        <v>0</v>
      </c>
      <c r="AY61" t="s">
        <v>67</v>
      </c>
      <c r="AZ61" t="s">
        <v>67</v>
      </c>
      <c r="BA61" t="s">
        <v>67</v>
      </c>
      <c r="BB61" t="s">
        <v>67</v>
      </c>
      <c r="BC61" t="s">
        <v>67</v>
      </c>
      <c r="BD61" t="s">
        <v>67</v>
      </c>
      <c r="BE61" t="s">
        <v>67</v>
      </c>
      <c r="BF61" t="s">
        <v>67</v>
      </c>
      <c r="BG61" t="s">
        <v>67</v>
      </c>
      <c r="BH61" t="s">
        <v>67</v>
      </c>
      <c r="BI61" t="s">
        <v>67</v>
      </c>
      <c r="BJ61" t="s">
        <v>67</v>
      </c>
      <c r="BK61" t="s">
        <v>67</v>
      </c>
      <c r="BL61" t="s">
        <v>67</v>
      </c>
      <c r="BM61" t="s">
        <v>67</v>
      </c>
      <c r="BN61" t="s">
        <v>102</v>
      </c>
      <c r="BO61" s="6">
        <v>46268</v>
      </c>
      <c r="BP61">
        <f>1</f>
        <v>1</v>
      </c>
      <c r="BQ61">
        <f>IF(M61+AG61&gt;=parametres!$B$2,0,1)</f>
        <v>0</v>
      </c>
      <c r="BR61" t="str">
        <f>VLOOKUP(O61,parametres!G:H,2,0)</f>
        <v>RSA</v>
      </c>
    </row>
    <row r="62" spans="1:70" x14ac:dyDescent="0.3">
      <c r="A62" t="s">
        <v>1635</v>
      </c>
      <c r="B62" t="s">
        <v>65</v>
      </c>
      <c r="C62" t="s">
        <v>66</v>
      </c>
      <c r="D62" s="4">
        <v>46268.34034722222</v>
      </c>
      <c r="E62" t="s">
        <v>678</v>
      </c>
      <c r="F62" t="s">
        <v>67</v>
      </c>
      <c r="G62" t="s">
        <v>67</v>
      </c>
      <c r="H62" t="s">
        <v>686</v>
      </c>
      <c r="I62" t="s">
        <v>67</v>
      </c>
      <c r="J62">
        <v>2.7421292360747049E+18</v>
      </c>
      <c r="K62" t="s">
        <v>687</v>
      </c>
      <c r="L62" t="s">
        <v>67</v>
      </c>
      <c r="M62" s="5">
        <v>0</v>
      </c>
      <c r="N62">
        <v>19782</v>
      </c>
      <c r="O62" t="s">
        <v>288</v>
      </c>
      <c r="P62">
        <v>21222</v>
      </c>
      <c r="Q62" t="s">
        <v>288</v>
      </c>
      <c r="R62">
        <v>100052</v>
      </c>
      <c r="S62" t="s">
        <v>301</v>
      </c>
      <c r="T62" t="s">
        <v>312</v>
      </c>
      <c r="U62">
        <v>223879</v>
      </c>
      <c r="V62" t="s">
        <v>680</v>
      </c>
      <c r="W62" t="s">
        <v>68</v>
      </c>
      <c r="X62" s="5">
        <v>4.3981481481481481E-4</v>
      </c>
      <c r="Y62" s="5">
        <v>4.2824074074074075E-4</v>
      </c>
      <c r="Z62" s="5">
        <v>0</v>
      </c>
      <c r="AA62" t="s">
        <v>67</v>
      </c>
      <c r="AB62">
        <v>0</v>
      </c>
      <c r="AC62" s="4">
        <v>46268.341284722221</v>
      </c>
      <c r="AD62" t="s">
        <v>67</v>
      </c>
      <c r="AE62" s="5">
        <v>0</v>
      </c>
      <c r="AF62" t="s">
        <v>681</v>
      </c>
      <c r="AG62" s="5">
        <v>1.1574074074074073E-5</v>
      </c>
      <c r="AJ62" t="s">
        <v>67</v>
      </c>
      <c r="AN62" t="s">
        <v>67</v>
      </c>
      <c r="AO62" t="s">
        <v>67</v>
      </c>
      <c r="AR62" t="s">
        <v>67</v>
      </c>
      <c r="AT62" t="s">
        <v>67</v>
      </c>
      <c r="AU62" t="s">
        <v>67</v>
      </c>
      <c r="AV62" t="s">
        <v>67</v>
      </c>
      <c r="AY62" t="s">
        <v>67</v>
      </c>
      <c r="AZ62" t="s">
        <v>67</v>
      </c>
      <c r="BA62" t="s">
        <v>67</v>
      </c>
      <c r="BB62" t="s">
        <v>67</v>
      </c>
      <c r="BC62" t="s">
        <v>67</v>
      </c>
      <c r="BD62" t="s">
        <v>67</v>
      </c>
      <c r="BE62" t="s">
        <v>67</v>
      </c>
      <c r="BF62" t="s">
        <v>67</v>
      </c>
      <c r="BG62" t="s">
        <v>67</v>
      </c>
      <c r="BH62" t="s">
        <v>67</v>
      </c>
      <c r="BI62" t="s">
        <v>67</v>
      </c>
      <c r="BJ62" t="s">
        <v>67</v>
      </c>
      <c r="BK62" t="s">
        <v>67</v>
      </c>
      <c r="BL62" t="s">
        <v>67</v>
      </c>
      <c r="BM62" t="s">
        <v>67</v>
      </c>
      <c r="BN62" t="s">
        <v>287</v>
      </c>
      <c r="BO62" s="6">
        <v>46268</v>
      </c>
      <c r="BP62">
        <f>1</f>
        <v>1</v>
      </c>
      <c r="BQ62">
        <f>IF(M62+AG62&gt;=parametres!$B$2,0,1)</f>
        <v>1</v>
      </c>
      <c r="BR62" t="str">
        <f>VLOOKUP(O62,parametres!G:H,2,0)</f>
        <v>RSA BE</v>
      </c>
    </row>
    <row r="63" spans="1:70" x14ac:dyDescent="0.3">
      <c r="A63" t="s">
        <v>1635</v>
      </c>
      <c r="B63" t="s">
        <v>65</v>
      </c>
      <c r="C63" t="s">
        <v>66</v>
      </c>
      <c r="D63" s="4">
        <v>46268.34101851852</v>
      </c>
      <c r="E63" t="s">
        <v>674</v>
      </c>
      <c r="F63" t="s">
        <v>67</v>
      </c>
      <c r="G63" t="s">
        <v>67</v>
      </c>
      <c r="H63" t="s">
        <v>512</v>
      </c>
      <c r="I63" t="s">
        <v>67</v>
      </c>
      <c r="J63">
        <v>2.7421292489468457E+18</v>
      </c>
      <c r="K63" t="s">
        <v>688</v>
      </c>
      <c r="L63" t="s">
        <v>67</v>
      </c>
      <c r="M63" s="5">
        <v>0</v>
      </c>
      <c r="N63">
        <v>19755</v>
      </c>
      <c r="O63" t="s">
        <v>84</v>
      </c>
      <c r="P63">
        <v>21194</v>
      </c>
      <c r="Q63" t="s">
        <v>84</v>
      </c>
      <c r="R63">
        <v>99755</v>
      </c>
      <c r="S63" t="s">
        <v>183</v>
      </c>
      <c r="T63" t="s">
        <v>153</v>
      </c>
      <c r="U63">
        <v>96523</v>
      </c>
      <c r="V63" t="s">
        <v>511</v>
      </c>
      <c r="W63" t="s">
        <v>69</v>
      </c>
      <c r="X63" s="5">
        <v>1.5740740740740741E-3</v>
      </c>
      <c r="Y63" s="5">
        <v>9.2592592592592588E-5</v>
      </c>
      <c r="Z63" s="5">
        <v>0</v>
      </c>
      <c r="AA63" t="s">
        <v>67</v>
      </c>
      <c r="AB63">
        <v>0</v>
      </c>
      <c r="AC63" s="4">
        <v>46268.34275462963</v>
      </c>
      <c r="AD63" t="s">
        <v>67</v>
      </c>
      <c r="AE63" s="5">
        <v>0</v>
      </c>
      <c r="AF63" t="s">
        <v>676</v>
      </c>
      <c r="AG63" s="5">
        <v>2.3148148148148147E-5</v>
      </c>
      <c r="AJ63" t="s">
        <v>67</v>
      </c>
      <c r="AN63" t="s">
        <v>67</v>
      </c>
      <c r="AO63" t="s">
        <v>67</v>
      </c>
      <c r="AR63" t="s">
        <v>67</v>
      </c>
      <c r="AT63" t="s">
        <v>67</v>
      </c>
      <c r="AU63" t="s">
        <v>67</v>
      </c>
      <c r="AV63" t="s">
        <v>67</v>
      </c>
      <c r="AY63" t="s">
        <v>67</v>
      </c>
      <c r="AZ63" t="s">
        <v>67</v>
      </c>
      <c r="BA63" t="s">
        <v>67</v>
      </c>
      <c r="BB63" t="s">
        <v>67</v>
      </c>
      <c r="BC63" t="s">
        <v>67</v>
      </c>
      <c r="BD63" t="s">
        <v>67</v>
      </c>
      <c r="BE63" t="s">
        <v>67</v>
      </c>
      <c r="BF63" t="s">
        <v>67</v>
      </c>
      <c r="BG63" t="s">
        <v>67</v>
      </c>
      <c r="BH63" t="s">
        <v>67</v>
      </c>
      <c r="BI63" t="s">
        <v>67</v>
      </c>
      <c r="BJ63" t="s">
        <v>67</v>
      </c>
      <c r="BK63" t="s">
        <v>67</v>
      </c>
      <c r="BL63" t="s">
        <v>67</v>
      </c>
      <c r="BM63" t="s">
        <v>67</v>
      </c>
      <c r="BN63" t="s">
        <v>102</v>
      </c>
      <c r="BO63" s="6">
        <v>46268</v>
      </c>
      <c r="BP63">
        <f>1</f>
        <v>1</v>
      </c>
      <c r="BQ63">
        <f>IF(M63+AG63&gt;=parametres!$B$2,0,1)</f>
        <v>1</v>
      </c>
      <c r="BR63" t="str">
        <f>VLOOKUP(O63,parametres!G:H,2,0)</f>
        <v>RSA</v>
      </c>
    </row>
    <row r="64" spans="1:70" x14ac:dyDescent="0.3">
      <c r="A64" t="s">
        <v>1635</v>
      </c>
      <c r="B64" t="s">
        <v>65</v>
      </c>
      <c r="C64" t="s">
        <v>70</v>
      </c>
      <c r="D64" s="4">
        <v>46268.341180555559</v>
      </c>
      <c r="E64" t="s">
        <v>526</v>
      </c>
      <c r="F64" t="s">
        <v>315</v>
      </c>
      <c r="G64" t="s">
        <v>130</v>
      </c>
      <c r="H64" t="s">
        <v>316</v>
      </c>
      <c r="I64" t="s">
        <v>317</v>
      </c>
      <c r="J64">
        <v>2.7421293734476472E+18</v>
      </c>
      <c r="K64" t="s">
        <v>689</v>
      </c>
      <c r="L64" t="s">
        <v>72</v>
      </c>
      <c r="M64" s="5">
        <v>3.4722222222222222E-5</v>
      </c>
      <c r="N64">
        <v>27186</v>
      </c>
      <c r="O64" t="s">
        <v>285</v>
      </c>
      <c r="P64">
        <v>28197</v>
      </c>
      <c r="Q64" t="s">
        <v>285</v>
      </c>
      <c r="R64">
        <v>208713</v>
      </c>
      <c r="S64" t="s">
        <v>318</v>
      </c>
      <c r="T64" t="s">
        <v>312</v>
      </c>
      <c r="U64">
        <v>144565</v>
      </c>
      <c r="V64" t="s">
        <v>419</v>
      </c>
      <c r="W64" t="s">
        <v>68</v>
      </c>
      <c r="X64" s="5">
        <v>1.5393518518518519E-3</v>
      </c>
      <c r="Y64" s="5">
        <v>0</v>
      </c>
      <c r="Z64" s="5">
        <v>0</v>
      </c>
      <c r="AA64" t="s">
        <v>67</v>
      </c>
      <c r="AB64">
        <v>0</v>
      </c>
      <c r="AC64" s="4">
        <v>46268.344490740739</v>
      </c>
      <c r="AD64" t="s">
        <v>67</v>
      </c>
      <c r="AE64" s="5">
        <v>0</v>
      </c>
      <c r="AF64" t="s">
        <v>690</v>
      </c>
      <c r="AG64" s="5">
        <v>2.3148148148148147E-5</v>
      </c>
      <c r="AH64">
        <v>0</v>
      </c>
      <c r="AI64">
        <v>0</v>
      </c>
      <c r="AJ64" t="s">
        <v>67</v>
      </c>
      <c r="AK64">
        <v>2</v>
      </c>
      <c r="AL64">
        <v>0</v>
      </c>
      <c r="AM64">
        <v>0</v>
      </c>
      <c r="AN64" t="s">
        <v>303</v>
      </c>
      <c r="AO64" t="s">
        <v>319</v>
      </c>
      <c r="AP64">
        <v>77030108</v>
      </c>
      <c r="AQ64">
        <v>10</v>
      </c>
      <c r="AR64" t="s">
        <v>319</v>
      </c>
      <c r="AS64">
        <v>32906113112</v>
      </c>
      <c r="AT64" t="s">
        <v>691</v>
      </c>
      <c r="AU64" t="s">
        <v>692</v>
      </c>
      <c r="AV64" t="s">
        <v>526</v>
      </c>
      <c r="AW64">
        <v>2</v>
      </c>
      <c r="AX64">
        <v>1</v>
      </c>
      <c r="AY64" t="s">
        <v>67</v>
      </c>
      <c r="AZ64" t="s">
        <v>67</v>
      </c>
      <c r="BA64" t="s">
        <v>67</v>
      </c>
      <c r="BB64" t="s">
        <v>67</v>
      </c>
      <c r="BC64" t="s">
        <v>67</v>
      </c>
      <c r="BD64" t="s">
        <v>67</v>
      </c>
      <c r="BE64" t="s">
        <v>67</v>
      </c>
      <c r="BF64" t="s">
        <v>67</v>
      </c>
      <c r="BG64" t="s">
        <v>67</v>
      </c>
      <c r="BH64" t="s">
        <v>67</v>
      </c>
      <c r="BI64" t="s">
        <v>67</v>
      </c>
      <c r="BJ64" t="s">
        <v>67</v>
      </c>
      <c r="BK64" t="s">
        <v>67</v>
      </c>
      <c r="BL64" t="s">
        <v>67</v>
      </c>
      <c r="BM64" t="s">
        <v>67</v>
      </c>
      <c r="BN64" t="s">
        <v>282</v>
      </c>
      <c r="BO64" s="6">
        <v>46268</v>
      </c>
      <c r="BP64">
        <f>1</f>
        <v>1</v>
      </c>
      <c r="BQ64">
        <f>IF(M64+AG64&gt;=parametres!$B$2,0,1)</f>
        <v>1</v>
      </c>
      <c r="BR64" t="str">
        <f>VLOOKUP(O64,parametres!G:H,2,0)</f>
        <v>Alliannz Contract BE</v>
      </c>
    </row>
    <row r="65" spans="1:70" x14ac:dyDescent="0.3">
      <c r="A65" t="s">
        <v>1635</v>
      </c>
      <c r="B65" t="s">
        <v>65</v>
      </c>
      <c r="C65" t="s">
        <v>70</v>
      </c>
      <c r="D65" s="4">
        <v>46268.341400462959</v>
      </c>
      <c r="E65" t="s">
        <v>678</v>
      </c>
      <c r="F65" t="s">
        <v>138</v>
      </c>
      <c r="G65" t="s">
        <v>305</v>
      </c>
      <c r="H65" t="s">
        <v>322</v>
      </c>
      <c r="I65" t="s">
        <v>300</v>
      </c>
      <c r="J65">
        <v>2.7421293992131092E+18</v>
      </c>
      <c r="K65" t="s">
        <v>693</v>
      </c>
      <c r="L65" t="s">
        <v>71</v>
      </c>
      <c r="M65" s="5">
        <v>6.9444444444444444E-5</v>
      </c>
      <c r="N65">
        <v>19782</v>
      </c>
      <c r="O65" t="s">
        <v>288</v>
      </c>
      <c r="P65">
        <v>21222</v>
      </c>
      <c r="Q65" t="s">
        <v>288</v>
      </c>
      <c r="R65">
        <v>100052</v>
      </c>
      <c r="S65" t="s">
        <v>301</v>
      </c>
      <c r="T65" t="s">
        <v>312</v>
      </c>
      <c r="U65">
        <v>96485</v>
      </c>
      <c r="V65" t="s">
        <v>378</v>
      </c>
      <c r="W65" t="s">
        <v>68</v>
      </c>
      <c r="X65" s="5">
        <v>5.2430555555555555E-3</v>
      </c>
      <c r="Y65" s="5">
        <v>2.2222222222222222E-3</v>
      </c>
      <c r="Z65" s="5">
        <v>3.7037037037037035E-4</v>
      </c>
      <c r="AA65" t="s">
        <v>67</v>
      </c>
      <c r="AB65">
        <v>0</v>
      </c>
      <c r="AC65" s="4">
        <v>46268.349687499998</v>
      </c>
      <c r="AD65" t="s">
        <v>67</v>
      </c>
      <c r="AE65" s="5">
        <v>0</v>
      </c>
      <c r="AF65" t="s">
        <v>694</v>
      </c>
      <c r="AG65" s="5">
        <v>3.4722222222222222E-5</v>
      </c>
      <c r="AH65">
        <v>0</v>
      </c>
      <c r="AI65">
        <v>0</v>
      </c>
      <c r="AJ65" t="s">
        <v>323</v>
      </c>
      <c r="AK65">
        <v>2</v>
      </c>
      <c r="AL65">
        <v>0</v>
      </c>
      <c r="AM65">
        <v>1</v>
      </c>
      <c r="AN65" t="s">
        <v>303</v>
      </c>
      <c r="AO65" t="s">
        <v>67</v>
      </c>
      <c r="AR65" t="s">
        <v>67</v>
      </c>
      <c r="AT65" t="s">
        <v>67</v>
      </c>
      <c r="AU65" t="s">
        <v>67</v>
      </c>
      <c r="AV65" t="s">
        <v>67</v>
      </c>
      <c r="AW65">
        <v>2</v>
      </c>
      <c r="AX65">
        <v>1</v>
      </c>
      <c r="AY65" t="s">
        <v>191</v>
      </c>
      <c r="AZ65" t="s">
        <v>67</v>
      </c>
      <c r="BA65" t="s">
        <v>67</v>
      </c>
      <c r="BB65" t="s">
        <v>67</v>
      </c>
      <c r="BC65" t="s">
        <v>67</v>
      </c>
      <c r="BD65" t="s">
        <v>67</v>
      </c>
      <c r="BE65" t="s">
        <v>67</v>
      </c>
      <c r="BF65" t="s">
        <v>67</v>
      </c>
      <c r="BG65" t="s">
        <v>67</v>
      </c>
      <c r="BH65" t="s">
        <v>67</v>
      </c>
      <c r="BI65" t="s">
        <v>67</v>
      </c>
      <c r="BJ65" t="s">
        <v>67</v>
      </c>
      <c r="BK65" t="s">
        <v>67</v>
      </c>
      <c r="BL65" t="s">
        <v>67</v>
      </c>
      <c r="BM65" t="s">
        <v>67</v>
      </c>
      <c r="BN65" t="s">
        <v>287</v>
      </c>
      <c r="BO65" s="6">
        <v>46268</v>
      </c>
      <c r="BP65">
        <f>1</f>
        <v>1</v>
      </c>
      <c r="BQ65">
        <f>IF(M65+AG65&gt;=parametres!$B$2,0,1)</f>
        <v>1</v>
      </c>
      <c r="BR65" t="str">
        <f>VLOOKUP(O65,parametres!G:H,2,0)</f>
        <v>RSA BE</v>
      </c>
    </row>
    <row r="66" spans="1:70" x14ac:dyDescent="0.3">
      <c r="A66" t="s">
        <v>1635</v>
      </c>
      <c r="B66" t="s">
        <v>65</v>
      </c>
      <c r="C66" t="s">
        <v>66</v>
      </c>
      <c r="D66" s="4">
        <v>46268.341886574075</v>
      </c>
      <c r="E66" t="s">
        <v>678</v>
      </c>
      <c r="F66" t="s">
        <v>67</v>
      </c>
      <c r="G66" t="s">
        <v>67</v>
      </c>
      <c r="H66" t="s">
        <v>379</v>
      </c>
      <c r="I66" t="s">
        <v>67</v>
      </c>
      <c r="J66">
        <v>2.7421293992131092E+18</v>
      </c>
      <c r="K66" t="s">
        <v>695</v>
      </c>
      <c r="L66" t="s">
        <v>67</v>
      </c>
      <c r="M66" s="5">
        <v>0</v>
      </c>
      <c r="N66">
        <v>19782</v>
      </c>
      <c r="O66" t="s">
        <v>288</v>
      </c>
      <c r="P66">
        <v>21222</v>
      </c>
      <c r="Q66" t="s">
        <v>288</v>
      </c>
      <c r="R66">
        <v>100052</v>
      </c>
      <c r="S66" t="s">
        <v>301</v>
      </c>
      <c r="T66" t="s">
        <v>312</v>
      </c>
      <c r="U66">
        <v>96485</v>
      </c>
      <c r="V66" t="s">
        <v>378</v>
      </c>
      <c r="W66" t="s">
        <v>68</v>
      </c>
      <c r="X66" s="5">
        <v>5.2430555555555555E-3</v>
      </c>
      <c r="Y66" s="5">
        <v>2.2222222222222222E-3</v>
      </c>
      <c r="Z66" s="5">
        <v>0</v>
      </c>
      <c r="AA66" t="s">
        <v>67</v>
      </c>
      <c r="AB66">
        <v>0</v>
      </c>
      <c r="AC66" s="4">
        <v>46268.349409722221</v>
      </c>
      <c r="AD66" t="s">
        <v>67</v>
      </c>
      <c r="AE66" s="5">
        <v>0</v>
      </c>
      <c r="AF66" t="s">
        <v>694</v>
      </c>
      <c r="AG66" s="5">
        <v>1.1574074074074073E-5</v>
      </c>
      <c r="AJ66" t="s">
        <v>67</v>
      </c>
      <c r="AN66" t="s">
        <v>67</v>
      </c>
      <c r="AO66" t="s">
        <v>67</v>
      </c>
      <c r="AR66" t="s">
        <v>67</v>
      </c>
      <c r="AT66" t="s">
        <v>67</v>
      </c>
      <c r="AU66" t="s">
        <v>67</v>
      </c>
      <c r="AV66" t="s">
        <v>67</v>
      </c>
      <c r="AY66" t="s">
        <v>67</v>
      </c>
      <c r="AZ66" t="s">
        <v>67</v>
      </c>
      <c r="BA66" t="s">
        <v>67</v>
      </c>
      <c r="BB66" t="s">
        <v>67</v>
      </c>
      <c r="BC66" t="s">
        <v>67</v>
      </c>
      <c r="BD66" t="s">
        <v>67</v>
      </c>
      <c r="BE66" t="s">
        <v>67</v>
      </c>
      <c r="BF66" t="s">
        <v>67</v>
      </c>
      <c r="BG66" t="s">
        <v>67</v>
      </c>
      <c r="BH66" t="s">
        <v>67</v>
      </c>
      <c r="BI66" t="s">
        <v>67</v>
      </c>
      <c r="BJ66" t="s">
        <v>67</v>
      </c>
      <c r="BK66" t="s">
        <v>67</v>
      </c>
      <c r="BL66" t="s">
        <v>67</v>
      </c>
      <c r="BM66" t="s">
        <v>67</v>
      </c>
      <c r="BN66" t="s">
        <v>287</v>
      </c>
      <c r="BO66" s="6">
        <v>46268</v>
      </c>
      <c r="BP66">
        <f>1</f>
        <v>1</v>
      </c>
      <c r="BQ66">
        <f>IF(M66+AG66&gt;=parametres!$B$2,0,1)</f>
        <v>1</v>
      </c>
      <c r="BR66" t="str">
        <f>VLOOKUP(O66,parametres!G:H,2,0)</f>
        <v>RSA BE</v>
      </c>
    </row>
    <row r="67" spans="1:70" x14ac:dyDescent="0.3">
      <c r="A67" t="s">
        <v>1635</v>
      </c>
      <c r="B67" t="s">
        <v>65</v>
      </c>
      <c r="C67" t="s">
        <v>70</v>
      </c>
      <c r="D67" s="4">
        <v>46268.342210648145</v>
      </c>
      <c r="E67" t="s">
        <v>696</v>
      </c>
      <c r="F67" t="s">
        <v>150</v>
      </c>
      <c r="G67" t="s">
        <v>119</v>
      </c>
      <c r="H67" t="s">
        <v>151</v>
      </c>
      <c r="I67" t="s">
        <v>143</v>
      </c>
      <c r="J67">
        <v>2.7421293992131092E+18</v>
      </c>
      <c r="K67" t="s">
        <v>697</v>
      </c>
      <c r="L67" t="s">
        <v>72</v>
      </c>
      <c r="M67" s="5">
        <v>5.7870370370370373E-5</v>
      </c>
      <c r="N67">
        <v>19755</v>
      </c>
      <c r="O67" t="s">
        <v>84</v>
      </c>
      <c r="P67">
        <v>21194</v>
      </c>
      <c r="Q67" t="s">
        <v>84</v>
      </c>
      <c r="R67">
        <v>99755</v>
      </c>
      <c r="S67" t="s">
        <v>183</v>
      </c>
      <c r="T67" t="s">
        <v>153</v>
      </c>
      <c r="U67">
        <v>96523</v>
      </c>
      <c r="V67" t="s">
        <v>511</v>
      </c>
      <c r="W67" t="s">
        <v>68</v>
      </c>
      <c r="X67" s="5">
        <v>1.8287037037037037E-3</v>
      </c>
      <c r="Y67" s="5">
        <v>0</v>
      </c>
      <c r="Z67" s="5">
        <v>1.4699074074074074E-3</v>
      </c>
      <c r="AA67" t="s">
        <v>67</v>
      </c>
      <c r="AB67">
        <v>0</v>
      </c>
      <c r="AC67" s="4">
        <v>46268.345486111109</v>
      </c>
      <c r="AD67" t="s">
        <v>67</v>
      </c>
      <c r="AE67" s="5">
        <v>0</v>
      </c>
      <c r="AF67" t="s">
        <v>698</v>
      </c>
      <c r="AG67" s="5">
        <v>3.4722222222222222E-5</v>
      </c>
      <c r="AH67">
        <v>0</v>
      </c>
      <c r="AI67">
        <v>0</v>
      </c>
      <c r="AJ67" t="s">
        <v>67</v>
      </c>
      <c r="AK67">
        <v>2</v>
      </c>
      <c r="AL67">
        <v>0</v>
      </c>
      <c r="AM67">
        <v>0</v>
      </c>
      <c r="AN67" t="s">
        <v>123</v>
      </c>
      <c r="AO67" t="s">
        <v>127</v>
      </c>
      <c r="AP67">
        <v>77020001</v>
      </c>
      <c r="AQ67">
        <v>10</v>
      </c>
      <c r="AR67" t="s">
        <v>128</v>
      </c>
      <c r="AS67">
        <v>3190031</v>
      </c>
      <c r="AT67" t="s">
        <v>137</v>
      </c>
      <c r="AU67" t="s">
        <v>699</v>
      </c>
      <c r="AV67" t="s">
        <v>696</v>
      </c>
      <c r="AW67">
        <v>2</v>
      </c>
      <c r="AX67">
        <v>1</v>
      </c>
      <c r="AY67" t="s">
        <v>67</v>
      </c>
      <c r="AZ67" t="s">
        <v>67</v>
      </c>
      <c r="BA67" t="s">
        <v>67</v>
      </c>
      <c r="BB67" t="s">
        <v>67</v>
      </c>
      <c r="BC67" t="s">
        <v>67</v>
      </c>
      <c r="BD67" t="s">
        <v>67</v>
      </c>
      <c r="BE67" t="s">
        <v>67</v>
      </c>
      <c r="BF67" t="s">
        <v>67</v>
      </c>
      <c r="BG67" t="s">
        <v>67</v>
      </c>
      <c r="BH67" t="s">
        <v>67</v>
      </c>
      <c r="BI67" t="s">
        <v>67</v>
      </c>
      <c r="BJ67" t="s">
        <v>67</v>
      </c>
      <c r="BK67" t="s">
        <v>67</v>
      </c>
      <c r="BL67" t="s">
        <v>67</v>
      </c>
      <c r="BM67" t="s">
        <v>67</v>
      </c>
      <c r="BN67" t="s">
        <v>102</v>
      </c>
      <c r="BO67" s="6">
        <v>46268</v>
      </c>
      <c r="BP67">
        <f>1</f>
        <v>1</v>
      </c>
      <c r="BQ67">
        <f>IF(M67+AG67&gt;=parametres!$B$2,0,1)</f>
        <v>1</v>
      </c>
      <c r="BR67" t="str">
        <f>VLOOKUP(O67,parametres!G:H,2,0)</f>
        <v>RSA</v>
      </c>
    </row>
    <row r="68" spans="1:70" x14ac:dyDescent="0.3">
      <c r="A68" t="s">
        <v>1635</v>
      </c>
      <c r="B68" t="s">
        <v>65</v>
      </c>
      <c r="C68" t="s">
        <v>70</v>
      </c>
      <c r="D68" s="4">
        <v>46268.342719907407</v>
      </c>
      <c r="E68" t="s">
        <v>488</v>
      </c>
      <c r="F68" t="s">
        <v>134</v>
      </c>
      <c r="G68" t="s">
        <v>119</v>
      </c>
      <c r="H68" t="s">
        <v>135</v>
      </c>
      <c r="I68" t="s">
        <v>136</v>
      </c>
      <c r="J68">
        <v>2.7421293906232453E+18</v>
      </c>
      <c r="K68" t="s">
        <v>700</v>
      </c>
      <c r="L68" t="s">
        <v>72</v>
      </c>
      <c r="M68" s="5">
        <v>6.9444444444444444E-5</v>
      </c>
      <c r="N68">
        <v>19761</v>
      </c>
      <c r="O68" t="s">
        <v>105</v>
      </c>
      <c r="P68">
        <v>21200</v>
      </c>
      <c r="Q68" t="s">
        <v>105</v>
      </c>
      <c r="R68">
        <v>99821</v>
      </c>
      <c r="S68" t="s">
        <v>154</v>
      </c>
      <c r="T68" t="s">
        <v>153</v>
      </c>
      <c r="U68">
        <v>96526</v>
      </c>
      <c r="V68" t="s">
        <v>608</v>
      </c>
      <c r="W68" t="s">
        <v>68</v>
      </c>
      <c r="X68" s="5">
        <v>5.4050925925925924E-3</v>
      </c>
      <c r="Y68" s="5">
        <v>0</v>
      </c>
      <c r="Z68" s="5">
        <v>3.5879629629629629E-4</v>
      </c>
      <c r="AA68" t="s">
        <v>67</v>
      </c>
      <c r="AB68">
        <v>0</v>
      </c>
      <c r="AC68" s="4">
        <v>46268.349120370367</v>
      </c>
      <c r="AD68" t="s">
        <v>67</v>
      </c>
      <c r="AE68" s="5">
        <v>0</v>
      </c>
      <c r="AF68" t="s">
        <v>701</v>
      </c>
      <c r="AG68" s="5">
        <v>2.3148148148148147E-5</v>
      </c>
      <c r="AH68">
        <v>0</v>
      </c>
      <c r="AI68">
        <v>0</v>
      </c>
      <c r="AJ68" t="s">
        <v>67</v>
      </c>
      <c r="AK68">
        <v>2</v>
      </c>
      <c r="AL68">
        <v>0</v>
      </c>
      <c r="AM68">
        <v>0</v>
      </c>
      <c r="AN68" t="s">
        <v>123</v>
      </c>
      <c r="AO68" t="s">
        <v>127</v>
      </c>
      <c r="AP68">
        <v>77020001</v>
      </c>
      <c r="AQ68">
        <v>10</v>
      </c>
      <c r="AR68" t="s">
        <v>128</v>
      </c>
      <c r="AS68">
        <v>3190051</v>
      </c>
      <c r="AT68" t="s">
        <v>137</v>
      </c>
      <c r="AU68" t="s">
        <v>67</v>
      </c>
      <c r="AV68" t="s">
        <v>488</v>
      </c>
      <c r="AW68">
        <v>2</v>
      </c>
      <c r="AX68">
        <v>1</v>
      </c>
      <c r="AY68" t="s">
        <v>67</v>
      </c>
      <c r="AZ68" t="s">
        <v>67</v>
      </c>
      <c r="BA68" t="s">
        <v>67</v>
      </c>
      <c r="BB68" t="s">
        <v>67</v>
      </c>
      <c r="BC68" t="s">
        <v>67</v>
      </c>
      <c r="BD68" t="s">
        <v>67</v>
      </c>
      <c r="BE68" t="s">
        <v>67</v>
      </c>
      <c r="BF68" t="s">
        <v>67</v>
      </c>
      <c r="BG68" t="s">
        <v>67</v>
      </c>
      <c r="BH68" t="s">
        <v>67</v>
      </c>
      <c r="BI68" t="s">
        <v>67</v>
      </c>
      <c r="BJ68" t="s">
        <v>67</v>
      </c>
      <c r="BK68" t="s">
        <v>67</v>
      </c>
      <c r="BL68" t="s">
        <v>67</v>
      </c>
      <c r="BM68" t="s">
        <v>67</v>
      </c>
      <c r="BN68" t="s">
        <v>106</v>
      </c>
      <c r="BO68" s="6">
        <v>46268</v>
      </c>
      <c r="BP68">
        <f>1</f>
        <v>1</v>
      </c>
      <c r="BQ68">
        <f>IF(M68+AG68&gt;=parametres!$B$2,0,1)</f>
        <v>1</v>
      </c>
      <c r="BR68" t="str">
        <f>VLOOKUP(O68,parametres!G:H,2,0)</f>
        <v>Alliannz Contract</v>
      </c>
    </row>
    <row r="69" spans="1:70" x14ac:dyDescent="0.3">
      <c r="A69" t="s">
        <v>1635</v>
      </c>
      <c r="B69" t="s">
        <v>65</v>
      </c>
      <c r="C69" t="s">
        <v>66</v>
      </c>
      <c r="D69" s="4">
        <v>46268.342928240738</v>
      </c>
      <c r="E69" t="s">
        <v>526</v>
      </c>
      <c r="F69" t="s">
        <v>67</v>
      </c>
      <c r="G69" t="s">
        <v>67</v>
      </c>
      <c r="H69" t="s">
        <v>420</v>
      </c>
      <c r="I69" t="s">
        <v>67</v>
      </c>
      <c r="J69">
        <v>2.7421293734476472E+18</v>
      </c>
      <c r="K69" t="s">
        <v>702</v>
      </c>
      <c r="L69" t="s">
        <v>67</v>
      </c>
      <c r="M69" s="5">
        <v>0</v>
      </c>
      <c r="N69">
        <v>27186</v>
      </c>
      <c r="O69" t="s">
        <v>285</v>
      </c>
      <c r="P69">
        <v>28197</v>
      </c>
      <c r="Q69" t="s">
        <v>285</v>
      </c>
      <c r="R69">
        <v>208713</v>
      </c>
      <c r="S69" t="s">
        <v>318</v>
      </c>
      <c r="T69" t="s">
        <v>312</v>
      </c>
      <c r="U69">
        <v>144565</v>
      </c>
      <c r="V69" t="s">
        <v>419</v>
      </c>
      <c r="W69" t="s">
        <v>68</v>
      </c>
      <c r="X69" s="5">
        <v>1.5393518518518519E-3</v>
      </c>
      <c r="Y69" s="5">
        <v>0</v>
      </c>
      <c r="Z69" s="5">
        <v>0</v>
      </c>
      <c r="AA69" t="s">
        <v>67</v>
      </c>
      <c r="AB69">
        <v>0</v>
      </c>
      <c r="AC69" s="4">
        <v>46268.344490740739</v>
      </c>
      <c r="AD69" t="s">
        <v>67</v>
      </c>
      <c r="AE69" s="5">
        <v>0</v>
      </c>
      <c r="AF69" t="s">
        <v>690</v>
      </c>
      <c r="AG69" s="5">
        <v>0</v>
      </c>
      <c r="AJ69" t="s">
        <v>67</v>
      </c>
      <c r="AN69" t="s">
        <v>67</v>
      </c>
      <c r="AO69" t="s">
        <v>67</v>
      </c>
      <c r="AR69" t="s">
        <v>67</v>
      </c>
      <c r="AT69" t="s">
        <v>67</v>
      </c>
      <c r="AU69" t="s">
        <v>67</v>
      </c>
      <c r="AV69" t="s">
        <v>67</v>
      </c>
      <c r="AY69" t="s">
        <v>67</v>
      </c>
      <c r="AZ69" t="s">
        <v>67</v>
      </c>
      <c r="BA69" t="s">
        <v>67</v>
      </c>
      <c r="BB69" t="s">
        <v>67</v>
      </c>
      <c r="BC69" t="s">
        <v>67</v>
      </c>
      <c r="BD69" t="s">
        <v>67</v>
      </c>
      <c r="BE69" t="s">
        <v>67</v>
      </c>
      <c r="BF69" t="s">
        <v>67</v>
      </c>
      <c r="BG69" t="s">
        <v>67</v>
      </c>
      <c r="BH69" t="s">
        <v>67</v>
      </c>
      <c r="BI69" t="s">
        <v>67</v>
      </c>
      <c r="BJ69" t="s">
        <v>67</v>
      </c>
      <c r="BK69" t="s">
        <v>67</v>
      </c>
      <c r="BL69" t="s">
        <v>67</v>
      </c>
      <c r="BM69" t="s">
        <v>67</v>
      </c>
      <c r="BN69" t="s">
        <v>282</v>
      </c>
      <c r="BO69" s="6">
        <v>46268</v>
      </c>
      <c r="BP69">
        <f>1</f>
        <v>1</v>
      </c>
      <c r="BQ69">
        <f>IF(M69+AG69&gt;=parametres!$B$2,0,1)</f>
        <v>1</v>
      </c>
      <c r="BR69" t="str">
        <f>VLOOKUP(O69,parametres!G:H,2,0)</f>
        <v>Alliannz Contract BE</v>
      </c>
    </row>
    <row r="70" spans="1:70" x14ac:dyDescent="0.3">
      <c r="A70" t="s">
        <v>1635</v>
      </c>
      <c r="B70" t="s">
        <v>65</v>
      </c>
      <c r="C70" t="s">
        <v>66</v>
      </c>
      <c r="D70" s="4">
        <v>46268.343599537038</v>
      </c>
      <c r="E70" t="s">
        <v>696</v>
      </c>
      <c r="F70" t="s">
        <v>67</v>
      </c>
      <c r="G70" t="s">
        <v>67</v>
      </c>
      <c r="H70" t="s">
        <v>512</v>
      </c>
      <c r="I70" t="s">
        <v>67</v>
      </c>
      <c r="J70">
        <v>2.7421293992131092E+18</v>
      </c>
      <c r="K70" t="s">
        <v>703</v>
      </c>
      <c r="L70" t="s">
        <v>67</v>
      </c>
      <c r="M70" s="5">
        <v>0</v>
      </c>
      <c r="N70">
        <v>19755</v>
      </c>
      <c r="O70" t="s">
        <v>84</v>
      </c>
      <c r="P70">
        <v>21194</v>
      </c>
      <c r="Q70" t="s">
        <v>84</v>
      </c>
      <c r="R70">
        <v>99755</v>
      </c>
      <c r="S70" t="s">
        <v>183</v>
      </c>
      <c r="T70" t="s">
        <v>153</v>
      </c>
      <c r="U70">
        <v>96523</v>
      </c>
      <c r="V70" t="s">
        <v>511</v>
      </c>
      <c r="W70" t="s">
        <v>69</v>
      </c>
      <c r="X70" s="5">
        <v>1.8287037037037037E-3</v>
      </c>
      <c r="Y70" s="5">
        <v>0</v>
      </c>
      <c r="Z70" s="5">
        <v>0</v>
      </c>
      <c r="AA70" t="s">
        <v>67</v>
      </c>
      <c r="AB70">
        <v>0</v>
      </c>
      <c r="AC70" s="4">
        <v>46268.345486111109</v>
      </c>
      <c r="AD70" t="s">
        <v>67</v>
      </c>
      <c r="AE70" s="5">
        <v>0</v>
      </c>
      <c r="AF70" t="s">
        <v>698</v>
      </c>
      <c r="AG70" s="5">
        <v>1.1574074074074073E-5</v>
      </c>
      <c r="AJ70" t="s">
        <v>67</v>
      </c>
      <c r="AN70" t="s">
        <v>67</v>
      </c>
      <c r="AO70" t="s">
        <v>67</v>
      </c>
      <c r="AR70" t="s">
        <v>67</v>
      </c>
      <c r="AT70" t="s">
        <v>67</v>
      </c>
      <c r="AU70" t="s">
        <v>67</v>
      </c>
      <c r="AV70" t="s">
        <v>67</v>
      </c>
      <c r="AY70" t="s">
        <v>67</v>
      </c>
      <c r="AZ70" t="s">
        <v>67</v>
      </c>
      <c r="BA70" t="s">
        <v>67</v>
      </c>
      <c r="BB70" t="s">
        <v>67</v>
      </c>
      <c r="BC70" t="s">
        <v>67</v>
      </c>
      <c r="BD70" t="s">
        <v>67</v>
      </c>
      <c r="BE70" t="s">
        <v>67</v>
      </c>
      <c r="BF70" t="s">
        <v>67</v>
      </c>
      <c r="BG70" t="s">
        <v>67</v>
      </c>
      <c r="BH70" t="s">
        <v>67</v>
      </c>
      <c r="BI70" t="s">
        <v>67</v>
      </c>
      <c r="BJ70" t="s">
        <v>67</v>
      </c>
      <c r="BK70" t="s">
        <v>67</v>
      </c>
      <c r="BL70" t="s">
        <v>67</v>
      </c>
      <c r="BM70" t="s">
        <v>67</v>
      </c>
      <c r="BN70" t="s">
        <v>102</v>
      </c>
      <c r="BO70" s="6">
        <v>46268</v>
      </c>
      <c r="BP70">
        <f>1</f>
        <v>1</v>
      </c>
      <c r="BQ70">
        <f>IF(M70+AG70&gt;=parametres!$B$2,0,1)</f>
        <v>1</v>
      </c>
      <c r="BR70" t="str">
        <f>VLOOKUP(O70,parametres!G:H,2,0)</f>
        <v>RSA</v>
      </c>
    </row>
    <row r="71" spans="1:70" x14ac:dyDescent="0.3">
      <c r="A71" t="s">
        <v>1635</v>
      </c>
      <c r="B71" t="s">
        <v>65</v>
      </c>
      <c r="C71" t="s">
        <v>70</v>
      </c>
      <c r="D71" s="4">
        <v>46268.343645833331</v>
      </c>
      <c r="E71" t="s">
        <v>389</v>
      </c>
      <c r="F71" t="s">
        <v>150</v>
      </c>
      <c r="G71" t="s">
        <v>119</v>
      </c>
      <c r="H71" t="s">
        <v>151</v>
      </c>
      <c r="I71" t="s">
        <v>136</v>
      </c>
      <c r="J71">
        <v>2.7421293863283036E+18</v>
      </c>
      <c r="K71" t="s">
        <v>704</v>
      </c>
      <c r="L71" t="s">
        <v>72</v>
      </c>
      <c r="M71" s="5">
        <v>6.9444444444444444E-5</v>
      </c>
      <c r="N71">
        <v>19761</v>
      </c>
      <c r="O71" t="s">
        <v>105</v>
      </c>
      <c r="P71">
        <v>21200</v>
      </c>
      <c r="Q71" t="s">
        <v>105</v>
      </c>
      <c r="R71">
        <v>99821</v>
      </c>
      <c r="S71" t="s">
        <v>154</v>
      </c>
      <c r="T71" t="s">
        <v>153</v>
      </c>
      <c r="U71">
        <v>221519</v>
      </c>
      <c r="V71" t="s">
        <v>269</v>
      </c>
      <c r="W71" t="s">
        <v>68</v>
      </c>
      <c r="X71" s="5">
        <v>5.5555555555555556E-4</v>
      </c>
      <c r="Y71" s="5">
        <v>0</v>
      </c>
      <c r="Z71" s="5">
        <v>3.5879629629629629E-4</v>
      </c>
      <c r="AA71" t="s">
        <v>67</v>
      </c>
      <c r="AB71">
        <v>0</v>
      </c>
      <c r="AC71" s="4">
        <v>46268.345046296294</v>
      </c>
      <c r="AD71" t="s">
        <v>67</v>
      </c>
      <c r="AE71" s="5">
        <v>0</v>
      </c>
      <c r="AF71" t="s">
        <v>705</v>
      </c>
      <c r="AG71" s="5">
        <v>2.3148148148148147E-5</v>
      </c>
      <c r="AH71">
        <v>0</v>
      </c>
      <c r="AI71">
        <v>0</v>
      </c>
      <c r="AJ71" t="s">
        <v>67</v>
      </c>
      <c r="AK71">
        <v>2</v>
      </c>
      <c r="AL71">
        <v>0</v>
      </c>
      <c r="AM71">
        <v>0</v>
      </c>
      <c r="AN71" t="s">
        <v>123</v>
      </c>
      <c r="AO71" t="s">
        <v>127</v>
      </c>
      <c r="AP71">
        <v>77020001</v>
      </c>
      <c r="AQ71">
        <v>10</v>
      </c>
      <c r="AR71" t="s">
        <v>128</v>
      </c>
      <c r="AS71">
        <v>3190032</v>
      </c>
      <c r="AT71" t="s">
        <v>140</v>
      </c>
      <c r="AU71" t="s">
        <v>67</v>
      </c>
      <c r="AV71" t="s">
        <v>389</v>
      </c>
      <c r="AW71">
        <v>2</v>
      </c>
      <c r="AX71">
        <v>1</v>
      </c>
      <c r="AY71" t="s">
        <v>67</v>
      </c>
      <c r="AZ71" t="s">
        <v>67</v>
      </c>
      <c r="BA71" t="s">
        <v>67</v>
      </c>
      <c r="BB71" t="s">
        <v>67</v>
      </c>
      <c r="BC71" t="s">
        <v>67</v>
      </c>
      <c r="BD71" t="s">
        <v>67</v>
      </c>
      <c r="BE71" t="s">
        <v>67</v>
      </c>
      <c r="BF71" t="s">
        <v>67</v>
      </c>
      <c r="BG71" t="s">
        <v>67</v>
      </c>
      <c r="BH71" t="s">
        <v>67</v>
      </c>
      <c r="BI71" t="s">
        <v>67</v>
      </c>
      <c r="BJ71" t="s">
        <v>67</v>
      </c>
      <c r="BK71" t="s">
        <v>67</v>
      </c>
      <c r="BL71" t="s">
        <v>67</v>
      </c>
      <c r="BM71" t="s">
        <v>67</v>
      </c>
      <c r="BN71" t="s">
        <v>106</v>
      </c>
      <c r="BO71" s="6">
        <v>46268</v>
      </c>
      <c r="BP71">
        <f>1</f>
        <v>1</v>
      </c>
      <c r="BQ71">
        <f>IF(M71+AG71&gt;=parametres!$B$2,0,1)</f>
        <v>1</v>
      </c>
      <c r="BR71" t="str">
        <f>VLOOKUP(O71,parametres!G:H,2,0)</f>
        <v>Alliannz Contract</v>
      </c>
    </row>
    <row r="72" spans="1:70" x14ac:dyDescent="0.3">
      <c r="A72" t="s">
        <v>1635</v>
      </c>
      <c r="B72" t="s">
        <v>65</v>
      </c>
      <c r="C72" t="s">
        <v>66</v>
      </c>
      <c r="D72" s="4">
        <v>46268.343645833331</v>
      </c>
      <c r="E72" t="s">
        <v>488</v>
      </c>
      <c r="F72" t="s">
        <v>67</v>
      </c>
      <c r="G72" t="s">
        <v>67</v>
      </c>
      <c r="H72" t="s">
        <v>611</v>
      </c>
      <c r="I72" t="s">
        <v>67</v>
      </c>
      <c r="J72">
        <v>2.7421293906232458E+18</v>
      </c>
      <c r="K72" t="s">
        <v>706</v>
      </c>
      <c r="L72" t="s">
        <v>67</v>
      </c>
      <c r="M72" s="5">
        <v>0</v>
      </c>
      <c r="N72">
        <v>19761</v>
      </c>
      <c r="O72" t="s">
        <v>105</v>
      </c>
      <c r="P72">
        <v>21200</v>
      </c>
      <c r="Q72" t="s">
        <v>105</v>
      </c>
      <c r="R72">
        <v>99821</v>
      </c>
      <c r="S72" t="s">
        <v>154</v>
      </c>
      <c r="T72" t="s">
        <v>153</v>
      </c>
      <c r="U72">
        <v>96526</v>
      </c>
      <c r="V72" t="s">
        <v>608</v>
      </c>
      <c r="W72" t="s">
        <v>69</v>
      </c>
      <c r="X72" s="5">
        <v>5.4050925925925924E-3</v>
      </c>
      <c r="Y72" s="5">
        <v>0</v>
      </c>
      <c r="Z72" s="5">
        <v>0</v>
      </c>
      <c r="AA72" t="s">
        <v>67</v>
      </c>
      <c r="AB72">
        <v>0</v>
      </c>
      <c r="AC72" s="4">
        <v>46268.349120370367</v>
      </c>
      <c r="AD72" t="s">
        <v>67</v>
      </c>
      <c r="AE72" s="5">
        <v>0</v>
      </c>
      <c r="AF72" t="s">
        <v>701</v>
      </c>
      <c r="AG72" s="5">
        <v>1.1574074074074073E-5</v>
      </c>
      <c r="AJ72" t="s">
        <v>67</v>
      </c>
      <c r="AN72" t="s">
        <v>67</v>
      </c>
      <c r="AO72" t="s">
        <v>67</v>
      </c>
      <c r="AR72" t="s">
        <v>67</v>
      </c>
      <c r="AT72" t="s">
        <v>67</v>
      </c>
      <c r="AU72" t="s">
        <v>67</v>
      </c>
      <c r="AV72" t="s">
        <v>67</v>
      </c>
      <c r="AY72" t="s">
        <v>67</v>
      </c>
      <c r="AZ72" t="s">
        <v>67</v>
      </c>
      <c r="BA72" t="s">
        <v>67</v>
      </c>
      <c r="BB72" t="s">
        <v>67</v>
      </c>
      <c r="BC72" t="s">
        <v>67</v>
      </c>
      <c r="BD72" t="s">
        <v>67</v>
      </c>
      <c r="BE72" t="s">
        <v>67</v>
      </c>
      <c r="BF72" t="s">
        <v>67</v>
      </c>
      <c r="BG72" t="s">
        <v>67</v>
      </c>
      <c r="BH72" t="s">
        <v>67</v>
      </c>
      <c r="BI72" t="s">
        <v>67</v>
      </c>
      <c r="BJ72" t="s">
        <v>67</v>
      </c>
      <c r="BK72" t="s">
        <v>67</v>
      </c>
      <c r="BL72" t="s">
        <v>67</v>
      </c>
      <c r="BM72" t="s">
        <v>67</v>
      </c>
      <c r="BN72" t="s">
        <v>106</v>
      </c>
      <c r="BO72" s="6">
        <v>46268</v>
      </c>
      <c r="BP72">
        <f>1</f>
        <v>1</v>
      </c>
      <c r="BQ72">
        <f>IF(M72+AG72&gt;=parametres!$B$2,0,1)</f>
        <v>1</v>
      </c>
      <c r="BR72" t="str">
        <f>VLOOKUP(O72,parametres!G:H,2,0)</f>
        <v>Alliannz Contract</v>
      </c>
    </row>
    <row r="73" spans="1:70" x14ac:dyDescent="0.3">
      <c r="A73" t="s">
        <v>1635</v>
      </c>
      <c r="B73" t="s">
        <v>65</v>
      </c>
      <c r="C73" t="s">
        <v>70</v>
      </c>
      <c r="D73" s="4">
        <v>46268.344166666669</v>
      </c>
      <c r="E73" t="s">
        <v>707</v>
      </c>
      <c r="F73" t="s">
        <v>150</v>
      </c>
      <c r="G73" t="s">
        <v>119</v>
      </c>
      <c r="H73" t="s">
        <v>151</v>
      </c>
      <c r="I73" t="s">
        <v>143</v>
      </c>
      <c r="J73">
        <v>2.7421292962129843E+18</v>
      </c>
      <c r="K73" t="s">
        <v>708</v>
      </c>
      <c r="L73" t="s">
        <v>72</v>
      </c>
      <c r="M73" s="5">
        <v>8.1018518518518516E-5</v>
      </c>
      <c r="N73">
        <v>19755</v>
      </c>
      <c r="O73" t="s">
        <v>84</v>
      </c>
      <c r="P73">
        <v>21194</v>
      </c>
      <c r="Q73" t="s">
        <v>84</v>
      </c>
      <c r="R73">
        <v>99757</v>
      </c>
      <c r="S73" t="s">
        <v>152</v>
      </c>
      <c r="T73" t="s">
        <v>153</v>
      </c>
      <c r="U73">
        <v>224299</v>
      </c>
      <c r="V73" t="s">
        <v>193</v>
      </c>
      <c r="W73" t="s">
        <v>68</v>
      </c>
      <c r="X73" s="5">
        <v>5.6712962962962967E-4</v>
      </c>
      <c r="Y73" s="5">
        <v>0</v>
      </c>
      <c r="Z73" s="5">
        <v>3.7037037037037035E-4</v>
      </c>
      <c r="AA73" t="s">
        <v>67</v>
      </c>
      <c r="AB73">
        <v>0</v>
      </c>
      <c r="AC73" s="4">
        <v>46268.345486111109</v>
      </c>
      <c r="AD73" t="s">
        <v>67</v>
      </c>
      <c r="AE73" s="5">
        <v>0</v>
      </c>
      <c r="AF73" t="s">
        <v>709</v>
      </c>
      <c r="AG73" s="5">
        <v>2.3148148148148147E-5</v>
      </c>
      <c r="AH73">
        <v>0</v>
      </c>
      <c r="AI73">
        <v>0</v>
      </c>
      <c r="AJ73" t="s">
        <v>67</v>
      </c>
      <c r="AK73">
        <v>2</v>
      </c>
      <c r="AL73">
        <v>0</v>
      </c>
      <c r="AM73">
        <v>0</v>
      </c>
      <c r="AN73" t="s">
        <v>123</v>
      </c>
      <c r="AO73" t="s">
        <v>127</v>
      </c>
      <c r="AP73">
        <v>77020001</v>
      </c>
      <c r="AQ73">
        <v>10</v>
      </c>
      <c r="AR73" t="s">
        <v>128</v>
      </c>
      <c r="AS73">
        <v>3190031</v>
      </c>
      <c r="AT73" t="s">
        <v>145</v>
      </c>
      <c r="AU73" t="s">
        <v>67</v>
      </c>
      <c r="AV73" t="s">
        <v>707</v>
      </c>
      <c r="AW73">
        <v>2</v>
      </c>
      <c r="AX73">
        <v>1</v>
      </c>
      <c r="AY73" t="s">
        <v>67</v>
      </c>
      <c r="AZ73" t="s">
        <v>67</v>
      </c>
      <c r="BA73" t="s">
        <v>67</v>
      </c>
      <c r="BB73" t="s">
        <v>67</v>
      </c>
      <c r="BC73" t="s">
        <v>67</v>
      </c>
      <c r="BD73" t="s">
        <v>67</v>
      </c>
      <c r="BE73" t="s">
        <v>67</v>
      </c>
      <c r="BF73" t="s">
        <v>67</v>
      </c>
      <c r="BG73" t="s">
        <v>67</v>
      </c>
      <c r="BH73" t="s">
        <v>67</v>
      </c>
      <c r="BI73" t="s">
        <v>67</v>
      </c>
      <c r="BJ73" t="s">
        <v>67</v>
      </c>
      <c r="BK73" t="s">
        <v>67</v>
      </c>
      <c r="BL73" t="s">
        <v>67</v>
      </c>
      <c r="BM73" t="s">
        <v>67</v>
      </c>
      <c r="BN73" t="s">
        <v>102</v>
      </c>
      <c r="BO73" s="6">
        <v>46268</v>
      </c>
      <c r="BP73">
        <f>1</f>
        <v>1</v>
      </c>
      <c r="BQ73">
        <f>IF(M73+AG73&gt;=parametres!$B$2,0,1)</f>
        <v>1</v>
      </c>
      <c r="BR73" t="str">
        <f>VLOOKUP(O73,parametres!G:H,2,0)</f>
        <v>RSA</v>
      </c>
    </row>
    <row r="74" spans="1:70" x14ac:dyDescent="0.3">
      <c r="A74" t="s">
        <v>1635</v>
      </c>
      <c r="B74" t="s">
        <v>65</v>
      </c>
      <c r="C74" t="s">
        <v>70</v>
      </c>
      <c r="D74" s="4">
        <v>46268.344293981485</v>
      </c>
      <c r="E74" t="s">
        <v>710</v>
      </c>
      <c r="F74" t="s">
        <v>118</v>
      </c>
      <c r="G74" t="s">
        <v>119</v>
      </c>
      <c r="H74" t="s">
        <v>120</v>
      </c>
      <c r="I74" t="s">
        <v>121</v>
      </c>
      <c r="J74">
        <v>2.7421294378684524E+18</v>
      </c>
      <c r="K74" t="s">
        <v>711</v>
      </c>
      <c r="L74" t="s">
        <v>72</v>
      </c>
      <c r="M74" s="5">
        <v>2.3842592592592591E-3</v>
      </c>
      <c r="N74">
        <v>19770</v>
      </c>
      <c r="O74" t="s">
        <v>112</v>
      </c>
      <c r="P74">
        <v>21209</v>
      </c>
      <c r="Q74" t="s">
        <v>112</v>
      </c>
      <c r="S74" t="s">
        <v>67</v>
      </c>
      <c r="T74" t="s">
        <v>67</v>
      </c>
      <c r="V74" t="s">
        <v>67</v>
      </c>
      <c r="W74" t="s">
        <v>68</v>
      </c>
      <c r="X74" s="5">
        <v>0</v>
      </c>
      <c r="Y74" s="5">
        <v>0</v>
      </c>
      <c r="Z74" s="5">
        <v>0</v>
      </c>
      <c r="AA74" t="s">
        <v>67</v>
      </c>
      <c r="AB74">
        <v>0</v>
      </c>
      <c r="AC74" s="4">
        <v>46268.347210648149</v>
      </c>
      <c r="AD74" t="s">
        <v>67</v>
      </c>
      <c r="AE74" s="5">
        <v>0</v>
      </c>
      <c r="AF74" t="s">
        <v>712</v>
      </c>
      <c r="AG74" s="5">
        <v>9.2592592592592588E-5</v>
      </c>
      <c r="AH74">
        <v>0</v>
      </c>
      <c r="AI74">
        <v>0</v>
      </c>
      <c r="AJ74" t="s">
        <v>122</v>
      </c>
      <c r="AK74">
        <v>2</v>
      </c>
      <c r="AL74">
        <v>0</v>
      </c>
      <c r="AM74">
        <v>0</v>
      </c>
      <c r="AN74" t="s">
        <v>123</v>
      </c>
      <c r="AO74" t="s">
        <v>67</v>
      </c>
      <c r="AR74" t="s">
        <v>67</v>
      </c>
      <c r="AT74" t="s">
        <v>67</v>
      </c>
      <c r="AU74" t="s">
        <v>67</v>
      </c>
      <c r="AV74" t="s">
        <v>67</v>
      </c>
      <c r="AW74">
        <v>0</v>
      </c>
      <c r="AX74">
        <v>0</v>
      </c>
      <c r="AY74" t="s">
        <v>67</v>
      </c>
      <c r="AZ74" t="s">
        <v>67</v>
      </c>
      <c r="BA74" t="s">
        <v>67</v>
      </c>
      <c r="BB74" t="s">
        <v>67</v>
      </c>
      <c r="BC74" t="s">
        <v>67</v>
      </c>
      <c r="BD74" t="s">
        <v>67</v>
      </c>
      <c r="BE74" t="s">
        <v>67</v>
      </c>
      <c r="BF74" t="s">
        <v>67</v>
      </c>
      <c r="BG74" t="s">
        <v>67</v>
      </c>
      <c r="BH74" t="s">
        <v>67</v>
      </c>
      <c r="BI74" t="s">
        <v>67</v>
      </c>
      <c r="BJ74" t="s">
        <v>67</v>
      </c>
      <c r="BK74" t="s">
        <v>67</v>
      </c>
      <c r="BL74" t="s">
        <v>67</v>
      </c>
      <c r="BM74" t="s">
        <v>67</v>
      </c>
      <c r="BN74" t="s">
        <v>280</v>
      </c>
      <c r="BO74" s="6">
        <v>46268</v>
      </c>
      <c r="BP74">
        <f>1</f>
        <v>1</v>
      </c>
      <c r="BQ74">
        <f>IF(M74+AG74&gt;=parametres!$B$2,0,1)</f>
        <v>0</v>
      </c>
      <c r="BR74" t="str">
        <f>VLOOKUP(O74,parametres!G:H,2,0)</f>
        <v>RSA Provider</v>
      </c>
    </row>
    <row r="75" spans="1:70" x14ac:dyDescent="0.3">
      <c r="A75" t="s">
        <v>1635</v>
      </c>
      <c r="B75" t="s">
        <v>65</v>
      </c>
      <c r="C75" t="s">
        <v>66</v>
      </c>
      <c r="D75" s="4">
        <v>46268.344421296293</v>
      </c>
      <c r="E75" t="s">
        <v>389</v>
      </c>
      <c r="F75" t="s">
        <v>67</v>
      </c>
      <c r="G75" t="s">
        <v>67</v>
      </c>
      <c r="H75" t="s">
        <v>418</v>
      </c>
      <c r="I75" t="s">
        <v>67</v>
      </c>
      <c r="J75">
        <v>2.7421293863283036E+18</v>
      </c>
      <c r="K75" t="s">
        <v>713</v>
      </c>
      <c r="L75" t="s">
        <v>67</v>
      </c>
      <c r="M75" s="5">
        <v>0</v>
      </c>
      <c r="N75">
        <v>19761</v>
      </c>
      <c r="O75" t="s">
        <v>105</v>
      </c>
      <c r="P75">
        <v>21200</v>
      </c>
      <c r="Q75" t="s">
        <v>105</v>
      </c>
      <c r="R75">
        <v>99821</v>
      </c>
      <c r="S75" t="s">
        <v>154</v>
      </c>
      <c r="T75" t="s">
        <v>153</v>
      </c>
      <c r="U75">
        <v>221519</v>
      </c>
      <c r="V75" t="s">
        <v>269</v>
      </c>
      <c r="W75" t="s">
        <v>68</v>
      </c>
      <c r="X75" s="5">
        <v>5.5555555555555556E-4</v>
      </c>
      <c r="Y75" s="5">
        <v>0</v>
      </c>
      <c r="Z75" s="5">
        <v>0</v>
      </c>
      <c r="AA75" t="s">
        <v>67</v>
      </c>
      <c r="AB75">
        <v>0</v>
      </c>
      <c r="AC75" s="4">
        <v>46268.345046296294</v>
      </c>
      <c r="AD75" t="s">
        <v>67</v>
      </c>
      <c r="AE75" s="5">
        <v>0</v>
      </c>
      <c r="AF75" t="s">
        <v>705</v>
      </c>
      <c r="AG75" s="5">
        <v>1.1574074074074073E-5</v>
      </c>
      <c r="AJ75" t="s">
        <v>67</v>
      </c>
      <c r="AN75" t="s">
        <v>67</v>
      </c>
      <c r="AO75" t="s">
        <v>67</v>
      </c>
      <c r="AR75" t="s">
        <v>67</v>
      </c>
      <c r="AT75" t="s">
        <v>67</v>
      </c>
      <c r="AU75" t="s">
        <v>67</v>
      </c>
      <c r="AV75" t="s">
        <v>67</v>
      </c>
      <c r="AY75" t="s">
        <v>67</v>
      </c>
      <c r="AZ75" t="s">
        <v>67</v>
      </c>
      <c r="BA75" t="s">
        <v>67</v>
      </c>
      <c r="BB75" t="s">
        <v>67</v>
      </c>
      <c r="BC75" t="s">
        <v>67</v>
      </c>
      <c r="BD75" t="s">
        <v>67</v>
      </c>
      <c r="BE75" t="s">
        <v>67</v>
      </c>
      <c r="BF75" t="s">
        <v>67</v>
      </c>
      <c r="BG75" t="s">
        <v>67</v>
      </c>
      <c r="BH75" t="s">
        <v>67</v>
      </c>
      <c r="BI75" t="s">
        <v>67</v>
      </c>
      <c r="BJ75" t="s">
        <v>67</v>
      </c>
      <c r="BK75" t="s">
        <v>67</v>
      </c>
      <c r="BL75" t="s">
        <v>67</v>
      </c>
      <c r="BM75" t="s">
        <v>67</v>
      </c>
      <c r="BN75" t="s">
        <v>106</v>
      </c>
      <c r="BO75" s="6">
        <v>46268</v>
      </c>
      <c r="BP75">
        <f>1</f>
        <v>1</v>
      </c>
      <c r="BQ75">
        <f>IF(M75+AG75&gt;=parametres!$B$2,0,1)</f>
        <v>1</v>
      </c>
      <c r="BR75" t="str">
        <f>VLOOKUP(O75,parametres!G:H,2,0)</f>
        <v>Alliannz Contract</v>
      </c>
    </row>
    <row r="76" spans="1:70" x14ac:dyDescent="0.3">
      <c r="A76" t="s">
        <v>1635</v>
      </c>
      <c r="B76" t="s">
        <v>65</v>
      </c>
      <c r="C76" t="s">
        <v>66</v>
      </c>
      <c r="D76" s="4">
        <v>46268.344861111109</v>
      </c>
      <c r="E76" t="s">
        <v>707</v>
      </c>
      <c r="F76" t="s">
        <v>67</v>
      </c>
      <c r="G76" t="s">
        <v>67</v>
      </c>
      <c r="H76" t="s">
        <v>195</v>
      </c>
      <c r="I76" t="s">
        <v>67</v>
      </c>
      <c r="J76">
        <v>2.7421292962129843E+18</v>
      </c>
      <c r="K76" t="s">
        <v>714</v>
      </c>
      <c r="L76" t="s">
        <v>67</v>
      </c>
      <c r="M76" s="5">
        <v>0</v>
      </c>
      <c r="N76">
        <v>19755</v>
      </c>
      <c r="O76" t="s">
        <v>84</v>
      </c>
      <c r="P76">
        <v>21194</v>
      </c>
      <c r="Q76" t="s">
        <v>84</v>
      </c>
      <c r="R76">
        <v>99757</v>
      </c>
      <c r="S76" t="s">
        <v>152</v>
      </c>
      <c r="T76" t="s">
        <v>153</v>
      </c>
      <c r="U76">
        <v>224299</v>
      </c>
      <c r="V76" t="s">
        <v>193</v>
      </c>
      <c r="W76" t="s">
        <v>68</v>
      </c>
      <c r="X76" s="5">
        <v>5.6712962962962967E-4</v>
      </c>
      <c r="Y76" s="5">
        <v>0</v>
      </c>
      <c r="Z76" s="5">
        <v>0</v>
      </c>
      <c r="AA76" t="s">
        <v>67</v>
      </c>
      <c r="AB76">
        <v>0</v>
      </c>
      <c r="AC76" s="4">
        <v>46268.345486111109</v>
      </c>
      <c r="AD76" t="s">
        <v>67</v>
      </c>
      <c r="AE76" s="5">
        <v>0</v>
      </c>
      <c r="AF76" t="s">
        <v>709</v>
      </c>
      <c r="AG76" s="5">
        <v>1.1574074074074073E-5</v>
      </c>
      <c r="AJ76" t="s">
        <v>67</v>
      </c>
      <c r="AN76" t="s">
        <v>67</v>
      </c>
      <c r="AO76" t="s">
        <v>67</v>
      </c>
      <c r="AR76" t="s">
        <v>67</v>
      </c>
      <c r="AT76" t="s">
        <v>67</v>
      </c>
      <c r="AU76" t="s">
        <v>67</v>
      </c>
      <c r="AV76" t="s">
        <v>67</v>
      </c>
      <c r="AY76" t="s">
        <v>67</v>
      </c>
      <c r="AZ76" t="s">
        <v>67</v>
      </c>
      <c r="BA76" t="s">
        <v>67</v>
      </c>
      <c r="BB76" t="s">
        <v>67</v>
      </c>
      <c r="BC76" t="s">
        <v>67</v>
      </c>
      <c r="BD76" t="s">
        <v>67</v>
      </c>
      <c r="BE76" t="s">
        <v>67</v>
      </c>
      <c r="BF76" t="s">
        <v>67</v>
      </c>
      <c r="BG76" t="s">
        <v>67</v>
      </c>
      <c r="BH76" t="s">
        <v>67</v>
      </c>
      <c r="BI76" t="s">
        <v>67</v>
      </c>
      <c r="BJ76" t="s">
        <v>67</v>
      </c>
      <c r="BK76" t="s">
        <v>67</v>
      </c>
      <c r="BL76" t="s">
        <v>67</v>
      </c>
      <c r="BM76" t="s">
        <v>67</v>
      </c>
      <c r="BN76" t="s">
        <v>102</v>
      </c>
      <c r="BO76" s="6">
        <v>46268</v>
      </c>
      <c r="BP76">
        <f>1</f>
        <v>1</v>
      </c>
      <c r="BQ76">
        <f>IF(M76+AG76&gt;=parametres!$B$2,0,1)</f>
        <v>1</v>
      </c>
      <c r="BR76" t="str">
        <f>VLOOKUP(O76,parametres!G:H,2,0)</f>
        <v>RSA</v>
      </c>
    </row>
    <row r="77" spans="1:70" x14ac:dyDescent="0.3">
      <c r="A77" t="s">
        <v>1635</v>
      </c>
      <c r="B77" t="s">
        <v>65</v>
      </c>
      <c r="C77" t="s">
        <v>70</v>
      </c>
      <c r="D77" s="4">
        <v>46268.345196759263</v>
      </c>
      <c r="E77" t="s">
        <v>715</v>
      </c>
      <c r="F77" t="s">
        <v>138</v>
      </c>
      <c r="G77" t="s">
        <v>119</v>
      </c>
      <c r="H77" t="s">
        <v>165</v>
      </c>
      <c r="I77" t="s">
        <v>136</v>
      </c>
      <c r="J77">
        <v>2.7421293005091092E+18</v>
      </c>
      <c r="K77" t="s">
        <v>716</v>
      </c>
      <c r="L77" t="s">
        <v>72</v>
      </c>
      <c r="M77" s="5">
        <v>9.2592592592592588E-5</v>
      </c>
      <c r="N77">
        <v>19761</v>
      </c>
      <c r="O77" t="s">
        <v>105</v>
      </c>
      <c r="P77">
        <v>21200</v>
      </c>
      <c r="Q77" t="s">
        <v>105</v>
      </c>
      <c r="R77">
        <v>99821</v>
      </c>
      <c r="S77" t="s">
        <v>154</v>
      </c>
      <c r="T77" t="s">
        <v>153</v>
      </c>
      <c r="U77">
        <v>224096</v>
      </c>
      <c r="V77" t="s">
        <v>503</v>
      </c>
      <c r="W77" t="s">
        <v>68</v>
      </c>
      <c r="X77" s="5">
        <v>9.4907407407407408E-4</v>
      </c>
      <c r="Y77" s="5">
        <v>0</v>
      </c>
      <c r="Z77" s="5">
        <v>3.5879629629629629E-4</v>
      </c>
      <c r="AA77" t="s">
        <v>67</v>
      </c>
      <c r="AB77">
        <v>0</v>
      </c>
      <c r="AC77" s="4">
        <v>46268.347488425927</v>
      </c>
      <c r="AD77" t="s">
        <v>67</v>
      </c>
      <c r="AE77" s="5">
        <v>0</v>
      </c>
      <c r="AF77" t="s">
        <v>717</v>
      </c>
      <c r="AG77" s="5">
        <v>2.3148148148148147E-5</v>
      </c>
      <c r="AH77">
        <v>0</v>
      </c>
      <c r="AI77">
        <v>0</v>
      </c>
      <c r="AJ77" t="s">
        <v>67</v>
      </c>
      <c r="AK77">
        <v>2</v>
      </c>
      <c r="AL77">
        <v>0</v>
      </c>
      <c r="AM77">
        <v>0</v>
      </c>
      <c r="AN77" t="s">
        <v>123</v>
      </c>
      <c r="AO77" t="s">
        <v>127</v>
      </c>
      <c r="AP77">
        <v>77020001</v>
      </c>
      <c r="AQ77">
        <v>10</v>
      </c>
      <c r="AR77" t="s">
        <v>128</v>
      </c>
      <c r="AS77">
        <v>3190084</v>
      </c>
      <c r="AT77" t="s">
        <v>140</v>
      </c>
      <c r="AU77" t="s">
        <v>718</v>
      </c>
      <c r="AV77" t="s">
        <v>715</v>
      </c>
      <c r="AW77">
        <v>0</v>
      </c>
      <c r="AX77">
        <v>0</v>
      </c>
      <c r="AY77" t="s">
        <v>67</v>
      </c>
      <c r="AZ77" t="s">
        <v>67</v>
      </c>
      <c r="BA77" t="s">
        <v>67</v>
      </c>
      <c r="BB77" t="s">
        <v>67</v>
      </c>
      <c r="BC77" t="s">
        <v>67</v>
      </c>
      <c r="BD77" t="s">
        <v>67</v>
      </c>
      <c r="BE77" t="s">
        <v>67</v>
      </c>
      <c r="BF77" t="s">
        <v>67</v>
      </c>
      <c r="BG77" t="s">
        <v>67</v>
      </c>
      <c r="BH77" t="s">
        <v>67</v>
      </c>
      <c r="BI77" t="s">
        <v>67</v>
      </c>
      <c r="BJ77" t="s">
        <v>67</v>
      </c>
      <c r="BK77" t="s">
        <v>67</v>
      </c>
      <c r="BL77" t="s">
        <v>67</v>
      </c>
      <c r="BM77" t="s">
        <v>67</v>
      </c>
      <c r="BN77" t="s">
        <v>106</v>
      </c>
      <c r="BO77" s="6">
        <v>46268</v>
      </c>
      <c r="BP77">
        <f>1</f>
        <v>1</v>
      </c>
      <c r="BQ77">
        <f>IF(M77+AG77&gt;=parametres!$B$2,0,1)</f>
        <v>1</v>
      </c>
      <c r="BR77" t="str">
        <f>VLOOKUP(O77,parametres!G:H,2,0)</f>
        <v>Alliannz Contract</v>
      </c>
    </row>
    <row r="78" spans="1:70" x14ac:dyDescent="0.3">
      <c r="A78" t="s">
        <v>1635</v>
      </c>
      <c r="B78" t="s">
        <v>65</v>
      </c>
      <c r="C78" t="s">
        <v>70</v>
      </c>
      <c r="D78" s="4">
        <v>46268.346087962964</v>
      </c>
      <c r="E78" t="s">
        <v>719</v>
      </c>
      <c r="F78" t="s">
        <v>134</v>
      </c>
      <c r="G78" t="s">
        <v>119</v>
      </c>
      <c r="H78" t="s">
        <v>135</v>
      </c>
      <c r="I78" t="s">
        <v>143</v>
      </c>
      <c r="J78">
        <v>2.7421293863283036E+18</v>
      </c>
      <c r="K78" t="s">
        <v>720</v>
      </c>
      <c r="L78" t="s">
        <v>72</v>
      </c>
      <c r="M78" s="5">
        <v>5.7870370370370373E-5</v>
      </c>
      <c r="N78">
        <v>19755</v>
      </c>
      <c r="O78" t="s">
        <v>84</v>
      </c>
      <c r="P78">
        <v>21194</v>
      </c>
      <c r="Q78" t="s">
        <v>84</v>
      </c>
      <c r="R78">
        <v>99755</v>
      </c>
      <c r="S78" t="s">
        <v>183</v>
      </c>
      <c r="T78" t="s">
        <v>153</v>
      </c>
      <c r="U78">
        <v>96523</v>
      </c>
      <c r="V78" t="s">
        <v>511</v>
      </c>
      <c r="W78" t="s">
        <v>68</v>
      </c>
      <c r="X78" s="5">
        <v>2.3842592592592591E-3</v>
      </c>
      <c r="Y78" s="5">
        <v>2.0833333333333335E-4</v>
      </c>
      <c r="Z78" s="5">
        <v>7.291666666666667E-4</v>
      </c>
      <c r="AA78" t="s">
        <v>67</v>
      </c>
      <c r="AB78">
        <v>0</v>
      </c>
      <c r="AC78" s="4">
        <v>46268.349710648145</v>
      </c>
      <c r="AD78" t="s">
        <v>67</v>
      </c>
      <c r="AE78" s="5">
        <v>0</v>
      </c>
      <c r="AF78" t="s">
        <v>721</v>
      </c>
      <c r="AG78" s="5">
        <v>2.3148148148148147E-5</v>
      </c>
      <c r="AH78">
        <v>0</v>
      </c>
      <c r="AI78">
        <v>0</v>
      </c>
      <c r="AJ78" t="s">
        <v>67</v>
      </c>
      <c r="AK78">
        <v>2</v>
      </c>
      <c r="AL78">
        <v>0</v>
      </c>
      <c r="AM78">
        <v>0</v>
      </c>
      <c r="AN78" t="s">
        <v>123</v>
      </c>
      <c r="AO78" t="s">
        <v>127</v>
      </c>
      <c r="AP78">
        <v>77020001</v>
      </c>
      <c r="AQ78">
        <v>10</v>
      </c>
      <c r="AR78" t="s">
        <v>128</v>
      </c>
      <c r="AS78">
        <v>3190052</v>
      </c>
      <c r="AT78" t="s">
        <v>137</v>
      </c>
      <c r="AU78" t="s">
        <v>67</v>
      </c>
      <c r="AV78" t="s">
        <v>719</v>
      </c>
      <c r="AW78">
        <v>2</v>
      </c>
      <c r="AX78">
        <v>1</v>
      </c>
      <c r="AY78" t="s">
        <v>67</v>
      </c>
      <c r="AZ78" t="s">
        <v>67</v>
      </c>
      <c r="BA78" t="s">
        <v>67</v>
      </c>
      <c r="BB78" t="s">
        <v>67</v>
      </c>
      <c r="BC78" t="s">
        <v>67</v>
      </c>
      <c r="BD78" t="s">
        <v>67</v>
      </c>
      <c r="BE78" t="s">
        <v>67</v>
      </c>
      <c r="BF78" t="s">
        <v>67</v>
      </c>
      <c r="BG78" t="s">
        <v>67</v>
      </c>
      <c r="BH78" t="s">
        <v>67</v>
      </c>
      <c r="BI78" t="s">
        <v>67</v>
      </c>
      <c r="BJ78" t="s">
        <v>67</v>
      </c>
      <c r="BK78" t="s">
        <v>67</v>
      </c>
      <c r="BL78" t="s">
        <v>67</v>
      </c>
      <c r="BM78" t="s">
        <v>67</v>
      </c>
      <c r="BN78" t="s">
        <v>102</v>
      </c>
      <c r="BO78" s="6">
        <v>46268</v>
      </c>
      <c r="BP78">
        <f>1</f>
        <v>1</v>
      </c>
      <c r="BQ78">
        <f>IF(M78+AG78&gt;=parametres!$B$2,0,1)</f>
        <v>1</v>
      </c>
      <c r="BR78" t="str">
        <f>VLOOKUP(O78,parametres!G:H,2,0)</f>
        <v>RSA</v>
      </c>
    </row>
    <row r="79" spans="1:70" x14ac:dyDescent="0.3">
      <c r="A79" t="s">
        <v>1635</v>
      </c>
      <c r="B79" t="s">
        <v>65</v>
      </c>
      <c r="C79" t="s">
        <v>70</v>
      </c>
      <c r="D79" s="4">
        <v>46268.346122685187</v>
      </c>
      <c r="E79" t="s">
        <v>366</v>
      </c>
      <c r="F79" t="s">
        <v>150</v>
      </c>
      <c r="G79" t="s">
        <v>119</v>
      </c>
      <c r="H79" t="s">
        <v>151</v>
      </c>
      <c r="I79" t="s">
        <v>136</v>
      </c>
      <c r="J79">
        <v>2.7421293219110584E+18</v>
      </c>
      <c r="K79" t="s">
        <v>722</v>
      </c>
      <c r="L79" t="s">
        <v>72</v>
      </c>
      <c r="M79" s="5">
        <v>1.5046296296296297E-4</v>
      </c>
      <c r="N79">
        <v>19761</v>
      </c>
      <c r="O79" t="s">
        <v>105</v>
      </c>
      <c r="P79">
        <v>21200</v>
      </c>
      <c r="Q79" t="s">
        <v>105</v>
      </c>
      <c r="R79">
        <v>99821</v>
      </c>
      <c r="S79" t="s">
        <v>154</v>
      </c>
      <c r="T79" t="s">
        <v>422</v>
      </c>
      <c r="U79">
        <v>96495</v>
      </c>
      <c r="V79" t="s">
        <v>423</v>
      </c>
      <c r="W79" t="s">
        <v>68</v>
      </c>
      <c r="X79" s="5">
        <v>9.2592592592592596E-4</v>
      </c>
      <c r="Y79" s="5">
        <v>0</v>
      </c>
      <c r="Z79" s="5">
        <v>8.1018518518518516E-5</v>
      </c>
      <c r="AA79" t="s">
        <v>67</v>
      </c>
      <c r="AB79">
        <v>0</v>
      </c>
      <c r="AC79" s="4">
        <v>46268.347962962966</v>
      </c>
      <c r="AD79" t="s">
        <v>67</v>
      </c>
      <c r="AE79" s="5">
        <v>0</v>
      </c>
      <c r="AF79" t="s">
        <v>723</v>
      </c>
      <c r="AG79" s="5">
        <v>3.4722222222222222E-5</v>
      </c>
      <c r="AH79">
        <v>0</v>
      </c>
      <c r="AI79">
        <v>0</v>
      </c>
      <c r="AJ79" t="s">
        <v>67</v>
      </c>
      <c r="AK79">
        <v>2</v>
      </c>
      <c r="AL79">
        <v>0</v>
      </c>
      <c r="AM79">
        <v>0</v>
      </c>
      <c r="AN79" t="s">
        <v>123</v>
      </c>
      <c r="AO79" t="s">
        <v>127</v>
      </c>
      <c r="AP79">
        <v>77020001</v>
      </c>
      <c r="AQ79">
        <v>10</v>
      </c>
      <c r="AR79" t="s">
        <v>128</v>
      </c>
      <c r="AS79">
        <v>3190032</v>
      </c>
      <c r="AT79" t="s">
        <v>137</v>
      </c>
      <c r="AU79" t="s">
        <v>67</v>
      </c>
      <c r="AV79" t="s">
        <v>366</v>
      </c>
      <c r="AW79">
        <v>2</v>
      </c>
      <c r="AX79">
        <v>1</v>
      </c>
      <c r="AY79" t="s">
        <v>67</v>
      </c>
      <c r="AZ79" t="s">
        <v>67</v>
      </c>
      <c r="BA79" t="s">
        <v>67</v>
      </c>
      <c r="BB79" t="s">
        <v>67</v>
      </c>
      <c r="BC79" t="s">
        <v>67</v>
      </c>
      <c r="BD79" t="s">
        <v>67</v>
      </c>
      <c r="BE79" t="s">
        <v>67</v>
      </c>
      <c r="BF79" t="s">
        <v>67</v>
      </c>
      <c r="BG79" t="s">
        <v>67</v>
      </c>
      <c r="BH79" t="s">
        <v>67</v>
      </c>
      <c r="BI79" t="s">
        <v>67</v>
      </c>
      <c r="BJ79" t="s">
        <v>67</v>
      </c>
      <c r="BK79" t="s">
        <v>67</v>
      </c>
      <c r="BL79" t="s">
        <v>67</v>
      </c>
      <c r="BM79" t="s">
        <v>67</v>
      </c>
      <c r="BN79" t="s">
        <v>106</v>
      </c>
      <c r="BO79" s="6">
        <v>46268</v>
      </c>
      <c r="BP79">
        <f>1</f>
        <v>1</v>
      </c>
      <c r="BQ79">
        <f>IF(M79+AG79&gt;=parametres!$B$2,0,1)</f>
        <v>1</v>
      </c>
      <c r="BR79" t="str">
        <f>VLOOKUP(O79,parametres!G:H,2,0)</f>
        <v>Alliannz Contract</v>
      </c>
    </row>
    <row r="80" spans="1:70" x14ac:dyDescent="0.3">
      <c r="A80" t="s">
        <v>1635</v>
      </c>
      <c r="B80" t="s">
        <v>65</v>
      </c>
      <c r="C80" t="s">
        <v>70</v>
      </c>
      <c r="D80" s="4">
        <v>46268.346365740741</v>
      </c>
      <c r="E80" t="s">
        <v>724</v>
      </c>
      <c r="F80" t="s">
        <v>167</v>
      </c>
      <c r="G80" t="s">
        <v>119</v>
      </c>
      <c r="H80" t="s">
        <v>344</v>
      </c>
      <c r="I80" t="s">
        <v>168</v>
      </c>
      <c r="J80">
        <v>2.7421293605626762E+18</v>
      </c>
      <c r="K80" t="s">
        <v>725</v>
      </c>
      <c r="L80" t="s">
        <v>72</v>
      </c>
      <c r="M80" s="5">
        <v>5.5902777777777773E-3</v>
      </c>
      <c r="N80">
        <v>19777</v>
      </c>
      <c r="O80" t="s">
        <v>103</v>
      </c>
      <c r="P80">
        <v>21216</v>
      </c>
      <c r="Q80" t="s">
        <v>103</v>
      </c>
      <c r="R80">
        <v>99997</v>
      </c>
      <c r="S80" t="s">
        <v>187</v>
      </c>
      <c r="T80" t="s">
        <v>153</v>
      </c>
      <c r="U80">
        <v>244557</v>
      </c>
      <c r="V80" t="s">
        <v>380</v>
      </c>
      <c r="W80" t="s">
        <v>68</v>
      </c>
      <c r="X80" s="5">
        <v>5.3240740740740744E-4</v>
      </c>
      <c r="Y80" s="5">
        <v>0</v>
      </c>
      <c r="Z80" s="5">
        <v>2.3148148148148147E-5</v>
      </c>
      <c r="AA80" t="s">
        <v>67</v>
      </c>
      <c r="AB80">
        <v>0</v>
      </c>
      <c r="AC80" s="4">
        <v>46268.352685185186</v>
      </c>
      <c r="AD80" t="s">
        <v>67</v>
      </c>
      <c r="AE80" s="5">
        <v>0</v>
      </c>
      <c r="AF80" t="s">
        <v>726</v>
      </c>
      <c r="AG80" s="5">
        <v>2.3148148148148147E-5</v>
      </c>
      <c r="AH80">
        <v>0</v>
      </c>
      <c r="AI80">
        <v>0</v>
      </c>
      <c r="AJ80" t="s">
        <v>67</v>
      </c>
      <c r="AK80">
        <v>1</v>
      </c>
      <c r="AL80">
        <v>1</v>
      </c>
      <c r="AM80">
        <v>0</v>
      </c>
      <c r="AN80" t="s">
        <v>123</v>
      </c>
      <c r="AO80" t="s">
        <v>67</v>
      </c>
      <c r="AR80" t="s">
        <v>67</v>
      </c>
      <c r="AT80" t="s">
        <v>67</v>
      </c>
      <c r="AU80" t="s">
        <v>67</v>
      </c>
      <c r="AV80" t="s">
        <v>67</v>
      </c>
      <c r="AW80">
        <v>0</v>
      </c>
      <c r="AX80">
        <v>0</v>
      </c>
      <c r="AY80" t="s">
        <v>67</v>
      </c>
      <c r="AZ80" t="s">
        <v>67</v>
      </c>
      <c r="BA80" t="s">
        <v>67</v>
      </c>
      <c r="BB80" t="s">
        <v>67</v>
      </c>
      <c r="BC80" t="s">
        <v>67</v>
      </c>
      <c r="BD80" t="s">
        <v>67</v>
      </c>
      <c r="BE80" t="s">
        <v>67</v>
      </c>
      <c r="BF80" t="s">
        <v>67</v>
      </c>
      <c r="BG80" t="s">
        <v>67</v>
      </c>
      <c r="BH80" t="s">
        <v>67</v>
      </c>
      <c r="BI80" t="s">
        <v>67</v>
      </c>
      <c r="BJ80" t="s">
        <v>67</v>
      </c>
      <c r="BK80" t="s">
        <v>67</v>
      </c>
      <c r="BL80" t="s">
        <v>67</v>
      </c>
      <c r="BM80" t="s">
        <v>67</v>
      </c>
      <c r="BN80" t="s">
        <v>102</v>
      </c>
      <c r="BO80" s="6">
        <v>46268</v>
      </c>
      <c r="BP80">
        <f>1</f>
        <v>1</v>
      </c>
      <c r="BQ80">
        <f>IF(M80+AG80&gt;=parametres!$B$2,0,1)</f>
        <v>0</v>
      </c>
      <c r="BR80" t="str">
        <f>VLOOKUP(O80,parametres!G:H,2,0)</f>
        <v>RSA</v>
      </c>
    </row>
    <row r="81" spans="1:70" x14ac:dyDescent="0.3">
      <c r="A81" t="s">
        <v>1635</v>
      </c>
      <c r="B81" t="s">
        <v>65</v>
      </c>
      <c r="C81" t="s">
        <v>70</v>
      </c>
      <c r="D81" s="4">
        <v>46268.346446759257</v>
      </c>
      <c r="E81" t="s">
        <v>660</v>
      </c>
      <c r="F81" t="s">
        <v>150</v>
      </c>
      <c r="G81" t="s">
        <v>119</v>
      </c>
      <c r="H81" t="s">
        <v>151</v>
      </c>
      <c r="I81" t="s">
        <v>169</v>
      </c>
      <c r="J81">
        <v>2.7421293047722081E+18</v>
      </c>
      <c r="K81" t="s">
        <v>727</v>
      </c>
      <c r="L81" t="s">
        <v>71</v>
      </c>
      <c r="M81" s="5">
        <v>6.9444444444444444E-5</v>
      </c>
      <c r="N81">
        <v>19764</v>
      </c>
      <c r="O81" t="s">
        <v>107</v>
      </c>
      <c r="P81">
        <v>21203</v>
      </c>
      <c r="Q81" t="s">
        <v>107</v>
      </c>
      <c r="R81">
        <v>99856</v>
      </c>
      <c r="S81" t="s">
        <v>406</v>
      </c>
      <c r="T81" t="s">
        <v>153</v>
      </c>
      <c r="U81">
        <v>224299</v>
      </c>
      <c r="V81" t="s">
        <v>193</v>
      </c>
      <c r="W81" t="s">
        <v>68</v>
      </c>
      <c r="X81" s="5">
        <v>6.7129629629629631E-3</v>
      </c>
      <c r="Y81" s="5">
        <v>0</v>
      </c>
      <c r="Z81" s="5">
        <v>3.8194444444444446E-4</v>
      </c>
      <c r="AA81" t="s">
        <v>67</v>
      </c>
      <c r="AB81">
        <v>0</v>
      </c>
      <c r="AC81" s="4">
        <v>46268.354131944441</v>
      </c>
      <c r="AD81" t="s">
        <v>67</v>
      </c>
      <c r="AE81" s="5">
        <v>0</v>
      </c>
      <c r="AF81" t="s">
        <v>728</v>
      </c>
      <c r="AG81" s="5">
        <v>1.1574074074074073E-5</v>
      </c>
      <c r="AH81">
        <v>0</v>
      </c>
      <c r="AI81">
        <v>0</v>
      </c>
      <c r="AJ81" t="s">
        <v>67</v>
      </c>
      <c r="AK81">
        <v>2</v>
      </c>
      <c r="AL81">
        <v>0</v>
      </c>
      <c r="AM81">
        <v>0</v>
      </c>
      <c r="AN81" t="s">
        <v>123</v>
      </c>
      <c r="AO81" t="s">
        <v>127</v>
      </c>
      <c r="AP81">
        <v>77020001</v>
      </c>
      <c r="AQ81">
        <v>10</v>
      </c>
      <c r="AR81" t="s">
        <v>128</v>
      </c>
      <c r="AS81">
        <v>3190033</v>
      </c>
      <c r="AT81" t="s">
        <v>729</v>
      </c>
      <c r="AU81" t="s">
        <v>67</v>
      </c>
      <c r="AV81" t="s">
        <v>660</v>
      </c>
      <c r="AW81">
        <v>2</v>
      </c>
      <c r="AX81">
        <v>1</v>
      </c>
      <c r="AY81" t="s">
        <v>67</v>
      </c>
      <c r="AZ81" t="s">
        <v>67</v>
      </c>
      <c r="BA81" t="s">
        <v>67</v>
      </c>
      <c r="BB81" t="s">
        <v>67</v>
      </c>
      <c r="BC81" t="s">
        <v>67</v>
      </c>
      <c r="BD81" t="s">
        <v>67</v>
      </c>
      <c r="BE81" t="s">
        <v>67</v>
      </c>
      <c r="BF81" t="s">
        <v>67</v>
      </c>
      <c r="BG81" t="s">
        <v>67</v>
      </c>
      <c r="BH81" t="s">
        <v>67</v>
      </c>
      <c r="BI81" t="s">
        <v>67</v>
      </c>
      <c r="BJ81" t="s">
        <v>67</v>
      </c>
      <c r="BK81" t="s">
        <v>67</v>
      </c>
      <c r="BL81" t="s">
        <v>67</v>
      </c>
      <c r="BM81" t="s">
        <v>67</v>
      </c>
      <c r="BN81" t="s">
        <v>106</v>
      </c>
      <c r="BO81" s="6">
        <v>46268</v>
      </c>
      <c r="BP81">
        <f>1</f>
        <v>1</v>
      </c>
      <c r="BQ81">
        <f>IF(M81+AG81&gt;=parametres!$B$2,0,1)</f>
        <v>1</v>
      </c>
      <c r="BR81" t="str">
        <f>VLOOKUP(O81,parametres!G:H,2,0)</f>
        <v>Alliannz Contract</v>
      </c>
    </row>
    <row r="82" spans="1:70" x14ac:dyDescent="0.3">
      <c r="A82" t="s">
        <v>1635</v>
      </c>
      <c r="B82" t="s">
        <v>65</v>
      </c>
      <c r="C82" t="s">
        <v>66</v>
      </c>
      <c r="D82" s="4">
        <v>46268.346458333333</v>
      </c>
      <c r="E82" t="s">
        <v>715</v>
      </c>
      <c r="F82" t="s">
        <v>67</v>
      </c>
      <c r="G82" t="s">
        <v>67</v>
      </c>
      <c r="H82" t="s">
        <v>504</v>
      </c>
      <c r="I82" t="s">
        <v>67</v>
      </c>
      <c r="J82">
        <v>2.7421293005091092E+18</v>
      </c>
      <c r="K82" t="s">
        <v>730</v>
      </c>
      <c r="L82" t="s">
        <v>67</v>
      </c>
      <c r="M82" s="5">
        <v>0</v>
      </c>
      <c r="N82">
        <v>19761</v>
      </c>
      <c r="O82" t="s">
        <v>105</v>
      </c>
      <c r="P82">
        <v>21200</v>
      </c>
      <c r="Q82" t="s">
        <v>105</v>
      </c>
      <c r="R82">
        <v>99821</v>
      </c>
      <c r="S82" t="s">
        <v>154</v>
      </c>
      <c r="T82" t="s">
        <v>153</v>
      </c>
      <c r="U82">
        <v>224096</v>
      </c>
      <c r="V82" t="s">
        <v>503</v>
      </c>
      <c r="W82" t="s">
        <v>68</v>
      </c>
      <c r="X82" s="5">
        <v>9.4907407407407408E-4</v>
      </c>
      <c r="Y82" s="5">
        <v>0</v>
      </c>
      <c r="Z82" s="5">
        <v>0</v>
      </c>
      <c r="AA82" t="s">
        <v>67</v>
      </c>
      <c r="AB82">
        <v>0</v>
      </c>
      <c r="AC82" s="4">
        <v>46268.347488425927</v>
      </c>
      <c r="AD82" t="s">
        <v>67</v>
      </c>
      <c r="AE82" s="5">
        <v>0</v>
      </c>
      <c r="AF82" t="s">
        <v>717</v>
      </c>
      <c r="AG82" s="5">
        <v>1.1574074074074073E-5</v>
      </c>
      <c r="AJ82" t="s">
        <v>67</v>
      </c>
      <c r="AN82" t="s">
        <v>67</v>
      </c>
      <c r="AO82" t="s">
        <v>67</v>
      </c>
      <c r="AR82" t="s">
        <v>67</v>
      </c>
      <c r="AT82" t="s">
        <v>67</v>
      </c>
      <c r="AU82" t="s">
        <v>67</v>
      </c>
      <c r="AV82" t="s">
        <v>67</v>
      </c>
      <c r="AY82" t="s">
        <v>67</v>
      </c>
      <c r="AZ82" t="s">
        <v>67</v>
      </c>
      <c r="BA82" t="s">
        <v>67</v>
      </c>
      <c r="BB82" t="s">
        <v>67</v>
      </c>
      <c r="BC82" t="s">
        <v>67</v>
      </c>
      <c r="BD82" t="s">
        <v>67</v>
      </c>
      <c r="BE82" t="s">
        <v>67</v>
      </c>
      <c r="BF82" t="s">
        <v>67</v>
      </c>
      <c r="BG82" t="s">
        <v>67</v>
      </c>
      <c r="BH82" t="s">
        <v>67</v>
      </c>
      <c r="BI82" t="s">
        <v>67</v>
      </c>
      <c r="BJ82" t="s">
        <v>67</v>
      </c>
      <c r="BK82" t="s">
        <v>67</v>
      </c>
      <c r="BL82" t="s">
        <v>67</v>
      </c>
      <c r="BM82" t="s">
        <v>67</v>
      </c>
      <c r="BN82" t="s">
        <v>106</v>
      </c>
      <c r="BO82" s="6">
        <v>46268</v>
      </c>
      <c r="BP82">
        <f>1</f>
        <v>1</v>
      </c>
      <c r="BQ82">
        <f>IF(M82+AG82&gt;=parametres!$B$2,0,1)</f>
        <v>1</v>
      </c>
      <c r="BR82" t="str">
        <f>VLOOKUP(O82,parametres!G:H,2,0)</f>
        <v>Alliannz Contract</v>
      </c>
    </row>
    <row r="83" spans="1:70" x14ac:dyDescent="0.3">
      <c r="A83" t="s">
        <v>1635</v>
      </c>
      <c r="B83" t="s">
        <v>65</v>
      </c>
      <c r="C83" t="s">
        <v>66</v>
      </c>
      <c r="D83" s="4">
        <v>46268.346898148149</v>
      </c>
      <c r="E83" t="s">
        <v>366</v>
      </c>
      <c r="F83" t="s">
        <v>67</v>
      </c>
      <c r="G83" t="s">
        <v>67</v>
      </c>
      <c r="H83" t="s">
        <v>424</v>
      </c>
      <c r="I83" t="s">
        <v>67</v>
      </c>
      <c r="J83">
        <v>2.7421293219110584E+18</v>
      </c>
      <c r="K83" t="s">
        <v>731</v>
      </c>
      <c r="L83" t="s">
        <v>67</v>
      </c>
      <c r="M83" s="5">
        <v>0</v>
      </c>
      <c r="N83">
        <v>19761</v>
      </c>
      <c r="O83" t="s">
        <v>105</v>
      </c>
      <c r="P83">
        <v>21200</v>
      </c>
      <c r="Q83" t="s">
        <v>105</v>
      </c>
      <c r="R83">
        <v>99821</v>
      </c>
      <c r="S83" t="s">
        <v>154</v>
      </c>
      <c r="T83" t="s">
        <v>422</v>
      </c>
      <c r="U83">
        <v>96495</v>
      </c>
      <c r="V83" t="s">
        <v>423</v>
      </c>
      <c r="W83" t="s">
        <v>69</v>
      </c>
      <c r="X83" s="5">
        <v>9.2592592592592596E-4</v>
      </c>
      <c r="Y83" s="5">
        <v>0</v>
      </c>
      <c r="Z83" s="5">
        <v>0</v>
      </c>
      <c r="AA83" t="s">
        <v>67</v>
      </c>
      <c r="AB83">
        <v>0</v>
      </c>
      <c r="AC83" s="4">
        <v>46268.347962962966</v>
      </c>
      <c r="AD83" t="s">
        <v>67</v>
      </c>
      <c r="AE83" s="5">
        <v>0</v>
      </c>
      <c r="AF83" t="s">
        <v>723</v>
      </c>
      <c r="AG83" s="5">
        <v>9.2592592592592588E-5</v>
      </c>
      <c r="AJ83" t="s">
        <v>67</v>
      </c>
      <c r="AN83" t="s">
        <v>67</v>
      </c>
      <c r="AO83" t="s">
        <v>67</v>
      </c>
      <c r="AR83" t="s">
        <v>67</v>
      </c>
      <c r="AT83" t="s">
        <v>67</v>
      </c>
      <c r="AU83" t="s">
        <v>67</v>
      </c>
      <c r="AV83" t="s">
        <v>67</v>
      </c>
      <c r="AY83" t="s">
        <v>67</v>
      </c>
      <c r="AZ83" t="s">
        <v>67</v>
      </c>
      <c r="BA83" t="s">
        <v>67</v>
      </c>
      <c r="BB83" t="s">
        <v>67</v>
      </c>
      <c r="BC83" t="s">
        <v>67</v>
      </c>
      <c r="BD83" t="s">
        <v>67</v>
      </c>
      <c r="BE83" t="s">
        <v>67</v>
      </c>
      <c r="BF83" t="s">
        <v>67</v>
      </c>
      <c r="BG83" t="s">
        <v>67</v>
      </c>
      <c r="BH83" t="s">
        <v>67</v>
      </c>
      <c r="BI83" t="s">
        <v>67</v>
      </c>
      <c r="BJ83" t="s">
        <v>67</v>
      </c>
      <c r="BK83" t="s">
        <v>67</v>
      </c>
      <c r="BL83" t="s">
        <v>67</v>
      </c>
      <c r="BM83" t="s">
        <v>67</v>
      </c>
      <c r="BN83" t="s">
        <v>106</v>
      </c>
      <c r="BO83" s="6">
        <v>46268</v>
      </c>
      <c r="BP83">
        <f>1</f>
        <v>1</v>
      </c>
      <c r="BQ83">
        <f>IF(M83+AG83&gt;=parametres!$B$2,0,1)</f>
        <v>1</v>
      </c>
      <c r="BR83" t="str">
        <f>VLOOKUP(O83,parametres!G:H,2,0)</f>
        <v>Alliannz Contract</v>
      </c>
    </row>
    <row r="84" spans="1:70" x14ac:dyDescent="0.3">
      <c r="A84" t="s">
        <v>1635</v>
      </c>
      <c r="B84" t="s">
        <v>65</v>
      </c>
      <c r="C84" t="s">
        <v>66</v>
      </c>
      <c r="D84" s="4">
        <v>46268.347060185188</v>
      </c>
      <c r="E84" t="s">
        <v>719</v>
      </c>
      <c r="F84" t="s">
        <v>67</v>
      </c>
      <c r="G84" t="s">
        <v>67</v>
      </c>
      <c r="H84" t="s">
        <v>512</v>
      </c>
      <c r="I84" t="s">
        <v>67</v>
      </c>
      <c r="J84">
        <v>2.7421293863283036E+18</v>
      </c>
      <c r="K84" t="s">
        <v>732</v>
      </c>
      <c r="L84" t="s">
        <v>67</v>
      </c>
      <c r="M84" s="5">
        <v>0</v>
      </c>
      <c r="N84">
        <v>19755</v>
      </c>
      <c r="O84" t="s">
        <v>84</v>
      </c>
      <c r="P84">
        <v>21194</v>
      </c>
      <c r="Q84" t="s">
        <v>84</v>
      </c>
      <c r="R84">
        <v>99755</v>
      </c>
      <c r="S84" t="s">
        <v>183</v>
      </c>
      <c r="T84" t="s">
        <v>153</v>
      </c>
      <c r="U84">
        <v>96523</v>
      </c>
      <c r="V84" t="s">
        <v>511</v>
      </c>
      <c r="W84" t="s">
        <v>69</v>
      </c>
      <c r="X84" s="5">
        <v>2.3842592592592591E-3</v>
      </c>
      <c r="Y84" s="5">
        <v>2.0833333333333335E-4</v>
      </c>
      <c r="Z84" s="5">
        <v>0</v>
      </c>
      <c r="AA84" t="s">
        <v>67</v>
      </c>
      <c r="AB84">
        <v>0</v>
      </c>
      <c r="AC84" s="4">
        <v>46268.349710648145</v>
      </c>
      <c r="AD84" t="s">
        <v>67</v>
      </c>
      <c r="AE84" s="5">
        <v>0</v>
      </c>
      <c r="AF84" t="s">
        <v>721</v>
      </c>
      <c r="AG84" s="5">
        <v>1.1574074074074073E-5</v>
      </c>
      <c r="AJ84" t="s">
        <v>67</v>
      </c>
      <c r="AN84" t="s">
        <v>67</v>
      </c>
      <c r="AO84" t="s">
        <v>67</v>
      </c>
      <c r="AR84" t="s">
        <v>67</v>
      </c>
      <c r="AT84" t="s">
        <v>67</v>
      </c>
      <c r="AU84" t="s">
        <v>67</v>
      </c>
      <c r="AV84" t="s">
        <v>67</v>
      </c>
      <c r="AY84" t="s">
        <v>67</v>
      </c>
      <c r="AZ84" t="s">
        <v>67</v>
      </c>
      <c r="BA84" t="s">
        <v>67</v>
      </c>
      <c r="BB84" t="s">
        <v>67</v>
      </c>
      <c r="BC84" t="s">
        <v>67</v>
      </c>
      <c r="BD84" t="s">
        <v>67</v>
      </c>
      <c r="BE84" t="s">
        <v>67</v>
      </c>
      <c r="BF84" t="s">
        <v>67</v>
      </c>
      <c r="BG84" t="s">
        <v>67</v>
      </c>
      <c r="BH84" t="s">
        <v>67</v>
      </c>
      <c r="BI84" t="s">
        <v>67</v>
      </c>
      <c r="BJ84" t="s">
        <v>67</v>
      </c>
      <c r="BK84" t="s">
        <v>67</v>
      </c>
      <c r="BL84" t="s">
        <v>67</v>
      </c>
      <c r="BM84" t="s">
        <v>67</v>
      </c>
      <c r="BN84" t="s">
        <v>102</v>
      </c>
      <c r="BO84" s="6">
        <v>46268</v>
      </c>
      <c r="BP84">
        <f>1</f>
        <v>1</v>
      </c>
      <c r="BQ84">
        <f>IF(M84+AG84&gt;=parametres!$B$2,0,1)</f>
        <v>1</v>
      </c>
      <c r="BR84" t="str">
        <f>VLOOKUP(O84,parametres!G:H,2,0)</f>
        <v>RSA</v>
      </c>
    </row>
    <row r="85" spans="1:70" x14ac:dyDescent="0.3">
      <c r="A85" t="s">
        <v>1635</v>
      </c>
      <c r="B85" t="s">
        <v>65</v>
      </c>
      <c r="C85" t="s">
        <v>66</v>
      </c>
      <c r="D85" s="4">
        <v>46268.347337962965</v>
      </c>
      <c r="E85" t="s">
        <v>660</v>
      </c>
      <c r="F85" t="s">
        <v>67</v>
      </c>
      <c r="G85" t="s">
        <v>67</v>
      </c>
      <c r="H85" t="s">
        <v>195</v>
      </c>
      <c r="I85" t="s">
        <v>67</v>
      </c>
      <c r="J85">
        <v>2.7421293047722081E+18</v>
      </c>
      <c r="K85" t="s">
        <v>733</v>
      </c>
      <c r="L85" t="s">
        <v>67</v>
      </c>
      <c r="M85" s="5">
        <v>0</v>
      </c>
      <c r="N85">
        <v>19764</v>
      </c>
      <c r="O85" t="s">
        <v>107</v>
      </c>
      <c r="P85">
        <v>21203</v>
      </c>
      <c r="Q85" t="s">
        <v>107</v>
      </c>
      <c r="R85">
        <v>99856</v>
      </c>
      <c r="S85" t="s">
        <v>406</v>
      </c>
      <c r="T85" t="s">
        <v>153</v>
      </c>
      <c r="U85">
        <v>224299</v>
      </c>
      <c r="V85" t="s">
        <v>193</v>
      </c>
      <c r="W85" t="s">
        <v>68</v>
      </c>
      <c r="X85" s="5">
        <v>6.7129629629629631E-3</v>
      </c>
      <c r="Y85" s="5">
        <v>0</v>
      </c>
      <c r="Z85" s="5">
        <v>0</v>
      </c>
      <c r="AA85" t="s">
        <v>67</v>
      </c>
      <c r="AB85">
        <v>0</v>
      </c>
      <c r="AC85" s="4">
        <v>46268.354097222225</v>
      </c>
      <c r="AD85" t="s">
        <v>67</v>
      </c>
      <c r="AE85" s="5">
        <v>0</v>
      </c>
      <c r="AF85" t="s">
        <v>728</v>
      </c>
      <c r="AG85" s="5">
        <v>1.1574074074074073E-5</v>
      </c>
      <c r="AJ85" t="s">
        <v>67</v>
      </c>
      <c r="AN85" t="s">
        <v>67</v>
      </c>
      <c r="AO85" t="s">
        <v>67</v>
      </c>
      <c r="AR85" t="s">
        <v>67</v>
      </c>
      <c r="AT85" t="s">
        <v>67</v>
      </c>
      <c r="AU85" t="s">
        <v>67</v>
      </c>
      <c r="AV85" t="s">
        <v>67</v>
      </c>
      <c r="AY85" t="s">
        <v>67</v>
      </c>
      <c r="AZ85" t="s">
        <v>67</v>
      </c>
      <c r="BA85" t="s">
        <v>67</v>
      </c>
      <c r="BB85" t="s">
        <v>67</v>
      </c>
      <c r="BC85" t="s">
        <v>67</v>
      </c>
      <c r="BD85" t="s">
        <v>67</v>
      </c>
      <c r="BE85" t="s">
        <v>67</v>
      </c>
      <c r="BF85" t="s">
        <v>67</v>
      </c>
      <c r="BG85" t="s">
        <v>67</v>
      </c>
      <c r="BH85" t="s">
        <v>67</v>
      </c>
      <c r="BI85" t="s">
        <v>67</v>
      </c>
      <c r="BJ85" t="s">
        <v>67</v>
      </c>
      <c r="BK85" t="s">
        <v>67</v>
      </c>
      <c r="BL85" t="s">
        <v>67</v>
      </c>
      <c r="BM85" t="s">
        <v>67</v>
      </c>
      <c r="BN85" t="s">
        <v>106</v>
      </c>
      <c r="BO85" s="6">
        <v>46268</v>
      </c>
      <c r="BP85">
        <f>1</f>
        <v>1</v>
      </c>
      <c r="BQ85">
        <f>IF(M85+AG85&gt;=parametres!$B$2,0,1)</f>
        <v>1</v>
      </c>
      <c r="BR85" t="str">
        <f>VLOOKUP(O85,parametres!G:H,2,0)</f>
        <v>Alliannz Contract</v>
      </c>
    </row>
    <row r="86" spans="1:70" x14ac:dyDescent="0.3">
      <c r="A86" t="s">
        <v>1635</v>
      </c>
      <c r="B86" t="s">
        <v>65</v>
      </c>
      <c r="C86" t="s">
        <v>70</v>
      </c>
      <c r="D86" s="4">
        <v>46268.347858796296</v>
      </c>
      <c r="E86" t="s">
        <v>734</v>
      </c>
      <c r="F86" t="s">
        <v>134</v>
      </c>
      <c r="G86" t="s">
        <v>119</v>
      </c>
      <c r="H86" t="s">
        <v>135</v>
      </c>
      <c r="I86" t="s">
        <v>143</v>
      </c>
      <c r="J86">
        <v>2.7421293691525125E+18</v>
      </c>
      <c r="K86" t="s">
        <v>735</v>
      </c>
      <c r="L86" t="s">
        <v>72</v>
      </c>
      <c r="M86" s="5">
        <v>6.9444444444444444E-5</v>
      </c>
      <c r="N86">
        <v>19755</v>
      </c>
      <c r="O86" t="s">
        <v>84</v>
      </c>
      <c r="P86">
        <v>21194</v>
      </c>
      <c r="Q86" t="s">
        <v>84</v>
      </c>
      <c r="R86">
        <v>99757</v>
      </c>
      <c r="S86" t="s">
        <v>152</v>
      </c>
      <c r="T86" t="s">
        <v>153</v>
      </c>
      <c r="U86">
        <v>96526</v>
      </c>
      <c r="V86" t="s">
        <v>608</v>
      </c>
      <c r="W86" t="s">
        <v>68</v>
      </c>
      <c r="X86" s="5">
        <v>5.5555555555555558E-3</v>
      </c>
      <c r="Y86" s="5">
        <v>0</v>
      </c>
      <c r="Z86" s="5">
        <v>3.8194444444444446E-4</v>
      </c>
      <c r="AA86" t="s">
        <v>67</v>
      </c>
      <c r="AB86">
        <v>0</v>
      </c>
      <c r="AC86" s="4">
        <v>46268.35528935185</v>
      </c>
      <c r="AD86" t="s">
        <v>67</v>
      </c>
      <c r="AE86" s="5">
        <v>0</v>
      </c>
      <c r="AF86" t="s">
        <v>736</v>
      </c>
      <c r="AG86" s="5">
        <v>2.3148148148148147E-5</v>
      </c>
      <c r="AH86">
        <v>0</v>
      </c>
      <c r="AI86">
        <v>0</v>
      </c>
      <c r="AJ86" t="s">
        <v>67</v>
      </c>
      <c r="AK86">
        <v>2</v>
      </c>
      <c r="AL86">
        <v>0</v>
      </c>
      <c r="AM86">
        <v>0</v>
      </c>
      <c r="AN86" t="s">
        <v>123</v>
      </c>
      <c r="AO86" t="s">
        <v>127</v>
      </c>
      <c r="AP86">
        <v>77020001</v>
      </c>
      <c r="AQ86">
        <v>10</v>
      </c>
      <c r="AR86" t="s">
        <v>128</v>
      </c>
      <c r="AS86">
        <v>3190052</v>
      </c>
      <c r="AT86" t="s">
        <v>140</v>
      </c>
      <c r="AU86" t="s">
        <v>737</v>
      </c>
      <c r="AV86" t="s">
        <v>734</v>
      </c>
      <c r="AW86">
        <v>2</v>
      </c>
      <c r="AX86">
        <v>1</v>
      </c>
      <c r="AY86" t="s">
        <v>67</v>
      </c>
      <c r="AZ86" t="s">
        <v>67</v>
      </c>
      <c r="BA86" t="s">
        <v>67</v>
      </c>
      <c r="BB86" t="s">
        <v>67</v>
      </c>
      <c r="BC86" t="s">
        <v>67</v>
      </c>
      <c r="BD86" t="s">
        <v>67</v>
      </c>
      <c r="BE86" t="s">
        <v>67</v>
      </c>
      <c r="BF86" t="s">
        <v>67</v>
      </c>
      <c r="BG86" t="s">
        <v>67</v>
      </c>
      <c r="BH86" t="s">
        <v>67</v>
      </c>
      <c r="BI86" t="s">
        <v>67</v>
      </c>
      <c r="BJ86" t="s">
        <v>67</v>
      </c>
      <c r="BK86" t="s">
        <v>67</v>
      </c>
      <c r="BL86" t="s">
        <v>67</v>
      </c>
      <c r="BM86" t="s">
        <v>67</v>
      </c>
      <c r="BN86" t="s">
        <v>102</v>
      </c>
      <c r="BO86" s="6">
        <v>46268</v>
      </c>
      <c r="BP86">
        <f>1</f>
        <v>1</v>
      </c>
      <c r="BQ86">
        <f>IF(M86+AG86&gt;=parametres!$B$2,0,1)</f>
        <v>1</v>
      </c>
      <c r="BR86" t="str">
        <f>VLOOKUP(O86,parametres!G:H,2,0)</f>
        <v>RSA</v>
      </c>
    </row>
    <row r="87" spans="1:70" x14ac:dyDescent="0.3">
      <c r="A87" t="s">
        <v>1635</v>
      </c>
      <c r="B87" t="s">
        <v>65</v>
      </c>
      <c r="C87" t="s">
        <v>70</v>
      </c>
      <c r="D87" s="4">
        <v>46268.348773148151</v>
      </c>
      <c r="E87" t="s">
        <v>432</v>
      </c>
      <c r="F87" t="s">
        <v>141</v>
      </c>
      <c r="G87" t="s">
        <v>119</v>
      </c>
      <c r="H87" t="s">
        <v>142</v>
      </c>
      <c r="I87" t="s">
        <v>136</v>
      </c>
      <c r="J87">
        <v>2.7421293992131092E+18</v>
      </c>
      <c r="K87" t="s">
        <v>738</v>
      </c>
      <c r="L87" t="s">
        <v>71</v>
      </c>
      <c r="M87" s="5">
        <v>6.9444444444444444E-5</v>
      </c>
      <c r="N87">
        <v>19761</v>
      </c>
      <c r="O87" t="s">
        <v>105</v>
      </c>
      <c r="P87">
        <v>21200</v>
      </c>
      <c r="Q87" t="s">
        <v>105</v>
      </c>
      <c r="R87">
        <v>99821</v>
      </c>
      <c r="S87" t="s">
        <v>154</v>
      </c>
      <c r="T87" t="s">
        <v>153</v>
      </c>
      <c r="U87">
        <v>221519</v>
      </c>
      <c r="V87" t="s">
        <v>269</v>
      </c>
      <c r="W87" t="s">
        <v>68</v>
      </c>
      <c r="X87" s="5">
        <v>2.1643518518518518E-3</v>
      </c>
      <c r="Y87" s="5">
        <v>0</v>
      </c>
      <c r="Z87" s="5">
        <v>1.9097222222222222E-3</v>
      </c>
      <c r="AA87" t="s">
        <v>67</v>
      </c>
      <c r="AB87">
        <v>0</v>
      </c>
      <c r="AC87" s="4">
        <v>46268.352303240739</v>
      </c>
      <c r="AD87" t="s">
        <v>67</v>
      </c>
      <c r="AE87" s="5">
        <v>0</v>
      </c>
      <c r="AF87" t="s">
        <v>739</v>
      </c>
      <c r="AG87" s="5">
        <v>3.4722222222222222E-5</v>
      </c>
      <c r="AH87">
        <v>0</v>
      </c>
      <c r="AI87">
        <v>0</v>
      </c>
      <c r="AJ87" t="s">
        <v>67</v>
      </c>
      <c r="AK87">
        <v>2</v>
      </c>
      <c r="AL87">
        <v>0</v>
      </c>
      <c r="AM87">
        <v>0</v>
      </c>
      <c r="AN87" t="s">
        <v>123</v>
      </c>
      <c r="AO87" t="s">
        <v>127</v>
      </c>
      <c r="AP87">
        <v>77020001</v>
      </c>
      <c r="AQ87">
        <v>10</v>
      </c>
      <c r="AR87" t="s">
        <v>128</v>
      </c>
      <c r="AS87">
        <v>3190047</v>
      </c>
      <c r="AT87" t="s">
        <v>155</v>
      </c>
      <c r="AU87" t="s">
        <v>67</v>
      </c>
      <c r="AV87" t="s">
        <v>432</v>
      </c>
      <c r="AW87">
        <v>2</v>
      </c>
      <c r="AX87">
        <v>1</v>
      </c>
      <c r="AY87" t="s">
        <v>67</v>
      </c>
      <c r="AZ87" t="s">
        <v>67</v>
      </c>
      <c r="BA87" t="s">
        <v>67</v>
      </c>
      <c r="BB87" t="s">
        <v>67</v>
      </c>
      <c r="BC87" t="s">
        <v>67</v>
      </c>
      <c r="BD87" t="s">
        <v>67</v>
      </c>
      <c r="BE87" t="s">
        <v>67</v>
      </c>
      <c r="BF87" t="s">
        <v>67</v>
      </c>
      <c r="BG87" t="s">
        <v>67</v>
      </c>
      <c r="BH87" t="s">
        <v>67</v>
      </c>
      <c r="BI87" t="s">
        <v>67</v>
      </c>
      <c r="BJ87" t="s">
        <v>67</v>
      </c>
      <c r="BK87" t="s">
        <v>67</v>
      </c>
      <c r="BL87" t="s">
        <v>67</v>
      </c>
      <c r="BM87" t="s">
        <v>67</v>
      </c>
      <c r="BN87" t="s">
        <v>106</v>
      </c>
      <c r="BO87" s="6">
        <v>46268</v>
      </c>
      <c r="BP87">
        <f>1</f>
        <v>1</v>
      </c>
      <c r="BQ87">
        <f>IF(M87+AG87&gt;=parametres!$B$2,0,1)</f>
        <v>1</v>
      </c>
      <c r="BR87" t="str">
        <f>VLOOKUP(O87,parametres!G:H,2,0)</f>
        <v>Alliannz Contract</v>
      </c>
    </row>
    <row r="88" spans="1:70" x14ac:dyDescent="0.3">
      <c r="A88" t="s">
        <v>1635</v>
      </c>
      <c r="B88" t="s">
        <v>65</v>
      </c>
      <c r="C88" t="s">
        <v>70</v>
      </c>
      <c r="D88" s="4">
        <v>46268.349247685182</v>
      </c>
      <c r="E88" t="s">
        <v>416</v>
      </c>
      <c r="F88" t="s">
        <v>150</v>
      </c>
      <c r="G88" t="s">
        <v>119</v>
      </c>
      <c r="H88" t="s">
        <v>151</v>
      </c>
      <c r="I88" t="s">
        <v>143</v>
      </c>
      <c r="J88">
        <v>2.7421293347919334E+18</v>
      </c>
      <c r="K88" t="s">
        <v>740</v>
      </c>
      <c r="L88" t="s">
        <v>72</v>
      </c>
      <c r="M88" s="5">
        <v>6.9444444444444444E-5</v>
      </c>
      <c r="N88">
        <v>19755</v>
      </c>
      <c r="O88" t="s">
        <v>84</v>
      </c>
      <c r="P88">
        <v>21194</v>
      </c>
      <c r="Q88" t="s">
        <v>84</v>
      </c>
      <c r="R88">
        <v>99757</v>
      </c>
      <c r="S88" t="s">
        <v>152</v>
      </c>
      <c r="T88" t="s">
        <v>153</v>
      </c>
      <c r="U88">
        <v>224096</v>
      </c>
      <c r="V88" t="s">
        <v>503</v>
      </c>
      <c r="W88" t="s">
        <v>68</v>
      </c>
      <c r="X88" s="5">
        <v>4.6296296296296298E-4</v>
      </c>
      <c r="Y88" s="5">
        <v>0</v>
      </c>
      <c r="Z88" s="5">
        <v>3.7037037037037035E-4</v>
      </c>
      <c r="AA88" t="s">
        <v>67</v>
      </c>
      <c r="AB88">
        <v>0</v>
      </c>
      <c r="AC88" s="4">
        <v>46268.350439814814</v>
      </c>
      <c r="AD88" t="s">
        <v>67</v>
      </c>
      <c r="AE88" s="5">
        <v>0</v>
      </c>
      <c r="AF88" t="s">
        <v>741</v>
      </c>
      <c r="AG88" s="5">
        <v>3.4722222222222222E-5</v>
      </c>
      <c r="AH88">
        <v>0</v>
      </c>
      <c r="AI88">
        <v>0</v>
      </c>
      <c r="AJ88" t="s">
        <v>67</v>
      </c>
      <c r="AK88">
        <v>2</v>
      </c>
      <c r="AL88">
        <v>0</v>
      </c>
      <c r="AM88">
        <v>0</v>
      </c>
      <c r="AN88" t="s">
        <v>123</v>
      </c>
      <c r="AO88" t="s">
        <v>127</v>
      </c>
      <c r="AP88">
        <v>77020001</v>
      </c>
      <c r="AQ88">
        <v>10</v>
      </c>
      <c r="AR88" t="s">
        <v>128</v>
      </c>
      <c r="AS88">
        <v>3190031</v>
      </c>
      <c r="AT88" t="s">
        <v>145</v>
      </c>
      <c r="AU88" t="s">
        <v>67</v>
      </c>
      <c r="AV88" t="s">
        <v>416</v>
      </c>
      <c r="AW88">
        <v>2</v>
      </c>
      <c r="AX88">
        <v>1</v>
      </c>
      <c r="AY88" t="s">
        <v>67</v>
      </c>
      <c r="AZ88" t="s">
        <v>67</v>
      </c>
      <c r="BA88" t="s">
        <v>67</v>
      </c>
      <c r="BB88" t="s">
        <v>67</v>
      </c>
      <c r="BC88" t="s">
        <v>67</v>
      </c>
      <c r="BD88" t="s">
        <v>67</v>
      </c>
      <c r="BE88" t="s">
        <v>67</v>
      </c>
      <c r="BF88" t="s">
        <v>67</v>
      </c>
      <c r="BG88" t="s">
        <v>67</v>
      </c>
      <c r="BH88" t="s">
        <v>67</v>
      </c>
      <c r="BI88" t="s">
        <v>67</v>
      </c>
      <c r="BJ88" t="s">
        <v>67</v>
      </c>
      <c r="BK88" t="s">
        <v>67</v>
      </c>
      <c r="BL88" t="s">
        <v>67</v>
      </c>
      <c r="BM88" t="s">
        <v>67</v>
      </c>
      <c r="BN88" t="s">
        <v>102</v>
      </c>
      <c r="BO88" s="6">
        <v>46268</v>
      </c>
      <c r="BP88">
        <f>1</f>
        <v>1</v>
      </c>
      <c r="BQ88">
        <f>IF(M88+AG88&gt;=parametres!$B$2,0,1)</f>
        <v>1</v>
      </c>
      <c r="BR88" t="str">
        <f>VLOOKUP(O88,parametres!G:H,2,0)</f>
        <v>RSA</v>
      </c>
    </row>
    <row r="89" spans="1:70" x14ac:dyDescent="0.3">
      <c r="A89" t="s">
        <v>1635</v>
      </c>
      <c r="B89" t="s">
        <v>65</v>
      </c>
      <c r="C89" t="s">
        <v>66</v>
      </c>
      <c r="D89" s="4">
        <v>46268.349675925929</v>
      </c>
      <c r="E89" t="s">
        <v>734</v>
      </c>
      <c r="F89" t="s">
        <v>67</v>
      </c>
      <c r="G89" t="s">
        <v>67</v>
      </c>
      <c r="H89" t="s">
        <v>611</v>
      </c>
      <c r="I89" t="s">
        <v>67</v>
      </c>
      <c r="J89">
        <v>2.7421293691525125E+18</v>
      </c>
      <c r="K89" t="s">
        <v>742</v>
      </c>
      <c r="L89" t="s">
        <v>67</v>
      </c>
      <c r="M89" s="5">
        <v>0</v>
      </c>
      <c r="N89">
        <v>19755</v>
      </c>
      <c r="O89" t="s">
        <v>84</v>
      </c>
      <c r="P89">
        <v>21194</v>
      </c>
      <c r="Q89" t="s">
        <v>84</v>
      </c>
      <c r="R89">
        <v>99757</v>
      </c>
      <c r="S89" t="s">
        <v>152</v>
      </c>
      <c r="T89" t="s">
        <v>153</v>
      </c>
      <c r="U89">
        <v>96526</v>
      </c>
      <c r="V89" t="s">
        <v>608</v>
      </c>
      <c r="W89" t="s">
        <v>68</v>
      </c>
      <c r="X89" s="5">
        <v>5.5555555555555558E-3</v>
      </c>
      <c r="Y89" s="5">
        <v>0</v>
      </c>
      <c r="Z89" s="5">
        <v>0</v>
      </c>
      <c r="AA89" t="s">
        <v>67</v>
      </c>
      <c r="AB89">
        <v>0</v>
      </c>
      <c r="AC89" s="4">
        <v>46268.35527777778</v>
      </c>
      <c r="AD89" t="s">
        <v>67</v>
      </c>
      <c r="AE89" s="5">
        <v>0</v>
      </c>
      <c r="AF89" t="s">
        <v>736</v>
      </c>
      <c r="AG89" s="5">
        <v>0</v>
      </c>
      <c r="AJ89" t="s">
        <v>67</v>
      </c>
      <c r="AN89" t="s">
        <v>67</v>
      </c>
      <c r="AO89" t="s">
        <v>67</v>
      </c>
      <c r="AR89" t="s">
        <v>67</v>
      </c>
      <c r="AT89" t="s">
        <v>67</v>
      </c>
      <c r="AU89" t="s">
        <v>67</v>
      </c>
      <c r="AV89" t="s">
        <v>67</v>
      </c>
      <c r="AY89" t="s">
        <v>67</v>
      </c>
      <c r="AZ89" t="s">
        <v>67</v>
      </c>
      <c r="BA89" t="s">
        <v>67</v>
      </c>
      <c r="BB89" t="s">
        <v>67</v>
      </c>
      <c r="BC89" t="s">
        <v>67</v>
      </c>
      <c r="BD89" t="s">
        <v>67</v>
      </c>
      <c r="BE89" t="s">
        <v>67</v>
      </c>
      <c r="BF89" t="s">
        <v>67</v>
      </c>
      <c r="BG89" t="s">
        <v>67</v>
      </c>
      <c r="BH89" t="s">
        <v>67</v>
      </c>
      <c r="BI89" t="s">
        <v>67</v>
      </c>
      <c r="BJ89" t="s">
        <v>67</v>
      </c>
      <c r="BK89" t="s">
        <v>67</v>
      </c>
      <c r="BL89" t="s">
        <v>67</v>
      </c>
      <c r="BM89" t="s">
        <v>67</v>
      </c>
      <c r="BN89" t="s">
        <v>102</v>
      </c>
      <c r="BO89" s="6">
        <v>46268</v>
      </c>
      <c r="BP89">
        <f>1</f>
        <v>1</v>
      </c>
      <c r="BQ89">
        <f>IF(M89+AG89&gt;=parametres!$B$2,0,1)</f>
        <v>1</v>
      </c>
      <c r="BR89" t="str">
        <f>VLOOKUP(O89,parametres!G:H,2,0)</f>
        <v>RSA</v>
      </c>
    </row>
    <row r="90" spans="1:70" x14ac:dyDescent="0.3">
      <c r="A90" t="s">
        <v>1635</v>
      </c>
      <c r="B90" t="s">
        <v>65</v>
      </c>
      <c r="C90" t="s">
        <v>70</v>
      </c>
      <c r="D90" s="4">
        <v>46268.349687499998</v>
      </c>
      <c r="E90" t="s">
        <v>432</v>
      </c>
      <c r="F90" t="s">
        <v>134</v>
      </c>
      <c r="G90" t="s">
        <v>119</v>
      </c>
      <c r="H90" t="s">
        <v>135</v>
      </c>
      <c r="I90" t="s">
        <v>136</v>
      </c>
      <c r="J90">
        <v>2.7421292962129853E+18</v>
      </c>
      <c r="K90" t="s">
        <v>743</v>
      </c>
      <c r="L90" t="s">
        <v>72</v>
      </c>
      <c r="M90" s="5">
        <v>2.6620370370370372E-4</v>
      </c>
      <c r="N90">
        <v>19761</v>
      </c>
      <c r="O90" t="s">
        <v>105</v>
      </c>
      <c r="P90">
        <v>21200</v>
      </c>
      <c r="Q90" t="s">
        <v>105</v>
      </c>
      <c r="R90">
        <v>99821</v>
      </c>
      <c r="S90" t="s">
        <v>154</v>
      </c>
      <c r="T90" t="s">
        <v>153</v>
      </c>
      <c r="U90">
        <v>96523</v>
      </c>
      <c r="V90" t="s">
        <v>511</v>
      </c>
      <c r="W90" t="s">
        <v>68</v>
      </c>
      <c r="X90" s="5">
        <v>3.5763888888888889E-3</v>
      </c>
      <c r="Y90" s="5">
        <v>0</v>
      </c>
      <c r="Z90" s="5">
        <v>4.7453703703703704E-4</v>
      </c>
      <c r="AA90" t="s">
        <v>67</v>
      </c>
      <c r="AB90">
        <v>0</v>
      </c>
      <c r="AC90" s="4">
        <v>46268.354097222225</v>
      </c>
      <c r="AD90" t="s">
        <v>67</v>
      </c>
      <c r="AE90" s="5">
        <v>0</v>
      </c>
      <c r="AF90" t="s">
        <v>744</v>
      </c>
      <c r="AG90" s="5">
        <v>1.1574074074074073E-5</v>
      </c>
      <c r="AH90">
        <v>0</v>
      </c>
      <c r="AI90">
        <v>0</v>
      </c>
      <c r="AJ90" t="s">
        <v>67</v>
      </c>
      <c r="AK90">
        <v>2</v>
      </c>
      <c r="AL90">
        <v>0</v>
      </c>
      <c r="AM90">
        <v>0</v>
      </c>
      <c r="AN90" t="s">
        <v>123</v>
      </c>
      <c r="AO90" t="s">
        <v>127</v>
      </c>
      <c r="AP90">
        <v>77020001</v>
      </c>
      <c r="AQ90">
        <v>10</v>
      </c>
      <c r="AR90" t="s">
        <v>128</v>
      </c>
      <c r="AS90">
        <v>3190051</v>
      </c>
      <c r="AT90" t="s">
        <v>145</v>
      </c>
      <c r="AU90" t="s">
        <v>67</v>
      </c>
      <c r="AV90" t="s">
        <v>432</v>
      </c>
      <c r="AW90">
        <v>2</v>
      </c>
      <c r="AX90">
        <v>1</v>
      </c>
      <c r="AY90" t="s">
        <v>67</v>
      </c>
      <c r="AZ90" t="s">
        <v>67</v>
      </c>
      <c r="BA90" t="s">
        <v>67</v>
      </c>
      <c r="BB90" t="s">
        <v>67</v>
      </c>
      <c r="BC90" t="s">
        <v>67</v>
      </c>
      <c r="BD90" t="s">
        <v>67</v>
      </c>
      <c r="BE90" t="s">
        <v>67</v>
      </c>
      <c r="BF90" t="s">
        <v>67</v>
      </c>
      <c r="BG90" t="s">
        <v>67</v>
      </c>
      <c r="BH90" t="s">
        <v>67</v>
      </c>
      <c r="BI90" t="s">
        <v>67</v>
      </c>
      <c r="BJ90" t="s">
        <v>67</v>
      </c>
      <c r="BK90" t="s">
        <v>67</v>
      </c>
      <c r="BL90" t="s">
        <v>67</v>
      </c>
      <c r="BM90" t="s">
        <v>67</v>
      </c>
      <c r="BN90" t="s">
        <v>106</v>
      </c>
      <c r="BO90" s="6">
        <v>46268</v>
      </c>
      <c r="BP90">
        <f>1</f>
        <v>1</v>
      </c>
      <c r="BQ90">
        <f>IF(M90+AG90&gt;=parametres!$B$2,0,1)</f>
        <v>0</v>
      </c>
      <c r="BR90" t="str">
        <f>VLOOKUP(O90,parametres!G:H,2,0)</f>
        <v>Alliannz Contract</v>
      </c>
    </row>
    <row r="91" spans="1:70" x14ac:dyDescent="0.3">
      <c r="A91" t="s">
        <v>1635</v>
      </c>
      <c r="B91" t="s">
        <v>65</v>
      </c>
      <c r="C91" t="s">
        <v>66</v>
      </c>
      <c r="D91" s="4">
        <v>46268.349907407406</v>
      </c>
      <c r="E91" t="s">
        <v>432</v>
      </c>
      <c r="F91" t="s">
        <v>67</v>
      </c>
      <c r="G91" t="s">
        <v>67</v>
      </c>
      <c r="H91" t="s">
        <v>418</v>
      </c>
      <c r="I91" t="s">
        <v>67</v>
      </c>
      <c r="J91">
        <v>2.7421293992131092E+18</v>
      </c>
      <c r="K91" t="s">
        <v>745</v>
      </c>
      <c r="L91" t="s">
        <v>67</v>
      </c>
      <c r="M91" s="5">
        <v>0</v>
      </c>
      <c r="N91">
        <v>19761</v>
      </c>
      <c r="O91" t="s">
        <v>105</v>
      </c>
      <c r="P91">
        <v>21200</v>
      </c>
      <c r="Q91" t="s">
        <v>105</v>
      </c>
      <c r="R91">
        <v>99821</v>
      </c>
      <c r="S91" t="s">
        <v>154</v>
      </c>
      <c r="T91" t="s">
        <v>153</v>
      </c>
      <c r="U91">
        <v>221519</v>
      </c>
      <c r="V91" t="s">
        <v>269</v>
      </c>
      <c r="W91" t="s">
        <v>68</v>
      </c>
      <c r="X91" s="5">
        <v>2.1643518518518518E-3</v>
      </c>
      <c r="Y91" s="5">
        <v>0</v>
      </c>
      <c r="Z91" s="5">
        <v>0</v>
      </c>
      <c r="AA91" t="s">
        <v>67</v>
      </c>
      <c r="AB91">
        <v>0</v>
      </c>
      <c r="AC91" s="4">
        <v>46268.352141203701</v>
      </c>
      <c r="AD91" t="s">
        <v>67</v>
      </c>
      <c r="AE91" s="5">
        <v>0</v>
      </c>
      <c r="AF91" t="s">
        <v>739</v>
      </c>
      <c r="AG91" s="5">
        <v>1.1574074074074073E-5</v>
      </c>
      <c r="AJ91" t="s">
        <v>67</v>
      </c>
      <c r="AN91" t="s">
        <v>67</v>
      </c>
      <c r="AO91" t="s">
        <v>67</v>
      </c>
      <c r="AR91" t="s">
        <v>67</v>
      </c>
      <c r="AT91" t="s">
        <v>67</v>
      </c>
      <c r="AU91" t="s">
        <v>67</v>
      </c>
      <c r="AV91" t="s">
        <v>67</v>
      </c>
      <c r="AY91" t="s">
        <v>67</v>
      </c>
      <c r="AZ91" t="s">
        <v>67</v>
      </c>
      <c r="BA91" t="s">
        <v>67</v>
      </c>
      <c r="BB91" t="s">
        <v>67</v>
      </c>
      <c r="BC91" t="s">
        <v>67</v>
      </c>
      <c r="BD91" t="s">
        <v>67</v>
      </c>
      <c r="BE91" t="s">
        <v>67</v>
      </c>
      <c r="BF91" t="s">
        <v>67</v>
      </c>
      <c r="BG91" t="s">
        <v>67</v>
      </c>
      <c r="BH91" t="s">
        <v>67</v>
      </c>
      <c r="BI91" t="s">
        <v>67</v>
      </c>
      <c r="BJ91" t="s">
        <v>67</v>
      </c>
      <c r="BK91" t="s">
        <v>67</v>
      </c>
      <c r="BL91" t="s">
        <v>67</v>
      </c>
      <c r="BM91" t="s">
        <v>67</v>
      </c>
      <c r="BN91" t="s">
        <v>106</v>
      </c>
      <c r="BO91" s="6">
        <v>46268</v>
      </c>
      <c r="BP91">
        <f>1</f>
        <v>1</v>
      </c>
      <c r="BQ91">
        <f>IF(M91+AG91&gt;=parametres!$B$2,0,1)</f>
        <v>1</v>
      </c>
      <c r="BR91" t="str">
        <f>VLOOKUP(O91,parametres!G:H,2,0)</f>
        <v>Alliannz Contract</v>
      </c>
    </row>
    <row r="92" spans="1:70" x14ac:dyDescent="0.3">
      <c r="A92" t="s">
        <v>1635</v>
      </c>
      <c r="B92" t="s">
        <v>65</v>
      </c>
      <c r="C92" t="s">
        <v>66</v>
      </c>
      <c r="D92" s="4">
        <v>46268.349918981483</v>
      </c>
      <c r="E92" t="s">
        <v>416</v>
      </c>
      <c r="F92" t="s">
        <v>67</v>
      </c>
      <c r="G92" t="s">
        <v>67</v>
      </c>
      <c r="H92" t="s">
        <v>504</v>
      </c>
      <c r="I92" t="s">
        <v>67</v>
      </c>
      <c r="J92">
        <v>2.7421293347919334E+18</v>
      </c>
      <c r="K92" t="s">
        <v>746</v>
      </c>
      <c r="L92" t="s">
        <v>67</v>
      </c>
      <c r="M92" s="5">
        <v>0</v>
      </c>
      <c r="N92">
        <v>19755</v>
      </c>
      <c r="O92" t="s">
        <v>84</v>
      </c>
      <c r="P92">
        <v>21194</v>
      </c>
      <c r="Q92" t="s">
        <v>84</v>
      </c>
      <c r="R92">
        <v>99757</v>
      </c>
      <c r="S92" t="s">
        <v>152</v>
      </c>
      <c r="T92" t="s">
        <v>153</v>
      </c>
      <c r="U92">
        <v>224096</v>
      </c>
      <c r="V92" t="s">
        <v>503</v>
      </c>
      <c r="W92" t="s">
        <v>69</v>
      </c>
      <c r="X92" s="5">
        <v>4.6296296296296298E-4</v>
      </c>
      <c r="Y92" s="5">
        <v>0</v>
      </c>
      <c r="Z92" s="5">
        <v>0</v>
      </c>
      <c r="AA92" t="s">
        <v>67</v>
      </c>
      <c r="AB92">
        <v>0</v>
      </c>
      <c r="AC92" s="4">
        <v>46268.350439814814</v>
      </c>
      <c r="AD92" t="s">
        <v>67</v>
      </c>
      <c r="AE92" s="5">
        <v>0</v>
      </c>
      <c r="AF92" t="s">
        <v>741</v>
      </c>
      <c r="AG92" s="5">
        <v>1.1574074074074073E-5</v>
      </c>
      <c r="AJ92" t="s">
        <v>67</v>
      </c>
      <c r="AN92" t="s">
        <v>67</v>
      </c>
      <c r="AO92" t="s">
        <v>67</v>
      </c>
      <c r="AR92" t="s">
        <v>67</v>
      </c>
      <c r="AT92" t="s">
        <v>67</v>
      </c>
      <c r="AU92" t="s">
        <v>67</v>
      </c>
      <c r="AV92" t="s">
        <v>67</v>
      </c>
      <c r="AY92" t="s">
        <v>67</v>
      </c>
      <c r="AZ92" t="s">
        <v>67</v>
      </c>
      <c r="BA92" t="s">
        <v>67</v>
      </c>
      <c r="BB92" t="s">
        <v>67</v>
      </c>
      <c r="BC92" t="s">
        <v>67</v>
      </c>
      <c r="BD92" t="s">
        <v>67</v>
      </c>
      <c r="BE92" t="s">
        <v>67</v>
      </c>
      <c r="BF92" t="s">
        <v>67</v>
      </c>
      <c r="BG92" t="s">
        <v>67</v>
      </c>
      <c r="BH92" t="s">
        <v>67</v>
      </c>
      <c r="BI92" t="s">
        <v>67</v>
      </c>
      <c r="BJ92" t="s">
        <v>67</v>
      </c>
      <c r="BK92" t="s">
        <v>67</v>
      </c>
      <c r="BL92" t="s">
        <v>67</v>
      </c>
      <c r="BM92" t="s">
        <v>67</v>
      </c>
      <c r="BN92" t="s">
        <v>102</v>
      </c>
      <c r="BO92" s="6">
        <v>46268</v>
      </c>
      <c r="BP92">
        <f>1</f>
        <v>1</v>
      </c>
      <c r="BQ92">
        <f>IF(M92+AG92&gt;=parametres!$B$2,0,1)</f>
        <v>1</v>
      </c>
      <c r="BR92" t="str">
        <f>VLOOKUP(O92,parametres!G:H,2,0)</f>
        <v>RSA</v>
      </c>
    </row>
    <row r="93" spans="1:70" x14ac:dyDescent="0.3">
      <c r="A93" t="s">
        <v>1635</v>
      </c>
      <c r="B93" t="s">
        <v>65</v>
      </c>
      <c r="C93" t="s">
        <v>66</v>
      </c>
      <c r="D93" s="4">
        <v>46268.350462962961</v>
      </c>
      <c r="E93" t="s">
        <v>432</v>
      </c>
      <c r="F93" t="s">
        <v>67</v>
      </c>
      <c r="G93" t="s">
        <v>67</v>
      </c>
      <c r="H93" t="s">
        <v>512</v>
      </c>
      <c r="I93" t="s">
        <v>67</v>
      </c>
      <c r="J93">
        <v>2.7421292962129853E+18</v>
      </c>
      <c r="K93" t="s">
        <v>747</v>
      </c>
      <c r="L93" t="s">
        <v>67</v>
      </c>
      <c r="M93" s="5">
        <v>0</v>
      </c>
      <c r="N93">
        <v>19761</v>
      </c>
      <c r="O93" t="s">
        <v>105</v>
      </c>
      <c r="P93">
        <v>21200</v>
      </c>
      <c r="Q93" t="s">
        <v>105</v>
      </c>
      <c r="R93">
        <v>99821</v>
      </c>
      <c r="S93" t="s">
        <v>154</v>
      </c>
      <c r="T93" t="s">
        <v>153</v>
      </c>
      <c r="U93">
        <v>96523</v>
      </c>
      <c r="V93" t="s">
        <v>511</v>
      </c>
      <c r="W93" t="s">
        <v>69</v>
      </c>
      <c r="X93" s="5">
        <v>3.5763888888888889E-3</v>
      </c>
      <c r="Y93" s="5">
        <v>0</v>
      </c>
      <c r="Z93" s="5">
        <v>0</v>
      </c>
      <c r="AA93" t="s">
        <v>67</v>
      </c>
      <c r="AB93">
        <v>0</v>
      </c>
      <c r="AC93" s="4">
        <v>46268.354108796295</v>
      </c>
      <c r="AD93" t="s">
        <v>67</v>
      </c>
      <c r="AE93" s="5">
        <v>0</v>
      </c>
      <c r="AF93" t="s">
        <v>744</v>
      </c>
      <c r="AG93" s="5">
        <v>1.1574074074074073E-5</v>
      </c>
      <c r="AJ93" t="s">
        <v>67</v>
      </c>
      <c r="AN93" t="s">
        <v>67</v>
      </c>
      <c r="AO93" t="s">
        <v>67</v>
      </c>
      <c r="AR93" t="s">
        <v>67</v>
      </c>
      <c r="AT93" t="s">
        <v>67</v>
      </c>
      <c r="AU93" t="s">
        <v>67</v>
      </c>
      <c r="AV93" t="s">
        <v>67</v>
      </c>
      <c r="AY93" t="s">
        <v>67</v>
      </c>
      <c r="AZ93" t="s">
        <v>67</v>
      </c>
      <c r="BA93" t="s">
        <v>67</v>
      </c>
      <c r="BB93" t="s">
        <v>67</v>
      </c>
      <c r="BC93" t="s">
        <v>67</v>
      </c>
      <c r="BD93" t="s">
        <v>67</v>
      </c>
      <c r="BE93" t="s">
        <v>67</v>
      </c>
      <c r="BF93" t="s">
        <v>67</v>
      </c>
      <c r="BG93" t="s">
        <v>67</v>
      </c>
      <c r="BH93" t="s">
        <v>67</v>
      </c>
      <c r="BI93" t="s">
        <v>67</v>
      </c>
      <c r="BJ93" t="s">
        <v>67</v>
      </c>
      <c r="BK93" t="s">
        <v>67</v>
      </c>
      <c r="BL93" t="s">
        <v>67</v>
      </c>
      <c r="BM93" t="s">
        <v>67</v>
      </c>
      <c r="BN93" t="s">
        <v>106</v>
      </c>
      <c r="BO93" s="6">
        <v>46268</v>
      </c>
      <c r="BP93">
        <f>1</f>
        <v>1</v>
      </c>
      <c r="BQ93">
        <f>IF(M93+AG93&gt;=parametres!$B$2,0,1)</f>
        <v>1</v>
      </c>
      <c r="BR93" t="str">
        <f>VLOOKUP(O93,parametres!G:H,2,0)</f>
        <v>Alliannz Contract</v>
      </c>
    </row>
    <row r="94" spans="1:70" x14ac:dyDescent="0.3">
      <c r="A94" t="s">
        <v>1635</v>
      </c>
      <c r="B94" t="s">
        <v>65</v>
      </c>
      <c r="C94" t="s">
        <v>70</v>
      </c>
      <c r="D94" s="4">
        <v>46268.350636574076</v>
      </c>
      <c r="E94" t="s">
        <v>748</v>
      </c>
      <c r="F94" t="s">
        <v>315</v>
      </c>
      <c r="G94" t="s">
        <v>130</v>
      </c>
      <c r="H94" t="s">
        <v>316</v>
      </c>
      <c r="I94" t="s">
        <v>317</v>
      </c>
      <c r="J94">
        <v>2.7421294335735342E+18</v>
      </c>
      <c r="K94" t="s">
        <v>749</v>
      </c>
      <c r="L94" t="s">
        <v>72</v>
      </c>
      <c r="M94" s="5">
        <v>4.6296296296296294E-5</v>
      </c>
      <c r="N94">
        <v>27186</v>
      </c>
      <c r="O94" t="s">
        <v>285</v>
      </c>
      <c r="P94">
        <v>28197</v>
      </c>
      <c r="Q94" t="s">
        <v>285</v>
      </c>
      <c r="R94">
        <v>208713</v>
      </c>
      <c r="S94" t="s">
        <v>318</v>
      </c>
      <c r="T94" t="s">
        <v>312</v>
      </c>
      <c r="U94">
        <v>223879</v>
      </c>
      <c r="V94" t="s">
        <v>680</v>
      </c>
      <c r="W94" t="s">
        <v>68</v>
      </c>
      <c r="X94" s="5">
        <v>5.3009259259259259E-3</v>
      </c>
      <c r="Y94" s="5">
        <v>0</v>
      </c>
      <c r="Z94" s="5">
        <v>0</v>
      </c>
      <c r="AA94" t="s">
        <v>67</v>
      </c>
      <c r="AB94">
        <v>0</v>
      </c>
      <c r="AC94" s="4">
        <v>46268.358113425929</v>
      </c>
      <c r="AD94" t="s">
        <v>67</v>
      </c>
      <c r="AE94" s="5">
        <v>0</v>
      </c>
      <c r="AF94" t="s">
        <v>750</v>
      </c>
      <c r="AG94" s="5">
        <v>2.3148148148148147E-5</v>
      </c>
      <c r="AH94">
        <v>0</v>
      </c>
      <c r="AI94">
        <v>0</v>
      </c>
      <c r="AJ94" t="s">
        <v>67</v>
      </c>
      <c r="AK94">
        <v>2</v>
      </c>
      <c r="AL94">
        <v>0</v>
      </c>
      <c r="AM94">
        <v>0</v>
      </c>
      <c r="AN94" t="s">
        <v>303</v>
      </c>
      <c r="AO94" t="s">
        <v>319</v>
      </c>
      <c r="AP94">
        <v>77030108</v>
      </c>
      <c r="AQ94">
        <v>10</v>
      </c>
      <c r="AR94" t="s">
        <v>319</v>
      </c>
      <c r="AS94">
        <v>32906113112</v>
      </c>
      <c r="AT94" t="s">
        <v>277</v>
      </c>
      <c r="AU94" t="s">
        <v>751</v>
      </c>
      <c r="AV94" t="s">
        <v>748</v>
      </c>
      <c r="AW94">
        <v>2</v>
      </c>
      <c r="AX94">
        <v>1</v>
      </c>
      <c r="AY94" t="s">
        <v>67</v>
      </c>
      <c r="AZ94" t="s">
        <v>67</v>
      </c>
      <c r="BA94" t="s">
        <v>67</v>
      </c>
      <c r="BB94" t="s">
        <v>67</v>
      </c>
      <c r="BC94" t="s">
        <v>67</v>
      </c>
      <c r="BD94" t="s">
        <v>67</v>
      </c>
      <c r="BE94" t="s">
        <v>67</v>
      </c>
      <c r="BF94" t="s">
        <v>67</v>
      </c>
      <c r="BG94" t="s">
        <v>67</v>
      </c>
      <c r="BH94" t="s">
        <v>67</v>
      </c>
      <c r="BI94" t="s">
        <v>67</v>
      </c>
      <c r="BJ94" t="s">
        <v>67</v>
      </c>
      <c r="BK94" t="s">
        <v>67</v>
      </c>
      <c r="BL94" t="s">
        <v>67</v>
      </c>
      <c r="BM94" t="s">
        <v>67</v>
      </c>
      <c r="BN94" t="s">
        <v>282</v>
      </c>
      <c r="BO94" s="6">
        <v>46268</v>
      </c>
      <c r="BP94">
        <f>1</f>
        <v>1</v>
      </c>
      <c r="BQ94">
        <f>IF(M94+AG94&gt;=parametres!$B$2,0,1)</f>
        <v>1</v>
      </c>
      <c r="BR94" t="str">
        <f>VLOOKUP(O94,parametres!G:H,2,0)</f>
        <v>Alliannz Contract BE</v>
      </c>
    </row>
    <row r="95" spans="1:70" x14ac:dyDescent="0.3">
      <c r="A95" t="s">
        <v>1635</v>
      </c>
      <c r="B95" t="s">
        <v>65</v>
      </c>
      <c r="C95" t="s">
        <v>70</v>
      </c>
      <c r="D95" s="4">
        <v>46268.350763888891</v>
      </c>
      <c r="E95" t="s">
        <v>752</v>
      </c>
      <c r="F95" t="s">
        <v>167</v>
      </c>
      <c r="G95" t="s">
        <v>119</v>
      </c>
      <c r="H95" t="s">
        <v>753</v>
      </c>
      <c r="I95" t="s">
        <v>168</v>
      </c>
      <c r="J95">
        <v>2.742129309095402E+18</v>
      </c>
      <c r="K95" t="s">
        <v>754</v>
      </c>
      <c r="L95" t="s">
        <v>72</v>
      </c>
      <c r="M95" s="5">
        <v>1.4583333333333334E-3</v>
      </c>
      <c r="N95">
        <v>19777</v>
      </c>
      <c r="O95" t="s">
        <v>103</v>
      </c>
      <c r="P95">
        <v>21216</v>
      </c>
      <c r="Q95" t="s">
        <v>103</v>
      </c>
      <c r="R95">
        <v>99997</v>
      </c>
      <c r="S95" t="s">
        <v>187</v>
      </c>
      <c r="T95" t="s">
        <v>153</v>
      </c>
      <c r="U95">
        <v>244557</v>
      </c>
      <c r="V95" t="s">
        <v>380</v>
      </c>
      <c r="W95" t="s">
        <v>68</v>
      </c>
      <c r="X95" s="5">
        <v>4.6296296296296298E-4</v>
      </c>
      <c r="Y95" s="5">
        <v>0</v>
      </c>
      <c r="Z95" s="5">
        <v>1.273148148148148E-4</v>
      </c>
      <c r="AA95" t="s">
        <v>67</v>
      </c>
      <c r="AB95">
        <v>0</v>
      </c>
      <c r="AC95" s="4">
        <v>46268.353194444448</v>
      </c>
      <c r="AD95" t="s">
        <v>67</v>
      </c>
      <c r="AE95" s="5">
        <v>0</v>
      </c>
      <c r="AF95" t="s">
        <v>755</v>
      </c>
      <c r="AG95" s="5">
        <v>2.3148148148148147E-5</v>
      </c>
      <c r="AH95">
        <v>0</v>
      </c>
      <c r="AI95">
        <v>0</v>
      </c>
      <c r="AJ95" t="s">
        <v>67</v>
      </c>
      <c r="AK95">
        <v>1</v>
      </c>
      <c r="AL95">
        <v>2</v>
      </c>
      <c r="AM95">
        <v>0</v>
      </c>
      <c r="AN95" t="s">
        <v>123</v>
      </c>
      <c r="AO95" t="s">
        <v>67</v>
      </c>
      <c r="AR95" t="s">
        <v>67</v>
      </c>
      <c r="AT95" t="s">
        <v>67</v>
      </c>
      <c r="AU95" t="s">
        <v>67</v>
      </c>
      <c r="AV95" t="s">
        <v>67</v>
      </c>
      <c r="AW95">
        <v>0</v>
      </c>
      <c r="AX95">
        <v>0</v>
      </c>
      <c r="AY95" t="s">
        <v>67</v>
      </c>
      <c r="AZ95" t="s">
        <v>67</v>
      </c>
      <c r="BA95" t="s">
        <v>67</v>
      </c>
      <c r="BB95" t="s">
        <v>67</v>
      </c>
      <c r="BC95" t="s">
        <v>67</v>
      </c>
      <c r="BD95" t="s">
        <v>67</v>
      </c>
      <c r="BE95" t="s">
        <v>67</v>
      </c>
      <c r="BF95" t="s">
        <v>67</v>
      </c>
      <c r="BG95" t="s">
        <v>67</v>
      </c>
      <c r="BH95" t="s">
        <v>67</v>
      </c>
      <c r="BI95" t="s">
        <v>67</v>
      </c>
      <c r="BJ95" t="s">
        <v>67</v>
      </c>
      <c r="BK95" t="s">
        <v>67</v>
      </c>
      <c r="BL95" t="s">
        <v>67</v>
      </c>
      <c r="BM95" t="s">
        <v>67</v>
      </c>
      <c r="BN95" t="s">
        <v>102</v>
      </c>
      <c r="BO95" s="6">
        <v>46268</v>
      </c>
      <c r="BP95">
        <f>1</f>
        <v>1</v>
      </c>
      <c r="BQ95">
        <f>IF(M95+AG95&gt;=parametres!$B$2,0,1)</f>
        <v>0</v>
      </c>
      <c r="BR95" t="str">
        <f>VLOOKUP(O95,parametres!G:H,2,0)</f>
        <v>RSA</v>
      </c>
    </row>
    <row r="96" spans="1:70" x14ac:dyDescent="0.3">
      <c r="A96" t="s">
        <v>1635</v>
      </c>
      <c r="B96" t="s">
        <v>65</v>
      </c>
      <c r="C96" t="s">
        <v>70</v>
      </c>
      <c r="D96" s="4">
        <v>46268.351041666669</v>
      </c>
      <c r="E96" t="s">
        <v>756</v>
      </c>
      <c r="F96" t="s">
        <v>757</v>
      </c>
      <c r="G96" t="s">
        <v>119</v>
      </c>
      <c r="H96" t="s">
        <v>758</v>
      </c>
      <c r="I96" t="s">
        <v>300</v>
      </c>
      <c r="J96">
        <v>2.7421293992131092E+18</v>
      </c>
      <c r="K96" t="s">
        <v>759</v>
      </c>
      <c r="L96" t="s">
        <v>72</v>
      </c>
      <c r="M96" s="5">
        <v>6.9444444444444444E-5</v>
      </c>
      <c r="N96">
        <v>19782</v>
      </c>
      <c r="O96" t="s">
        <v>288</v>
      </c>
      <c r="P96">
        <v>21222</v>
      </c>
      <c r="Q96" t="s">
        <v>288</v>
      </c>
      <c r="R96">
        <v>100052</v>
      </c>
      <c r="S96" t="s">
        <v>301</v>
      </c>
      <c r="T96" t="s">
        <v>312</v>
      </c>
      <c r="U96">
        <v>232191</v>
      </c>
      <c r="V96" t="s">
        <v>313</v>
      </c>
      <c r="W96" t="s">
        <v>68</v>
      </c>
      <c r="X96" s="5">
        <v>3.0902777777777777E-3</v>
      </c>
      <c r="Y96" s="5">
        <v>0</v>
      </c>
      <c r="Z96" s="5">
        <v>3.9351851851851852E-4</v>
      </c>
      <c r="AA96" t="s">
        <v>67</v>
      </c>
      <c r="AB96">
        <v>0</v>
      </c>
      <c r="AC96" s="4">
        <v>46268.354675925926</v>
      </c>
      <c r="AD96" t="s">
        <v>67</v>
      </c>
      <c r="AE96" s="5">
        <v>0</v>
      </c>
      <c r="AF96" t="s">
        <v>760</v>
      </c>
      <c r="AG96" s="5">
        <v>1.1574074074074073E-5</v>
      </c>
      <c r="AH96">
        <v>0</v>
      </c>
      <c r="AI96">
        <v>0</v>
      </c>
      <c r="AJ96" t="s">
        <v>367</v>
      </c>
      <c r="AK96">
        <v>2</v>
      </c>
      <c r="AL96">
        <v>0</v>
      </c>
      <c r="AM96">
        <v>1</v>
      </c>
      <c r="AN96" t="s">
        <v>303</v>
      </c>
      <c r="AO96" t="s">
        <v>67</v>
      </c>
      <c r="AR96" t="s">
        <v>67</v>
      </c>
      <c r="AT96" t="s">
        <v>67</v>
      </c>
      <c r="AU96" t="s">
        <v>67</v>
      </c>
      <c r="AV96" t="s">
        <v>67</v>
      </c>
      <c r="AW96">
        <v>0</v>
      </c>
      <c r="AX96">
        <v>0</v>
      </c>
      <c r="AY96" t="s">
        <v>67</v>
      </c>
      <c r="AZ96" t="s">
        <v>67</v>
      </c>
      <c r="BA96" t="s">
        <v>67</v>
      </c>
      <c r="BB96" t="s">
        <v>67</v>
      </c>
      <c r="BC96" t="s">
        <v>67</v>
      </c>
      <c r="BD96" t="s">
        <v>67</v>
      </c>
      <c r="BE96" t="s">
        <v>67</v>
      </c>
      <c r="BF96" t="s">
        <v>67</v>
      </c>
      <c r="BG96" t="s">
        <v>67</v>
      </c>
      <c r="BH96" t="s">
        <v>67</v>
      </c>
      <c r="BI96" t="s">
        <v>67</v>
      </c>
      <c r="BJ96" t="s">
        <v>67</v>
      </c>
      <c r="BK96" t="s">
        <v>67</v>
      </c>
      <c r="BL96" t="s">
        <v>67</v>
      </c>
      <c r="BM96" t="s">
        <v>67</v>
      </c>
      <c r="BN96" t="s">
        <v>287</v>
      </c>
      <c r="BO96" s="6">
        <v>46268</v>
      </c>
      <c r="BP96">
        <f>1</f>
        <v>1</v>
      </c>
      <c r="BQ96">
        <f>IF(M96+AG96&gt;=parametres!$B$2,0,1)</f>
        <v>1</v>
      </c>
      <c r="BR96" t="str">
        <f>VLOOKUP(O96,parametres!G:H,2,0)</f>
        <v>RSA BE</v>
      </c>
    </row>
    <row r="97" spans="1:70" x14ac:dyDescent="0.3">
      <c r="A97" t="s">
        <v>1635</v>
      </c>
      <c r="B97" t="s">
        <v>65</v>
      </c>
      <c r="C97" t="s">
        <v>70</v>
      </c>
      <c r="D97" s="4">
        <v>46268.351134259261</v>
      </c>
      <c r="E97" t="s">
        <v>524</v>
      </c>
      <c r="F97" t="s">
        <v>141</v>
      </c>
      <c r="G97" t="s">
        <v>119</v>
      </c>
      <c r="H97" t="s">
        <v>142</v>
      </c>
      <c r="I97" t="s">
        <v>136</v>
      </c>
      <c r="J97">
        <v>2.7421293390869632E+18</v>
      </c>
      <c r="K97" t="s">
        <v>761</v>
      </c>
      <c r="L97" t="s">
        <v>71</v>
      </c>
      <c r="M97" s="5">
        <v>1.7361111111111112E-4</v>
      </c>
      <c r="N97">
        <v>19761</v>
      </c>
      <c r="O97" t="s">
        <v>105</v>
      </c>
      <c r="P97">
        <v>21200</v>
      </c>
      <c r="Q97" t="s">
        <v>105</v>
      </c>
      <c r="R97">
        <v>99821</v>
      </c>
      <c r="S97" t="s">
        <v>154</v>
      </c>
      <c r="T97" t="s">
        <v>422</v>
      </c>
      <c r="U97">
        <v>96495</v>
      </c>
      <c r="V97" t="s">
        <v>423</v>
      </c>
      <c r="W97" t="s">
        <v>68</v>
      </c>
      <c r="X97" s="5">
        <v>4.8842592592592592E-3</v>
      </c>
      <c r="Y97" s="5">
        <v>0</v>
      </c>
      <c r="Z97" s="5">
        <v>3.5879629629629629E-4</v>
      </c>
      <c r="AA97" t="s">
        <v>67</v>
      </c>
      <c r="AB97">
        <v>0</v>
      </c>
      <c r="AC97" s="4">
        <v>46268.357997685183</v>
      </c>
      <c r="AD97" t="s">
        <v>67</v>
      </c>
      <c r="AE97" s="5">
        <v>0</v>
      </c>
      <c r="AF97" t="s">
        <v>762</v>
      </c>
      <c r="AG97" s="5">
        <v>5.7870370370370373E-5</v>
      </c>
      <c r="AH97">
        <v>0</v>
      </c>
      <c r="AI97">
        <v>0</v>
      </c>
      <c r="AJ97" t="s">
        <v>67</v>
      </c>
      <c r="AK97">
        <v>2</v>
      </c>
      <c r="AL97">
        <v>0</v>
      </c>
      <c r="AM97">
        <v>0</v>
      </c>
      <c r="AN97" t="s">
        <v>123</v>
      </c>
      <c r="AO97" t="s">
        <v>127</v>
      </c>
      <c r="AP97">
        <v>77020001</v>
      </c>
      <c r="AQ97">
        <v>10</v>
      </c>
      <c r="AR97" t="s">
        <v>128</v>
      </c>
      <c r="AS97">
        <v>3190047</v>
      </c>
      <c r="AT97" t="s">
        <v>137</v>
      </c>
      <c r="AU97" t="s">
        <v>763</v>
      </c>
      <c r="AV97" t="s">
        <v>524</v>
      </c>
      <c r="AW97">
        <v>2</v>
      </c>
      <c r="AX97">
        <v>1</v>
      </c>
      <c r="AY97" t="s">
        <v>67</v>
      </c>
      <c r="AZ97" t="s">
        <v>67</v>
      </c>
      <c r="BA97" t="s">
        <v>67</v>
      </c>
      <c r="BB97" t="s">
        <v>67</v>
      </c>
      <c r="BC97" t="s">
        <v>67</v>
      </c>
      <c r="BD97" t="s">
        <v>67</v>
      </c>
      <c r="BE97" t="s">
        <v>67</v>
      </c>
      <c r="BF97" t="s">
        <v>67</v>
      </c>
      <c r="BG97" t="s">
        <v>67</v>
      </c>
      <c r="BH97" t="s">
        <v>67</v>
      </c>
      <c r="BI97" t="s">
        <v>67</v>
      </c>
      <c r="BJ97" t="s">
        <v>67</v>
      </c>
      <c r="BK97" t="s">
        <v>67</v>
      </c>
      <c r="BL97" t="s">
        <v>67</v>
      </c>
      <c r="BM97" t="s">
        <v>67</v>
      </c>
      <c r="BN97" t="s">
        <v>106</v>
      </c>
      <c r="BO97" s="6">
        <v>46268</v>
      </c>
      <c r="BP97">
        <f>1</f>
        <v>1</v>
      </c>
      <c r="BQ97">
        <f>IF(M97+AG97&gt;=parametres!$B$2,0,1)</f>
        <v>0</v>
      </c>
      <c r="BR97" t="str">
        <f>VLOOKUP(O97,parametres!G:H,2,0)</f>
        <v>Alliannz Contract</v>
      </c>
    </row>
    <row r="98" spans="1:70" x14ac:dyDescent="0.3">
      <c r="A98" t="s">
        <v>1635</v>
      </c>
      <c r="B98" t="s">
        <v>65</v>
      </c>
      <c r="C98" t="s">
        <v>70</v>
      </c>
      <c r="D98" s="4">
        <v>46268.351504629631</v>
      </c>
      <c r="E98" t="s">
        <v>764</v>
      </c>
      <c r="F98" t="s">
        <v>150</v>
      </c>
      <c r="G98" t="s">
        <v>119</v>
      </c>
      <c r="H98" t="s">
        <v>151</v>
      </c>
      <c r="I98" t="s">
        <v>143</v>
      </c>
      <c r="J98">
        <v>2.7421293519744481E+18</v>
      </c>
      <c r="K98" t="s">
        <v>765</v>
      </c>
      <c r="L98" t="s">
        <v>72</v>
      </c>
      <c r="M98" s="5">
        <v>8.1018518518518516E-5</v>
      </c>
      <c r="N98">
        <v>19755</v>
      </c>
      <c r="O98" t="s">
        <v>84</v>
      </c>
      <c r="P98">
        <v>21194</v>
      </c>
      <c r="Q98" t="s">
        <v>84</v>
      </c>
      <c r="R98">
        <v>99757</v>
      </c>
      <c r="S98" t="s">
        <v>152</v>
      </c>
      <c r="T98" t="s">
        <v>153</v>
      </c>
      <c r="U98">
        <v>224096</v>
      </c>
      <c r="V98" t="s">
        <v>503</v>
      </c>
      <c r="W98" t="s">
        <v>68</v>
      </c>
      <c r="X98" s="5">
        <v>1.0532407407407407E-3</v>
      </c>
      <c r="Y98" s="5">
        <v>0</v>
      </c>
      <c r="Z98" s="5">
        <v>4.6643518518518518E-3</v>
      </c>
      <c r="AA98" t="s">
        <v>67</v>
      </c>
      <c r="AB98">
        <v>0</v>
      </c>
      <c r="AC98" s="4">
        <v>46268.35428240741</v>
      </c>
      <c r="AD98" t="s">
        <v>67</v>
      </c>
      <c r="AE98" s="5">
        <v>0</v>
      </c>
      <c r="AF98" t="s">
        <v>766</v>
      </c>
      <c r="AG98" s="5">
        <v>1.1574074074074075E-4</v>
      </c>
      <c r="AH98">
        <v>0</v>
      </c>
      <c r="AI98">
        <v>0</v>
      </c>
      <c r="AJ98" t="s">
        <v>67</v>
      </c>
      <c r="AK98">
        <v>2</v>
      </c>
      <c r="AL98">
        <v>0</v>
      </c>
      <c r="AM98">
        <v>0</v>
      </c>
      <c r="AN98" t="s">
        <v>123</v>
      </c>
      <c r="AO98" t="s">
        <v>127</v>
      </c>
      <c r="AP98">
        <v>77020001</v>
      </c>
      <c r="AQ98">
        <v>10</v>
      </c>
      <c r="AR98" t="s">
        <v>128</v>
      </c>
      <c r="AS98">
        <v>3190031</v>
      </c>
      <c r="AT98" t="s">
        <v>137</v>
      </c>
      <c r="AU98" t="s">
        <v>767</v>
      </c>
      <c r="AV98" t="s">
        <v>764</v>
      </c>
      <c r="AW98">
        <v>2</v>
      </c>
      <c r="AX98">
        <v>1</v>
      </c>
      <c r="AY98" t="s">
        <v>67</v>
      </c>
      <c r="AZ98" t="s">
        <v>67</v>
      </c>
      <c r="BA98" t="s">
        <v>67</v>
      </c>
      <c r="BB98" t="s">
        <v>67</v>
      </c>
      <c r="BC98" t="s">
        <v>67</v>
      </c>
      <c r="BD98" t="s">
        <v>67</v>
      </c>
      <c r="BE98" t="s">
        <v>67</v>
      </c>
      <c r="BF98" t="s">
        <v>67</v>
      </c>
      <c r="BG98" t="s">
        <v>67</v>
      </c>
      <c r="BH98" t="s">
        <v>67</v>
      </c>
      <c r="BI98" t="s">
        <v>67</v>
      </c>
      <c r="BJ98" t="s">
        <v>67</v>
      </c>
      <c r="BK98" t="s">
        <v>67</v>
      </c>
      <c r="BL98" t="s">
        <v>67</v>
      </c>
      <c r="BM98" t="s">
        <v>67</v>
      </c>
      <c r="BN98" t="s">
        <v>102</v>
      </c>
      <c r="BO98" s="6">
        <v>46268</v>
      </c>
      <c r="BP98">
        <f>1</f>
        <v>1</v>
      </c>
      <c r="BQ98">
        <f>IF(M98+AG98&gt;=parametres!$B$2,0,1)</f>
        <v>1</v>
      </c>
      <c r="BR98" t="str">
        <f>VLOOKUP(O98,parametres!G:H,2,0)</f>
        <v>RSA</v>
      </c>
    </row>
    <row r="99" spans="1:70" x14ac:dyDescent="0.3">
      <c r="A99" t="s">
        <v>1635</v>
      </c>
      <c r="B99" t="s">
        <v>65</v>
      </c>
      <c r="C99" t="s">
        <v>66</v>
      </c>
      <c r="D99" s="4">
        <v>46268.351527777777</v>
      </c>
      <c r="E99" t="s">
        <v>756</v>
      </c>
      <c r="F99" t="s">
        <v>67</v>
      </c>
      <c r="G99" t="s">
        <v>67</v>
      </c>
      <c r="H99" t="s">
        <v>314</v>
      </c>
      <c r="I99" t="s">
        <v>67</v>
      </c>
      <c r="J99">
        <v>2.7421293992131092E+18</v>
      </c>
      <c r="K99" t="s">
        <v>768</v>
      </c>
      <c r="L99" t="s">
        <v>67</v>
      </c>
      <c r="M99" s="5">
        <v>0</v>
      </c>
      <c r="N99">
        <v>19782</v>
      </c>
      <c r="O99" t="s">
        <v>288</v>
      </c>
      <c r="P99">
        <v>21222</v>
      </c>
      <c r="Q99" t="s">
        <v>288</v>
      </c>
      <c r="R99">
        <v>100052</v>
      </c>
      <c r="S99" t="s">
        <v>301</v>
      </c>
      <c r="T99" t="s">
        <v>312</v>
      </c>
      <c r="U99">
        <v>232191</v>
      </c>
      <c r="V99" t="s">
        <v>313</v>
      </c>
      <c r="W99" t="s">
        <v>69</v>
      </c>
      <c r="X99" s="5">
        <v>3.0902777777777777E-3</v>
      </c>
      <c r="Y99" s="5">
        <v>0</v>
      </c>
      <c r="Z99" s="5">
        <v>0</v>
      </c>
      <c r="AA99" t="s">
        <v>67</v>
      </c>
      <c r="AB99">
        <v>0</v>
      </c>
      <c r="AC99" s="4">
        <v>46268.354675925926</v>
      </c>
      <c r="AD99" t="s">
        <v>67</v>
      </c>
      <c r="AE99" s="5">
        <v>0</v>
      </c>
      <c r="AF99" t="s">
        <v>760</v>
      </c>
      <c r="AG99" s="5">
        <v>1.1574074074074073E-5</v>
      </c>
      <c r="AJ99" t="s">
        <v>67</v>
      </c>
      <c r="AN99" t="s">
        <v>67</v>
      </c>
      <c r="AO99" t="s">
        <v>67</v>
      </c>
      <c r="AR99" t="s">
        <v>67</v>
      </c>
      <c r="AT99" t="s">
        <v>67</v>
      </c>
      <c r="AU99" t="s">
        <v>67</v>
      </c>
      <c r="AV99" t="s">
        <v>67</v>
      </c>
      <c r="AY99" t="s">
        <v>67</v>
      </c>
      <c r="AZ99" t="s">
        <v>67</v>
      </c>
      <c r="BA99" t="s">
        <v>67</v>
      </c>
      <c r="BB99" t="s">
        <v>67</v>
      </c>
      <c r="BC99" t="s">
        <v>67</v>
      </c>
      <c r="BD99" t="s">
        <v>67</v>
      </c>
      <c r="BE99" t="s">
        <v>67</v>
      </c>
      <c r="BF99" t="s">
        <v>67</v>
      </c>
      <c r="BG99" t="s">
        <v>67</v>
      </c>
      <c r="BH99" t="s">
        <v>67</v>
      </c>
      <c r="BI99" t="s">
        <v>769</v>
      </c>
      <c r="BJ99" t="s">
        <v>67</v>
      </c>
      <c r="BK99" t="s">
        <v>67</v>
      </c>
      <c r="BL99" t="s">
        <v>67</v>
      </c>
      <c r="BM99" t="s">
        <v>67</v>
      </c>
      <c r="BN99" t="s">
        <v>287</v>
      </c>
      <c r="BO99" s="6">
        <v>46268</v>
      </c>
      <c r="BP99">
        <f>1</f>
        <v>1</v>
      </c>
      <c r="BQ99">
        <f>IF(M99+AG99&gt;=parametres!$B$2,0,1)</f>
        <v>1</v>
      </c>
      <c r="BR99" t="str">
        <f>VLOOKUP(O99,parametres!G:H,2,0)</f>
        <v>RSA BE</v>
      </c>
    </row>
    <row r="100" spans="1:70" x14ac:dyDescent="0.3">
      <c r="A100" t="s">
        <v>1635</v>
      </c>
      <c r="B100" t="s">
        <v>65</v>
      </c>
      <c r="C100" t="s">
        <v>66</v>
      </c>
      <c r="D100" s="4">
        <v>46268.352141203701</v>
      </c>
      <c r="E100" t="s">
        <v>724</v>
      </c>
      <c r="F100" t="s">
        <v>67</v>
      </c>
      <c r="G100" t="s">
        <v>67</v>
      </c>
      <c r="H100" t="s">
        <v>381</v>
      </c>
      <c r="I100" t="s">
        <v>67</v>
      </c>
      <c r="J100">
        <v>2.7421293605626762E+18</v>
      </c>
      <c r="K100" t="s">
        <v>770</v>
      </c>
      <c r="L100" t="s">
        <v>67</v>
      </c>
      <c r="M100" s="5">
        <v>0</v>
      </c>
      <c r="N100">
        <v>19777</v>
      </c>
      <c r="O100" t="s">
        <v>103</v>
      </c>
      <c r="P100">
        <v>21216</v>
      </c>
      <c r="Q100" t="s">
        <v>103</v>
      </c>
      <c r="R100">
        <v>99997</v>
      </c>
      <c r="S100" t="s">
        <v>187</v>
      </c>
      <c r="T100" t="s">
        <v>153</v>
      </c>
      <c r="U100">
        <v>244557</v>
      </c>
      <c r="V100" t="s">
        <v>380</v>
      </c>
      <c r="W100" t="s">
        <v>69</v>
      </c>
      <c r="X100" s="5">
        <v>5.3240740740740744E-4</v>
      </c>
      <c r="Y100" s="5">
        <v>0</v>
      </c>
      <c r="Z100" s="5">
        <v>0</v>
      </c>
      <c r="AA100" t="s">
        <v>67</v>
      </c>
      <c r="AB100">
        <v>0</v>
      </c>
      <c r="AC100" s="4">
        <v>46268.352696759262</v>
      </c>
      <c r="AD100" t="s">
        <v>67</v>
      </c>
      <c r="AE100" s="5">
        <v>0</v>
      </c>
      <c r="AF100" t="s">
        <v>726</v>
      </c>
      <c r="AG100" s="5">
        <v>0</v>
      </c>
      <c r="AJ100" t="s">
        <v>67</v>
      </c>
      <c r="AN100" t="s">
        <v>67</v>
      </c>
      <c r="AO100" t="s">
        <v>67</v>
      </c>
      <c r="AR100" t="s">
        <v>67</v>
      </c>
      <c r="AT100" t="s">
        <v>67</v>
      </c>
      <c r="AU100" t="s">
        <v>67</v>
      </c>
      <c r="AV100" t="s">
        <v>67</v>
      </c>
      <c r="AY100" t="s">
        <v>67</v>
      </c>
      <c r="AZ100" t="s">
        <v>67</v>
      </c>
      <c r="BA100" t="s">
        <v>67</v>
      </c>
      <c r="BB100" t="s">
        <v>67</v>
      </c>
      <c r="BC100" t="s">
        <v>67</v>
      </c>
      <c r="BD100" t="s">
        <v>67</v>
      </c>
      <c r="BE100" t="s">
        <v>67</v>
      </c>
      <c r="BF100" t="s">
        <v>67</v>
      </c>
      <c r="BG100" t="s">
        <v>67</v>
      </c>
      <c r="BH100" t="s">
        <v>67</v>
      </c>
      <c r="BI100" t="s">
        <v>67</v>
      </c>
      <c r="BJ100" t="s">
        <v>67</v>
      </c>
      <c r="BK100" t="s">
        <v>67</v>
      </c>
      <c r="BL100" t="s">
        <v>67</v>
      </c>
      <c r="BM100" t="s">
        <v>67</v>
      </c>
      <c r="BN100" t="s">
        <v>102</v>
      </c>
      <c r="BO100" s="6">
        <v>46268</v>
      </c>
      <c r="BP100">
        <f>1</f>
        <v>1</v>
      </c>
      <c r="BQ100">
        <f>IF(M100+AG100&gt;=parametres!$B$2,0,1)</f>
        <v>1</v>
      </c>
      <c r="BR100" t="str">
        <f>VLOOKUP(O100,parametres!G:H,2,0)</f>
        <v>RSA</v>
      </c>
    </row>
    <row r="101" spans="1:70" x14ac:dyDescent="0.3">
      <c r="A101" t="s">
        <v>1635</v>
      </c>
      <c r="B101" t="s">
        <v>65</v>
      </c>
      <c r="C101" t="s">
        <v>70</v>
      </c>
      <c r="D101" s="4">
        <v>46268.352303240739</v>
      </c>
      <c r="E101" t="s">
        <v>771</v>
      </c>
      <c r="F101" t="s">
        <v>134</v>
      </c>
      <c r="G101" t="s">
        <v>119</v>
      </c>
      <c r="H101" t="s">
        <v>135</v>
      </c>
      <c r="I101" t="s">
        <v>143</v>
      </c>
      <c r="J101">
        <v>2.7421294163936865E+18</v>
      </c>
      <c r="K101" t="s">
        <v>772</v>
      </c>
      <c r="L101" t="s">
        <v>71</v>
      </c>
      <c r="M101" s="5">
        <v>4.0509259259259258E-4</v>
      </c>
      <c r="N101">
        <v>19755</v>
      </c>
      <c r="O101" t="s">
        <v>84</v>
      </c>
      <c r="P101">
        <v>21194</v>
      </c>
      <c r="Q101" t="s">
        <v>84</v>
      </c>
      <c r="R101">
        <v>99756</v>
      </c>
      <c r="S101" t="s">
        <v>513</v>
      </c>
      <c r="T101" t="s">
        <v>153</v>
      </c>
      <c r="U101">
        <v>244557</v>
      </c>
      <c r="V101" t="s">
        <v>380</v>
      </c>
      <c r="W101" t="s">
        <v>69</v>
      </c>
      <c r="X101" s="5">
        <v>3.8657407407407408E-3</v>
      </c>
      <c r="Y101" s="5">
        <v>0</v>
      </c>
      <c r="Z101" s="5">
        <v>1.1574074074074073E-5</v>
      </c>
      <c r="AA101" t="s">
        <v>67</v>
      </c>
      <c r="AB101">
        <v>0</v>
      </c>
      <c r="AC101" s="4">
        <v>46268.360081018516</v>
      </c>
      <c r="AD101" t="s">
        <v>67</v>
      </c>
      <c r="AE101" s="5">
        <v>0</v>
      </c>
      <c r="AF101" t="s">
        <v>773</v>
      </c>
      <c r="AG101" s="5">
        <v>9.2592592592592588E-5</v>
      </c>
      <c r="AH101">
        <v>0</v>
      </c>
      <c r="AI101">
        <v>0</v>
      </c>
      <c r="AJ101" t="s">
        <v>67</v>
      </c>
      <c r="AK101">
        <v>2</v>
      </c>
      <c r="AL101">
        <v>0</v>
      </c>
      <c r="AM101">
        <v>0</v>
      </c>
      <c r="AN101" t="s">
        <v>123</v>
      </c>
      <c r="AO101" t="s">
        <v>127</v>
      </c>
      <c r="AP101">
        <v>77020001</v>
      </c>
      <c r="AQ101">
        <v>10</v>
      </c>
      <c r="AR101" t="s">
        <v>128</v>
      </c>
      <c r="AS101">
        <v>3190052</v>
      </c>
      <c r="AT101" t="s">
        <v>140</v>
      </c>
      <c r="AU101" t="s">
        <v>774</v>
      </c>
      <c r="AV101" t="s">
        <v>771</v>
      </c>
      <c r="AW101">
        <v>2</v>
      </c>
      <c r="AX101">
        <v>1</v>
      </c>
      <c r="AY101" t="s">
        <v>191</v>
      </c>
      <c r="AZ101" t="s">
        <v>191</v>
      </c>
      <c r="BA101" t="s">
        <v>194</v>
      </c>
      <c r="BB101" t="s">
        <v>190</v>
      </c>
      <c r="BC101" t="s">
        <v>191</v>
      </c>
      <c r="BD101" t="s">
        <v>191</v>
      </c>
      <c r="BE101" t="s">
        <v>191</v>
      </c>
      <c r="BF101" t="s">
        <v>191</v>
      </c>
      <c r="BG101" t="s">
        <v>191</v>
      </c>
      <c r="BH101" t="s">
        <v>198</v>
      </c>
      <c r="BI101" t="s">
        <v>67</v>
      </c>
      <c r="BJ101" t="s">
        <v>67</v>
      </c>
      <c r="BK101" t="s">
        <v>67</v>
      </c>
      <c r="BL101" t="s">
        <v>67</v>
      </c>
      <c r="BM101" t="s">
        <v>67</v>
      </c>
      <c r="BN101" t="s">
        <v>102</v>
      </c>
      <c r="BO101" s="6">
        <v>46268</v>
      </c>
      <c r="BP101">
        <f>1</f>
        <v>1</v>
      </c>
      <c r="BQ101">
        <f>IF(M101+AG101&gt;=parametres!$B$2,0,1)</f>
        <v>0</v>
      </c>
      <c r="BR101" t="str">
        <f>VLOOKUP(O101,parametres!G:H,2,0)</f>
        <v>RSA</v>
      </c>
    </row>
    <row r="102" spans="1:70" x14ac:dyDescent="0.3">
      <c r="A102" t="s">
        <v>1635</v>
      </c>
      <c r="B102" t="s">
        <v>65</v>
      </c>
      <c r="C102" t="s">
        <v>70</v>
      </c>
      <c r="D102" s="4">
        <v>46268.352337962962</v>
      </c>
      <c r="E102" t="s">
        <v>775</v>
      </c>
      <c r="F102" t="s">
        <v>150</v>
      </c>
      <c r="G102" t="s">
        <v>119</v>
      </c>
      <c r="H102" t="s">
        <v>151</v>
      </c>
      <c r="I102" t="s">
        <v>143</v>
      </c>
      <c r="J102">
        <v>2.7421293390869632E+18</v>
      </c>
      <c r="K102" t="s">
        <v>776</v>
      </c>
      <c r="L102" t="s">
        <v>72</v>
      </c>
      <c r="M102" s="5">
        <v>5.0925925925925921E-4</v>
      </c>
      <c r="N102">
        <v>19755</v>
      </c>
      <c r="O102" t="s">
        <v>84</v>
      </c>
      <c r="P102">
        <v>21194</v>
      </c>
      <c r="Q102" t="s">
        <v>84</v>
      </c>
      <c r="R102">
        <v>99757</v>
      </c>
      <c r="S102" t="s">
        <v>152</v>
      </c>
      <c r="T102" t="s">
        <v>153</v>
      </c>
      <c r="U102">
        <v>224299</v>
      </c>
      <c r="V102" t="s">
        <v>193</v>
      </c>
      <c r="W102" t="s">
        <v>68</v>
      </c>
      <c r="X102" s="5">
        <v>5.1967592592592595E-3</v>
      </c>
      <c r="Y102" s="5">
        <v>0</v>
      </c>
      <c r="Z102" s="5">
        <v>2.5462962962962961E-4</v>
      </c>
      <c r="AA102" t="s">
        <v>67</v>
      </c>
      <c r="AB102">
        <v>0</v>
      </c>
      <c r="AC102" s="4">
        <v>46268.359768518516</v>
      </c>
      <c r="AD102" t="s">
        <v>67</v>
      </c>
      <c r="AE102" s="5">
        <v>0</v>
      </c>
      <c r="AF102" t="s">
        <v>777</v>
      </c>
      <c r="AG102" s="5">
        <v>5.7870370370370373E-5</v>
      </c>
      <c r="AH102">
        <v>0</v>
      </c>
      <c r="AI102">
        <v>0</v>
      </c>
      <c r="AJ102" t="s">
        <v>67</v>
      </c>
      <c r="AK102">
        <v>2</v>
      </c>
      <c r="AL102">
        <v>0</v>
      </c>
      <c r="AM102">
        <v>0</v>
      </c>
      <c r="AN102" t="s">
        <v>123</v>
      </c>
      <c r="AO102" t="s">
        <v>127</v>
      </c>
      <c r="AP102">
        <v>77020001</v>
      </c>
      <c r="AQ102">
        <v>10</v>
      </c>
      <c r="AR102" t="s">
        <v>128</v>
      </c>
      <c r="AS102">
        <v>3190031</v>
      </c>
      <c r="AT102" t="s">
        <v>67</v>
      </c>
      <c r="AU102" t="s">
        <v>778</v>
      </c>
      <c r="AV102" t="s">
        <v>775</v>
      </c>
      <c r="AW102">
        <v>2</v>
      </c>
      <c r="AX102">
        <v>1</v>
      </c>
      <c r="AY102" t="s">
        <v>67</v>
      </c>
      <c r="AZ102" t="s">
        <v>67</v>
      </c>
      <c r="BA102" t="s">
        <v>67</v>
      </c>
      <c r="BB102" t="s">
        <v>67</v>
      </c>
      <c r="BC102" t="s">
        <v>67</v>
      </c>
      <c r="BD102" t="s">
        <v>67</v>
      </c>
      <c r="BE102" t="s">
        <v>67</v>
      </c>
      <c r="BF102" t="s">
        <v>67</v>
      </c>
      <c r="BG102" t="s">
        <v>67</v>
      </c>
      <c r="BH102" t="s">
        <v>67</v>
      </c>
      <c r="BI102" t="s">
        <v>67</v>
      </c>
      <c r="BJ102" t="s">
        <v>67</v>
      </c>
      <c r="BK102" t="s">
        <v>67</v>
      </c>
      <c r="BL102" t="s">
        <v>67</v>
      </c>
      <c r="BM102" t="s">
        <v>67</v>
      </c>
      <c r="BN102" t="s">
        <v>102</v>
      </c>
      <c r="BO102" s="6">
        <v>46268</v>
      </c>
      <c r="BP102">
        <f>1</f>
        <v>1</v>
      </c>
      <c r="BQ102">
        <f>IF(M102+AG102&gt;=parametres!$B$2,0,1)</f>
        <v>0</v>
      </c>
      <c r="BR102" t="str">
        <f>VLOOKUP(O102,parametres!G:H,2,0)</f>
        <v>RSA</v>
      </c>
    </row>
    <row r="103" spans="1:70" x14ac:dyDescent="0.3">
      <c r="A103" t="s">
        <v>1635</v>
      </c>
      <c r="B103" t="s">
        <v>65</v>
      </c>
      <c r="C103" t="s">
        <v>70</v>
      </c>
      <c r="D103" s="4">
        <v>46268.35260416667</v>
      </c>
      <c r="E103" t="s">
        <v>779</v>
      </c>
      <c r="F103" t="s">
        <v>138</v>
      </c>
      <c r="G103" t="s">
        <v>305</v>
      </c>
      <c r="H103" t="s">
        <v>322</v>
      </c>
      <c r="I103" t="s">
        <v>300</v>
      </c>
      <c r="J103">
        <v>2.742129412098689E+18</v>
      </c>
      <c r="K103" t="s">
        <v>780</v>
      </c>
      <c r="L103" t="s">
        <v>72</v>
      </c>
      <c r="M103" s="5">
        <v>5.6712962962962967E-4</v>
      </c>
      <c r="N103">
        <v>19782</v>
      </c>
      <c r="O103" t="s">
        <v>288</v>
      </c>
      <c r="P103">
        <v>21222</v>
      </c>
      <c r="Q103" t="s">
        <v>288</v>
      </c>
      <c r="R103">
        <v>100052</v>
      </c>
      <c r="S103" t="s">
        <v>301</v>
      </c>
      <c r="T103" t="s">
        <v>375</v>
      </c>
      <c r="U103">
        <v>207050</v>
      </c>
      <c r="V103" t="s">
        <v>636</v>
      </c>
      <c r="W103" t="s">
        <v>68</v>
      </c>
      <c r="X103" s="5">
        <v>1.6875000000000001E-2</v>
      </c>
      <c r="Y103" s="5">
        <v>8.7847222222222215E-3</v>
      </c>
      <c r="Z103" s="5">
        <v>3.8194444444444446E-4</v>
      </c>
      <c r="AA103" t="s">
        <v>67</v>
      </c>
      <c r="AB103">
        <v>0</v>
      </c>
      <c r="AC103" s="4">
        <v>46268.379502314812</v>
      </c>
      <c r="AD103" t="s">
        <v>67</v>
      </c>
      <c r="AE103" s="5">
        <v>0</v>
      </c>
      <c r="AF103" t="s">
        <v>781</v>
      </c>
      <c r="AG103" s="5">
        <v>3.4722222222222222E-5</v>
      </c>
      <c r="AH103">
        <v>0</v>
      </c>
      <c r="AI103">
        <v>0</v>
      </c>
      <c r="AJ103" t="s">
        <v>323</v>
      </c>
      <c r="AK103">
        <v>2</v>
      </c>
      <c r="AL103">
        <v>0</v>
      </c>
      <c r="AM103">
        <v>1</v>
      </c>
      <c r="AN103" t="s">
        <v>303</v>
      </c>
      <c r="AO103" t="s">
        <v>67</v>
      </c>
      <c r="AR103" t="s">
        <v>67</v>
      </c>
      <c r="AT103" t="s">
        <v>67</v>
      </c>
      <c r="AU103" t="s">
        <v>67</v>
      </c>
      <c r="AV103" t="s">
        <v>67</v>
      </c>
      <c r="AW103">
        <v>2</v>
      </c>
      <c r="AX103">
        <v>1</v>
      </c>
      <c r="AY103" t="s">
        <v>67</v>
      </c>
      <c r="AZ103" t="s">
        <v>67</v>
      </c>
      <c r="BA103" t="s">
        <v>67</v>
      </c>
      <c r="BB103" t="s">
        <v>67</v>
      </c>
      <c r="BC103" t="s">
        <v>67</v>
      </c>
      <c r="BD103" t="s">
        <v>67</v>
      </c>
      <c r="BE103" t="s">
        <v>67</v>
      </c>
      <c r="BF103" t="s">
        <v>67</v>
      </c>
      <c r="BG103" t="s">
        <v>67</v>
      </c>
      <c r="BH103" t="s">
        <v>67</v>
      </c>
      <c r="BI103" t="s">
        <v>67</v>
      </c>
      <c r="BJ103" t="s">
        <v>67</v>
      </c>
      <c r="BK103" t="s">
        <v>67</v>
      </c>
      <c r="BL103" t="s">
        <v>67</v>
      </c>
      <c r="BM103" t="s">
        <v>67</v>
      </c>
      <c r="BN103" t="s">
        <v>287</v>
      </c>
      <c r="BO103" s="6">
        <v>46268</v>
      </c>
      <c r="BP103">
        <f>1</f>
        <v>1</v>
      </c>
      <c r="BQ103">
        <f>IF(M103+AG103&gt;=parametres!$B$2,0,1)</f>
        <v>0</v>
      </c>
      <c r="BR103" t="str">
        <f>VLOOKUP(O103,parametres!G:H,2,0)</f>
        <v>RSA BE</v>
      </c>
    </row>
    <row r="104" spans="1:70" x14ac:dyDescent="0.3">
      <c r="A104" t="s">
        <v>1635</v>
      </c>
      <c r="B104" t="s">
        <v>65</v>
      </c>
      <c r="C104" t="s">
        <v>66</v>
      </c>
      <c r="D104" s="4">
        <v>46268.352731481478</v>
      </c>
      <c r="E104" t="s">
        <v>752</v>
      </c>
      <c r="F104" t="s">
        <v>67</v>
      </c>
      <c r="G104" t="s">
        <v>67</v>
      </c>
      <c r="H104" t="s">
        <v>381</v>
      </c>
      <c r="I104" t="s">
        <v>67</v>
      </c>
      <c r="J104">
        <v>2.7421293090954025E+18</v>
      </c>
      <c r="K104" t="s">
        <v>782</v>
      </c>
      <c r="L104" t="s">
        <v>67</v>
      </c>
      <c r="M104" s="5">
        <v>0</v>
      </c>
      <c r="N104">
        <v>19777</v>
      </c>
      <c r="O104" t="s">
        <v>103</v>
      </c>
      <c r="P104">
        <v>21216</v>
      </c>
      <c r="Q104" t="s">
        <v>103</v>
      </c>
      <c r="R104">
        <v>99997</v>
      </c>
      <c r="S104" t="s">
        <v>187</v>
      </c>
      <c r="T104" t="s">
        <v>153</v>
      </c>
      <c r="U104">
        <v>244557</v>
      </c>
      <c r="V104" t="s">
        <v>380</v>
      </c>
      <c r="W104" t="s">
        <v>69</v>
      </c>
      <c r="X104" s="5">
        <v>4.6296296296296298E-4</v>
      </c>
      <c r="Y104" s="5">
        <v>0</v>
      </c>
      <c r="Z104" s="5">
        <v>0</v>
      </c>
      <c r="AA104" t="s">
        <v>67</v>
      </c>
      <c r="AB104">
        <v>0</v>
      </c>
      <c r="AC104" s="4">
        <v>46268.353206018517</v>
      </c>
      <c r="AD104" t="s">
        <v>67</v>
      </c>
      <c r="AE104" s="5">
        <v>0</v>
      </c>
      <c r="AF104" t="s">
        <v>755</v>
      </c>
      <c r="AG104" s="5">
        <v>0</v>
      </c>
      <c r="AJ104" t="s">
        <v>67</v>
      </c>
      <c r="AN104" t="s">
        <v>67</v>
      </c>
      <c r="AO104" t="s">
        <v>67</v>
      </c>
      <c r="AR104" t="s">
        <v>67</v>
      </c>
      <c r="AT104" t="s">
        <v>67</v>
      </c>
      <c r="AU104" t="s">
        <v>67</v>
      </c>
      <c r="AV104" t="s">
        <v>67</v>
      </c>
      <c r="AY104" t="s">
        <v>67</v>
      </c>
      <c r="AZ104" t="s">
        <v>67</v>
      </c>
      <c r="BA104" t="s">
        <v>67</v>
      </c>
      <c r="BB104" t="s">
        <v>67</v>
      </c>
      <c r="BC104" t="s">
        <v>67</v>
      </c>
      <c r="BD104" t="s">
        <v>67</v>
      </c>
      <c r="BE104" t="s">
        <v>67</v>
      </c>
      <c r="BF104" t="s">
        <v>67</v>
      </c>
      <c r="BG104" t="s">
        <v>67</v>
      </c>
      <c r="BH104" t="s">
        <v>67</v>
      </c>
      <c r="BI104" t="s">
        <v>67</v>
      </c>
      <c r="BJ104" t="s">
        <v>67</v>
      </c>
      <c r="BK104" t="s">
        <v>67</v>
      </c>
      <c r="BL104" t="s">
        <v>67</v>
      </c>
      <c r="BM104" t="s">
        <v>67</v>
      </c>
      <c r="BN104" t="s">
        <v>102</v>
      </c>
      <c r="BO104" s="6">
        <v>46268</v>
      </c>
      <c r="BP104">
        <f>1</f>
        <v>1</v>
      </c>
      <c r="BQ104">
        <f>IF(M104+AG104&gt;=parametres!$B$2,0,1)</f>
        <v>1</v>
      </c>
      <c r="BR104" t="str">
        <f>VLOOKUP(O104,parametres!G:H,2,0)</f>
        <v>RSA</v>
      </c>
    </row>
    <row r="105" spans="1:70" x14ac:dyDescent="0.3">
      <c r="A105" t="s">
        <v>1635</v>
      </c>
      <c r="B105" t="s">
        <v>65</v>
      </c>
      <c r="C105" t="s">
        <v>66</v>
      </c>
      <c r="D105" s="4">
        <v>46268.352800925924</v>
      </c>
      <c r="E105" t="s">
        <v>748</v>
      </c>
      <c r="F105" t="s">
        <v>67</v>
      </c>
      <c r="G105" t="s">
        <v>67</v>
      </c>
      <c r="H105" t="s">
        <v>686</v>
      </c>
      <c r="I105" t="s">
        <v>67</v>
      </c>
      <c r="J105">
        <v>2.7421294335735342E+18</v>
      </c>
      <c r="K105" t="s">
        <v>783</v>
      </c>
      <c r="L105" t="s">
        <v>67</v>
      </c>
      <c r="M105" s="5">
        <v>0</v>
      </c>
      <c r="N105">
        <v>27186</v>
      </c>
      <c r="O105" t="s">
        <v>285</v>
      </c>
      <c r="P105">
        <v>28197</v>
      </c>
      <c r="Q105" t="s">
        <v>285</v>
      </c>
      <c r="R105">
        <v>208713</v>
      </c>
      <c r="S105" t="s">
        <v>318</v>
      </c>
      <c r="T105" t="s">
        <v>312</v>
      </c>
      <c r="U105">
        <v>223879</v>
      </c>
      <c r="V105" t="s">
        <v>680</v>
      </c>
      <c r="W105" t="s">
        <v>68</v>
      </c>
      <c r="X105" s="5">
        <v>5.3009259259259259E-3</v>
      </c>
      <c r="Y105" s="5">
        <v>0</v>
      </c>
      <c r="Z105" s="5">
        <v>0</v>
      </c>
      <c r="AA105" t="s">
        <v>67</v>
      </c>
      <c r="AB105">
        <v>0</v>
      </c>
      <c r="AC105" s="4">
        <v>46268.358113425929</v>
      </c>
      <c r="AD105" t="s">
        <v>67</v>
      </c>
      <c r="AE105" s="5">
        <v>0</v>
      </c>
      <c r="AF105" t="s">
        <v>750</v>
      </c>
      <c r="AG105" s="5">
        <v>1.1574074074074073E-5</v>
      </c>
      <c r="AJ105" t="s">
        <v>67</v>
      </c>
      <c r="AN105" t="s">
        <v>67</v>
      </c>
      <c r="AO105" t="s">
        <v>67</v>
      </c>
      <c r="AR105" t="s">
        <v>67</v>
      </c>
      <c r="AT105" t="s">
        <v>67</v>
      </c>
      <c r="AU105" t="s">
        <v>67</v>
      </c>
      <c r="AV105" t="s">
        <v>67</v>
      </c>
      <c r="AY105" t="s">
        <v>67</v>
      </c>
      <c r="AZ105" t="s">
        <v>67</v>
      </c>
      <c r="BA105" t="s">
        <v>67</v>
      </c>
      <c r="BB105" t="s">
        <v>67</v>
      </c>
      <c r="BC105" t="s">
        <v>67</v>
      </c>
      <c r="BD105" t="s">
        <v>67</v>
      </c>
      <c r="BE105" t="s">
        <v>67</v>
      </c>
      <c r="BF105" t="s">
        <v>67</v>
      </c>
      <c r="BG105" t="s">
        <v>67</v>
      </c>
      <c r="BH105" t="s">
        <v>67</v>
      </c>
      <c r="BI105" t="s">
        <v>67</v>
      </c>
      <c r="BJ105" t="s">
        <v>67</v>
      </c>
      <c r="BK105" t="s">
        <v>67</v>
      </c>
      <c r="BL105" t="s">
        <v>67</v>
      </c>
      <c r="BM105" t="s">
        <v>67</v>
      </c>
      <c r="BN105" t="s">
        <v>282</v>
      </c>
      <c r="BO105" s="6">
        <v>46268</v>
      </c>
      <c r="BP105">
        <f>1</f>
        <v>1</v>
      </c>
      <c r="BQ105">
        <f>IF(M105+AG105&gt;=parametres!$B$2,0,1)</f>
        <v>1</v>
      </c>
      <c r="BR105" t="str">
        <f>VLOOKUP(O105,parametres!G:H,2,0)</f>
        <v>Alliannz Contract BE</v>
      </c>
    </row>
    <row r="106" spans="1:70" x14ac:dyDescent="0.3">
      <c r="A106" t="s">
        <v>1635</v>
      </c>
      <c r="B106" t="s">
        <v>65</v>
      </c>
      <c r="C106" t="s">
        <v>66</v>
      </c>
      <c r="D106" s="4">
        <v>46268.35292824074</v>
      </c>
      <c r="E106" t="s">
        <v>524</v>
      </c>
      <c r="F106" t="s">
        <v>67</v>
      </c>
      <c r="G106" t="s">
        <v>67</v>
      </c>
      <c r="H106" t="s">
        <v>424</v>
      </c>
      <c r="I106" t="s">
        <v>67</v>
      </c>
      <c r="J106">
        <v>2.7421293390869637E+18</v>
      </c>
      <c r="K106" t="s">
        <v>784</v>
      </c>
      <c r="L106" t="s">
        <v>67</v>
      </c>
      <c r="M106" s="5">
        <v>0</v>
      </c>
      <c r="N106">
        <v>19761</v>
      </c>
      <c r="O106" t="s">
        <v>105</v>
      </c>
      <c r="P106">
        <v>21200</v>
      </c>
      <c r="Q106" t="s">
        <v>105</v>
      </c>
      <c r="R106">
        <v>99821</v>
      </c>
      <c r="S106" t="s">
        <v>154</v>
      </c>
      <c r="T106" t="s">
        <v>422</v>
      </c>
      <c r="U106">
        <v>96495</v>
      </c>
      <c r="V106" t="s">
        <v>423</v>
      </c>
      <c r="W106" t="s">
        <v>68</v>
      </c>
      <c r="X106" s="5">
        <v>4.8842592592592592E-3</v>
      </c>
      <c r="Y106" s="5">
        <v>0</v>
      </c>
      <c r="Z106" s="5">
        <v>0</v>
      </c>
      <c r="AA106" t="s">
        <v>67</v>
      </c>
      <c r="AB106">
        <v>0</v>
      </c>
      <c r="AC106" s="4">
        <v>46268.357974537037</v>
      </c>
      <c r="AD106" t="s">
        <v>67</v>
      </c>
      <c r="AE106" s="5">
        <v>0</v>
      </c>
      <c r="AF106" t="s">
        <v>762</v>
      </c>
      <c r="AG106" s="5">
        <v>1.1574074074074075E-4</v>
      </c>
      <c r="AJ106" t="s">
        <v>67</v>
      </c>
      <c r="AN106" t="s">
        <v>67</v>
      </c>
      <c r="AO106" t="s">
        <v>67</v>
      </c>
      <c r="AR106" t="s">
        <v>67</v>
      </c>
      <c r="AT106" t="s">
        <v>67</v>
      </c>
      <c r="AU106" t="s">
        <v>67</v>
      </c>
      <c r="AV106" t="s">
        <v>67</v>
      </c>
      <c r="AY106" t="s">
        <v>67</v>
      </c>
      <c r="AZ106" t="s">
        <v>67</v>
      </c>
      <c r="BA106" t="s">
        <v>67</v>
      </c>
      <c r="BB106" t="s">
        <v>67</v>
      </c>
      <c r="BC106" t="s">
        <v>67</v>
      </c>
      <c r="BD106" t="s">
        <v>67</v>
      </c>
      <c r="BE106" t="s">
        <v>67</v>
      </c>
      <c r="BF106" t="s">
        <v>67</v>
      </c>
      <c r="BG106" t="s">
        <v>67</v>
      </c>
      <c r="BH106" t="s">
        <v>67</v>
      </c>
      <c r="BI106" t="s">
        <v>785</v>
      </c>
      <c r="BJ106" t="s">
        <v>67</v>
      </c>
      <c r="BK106" t="s">
        <v>67</v>
      </c>
      <c r="BL106" t="s">
        <v>67</v>
      </c>
      <c r="BM106" t="s">
        <v>67</v>
      </c>
      <c r="BN106" t="s">
        <v>106</v>
      </c>
      <c r="BO106" s="6">
        <v>46268</v>
      </c>
      <c r="BP106">
        <f>1</f>
        <v>1</v>
      </c>
      <c r="BQ106">
        <f>IF(M106+AG106&gt;=parametres!$B$2,0,1)</f>
        <v>1</v>
      </c>
      <c r="BR106" t="str">
        <f>VLOOKUP(O106,parametres!G:H,2,0)</f>
        <v>Alliannz Contract</v>
      </c>
    </row>
    <row r="107" spans="1:70" x14ac:dyDescent="0.3">
      <c r="A107" t="s">
        <v>1635</v>
      </c>
      <c r="B107" t="s">
        <v>65</v>
      </c>
      <c r="C107" t="s">
        <v>66</v>
      </c>
      <c r="D107" s="4">
        <v>46268.353171296294</v>
      </c>
      <c r="E107" t="s">
        <v>764</v>
      </c>
      <c r="F107" t="s">
        <v>67</v>
      </c>
      <c r="G107" t="s">
        <v>67</v>
      </c>
      <c r="H107" t="s">
        <v>504</v>
      </c>
      <c r="I107" t="s">
        <v>67</v>
      </c>
      <c r="J107">
        <v>2.7421293519744486E+18</v>
      </c>
      <c r="K107" t="s">
        <v>786</v>
      </c>
      <c r="L107" t="s">
        <v>67</v>
      </c>
      <c r="M107" s="5">
        <v>0</v>
      </c>
      <c r="N107">
        <v>19755</v>
      </c>
      <c r="O107" t="s">
        <v>84</v>
      </c>
      <c r="P107">
        <v>21194</v>
      </c>
      <c r="Q107" t="s">
        <v>84</v>
      </c>
      <c r="R107">
        <v>99757</v>
      </c>
      <c r="S107" t="s">
        <v>152</v>
      </c>
      <c r="T107" t="s">
        <v>153</v>
      </c>
      <c r="U107">
        <v>224096</v>
      </c>
      <c r="V107" t="s">
        <v>503</v>
      </c>
      <c r="W107" t="s">
        <v>69</v>
      </c>
      <c r="X107" s="5">
        <v>1.0532407407407407E-3</v>
      </c>
      <c r="Y107" s="5">
        <v>0</v>
      </c>
      <c r="Z107" s="5">
        <v>0</v>
      </c>
      <c r="AA107" t="s">
        <v>67</v>
      </c>
      <c r="AB107">
        <v>0</v>
      </c>
      <c r="AC107" s="4">
        <v>46268.35429398148</v>
      </c>
      <c r="AD107" t="s">
        <v>67</v>
      </c>
      <c r="AE107" s="5">
        <v>0</v>
      </c>
      <c r="AF107" t="s">
        <v>766</v>
      </c>
      <c r="AG107" s="5">
        <v>1.1574074074074073E-5</v>
      </c>
      <c r="AJ107" t="s">
        <v>67</v>
      </c>
      <c r="AN107" t="s">
        <v>67</v>
      </c>
      <c r="AO107" t="s">
        <v>67</v>
      </c>
      <c r="AR107" t="s">
        <v>67</v>
      </c>
      <c r="AT107" t="s">
        <v>67</v>
      </c>
      <c r="AU107" t="s">
        <v>67</v>
      </c>
      <c r="AV107" t="s">
        <v>67</v>
      </c>
      <c r="AY107" t="s">
        <v>67</v>
      </c>
      <c r="AZ107" t="s">
        <v>67</v>
      </c>
      <c r="BA107" t="s">
        <v>67</v>
      </c>
      <c r="BB107" t="s">
        <v>67</v>
      </c>
      <c r="BC107" t="s">
        <v>67</v>
      </c>
      <c r="BD107" t="s">
        <v>67</v>
      </c>
      <c r="BE107" t="s">
        <v>67</v>
      </c>
      <c r="BF107" t="s">
        <v>67</v>
      </c>
      <c r="BG107" t="s">
        <v>67</v>
      </c>
      <c r="BH107" t="s">
        <v>67</v>
      </c>
      <c r="BI107" t="s">
        <v>67</v>
      </c>
      <c r="BJ107" t="s">
        <v>67</v>
      </c>
      <c r="BK107" t="s">
        <v>67</v>
      </c>
      <c r="BL107" t="s">
        <v>67</v>
      </c>
      <c r="BM107" t="s">
        <v>67</v>
      </c>
      <c r="BN107" t="s">
        <v>102</v>
      </c>
      <c r="BO107" s="6">
        <v>46268</v>
      </c>
      <c r="BP107">
        <f>1</f>
        <v>1</v>
      </c>
      <c r="BQ107">
        <f>IF(M107+AG107&gt;=parametres!$B$2,0,1)</f>
        <v>1</v>
      </c>
      <c r="BR107" t="str">
        <f>VLOOKUP(O107,parametres!G:H,2,0)</f>
        <v>RSA</v>
      </c>
    </row>
    <row r="108" spans="1:70" x14ac:dyDescent="0.3">
      <c r="A108" t="s">
        <v>1635</v>
      </c>
      <c r="B108" t="s">
        <v>65</v>
      </c>
      <c r="C108" t="s">
        <v>66</v>
      </c>
      <c r="D108" s="4">
        <v>46268.35328703704</v>
      </c>
      <c r="E108" t="s">
        <v>779</v>
      </c>
      <c r="F108" t="s">
        <v>67</v>
      </c>
      <c r="G108" t="s">
        <v>67</v>
      </c>
      <c r="H108" t="s">
        <v>420</v>
      </c>
      <c r="I108" t="s">
        <v>67</v>
      </c>
      <c r="J108">
        <v>2.742129412098689E+18</v>
      </c>
      <c r="K108" t="s">
        <v>787</v>
      </c>
      <c r="L108" t="s">
        <v>67</v>
      </c>
      <c r="M108" s="5">
        <v>0</v>
      </c>
      <c r="N108">
        <v>19782</v>
      </c>
      <c r="O108" t="s">
        <v>288</v>
      </c>
      <c r="P108">
        <v>21222</v>
      </c>
      <c r="Q108" t="s">
        <v>288</v>
      </c>
      <c r="R108">
        <v>100052</v>
      </c>
      <c r="S108" t="s">
        <v>301</v>
      </c>
      <c r="T108" t="s">
        <v>312</v>
      </c>
      <c r="U108">
        <v>144565</v>
      </c>
      <c r="V108" t="s">
        <v>419</v>
      </c>
      <c r="W108" t="s">
        <v>68</v>
      </c>
      <c r="X108" s="5">
        <v>0</v>
      </c>
      <c r="Y108" s="5">
        <v>0</v>
      </c>
      <c r="Z108" s="5">
        <v>0</v>
      </c>
      <c r="AA108" t="s">
        <v>67</v>
      </c>
      <c r="AB108">
        <v>0</v>
      </c>
      <c r="AC108" s="4">
        <v>46268.353668981479</v>
      </c>
      <c r="AD108" t="s">
        <v>67</v>
      </c>
      <c r="AE108" s="5">
        <v>0</v>
      </c>
      <c r="AF108" t="s">
        <v>781</v>
      </c>
      <c r="AG108" s="5">
        <v>0</v>
      </c>
      <c r="AJ108" t="s">
        <v>67</v>
      </c>
      <c r="AN108" t="s">
        <v>67</v>
      </c>
      <c r="AO108" t="s">
        <v>67</v>
      </c>
      <c r="AR108" t="s">
        <v>67</v>
      </c>
      <c r="AT108" t="s">
        <v>67</v>
      </c>
      <c r="AU108" t="s">
        <v>67</v>
      </c>
      <c r="AV108" t="s">
        <v>67</v>
      </c>
      <c r="AY108" t="s">
        <v>67</v>
      </c>
      <c r="AZ108" t="s">
        <v>67</v>
      </c>
      <c r="BA108" t="s">
        <v>67</v>
      </c>
      <c r="BB108" t="s">
        <v>67</v>
      </c>
      <c r="BC108" t="s">
        <v>67</v>
      </c>
      <c r="BD108" t="s">
        <v>67</v>
      </c>
      <c r="BE108" t="s">
        <v>67</v>
      </c>
      <c r="BF108" t="s">
        <v>67</v>
      </c>
      <c r="BG108" t="s">
        <v>67</v>
      </c>
      <c r="BH108" t="s">
        <v>67</v>
      </c>
      <c r="BI108" t="s">
        <v>67</v>
      </c>
      <c r="BJ108" t="s">
        <v>67</v>
      </c>
      <c r="BK108" t="s">
        <v>67</v>
      </c>
      <c r="BL108" t="s">
        <v>67</v>
      </c>
      <c r="BM108" t="s">
        <v>67</v>
      </c>
      <c r="BN108" t="s">
        <v>287</v>
      </c>
      <c r="BO108" s="6">
        <v>46268</v>
      </c>
      <c r="BP108">
        <f>1</f>
        <v>1</v>
      </c>
      <c r="BQ108">
        <f>IF(M108+AG108&gt;=parametres!$B$2,0,1)</f>
        <v>1</v>
      </c>
      <c r="BR108" t="str">
        <f>VLOOKUP(O108,parametres!G:H,2,0)</f>
        <v>RSA BE</v>
      </c>
    </row>
    <row r="109" spans="1:70" x14ac:dyDescent="0.3">
      <c r="A109" t="s">
        <v>1635</v>
      </c>
      <c r="B109" t="s">
        <v>65</v>
      </c>
      <c r="C109" t="s">
        <v>66</v>
      </c>
      <c r="D109" s="4">
        <v>46268.353692129633</v>
      </c>
      <c r="E109" t="s">
        <v>779</v>
      </c>
      <c r="F109" t="s">
        <v>67</v>
      </c>
      <c r="G109" t="s">
        <v>67</v>
      </c>
      <c r="H109" t="s">
        <v>638</v>
      </c>
      <c r="I109" t="s">
        <v>67</v>
      </c>
      <c r="J109">
        <v>2.742129412098689E+18</v>
      </c>
      <c r="K109" t="s">
        <v>788</v>
      </c>
      <c r="L109" t="s">
        <v>67</v>
      </c>
      <c r="M109" s="5">
        <v>0</v>
      </c>
      <c r="N109">
        <v>19782</v>
      </c>
      <c r="O109" t="s">
        <v>288</v>
      </c>
      <c r="P109">
        <v>21222</v>
      </c>
      <c r="Q109" t="s">
        <v>288</v>
      </c>
      <c r="R109">
        <v>100052</v>
      </c>
      <c r="S109" t="s">
        <v>301</v>
      </c>
      <c r="T109" t="s">
        <v>375</v>
      </c>
      <c r="U109">
        <v>207050</v>
      </c>
      <c r="V109" t="s">
        <v>636</v>
      </c>
      <c r="W109" t="s">
        <v>69</v>
      </c>
      <c r="X109" s="5">
        <v>1.6875000000000001E-2</v>
      </c>
      <c r="Y109" s="5">
        <v>8.7847222222222215E-3</v>
      </c>
      <c r="Z109" s="5">
        <v>0</v>
      </c>
      <c r="AA109" t="s">
        <v>67</v>
      </c>
      <c r="AB109">
        <v>0</v>
      </c>
      <c r="AC109" s="4">
        <v>46268.379513888889</v>
      </c>
      <c r="AD109" t="s">
        <v>67</v>
      </c>
      <c r="AE109" s="5">
        <v>0</v>
      </c>
      <c r="AF109" t="s">
        <v>781</v>
      </c>
      <c r="AG109" s="5">
        <v>9.2592592592592588E-5</v>
      </c>
      <c r="AJ109" t="s">
        <v>67</v>
      </c>
      <c r="AN109" t="s">
        <v>67</v>
      </c>
      <c r="AO109" t="s">
        <v>67</v>
      </c>
      <c r="AR109" t="s">
        <v>67</v>
      </c>
      <c r="AT109" t="s">
        <v>67</v>
      </c>
      <c r="AU109" t="s">
        <v>67</v>
      </c>
      <c r="AV109" t="s">
        <v>67</v>
      </c>
      <c r="AY109" t="s">
        <v>67</v>
      </c>
      <c r="AZ109" t="s">
        <v>67</v>
      </c>
      <c r="BA109" t="s">
        <v>67</v>
      </c>
      <c r="BB109" t="s">
        <v>67</v>
      </c>
      <c r="BC109" t="s">
        <v>67</v>
      </c>
      <c r="BD109" t="s">
        <v>67</v>
      </c>
      <c r="BE109" t="s">
        <v>67</v>
      </c>
      <c r="BF109" t="s">
        <v>67</v>
      </c>
      <c r="BG109" t="s">
        <v>67</v>
      </c>
      <c r="BH109" t="s">
        <v>67</v>
      </c>
      <c r="BI109" t="s">
        <v>67</v>
      </c>
      <c r="BJ109" t="s">
        <v>67</v>
      </c>
      <c r="BK109" t="s">
        <v>67</v>
      </c>
      <c r="BL109" t="s">
        <v>67</v>
      </c>
      <c r="BM109" t="s">
        <v>67</v>
      </c>
      <c r="BN109" t="s">
        <v>287</v>
      </c>
      <c r="BO109" s="6">
        <v>46268</v>
      </c>
      <c r="BP109">
        <f>1</f>
        <v>1</v>
      </c>
      <c r="BQ109">
        <f>IF(M109+AG109&gt;=parametres!$B$2,0,1)</f>
        <v>1</v>
      </c>
      <c r="BR109" t="str">
        <f>VLOOKUP(O109,parametres!G:H,2,0)</f>
        <v>RSA BE</v>
      </c>
    </row>
    <row r="110" spans="1:70" x14ac:dyDescent="0.3">
      <c r="A110" t="s">
        <v>1635</v>
      </c>
      <c r="B110" t="s">
        <v>65</v>
      </c>
      <c r="C110" t="s">
        <v>70</v>
      </c>
      <c r="D110" s="4">
        <v>46268.353831018518</v>
      </c>
      <c r="E110" t="s">
        <v>789</v>
      </c>
      <c r="F110" t="s">
        <v>167</v>
      </c>
      <c r="G110" t="s">
        <v>119</v>
      </c>
      <c r="H110" t="s">
        <v>790</v>
      </c>
      <c r="I110" t="s">
        <v>168</v>
      </c>
      <c r="J110">
        <v>2.7421294335735347E+18</v>
      </c>
      <c r="K110" t="s">
        <v>791</v>
      </c>
      <c r="L110" t="s">
        <v>72</v>
      </c>
      <c r="M110" s="5">
        <v>3.7962962962962963E-3</v>
      </c>
      <c r="N110">
        <v>19777</v>
      </c>
      <c r="O110" t="s">
        <v>103</v>
      </c>
      <c r="P110">
        <v>21216</v>
      </c>
      <c r="Q110" t="s">
        <v>103</v>
      </c>
      <c r="R110">
        <v>99997</v>
      </c>
      <c r="S110" t="s">
        <v>187</v>
      </c>
      <c r="T110" t="s">
        <v>153</v>
      </c>
      <c r="U110">
        <v>244557</v>
      </c>
      <c r="V110" t="s">
        <v>380</v>
      </c>
      <c r="W110" t="s">
        <v>68</v>
      </c>
      <c r="X110" s="5">
        <v>5.4398148148148144E-4</v>
      </c>
      <c r="Y110" s="5">
        <v>0</v>
      </c>
      <c r="Z110" s="5">
        <v>1.1574074074074073E-5</v>
      </c>
      <c r="AA110" t="s">
        <v>67</v>
      </c>
      <c r="AB110">
        <v>0</v>
      </c>
      <c r="AC110" s="4">
        <v>46268.35869212963</v>
      </c>
      <c r="AD110" t="s">
        <v>67</v>
      </c>
      <c r="AE110" s="5">
        <v>0</v>
      </c>
      <c r="AF110" t="s">
        <v>792</v>
      </c>
      <c r="AG110" s="5">
        <v>1.1574074074074073E-5</v>
      </c>
      <c r="AH110">
        <v>0</v>
      </c>
      <c r="AI110">
        <v>0</v>
      </c>
      <c r="AJ110" t="s">
        <v>67</v>
      </c>
      <c r="AK110">
        <v>1</v>
      </c>
      <c r="AL110">
        <v>2</v>
      </c>
      <c r="AM110">
        <v>0</v>
      </c>
      <c r="AN110" t="s">
        <v>123</v>
      </c>
      <c r="AO110" t="s">
        <v>67</v>
      </c>
      <c r="AR110" t="s">
        <v>67</v>
      </c>
      <c r="AT110" t="s">
        <v>67</v>
      </c>
      <c r="AU110" t="s">
        <v>67</v>
      </c>
      <c r="AV110" t="s">
        <v>67</v>
      </c>
      <c r="AW110">
        <v>0</v>
      </c>
      <c r="AX110">
        <v>0</v>
      </c>
      <c r="AY110" t="s">
        <v>67</v>
      </c>
      <c r="AZ110" t="s">
        <v>67</v>
      </c>
      <c r="BA110" t="s">
        <v>67</v>
      </c>
      <c r="BB110" t="s">
        <v>67</v>
      </c>
      <c r="BC110" t="s">
        <v>67</v>
      </c>
      <c r="BD110" t="s">
        <v>67</v>
      </c>
      <c r="BE110" t="s">
        <v>67</v>
      </c>
      <c r="BF110" t="s">
        <v>67</v>
      </c>
      <c r="BG110" t="s">
        <v>67</v>
      </c>
      <c r="BH110" t="s">
        <v>67</v>
      </c>
      <c r="BI110" t="s">
        <v>67</v>
      </c>
      <c r="BJ110" t="s">
        <v>67</v>
      </c>
      <c r="BK110" t="s">
        <v>67</v>
      </c>
      <c r="BL110" t="s">
        <v>67</v>
      </c>
      <c r="BM110" t="s">
        <v>67</v>
      </c>
      <c r="BN110" t="s">
        <v>102</v>
      </c>
      <c r="BO110" s="6">
        <v>46268</v>
      </c>
      <c r="BP110">
        <f>1</f>
        <v>1</v>
      </c>
      <c r="BQ110">
        <f>IF(M110+AG110&gt;=parametres!$B$2,0,1)</f>
        <v>0</v>
      </c>
      <c r="BR110" t="str">
        <f>VLOOKUP(O110,parametres!G:H,2,0)</f>
        <v>RSA</v>
      </c>
    </row>
    <row r="111" spans="1:70" x14ac:dyDescent="0.3">
      <c r="A111" t="s">
        <v>1635</v>
      </c>
      <c r="B111" t="s">
        <v>65</v>
      </c>
      <c r="C111" t="s">
        <v>66</v>
      </c>
      <c r="D111" s="4">
        <v>46268.354166666664</v>
      </c>
      <c r="E111" t="s">
        <v>771</v>
      </c>
      <c r="F111" t="s">
        <v>67</v>
      </c>
      <c r="G111" t="s">
        <v>67</v>
      </c>
      <c r="H111" t="s">
        <v>381</v>
      </c>
      <c r="I111" t="s">
        <v>67</v>
      </c>
      <c r="J111">
        <v>2.7421294163936865E+18</v>
      </c>
      <c r="K111" t="s">
        <v>793</v>
      </c>
      <c r="L111" t="s">
        <v>67</v>
      </c>
      <c r="M111" s="5">
        <v>0</v>
      </c>
      <c r="N111">
        <v>19755</v>
      </c>
      <c r="O111" t="s">
        <v>84</v>
      </c>
      <c r="P111">
        <v>21194</v>
      </c>
      <c r="Q111" t="s">
        <v>84</v>
      </c>
      <c r="R111">
        <v>99756</v>
      </c>
      <c r="S111" t="s">
        <v>513</v>
      </c>
      <c r="T111" t="s">
        <v>153</v>
      </c>
      <c r="U111">
        <v>244557</v>
      </c>
      <c r="V111" t="s">
        <v>380</v>
      </c>
      <c r="W111" t="s">
        <v>68</v>
      </c>
      <c r="X111" s="5">
        <v>3.8657407407407408E-3</v>
      </c>
      <c r="Y111" s="5">
        <v>0</v>
      </c>
      <c r="Z111" s="5">
        <v>0</v>
      </c>
      <c r="AA111" t="s">
        <v>67</v>
      </c>
      <c r="AB111">
        <v>0</v>
      </c>
      <c r="AC111" s="4">
        <v>46268.358090277776</v>
      </c>
      <c r="AD111" t="s">
        <v>67</v>
      </c>
      <c r="AE111" s="5">
        <v>0</v>
      </c>
      <c r="AF111" t="s">
        <v>773</v>
      </c>
      <c r="AG111" s="5">
        <v>0</v>
      </c>
      <c r="AJ111" t="s">
        <v>67</v>
      </c>
      <c r="AN111" t="s">
        <v>67</v>
      </c>
      <c r="AO111" t="s">
        <v>67</v>
      </c>
      <c r="AR111" t="s">
        <v>67</v>
      </c>
      <c r="AT111" t="s">
        <v>67</v>
      </c>
      <c r="AU111" t="s">
        <v>67</v>
      </c>
      <c r="AV111" t="s">
        <v>67</v>
      </c>
      <c r="AY111" t="s">
        <v>67</v>
      </c>
      <c r="AZ111" t="s">
        <v>67</v>
      </c>
      <c r="BA111" t="s">
        <v>67</v>
      </c>
      <c r="BB111" t="s">
        <v>67</v>
      </c>
      <c r="BC111" t="s">
        <v>67</v>
      </c>
      <c r="BD111" t="s">
        <v>67</v>
      </c>
      <c r="BE111" t="s">
        <v>67</v>
      </c>
      <c r="BF111" t="s">
        <v>67</v>
      </c>
      <c r="BG111" t="s">
        <v>67</v>
      </c>
      <c r="BH111" t="s">
        <v>67</v>
      </c>
      <c r="BI111" t="s">
        <v>67</v>
      </c>
      <c r="BJ111" t="s">
        <v>67</v>
      </c>
      <c r="BK111" t="s">
        <v>67</v>
      </c>
      <c r="BL111" t="s">
        <v>67</v>
      </c>
      <c r="BM111" t="s">
        <v>67</v>
      </c>
      <c r="BN111" t="s">
        <v>102</v>
      </c>
      <c r="BO111" s="6">
        <v>46268</v>
      </c>
      <c r="BP111">
        <f>1</f>
        <v>1</v>
      </c>
      <c r="BQ111">
        <f>IF(M111+AG111&gt;=parametres!$B$2,0,1)</f>
        <v>1</v>
      </c>
      <c r="BR111" t="str">
        <f>VLOOKUP(O111,parametres!G:H,2,0)</f>
        <v>RSA</v>
      </c>
    </row>
    <row r="112" spans="1:70" x14ac:dyDescent="0.3">
      <c r="A112" t="s">
        <v>1635</v>
      </c>
      <c r="B112" t="s">
        <v>65</v>
      </c>
      <c r="C112" t="s">
        <v>70</v>
      </c>
      <c r="D112" s="4">
        <v>46268.354351851849</v>
      </c>
      <c r="E112" t="s">
        <v>794</v>
      </c>
      <c r="F112" t="s">
        <v>134</v>
      </c>
      <c r="G112" t="s">
        <v>119</v>
      </c>
      <c r="H112" t="s">
        <v>135</v>
      </c>
      <c r="I112" t="s">
        <v>136</v>
      </c>
      <c r="J112">
        <v>2.7421292360747059E+18</v>
      </c>
      <c r="K112" t="s">
        <v>795</v>
      </c>
      <c r="L112" t="s">
        <v>72</v>
      </c>
      <c r="M112" s="5">
        <v>6.9444444444444444E-5</v>
      </c>
      <c r="N112">
        <v>19761</v>
      </c>
      <c r="O112" t="s">
        <v>105</v>
      </c>
      <c r="P112">
        <v>21200</v>
      </c>
      <c r="Q112" t="s">
        <v>105</v>
      </c>
      <c r="R112">
        <v>99821</v>
      </c>
      <c r="S112" t="s">
        <v>154</v>
      </c>
      <c r="T112" t="s">
        <v>153</v>
      </c>
      <c r="U112">
        <v>221519</v>
      </c>
      <c r="V112" t="s">
        <v>269</v>
      </c>
      <c r="W112" t="s">
        <v>68</v>
      </c>
      <c r="X112" s="5">
        <v>1.3425925925925925E-3</v>
      </c>
      <c r="Y112" s="5">
        <v>0</v>
      </c>
      <c r="Z112" s="5">
        <v>1.4120370370370369E-3</v>
      </c>
      <c r="AA112" t="s">
        <v>67</v>
      </c>
      <c r="AB112">
        <v>0</v>
      </c>
      <c r="AC112" s="4">
        <v>46268.356412037036</v>
      </c>
      <c r="AD112" t="s">
        <v>67</v>
      </c>
      <c r="AE112" s="5">
        <v>0</v>
      </c>
      <c r="AF112" t="s">
        <v>796</v>
      </c>
      <c r="AG112" s="5">
        <v>5.7870370370370373E-5</v>
      </c>
      <c r="AH112">
        <v>0</v>
      </c>
      <c r="AI112">
        <v>0</v>
      </c>
      <c r="AJ112" t="s">
        <v>67</v>
      </c>
      <c r="AK112">
        <v>2</v>
      </c>
      <c r="AL112">
        <v>0</v>
      </c>
      <c r="AM112">
        <v>0</v>
      </c>
      <c r="AN112" t="s">
        <v>123</v>
      </c>
      <c r="AO112" t="s">
        <v>127</v>
      </c>
      <c r="AP112">
        <v>77020001</v>
      </c>
      <c r="AQ112">
        <v>10</v>
      </c>
      <c r="AR112" t="s">
        <v>128</v>
      </c>
      <c r="AS112">
        <v>3190051</v>
      </c>
      <c r="AT112" t="s">
        <v>145</v>
      </c>
      <c r="AU112" t="s">
        <v>67</v>
      </c>
      <c r="AV112" t="s">
        <v>794</v>
      </c>
      <c r="AW112">
        <v>2</v>
      </c>
      <c r="AX112">
        <v>1</v>
      </c>
      <c r="AY112" t="s">
        <v>67</v>
      </c>
      <c r="AZ112" t="s">
        <v>67</v>
      </c>
      <c r="BA112" t="s">
        <v>67</v>
      </c>
      <c r="BB112" t="s">
        <v>67</v>
      </c>
      <c r="BC112" t="s">
        <v>67</v>
      </c>
      <c r="BD112" t="s">
        <v>67</v>
      </c>
      <c r="BE112" t="s">
        <v>67</v>
      </c>
      <c r="BF112" t="s">
        <v>67</v>
      </c>
      <c r="BG112" t="s">
        <v>67</v>
      </c>
      <c r="BH112" t="s">
        <v>67</v>
      </c>
      <c r="BI112" t="s">
        <v>67</v>
      </c>
      <c r="BJ112" t="s">
        <v>67</v>
      </c>
      <c r="BK112" t="s">
        <v>67</v>
      </c>
      <c r="BL112" t="s">
        <v>67</v>
      </c>
      <c r="BM112" t="s">
        <v>67</v>
      </c>
      <c r="BN112" t="s">
        <v>106</v>
      </c>
      <c r="BO112" s="6">
        <v>46268</v>
      </c>
      <c r="BP112">
        <f>1</f>
        <v>1</v>
      </c>
      <c r="BQ112">
        <f>IF(M112+AG112&gt;=parametres!$B$2,0,1)</f>
        <v>1</v>
      </c>
      <c r="BR112" t="str">
        <f>VLOOKUP(O112,parametres!G:H,2,0)</f>
        <v>Alliannz Contract</v>
      </c>
    </row>
    <row r="113" spans="1:70" x14ac:dyDescent="0.3">
      <c r="A113" t="s">
        <v>1635</v>
      </c>
      <c r="B113" t="s">
        <v>65</v>
      </c>
      <c r="C113" t="s">
        <v>66</v>
      </c>
      <c r="D113" s="4">
        <v>46268.354502314818</v>
      </c>
      <c r="E113" t="s">
        <v>775</v>
      </c>
      <c r="F113" t="s">
        <v>67</v>
      </c>
      <c r="G113" t="s">
        <v>67</v>
      </c>
      <c r="H113" t="s">
        <v>195</v>
      </c>
      <c r="I113" t="s">
        <v>67</v>
      </c>
      <c r="J113">
        <v>2.7421293390869637E+18</v>
      </c>
      <c r="K113" t="s">
        <v>797</v>
      </c>
      <c r="L113" t="s">
        <v>67</v>
      </c>
      <c r="M113" s="5">
        <v>0</v>
      </c>
      <c r="N113">
        <v>19755</v>
      </c>
      <c r="O113" t="s">
        <v>84</v>
      </c>
      <c r="P113">
        <v>21194</v>
      </c>
      <c r="Q113" t="s">
        <v>84</v>
      </c>
      <c r="R113">
        <v>99757</v>
      </c>
      <c r="S113" t="s">
        <v>152</v>
      </c>
      <c r="T113" t="s">
        <v>153</v>
      </c>
      <c r="U113">
        <v>224299</v>
      </c>
      <c r="V113" t="s">
        <v>193</v>
      </c>
      <c r="W113" t="s">
        <v>68</v>
      </c>
      <c r="X113" s="5">
        <v>5.1967592592592595E-3</v>
      </c>
      <c r="Y113" s="5">
        <v>0</v>
      </c>
      <c r="Z113" s="5">
        <v>0</v>
      </c>
      <c r="AA113" t="s">
        <v>67</v>
      </c>
      <c r="AB113">
        <v>0</v>
      </c>
      <c r="AC113" s="4">
        <v>46268.359756944446</v>
      </c>
      <c r="AD113" t="s">
        <v>67</v>
      </c>
      <c r="AE113" s="5">
        <v>0</v>
      </c>
      <c r="AF113" t="s">
        <v>777</v>
      </c>
      <c r="AG113" s="5">
        <v>1.1574074074074073E-5</v>
      </c>
      <c r="AJ113" t="s">
        <v>67</v>
      </c>
      <c r="AN113" t="s">
        <v>67</v>
      </c>
      <c r="AO113" t="s">
        <v>67</v>
      </c>
      <c r="AR113" t="s">
        <v>67</v>
      </c>
      <c r="AT113" t="s">
        <v>67</v>
      </c>
      <c r="AU113" t="s">
        <v>67</v>
      </c>
      <c r="AV113" t="s">
        <v>67</v>
      </c>
      <c r="AY113" t="s">
        <v>67</v>
      </c>
      <c r="AZ113" t="s">
        <v>67</v>
      </c>
      <c r="BA113" t="s">
        <v>67</v>
      </c>
      <c r="BB113" t="s">
        <v>67</v>
      </c>
      <c r="BC113" t="s">
        <v>67</v>
      </c>
      <c r="BD113" t="s">
        <v>67</v>
      </c>
      <c r="BE113" t="s">
        <v>67</v>
      </c>
      <c r="BF113" t="s">
        <v>67</v>
      </c>
      <c r="BG113" t="s">
        <v>67</v>
      </c>
      <c r="BH113" t="s">
        <v>67</v>
      </c>
      <c r="BI113" t="s">
        <v>67</v>
      </c>
      <c r="BJ113" t="s">
        <v>67</v>
      </c>
      <c r="BK113" t="s">
        <v>67</v>
      </c>
      <c r="BL113" t="s">
        <v>67</v>
      </c>
      <c r="BM113" t="s">
        <v>67</v>
      </c>
      <c r="BN113" t="s">
        <v>102</v>
      </c>
      <c r="BO113" s="6">
        <v>46268</v>
      </c>
      <c r="BP113">
        <f>1</f>
        <v>1</v>
      </c>
      <c r="BQ113">
        <f>IF(M113+AG113&gt;=parametres!$B$2,0,1)</f>
        <v>1</v>
      </c>
      <c r="BR113" t="str">
        <f>VLOOKUP(O113,parametres!G:H,2,0)</f>
        <v>RSA</v>
      </c>
    </row>
    <row r="114" spans="1:70" x14ac:dyDescent="0.3">
      <c r="A114" t="s">
        <v>1635</v>
      </c>
      <c r="B114" t="s">
        <v>65</v>
      </c>
      <c r="C114" t="s">
        <v>66</v>
      </c>
      <c r="D114" s="4">
        <v>46268.355011574073</v>
      </c>
      <c r="E114" t="s">
        <v>794</v>
      </c>
      <c r="F114" t="s">
        <v>67</v>
      </c>
      <c r="G114" t="s">
        <v>67</v>
      </c>
      <c r="H114" t="s">
        <v>418</v>
      </c>
      <c r="I114" t="s">
        <v>67</v>
      </c>
      <c r="J114">
        <v>2.7421292360747059E+18</v>
      </c>
      <c r="K114" t="s">
        <v>798</v>
      </c>
      <c r="L114" t="s">
        <v>67</v>
      </c>
      <c r="M114" s="5">
        <v>0</v>
      </c>
      <c r="N114">
        <v>19761</v>
      </c>
      <c r="O114" t="s">
        <v>105</v>
      </c>
      <c r="P114">
        <v>21200</v>
      </c>
      <c r="Q114" t="s">
        <v>105</v>
      </c>
      <c r="R114">
        <v>99821</v>
      </c>
      <c r="S114" t="s">
        <v>154</v>
      </c>
      <c r="T114" t="s">
        <v>153</v>
      </c>
      <c r="U114">
        <v>221519</v>
      </c>
      <c r="V114" t="s">
        <v>269</v>
      </c>
      <c r="W114" t="s">
        <v>68</v>
      </c>
      <c r="X114" s="5">
        <v>1.3425925925925925E-3</v>
      </c>
      <c r="Y114" s="5">
        <v>0</v>
      </c>
      <c r="Z114" s="5">
        <v>0</v>
      </c>
      <c r="AA114" t="s">
        <v>67</v>
      </c>
      <c r="AB114">
        <v>0</v>
      </c>
      <c r="AC114" s="4">
        <v>46268.356412037036</v>
      </c>
      <c r="AD114" t="s">
        <v>67</v>
      </c>
      <c r="AE114" s="5">
        <v>0</v>
      </c>
      <c r="AF114" t="s">
        <v>796</v>
      </c>
      <c r="AG114" s="5">
        <v>1.1574074074074073E-5</v>
      </c>
      <c r="AJ114" t="s">
        <v>67</v>
      </c>
      <c r="AN114" t="s">
        <v>67</v>
      </c>
      <c r="AO114" t="s">
        <v>67</v>
      </c>
      <c r="AR114" t="s">
        <v>67</v>
      </c>
      <c r="AT114" t="s">
        <v>67</v>
      </c>
      <c r="AU114" t="s">
        <v>67</v>
      </c>
      <c r="AV114" t="s">
        <v>67</v>
      </c>
      <c r="AY114" t="s">
        <v>67</v>
      </c>
      <c r="AZ114" t="s">
        <v>67</v>
      </c>
      <c r="BA114" t="s">
        <v>67</v>
      </c>
      <c r="BB114" t="s">
        <v>67</v>
      </c>
      <c r="BC114" t="s">
        <v>67</v>
      </c>
      <c r="BD114" t="s">
        <v>67</v>
      </c>
      <c r="BE114" t="s">
        <v>67</v>
      </c>
      <c r="BF114" t="s">
        <v>67</v>
      </c>
      <c r="BG114" t="s">
        <v>67</v>
      </c>
      <c r="BH114" t="s">
        <v>67</v>
      </c>
      <c r="BI114" t="s">
        <v>67</v>
      </c>
      <c r="BJ114" t="s">
        <v>67</v>
      </c>
      <c r="BK114" t="s">
        <v>67</v>
      </c>
      <c r="BL114" t="s">
        <v>67</v>
      </c>
      <c r="BM114" t="s">
        <v>67</v>
      </c>
      <c r="BN114" t="s">
        <v>106</v>
      </c>
      <c r="BO114" s="6">
        <v>46268</v>
      </c>
      <c r="BP114">
        <f>1</f>
        <v>1</v>
      </c>
      <c r="BQ114">
        <f>IF(M114+AG114&gt;=parametres!$B$2,0,1)</f>
        <v>1</v>
      </c>
      <c r="BR114" t="str">
        <f>VLOOKUP(O114,parametres!G:H,2,0)</f>
        <v>Alliannz Contract</v>
      </c>
    </row>
    <row r="115" spans="1:70" x14ac:dyDescent="0.3">
      <c r="A115" t="s">
        <v>1635</v>
      </c>
      <c r="B115" t="s">
        <v>65</v>
      </c>
      <c r="C115" t="s">
        <v>70</v>
      </c>
      <c r="D115" s="4">
        <v>46268.356145833335</v>
      </c>
      <c r="E115" t="s">
        <v>73</v>
      </c>
      <c r="F115" t="s">
        <v>134</v>
      </c>
      <c r="G115" t="s">
        <v>119</v>
      </c>
      <c r="H115" t="s">
        <v>135</v>
      </c>
      <c r="I115" t="s">
        <v>143</v>
      </c>
      <c r="J115">
        <v>2.7421293605626762E+18</v>
      </c>
      <c r="K115" t="s">
        <v>799</v>
      </c>
      <c r="L115" t="s">
        <v>72</v>
      </c>
      <c r="M115" s="5">
        <v>6.9444444444444444E-5</v>
      </c>
      <c r="N115">
        <v>19755</v>
      </c>
      <c r="O115" t="s">
        <v>84</v>
      </c>
      <c r="P115">
        <v>21194</v>
      </c>
      <c r="Q115" t="s">
        <v>84</v>
      </c>
      <c r="R115">
        <v>99757</v>
      </c>
      <c r="S115" t="s">
        <v>152</v>
      </c>
      <c r="T115" t="s">
        <v>153</v>
      </c>
      <c r="U115">
        <v>96526</v>
      </c>
      <c r="V115" t="s">
        <v>608</v>
      </c>
      <c r="W115" t="s">
        <v>68</v>
      </c>
      <c r="X115" s="5">
        <v>5.7754629629629631E-3</v>
      </c>
      <c r="Y115" s="5">
        <v>0</v>
      </c>
      <c r="Z115" s="5">
        <v>1.4814814814814814E-3</v>
      </c>
      <c r="AA115" t="s">
        <v>67</v>
      </c>
      <c r="AB115">
        <v>0</v>
      </c>
      <c r="AC115" s="4">
        <v>46268.363136574073</v>
      </c>
      <c r="AD115" t="s">
        <v>67</v>
      </c>
      <c r="AE115" s="5">
        <v>0</v>
      </c>
      <c r="AF115" t="s">
        <v>800</v>
      </c>
      <c r="AG115" s="5">
        <v>1.1574074074074075E-4</v>
      </c>
      <c r="AH115">
        <v>0</v>
      </c>
      <c r="AI115">
        <v>0</v>
      </c>
      <c r="AJ115" t="s">
        <v>67</v>
      </c>
      <c r="AK115">
        <v>2</v>
      </c>
      <c r="AL115">
        <v>0</v>
      </c>
      <c r="AM115">
        <v>0</v>
      </c>
      <c r="AN115" t="s">
        <v>123</v>
      </c>
      <c r="AO115" t="s">
        <v>127</v>
      </c>
      <c r="AP115">
        <v>77020001</v>
      </c>
      <c r="AQ115">
        <v>10</v>
      </c>
      <c r="AR115" t="s">
        <v>128</v>
      </c>
      <c r="AS115">
        <v>3190052</v>
      </c>
      <c r="AT115" t="s">
        <v>137</v>
      </c>
      <c r="AU115" t="s">
        <v>67</v>
      </c>
      <c r="AV115" t="s">
        <v>74</v>
      </c>
      <c r="AW115">
        <v>2</v>
      </c>
      <c r="AX115">
        <v>1</v>
      </c>
      <c r="AY115" t="s">
        <v>67</v>
      </c>
      <c r="AZ115" t="s">
        <v>67</v>
      </c>
      <c r="BA115" t="s">
        <v>67</v>
      </c>
      <c r="BB115" t="s">
        <v>67</v>
      </c>
      <c r="BC115" t="s">
        <v>67</v>
      </c>
      <c r="BD115" t="s">
        <v>67</v>
      </c>
      <c r="BE115" t="s">
        <v>67</v>
      </c>
      <c r="BF115" t="s">
        <v>67</v>
      </c>
      <c r="BG115" t="s">
        <v>67</v>
      </c>
      <c r="BH115" t="s">
        <v>67</v>
      </c>
      <c r="BI115" t="s">
        <v>67</v>
      </c>
      <c r="BJ115" t="s">
        <v>67</v>
      </c>
      <c r="BK115" t="s">
        <v>67</v>
      </c>
      <c r="BL115" t="s">
        <v>67</v>
      </c>
      <c r="BM115" t="s">
        <v>67</v>
      </c>
      <c r="BN115" t="s">
        <v>102</v>
      </c>
      <c r="BO115" s="6">
        <v>46268</v>
      </c>
      <c r="BP115">
        <f>1</f>
        <v>1</v>
      </c>
      <c r="BQ115">
        <f>IF(M115+AG115&gt;=parametres!$B$2,0,1)</f>
        <v>1</v>
      </c>
      <c r="BR115" t="str">
        <f>VLOOKUP(O115,parametres!G:H,2,0)</f>
        <v>RSA</v>
      </c>
    </row>
    <row r="116" spans="1:70" x14ac:dyDescent="0.3">
      <c r="A116" t="s">
        <v>1635</v>
      </c>
      <c r="B116" t="s">
        <v>65</v>
      </c>
      <c r="C116" t="s">
        <v>70</v>
      </c>
      <c r="D116" s="4">
        <v>46268.356365740743</v>
      </c>
      <c r="E116" t="s">
        <v>801</v>
      </c>
      <c r="F116" t="s">
        <v>134</v>
      </c>
      <c r="G116" t="s">
        <v>119</v>
      </c>
      <c r="H116" t="s">
        <v>135</v>
      </c>
      <c r="I116" t="s">
        <v>143</v>
      </c>
      <c r="J116">
        <v>2.7421293906232458E+18</v>
      </c>
      <c r="K116" t="s">
        <v>802</v>
      </c>
      <c r="L116" t="s">
        <v>72</v>
      </c>
      <c r="M116" s="5">
        <v>5.7870370370370373E-5</v>
      </c>
      <c r="N116">
        <v>19755</v>
      </c>
      <c r="O116" t="s">
        <v>84</v>
      </c>
      <c r="P116">
        <v>21194</v>
      </c>
      <c r="Q116" t="s">
        <v>84</v>
      </c>
      <c r="R116">
        <v>99755</v>
      </c>
      <c r="S116" t="s">
        <v>183</v>
      </c>
      <c r="T116" t="s">
        <v>153</v>
      </c>
      <c r="U116">
        <v>96523</v>
      </c>
      <c r="V116" t="s">
        <v>511</v>
      </c>
      <c r="W116" t="s">
        <v>68</v>
      </c>
      <c r="X116" s="5">
        <v>3.5069444444444445E-3</v>
      </c>
      <c r="Y116" s="5">
        <v>0</v>
      </c>
      <c r="Z116" s="5">
        <v>3.5879629629629629E-4</v>
      </c>
      <c r="AA116" t="s">
        <v>67</v>
      </c>
      <c r="AB116">
        <v>0</v>
      </c>
      <c r="AC116" s="4">
        <v>46268.360810185186</v>
      </c>
      <c r="AD116" t="s">
        <v>67</v>
      </c>
      <c r="AE116" s="5">
        <v>0</v>
      </c>
      <c r="AF116" t="s">
        <v>803</v>
      </c>
      <c r="AG116" s="5">
        <v>3.4722222222222222E-5</v>
      </c>
      <c r="AH116">
        <v>0</v>
      </c>
      <c r="AI116">
        <v>0</v>
      </c>
      <c r="AJ116" t="s">
        <v>67</v>
      </c>
      <c r="AK116">
        <v>2</v>
      </c>
      <c r="AL116">
        <v>0</v>
      </c>
      <c r="AM116">
        <v>0</v>
      </c>
      <c r="AN116" t="s">
        <v>123</v>
      </c>
      <c r="AO116" t="s">
        <v>127</v>
      </c>
      <c r="AP116">
        <v>77020001</v>
      </c>
      <c r="AQ116">
        <v>10</v>
      </c>
      <c r="AR116" t="s">
        <v>128</v>
      </c>
      <c r="AS116">
        <v>3190052</v>
      </c>
      <c r="AT116" t="s">
        <v>140</v>
      </c>
      <c r="AU116" t="s">
        <v>67</v>
      </c>
      <c r="AV116" t="s">
        <v>801</v>
      </c>
      <c r="AW116">
        <v>2</v>
      </c>
      <c r="AX116">
        <v>1</v>
      </c>
      <c r="AY116" t="s">
        <v>67</v>
      </c>
      <c r="AZ116" t="s">
        <v>67</v>
      </c>
      <c r="BA116" t="s">
        <v>67</v>
      </c>
      <c r="BB116" t="s">
        <v>67</v>
      </c>
      <c r="BC116" t="s">
        <v>67</v>
      </c>
      <c r="BD116" t="s">
        <v>67</v>
      </c>
      <c r="BE116" t="s">
        <v>67</v>
      </c>
      <c r="BF116" t="s">
        <v>67</v>
      </c>
      <c r="BG116" t="s">
        <v>67</v>
      </c>
      <c r="BH116" t="s">
        <v>67</v>
      </c>
      <c r="BI116" t="s">
        <v>67</v>
      </c>
      <c r="BJ116" t="s">
        <v>67</v>
      </c>
      <c r="BK116" t="s">
        <v>67</v>
      </c>
      <c r="BL116" t="s">
        <v>67</v>
      </c>
      <c r="BM116" t="s">
        <v>67</v>
      </c>
      <c r="BN116" t="s">
        <v>102</v>
      </c>
      <c r="BO116" s="6">
        <v>46268</v>
      </c>
      <c r="BP116">
        <f>1</f>
        <v>1</v>
      </c>
      <c r="BQ116">
        <f>IF(M116+AG116&gt;=parametres!$B$2,0,1)</f>
        <v>1</v>
      </c>
      <c r="BR116" t="str">
        <f>VLOOKUP(O116,parametres!G:H,2,0)</f>
        <v>RSA</v>
      </c>
    </row>
    <row r="117" spans="1:70" x14ac:dyDescent="0.3">
      <c r="A117" t="s">
        <v>1635</v>
      </c>
      <c r="B117" t="s">
        <v>65</v>
      </c>
      <c r="C117" t="s">
        <v>70</v>
      </c>
      <c r="D117" s="4">
        <v>46268.356562499997</v>
      </c>
      <c r="E117" t="s">
        <v>804</v>
      </c>
      <c r="F117" t="s">
        <v>134</v>
      </c>
      <c r="G117" t="s">
        <v>119</v>
      </c>
      <c r="H117" t="s">
        <v>135</v>
      </c>
      <c r="I117" t="s">
        <v>143</v>
      </c>
      <c r="J117">
        <v>2.7421292661256842E+18</v>
      </c>
      <c r="K117" t="s">
        <v>805</v>
      </c>
      <c r="L117" t="s">
        <v>72</v>
      </c>
      <c r="M117" s="5">
        <v>5.0925925925925921E-4</v>
      </c>
      <c r="N117">
        <v>19755</v>
      </c>
      <c r="O117" t="s">
        <v>84</v>
      </c>
      <c r="P117">
        <v>21194</v>
      </c>
      <c r="Q117" t="s">
        <v>84</v>
      </c>
      <c r="R117">
        <v>99755</v>
      </c>
      <c r="S117" t="s">
        <v>183</v>
      </c>
      <c r="T117" t="s">
        <v>153</v>
      </c>
      <c r="U117">
        <v>134404</v>
      </c>
      <c r="V117" t="s">
        <v>806</v>
      </c>
      <c r="W117" t="s">
        <v>68</v>
      </c>
      <c r="X117" s="5">
        <v>1.8287037037037037E-3</v>
      </c>
      <c r="Y117" s="5">
        <v>0</v>
      </c>
      <c r="Z117" s="5">
        <v>3.5879629629629629E-4</v>
      </c>
      <c r="AA117" t="s">
        <v>67</v>
      </c>
      <c r="AB117">
        <v>0</v>
      </c>
      <c r="AC117" s="4">
        <v>46268.359618055554</v>
      </c>
      <c r="AD117" t="s">
        <v>67</v>
      </c>
      <c r="AE117" s="5">
        <v>0</v>
      </c>
      <c r="AF117" t="s">
        <v>807</v>
      </c>
      <c r="AG117" s="5">
        <v>5.7870370370370373E-5</v>
      </c>
      <c r="AH117">
        <v>0</v>
      </c>
      <c r="AI117">
        <v>0</v>
      </c>
      <c r="AJ117" t="s">
        <v>67</v>
      </c>
      <c r="AK117">
        <v>2</v>
      </c>
      <c r="AL117">
        <v>0</v>
      </c>
      <c r="AM117">
        <v>0</v>
      </c>
      <c r="AN117" t="s">
        <v>123</v>
      </c>
      <c r="AO117" t="s">
        <v>127</v>
      </c>
      <c r="AP117">
        <v>77020001</v>
      </c>
      <c r="AQ117">
        <v>10</v>
      </c>
      <c r="AR117" t="s">
        <v>128</v>
      </c>
      <c r="AS117">
        <v>3190052</v>
      </c>
      <c r="AT117" t="s">
        <v>145</v>
      </c>
      <c r="AU117" t="s">
        <v>67</v>
      </c>
      <c r="AV117" t="s">
        <v>804</v>
      </c>
      <c r="AW117">
        <v>2</v>
      </c>
      <c r="AX117">
        <v>1</v>
      </c>
      <c r="AY117" t="s">
        <v>67</v>
      </c>
      <c r="AZ117" t="s">
        <v>67</v>
      </c>
      <c r="BA117" t="s">
        <v>67</v>
      </c>
      <c r="BB117" t="s">
        <v>67</v>
      </c>
      <c r="BC117" t="s">
        <v>67</v>
      </c>
      <c r="BD117" t="s">
        <v>67</v>
      </c>
      <c r="BE117" t="s">
        <v>67</v>
      </c>
      <c r="BF117" t="s">
        <v>67</v>
      </c>
      <c r="BG117" t="s">
        <v>67</v>
      </c>
      <c r="BH117" t="s">
        <v>67</v>
      </c>
      <c r="BI117" t="s">
        <v>67</v>
      </c>
      <c r="BJ117" t="s">
        <v>67</v>
      </c>
      <c r="BK117" t="s">
        <v>67</v>
      </c>
      <c r="BL117" t="s">
        <v>67</v>
      </c>
      <c r="BM117" t="s">
        <v>67</v>
      </c>
      <c r="BN117" t="s">
        <v>102</v>
      </c>
      <c r="BO117" s="6">
        <v>46268</v>
      </c>
      <c r="BP117">
        <f>1</f>
        <v>1</v>
      </c>
      <c r="BQ117">
        <f>IF(M117+AG117&gt;=parametres!$B$2,0,1)</f>
        <v>0</v>
      </c>
      <c r="BR117" t="str">
        <f>VLOOKUP(O117,parametres!G:H,2,0)</f>
        <v>RSA</v>
      </c>
    </row>
    <row r="118" spans="1:70" x14ac:dyDescent="0.3">
      <c r="A118" t="s">
        <v>1635</v>
      </c>
      <c r="B118" t="s">
        <v>65</v>
      </c>
      <c r="C118" t="s">
        <v>66</v>
      </c>
      <c r="D118" s="4">
        <v>46268.357245370367</v>
      </c>
      <c r="E118" t="s">
        <v>801</v>
      </c>
      <c r="F118" t="s">
        <v>67</v>
      </c>
      <c r="G118" t="s">
        <v>67</v>
      </c>
      <c r="H118" t="s">
        <v>512</v>
      </c>
      <c r="I118" t="s">
        <v>67</v>
      </c>
      <c r="J118">
        <v>2.7421293906232458E+18</v>
      </c>
      <c r="K118" t="s">
        <v>808</v>
      </c>
      <c r="L118" t="s">
        <v>67</v>
      </c>
      <c r="M118" s="5">
        <v>0</v>
      </c>
      <c r="N118">
        <v>19755</v>
      </c>
      <c r="O118" t="s">
        <v>84</v>
      </c>
      <c r="P118">
        <v>21194</v>
      </c>
      <c r="Q118" t="s">
        <v>84</v>
      </c>
      <c r="R118">
        <v>99755</v>
      </c>
      <c r="S118" t="s">
        <v>183</v>
      </c>
      <c r="T118" t="s">
        <v>153</v>
      </c>
      <c r="U118">
        <v>96523</v>
      </c>
      <c r="V118" t="s">
        <v>511</v>
      </c>
      <c r="W118" t="s">
        <v>69</v>
      </c>
      <c r="X118" s="5">
        <v>3.5069444444444445E-3</v>
      </c>
      <c r="Y118" s="5">
        <v>0</v>
      </c>
      <c r="Z118" s="5">
        <v>0</v>
      </c>
      <c r="AA118" t="s">
        <v>67</v>
      </c>
      <c r="AB118">
        <v>0</v>
      </c>
      <c r="AC118" s="4">
        <v>46268.360810185186</v>
      </c>
      <c r="AD118" t="s">
        <v>67</v>
      </c>
      <c r="AE118" s="5">
        <v>0</v>
      </c>
      <c r="AF118" t="s">
        <v>803</v>
      </c>
      <c r="AG118" s="5">
        <v>1.1574074074074073E-5</v>
      </c>
      <c r="AJ118" t="s">
        <v>67</v>
      </c>
      <c r="AN118" t="s">
        <v>67</v>
      </c>
      <c r="AO118" t="s">
        <v>67</v>
      </c>
      <c r="AR118" t="s">
        <v>67</v>
      </c>
      <c r="AT118" t="s">
        <v>67</v>
      </c>
      <c r="AU118" t="s">
        <v>67</v>
      </c>
      <c r="AV118" t="s">
        <v>67</v>
      </c>
      <c r="AY118" t="s">
        <v>67</v>
      </c>
      <c r="AZ118" t="s">
        <v>67</v>
      </c>
      <c r="BA118" t="s">
        <v>67</v>
      </c>
      <c r="BB118" t="s">
        <v>67</v>
      </c>
      <c r="BC118" t="s">
        <v>67</v>
      </c>
      <c r="BD118" t="s">
        <v>67</v>
      </c>
      <c r="BE118" t="s">
        <v>67</v>
      </c>
      <c r="BF118" t="s">
        <v>67</v>
      </c>
      <c r="BG118" t="s">
        <v>67</v>
      </c>
      <c r="BH118" t="s">
        <v>67</v>
      </c>
      <c r="BI118" t="s">
        <v>67</v>
      </c>
      <c r="BJ118" t="s">
        <v>67</v>
      </c>
      <c r="BK118" t="s">
        <v>67</v>
      </c>
      <c r="BL118" t="s">
        <v>67</v>
      </c>
      <c r="BM118" t="s">
        <v>67</v>
      </c>
      <c r="BN118" t="s">
        <v>102</v>
      </c>
      <c r="BO118" s="6">
        <v>46268</v>
      </c>
      <c r="BP118">
        <f>1</f>
        <v>1</v>
      </c>
      <c r="BQ118">
        <f>IF(M118+AG118&gt;=parametres!$B$2,0,1)</f>
        <v>1</v>
      </c>
      <c r="BR118" t="str">
        <f>VLOOKUP(O118,parametres!G:H,2,0)</f>
        <v>RSA</v>
      </c>
    </row>
    <row r="119" spans="1:70" x14ac:dyDescent="0.3">
      <c r="A119" t="s">
        <v>1635</v>
      </c>
      <c r="B119" t="s">
        <v>65</v>
      </c>
      <c r="C119" t="s">
        <v>66</v>
      </c>
      <c r="D119" s="4">
        <v>46268.357303240744</v>
      </c>
      <c r="E119" t="s">
        <v>74</v>
      </c>
      <c r="F119" t="s">
        <v>67</v>
      </c>
      <c r="G119" t="s">
        <v>67</v>
      </c>
      <c r="H119" t="s">
        <v>611</v>
      </c>
      <c r="I119" t="s">
        <v>67</v>
      </c>
      <c r="J119">
        <v>2.7421293605626762E+18</v>
      </c>
      <c r="K119" t="s">
        <v>809</v>
      </c>
      <c r="L119" t="s">
        <v>67</v>
      </c>
      <c r="M119" s="5">
        <v>0</v>
      </c>
      <c r="N119">
        <v>19755</v>
      </c>
      <c r="O119" t="s">
        <v>84</v>
      </c>
      <c r="P119">
        <v>21194</v>
      </c>
      <c r="Q119" t="s">
        <v>84</v>
      </c>
      <c r="R119">
        <v>99757</v>
      </c>
      <c r="S119" t="s">
        <v>152</v>
      </c>
      <c r="T119" t="s">
        <v>153</v>
      </c>
      <c r="U119">
        <v>96526</v>
      </c>
      <c r="V119" t="s">
        <v>608</v>
      </c>
      <c r="W119" t="s">
        <v>69</v>
      </c>
      <c r="X119" s="5">
        <v>5.7754629629629631E-3</v>
      </c>
      <c r="Y119" s="5">
        <v>0</v>
      </c>
      <c r="Z119" s="5">
        <v>0</v>
      </c>
      <c r="AA119" t="s">
        <v>67</v>
      </c>
      <c r="AB119">
        <v>0</v>
      </c>
      <c r="AC119" s="4">
        <v>46268.363136574073</v>
      </c>
      <c r="AD119" t="s">
        <v>67</v>
      </c>
      <c r="AE119" s="5">
        <v>0</v>
      </c>
      <c r="AF119" t="s">
        <v>800</v>
      </c>
      <c r="AG119" s="5">
        <v>0</v>
      </c>
      <c r="AJ119" t="s">
        <v>67</v>
      </c>
      <c r="AN119" t="s">
        <v>67</v>
      </c>
      <c r="AO119" t="s">
        <v>67</v>
      </c>
      <c r="AR119" t="s">
        <v>67</v>
      </c>
      <c r="AT119" t="s">
        <v>67</v>
      </c>
      <c r="AU119" t="s">
        <v>67</v>
      </c>
      <c r="AV119" t="s">
        <v>67</v>
      </c>
      <c r="AY119" t="s">
        <v>67</v>
      </c>
      <c r="AZ119" t="s">
        <v>67</v>
      </c>
      <c r="BA119" t="s">
        <v>67</v>
      </c>
      <c r="BB119" t="s">
        <v>67</v>
      </c>
      <c r="BC119" t="s">
        <v>67</v>
      </c>
      <c r="BD119" t="s">
        <v>67</v>
      </c>
      <c r="BE119" t="s">
        <v>67</v>
      </c>
      <c r="BF119" t="s">
        <v>67</v>
      </c>
      <c r="BG119" t="s">
        <v>67</v>
      </c>
      <c r="BH119" t="s">
        <v>67</v>
      </c>
      <c r="BI119" t="s">
        <v>67</v>
      </c>
      <c r="BJ119" t="s">
        <v>67</v>
      </c>
      <c r="BK119" t="s">
        <v>67</v>
      </c>
      <c r="BL119" t="s">
        <v>67</v>
      </c>
      <c r="BM119" t="s">
        <v>67</v>
      </c>
      <c r="BN119" t="s">
        <v>102</v>
      </c>
      <c r="BO119" s="6">
        <v>46268</v>
      </c>
      <c r="BP119">
        <f>1</f>
        <v>1</v>
      </c>
      <c r="BQ119">
        <f>IF(M119+AG119&gt;=parametres!$B$2,0,1)</f>
        <v>1</v>
      </c>
      <c r="BR119" t="str">
        <f>VLOOKUP(O119,parametres!G:H,2,0)</f>
        <v>RSA</v>
      </c>
    </row>
    <row r="120" spans="1:70" x14ac:dyDescent="0.3">
      <c r="A120" t="s">
        <v>1635</v>
      </c>
      <c r="B120" t="s">
        <v>65</v>
      </c>
      <c r="C120" t="s">
        <v>66</v>
      </c>
      <c r="D120" s="4">
        <v>46268.357731481483</v>
      </c>
      <c r="E120" t="s">
        <v>804</v>
      </c>
      <c r="F120" t="s">
        <v>67</v>
      </c>
      <c r="G120" t="s">
        <v>67</v>
      </c>
      <c r="H120" t="s">
        <v>810</v>
      </c>
      <c r="I120" t="s">
        <v>67</v>
      </c>
      <c r="J120">
        <v>2.7421292661256842E+18</v>
      </c>
      <c r="K120" t="s">
        <v>811</v>
      </c>
      <c r="L120" t="s">
        <v>67</v>
      </c>
      <c r="M120" s="5">
        <v>0</v>
      </c>
      <c r="N120">
        <v>19755</v>
      </c>
      <c r="O120" t="s">
        <v>84</v>
      </c>
      <c r="P120">
        <v>21194</v>
      </c>
      <c r="Q120" t="s">
        <v>84</v>
      </c>
      <c r="R120">
        <v>99755</v>
      </c>
      <c r="S120" t="s">
        <v>183</v>
      </c>
      <c r="T120" t="s">
        <v>153</v>
      </c>
      <c r="U120">
        <v>134404</v>
      </c>
      <c r="V120" t="s">
        <v>806</v>
      </c>
      <c r="W120" t="s">
        <v>69</v>
      </c>
      <c r="X120" s="5">
        <v>1.8287037037037037E-3</v>
      </c>
      <c r="Y120" s="5">
        <v>0</v>
      </c>
      <c r="Z120" s="5">
        <v>0</v>
      </c>
      <c r="AA120" t="s">
        <v>67</v>
      </c>
      <c r="AB120">
        <v>0</v>
      </c>
      <c r="AC120" s="4">
        <v>46268.359618055554</v>
      </c>
      <c r="AD120" t="s">
        <v>67</v>
      </c>
      <c r="AE120" s="5">
        <v>0</v>
      </c>
      <c r="AF120" t="s">
        <v>807</v>
      </c>
      <c r="AG120" s="5">
        <v>1.1574074074074073E-5</v>
      </c>
      <c r="AJ120" t="s">
        <v>67</v>
      </c>
      <c r="AN120" t="s">
        <v>67</v>
      </c>
      <c r="AO120" t="s">
        <v>67</v>
      </c>
      <c r="AR120" t="s">
        <v>67</v>
      </c>
      <c r="AT120" t="s">
        <v>67</v>
      </c>
      <c r="AU120" t="s">
        <v>67</v>
      </c>
      <c r="AV120" t="s">
        <v>67</v>
      </c>
      <c r="AY120" t="s">
        <v>67</v>
      </c>
      <c r="AZ120" t="s">
        <v>67</v>
      </c>
      <c r="BA120" t="s">
        <v>67</v>
      </c>
      <c r="BB120" t="s">
        <v>67</v>
      </c>
      <c r="BC120" t="s">
        <v>67</v>
      </c>
      <c r="BD120" t="s">
        <v>67</v>
      </c>
      <c r="BE120" t="s">
        <v>67</v>
      </c>
      <c r="BF120" t="s">
        <v>67</v>
      </c>
      <c r="BG120" t="s">
        <v>67</v>
      </c>
      <c r="BH120" t="s">
        <v>67</v>
      </c>
      <c r="BI120" t="s">
        <v>67</v>
      </c>
      <c r="BJ120" t="s">
        <v>67</v>
      </c>
      <c r="BK120" t="s">
        <v>67</v>
      </c>
      <c r="BL120" t="s">
        <v>67</v>
      </c>
      <c r="BM120" t="s">
        <v>67</v>
      </c>
      <c r="BN120" t="s">
        <v>102</v>
      </c>
      <c r="BO120" s="6">
        <v>46268</v>
      </c>
      <c r="BP120">
        <f>1</f>
        <v>1</v>
      </c>
      <c r="BQ120">
        <f>IF(M120+AG120&gt;=parametres!$B$2,0,1)</f>
        <v>1</v>
      </c>
      <c r="BR120" t="str">
        <f>VLOOKUP(O120,parametres!G:H,2,0)</f>
        <v>RSA</v>
      </c>
    </row>
    <row r="121" spans="1:70" x14ac:dyDescent="0.3">
      <c r="A121" t="s">
        <v>1635</v>
      </c>
      <c r="B121" t="s">
        <v>65</v>
      </c>
      <c r="C121" t="s">
        <v>70</v>
      </c>
      <c r="D121" s="4">
        <v>46268.358043981483</v>
      </c>
      <c r="E121" t="s">
        <v>812</v>
      </c>
      <c r="F121" t="s">
        <v>150</v>
      </c>
      <c r="G121" t="s">
        <v>119</v>
      </c>
      <c r="H121" t="s">
        <v>151</v>
      </c>
      <c r="I121" t="s">
        <v>143</v>
      </c>
      <c r="J121">
        <v>2.7421293734476477E+18</v>
      </c>
      <c r="K121" t="s">
        <v>813</v>
      </c>
      <c r="L121" t="s">
        <v>72</v>
      </c>
      <c r="M121" s="5">
        <v>2.199074074074074E-4</v>
      </c>
      <c r="N121">
        <v>19755</v>
      </c>
      <c r="O121" t="s">
        <v>84</v>
      </c>
      <c r="P121">
        <v>21194</v>
      </c>
      <c r="Q121" t="s">
        <v>84</v>
      </c>
      <c r="R121">
        <v>99755</v>
      </c>
      <c r="S121" t="s">
        <v>183</v>
      </c>
      <c r="T121" t="s">
        <v>422</v>
      </c>
      <c r="U121">
        <v>96495</v>
      </c>
      <c r="V121" t="s">
        <v>423</v>
      </c>
      <c r="W121" t="s">
        <v>68</v>
      </c>
      <c r="X121" s="5">
        <v>3.9120370370370368E-3</v>
      </c>
      <c r="Y121" s="5">
        <v>0</v>
      </c>
      <c r="Z121" s="5">
        <v>3.1250000000000001E-4</v>
      </c>
      <c r="AA121" t="s">
        <v>67</v>
      </c>
      <c r="AB121">
        <v>0</v>
      </c>
      <c r="AC121" s="4">
        <v>46268.363981481481</v>
      </c>
      <c r="AD121" t="s">
        <v>67</v>
      </c>
      <c r="AE121" s="5">
        <v>0</v>
      </c>
      <c r="AF121" t="s">
        <v>814</v>
      </c>
      <c r="AG121" s="5">
        <v>1.273148148148148E-4</v>
      </c>
      <c r="AH121">
        <v>0</v>
      </c>
      <c r="AI121">
        <v>0</v>
      </c>
      <c r="AJ121" t="s">
        <v>67</v>
      </c>
      <c r="AK121">
        <v>2</v>
      </c>
      <c r="AL121">
        <v>0</v>
      </c>
      <c r="AM121">
        <v>0</v>
      </c>
      <c r="AN121" t="s">
        <v>123</v>
      </c>
      <c r="AO121" t="s">
        <v>127</v>
      </c>
      <c r="AP121">
        <v>77020001</v>
      </c>
      <c r="AQ121">
        <v>10</v>
      </c>
      <c r="AR121" t="s">
        <v>128</v>
      </c>
      <c r="AS121">
        <v>3190031</v>
      </c>
      <c r="AT121" t="s">
        <v>166</v>
      </c>
      <c r="AU121" t="s">
        <v>815</v>
      </c>
      <c r="AV121" t="s">
        <v>812</v>
      </c>
      <c r="AW121">
        <v>2</v>
      </c>
      <c r="AX121">
        <v>1</v>
      </c>
      <c r="AY121" t="s">
        <v>67</v>
      </c>
      <c r="AZ121" t="s">
        <v>67</v>
      </c>
      <c r="BA121" t="s">
        <v>67</v>
      </c>
      <c r="BB121" t="s">
        <v>67</v>
      </c>
      <c r="BC121" t="s">
        <v>67</v>
      </c>
      <c r="BD121" t="s">
        <v>67</v>
      </c>
      <c r="BE121" t="s">
        <v>67</v>
      </c>
      <c r="BF121" t="s">
        <v>67</v>
      </c>
      <c r="BG121" t="s">
        <v>67</v>
      </c>
      <c r="BH121" t="s">
        <v>67</v>
      </c>
      <c r="BI121" t="s">
        <v>67</v>
      </c>
      <c r="BJ121" t="s">
        <v>67</v>
      </c>
      <c r="BK121" t="s">
        <v>67</v>
      </c>
      <c r="BL121" t="s">
        <v>67</v>
      </c>
      <c r="BM121" t="s">
        <v>67</v>
      </c>
      <c r="BN121" t="s">
        <v>102</v>
      </c>
      <c r="BO121" s="6">
        <v>46268</v>
      </c>
      <c r="BP121">
        <f>1</f>
        <v>1</v>
      </c>
      <c r="BQ121">
        <f>IF(M121+AG121&gt;=parametres!$B$2,0,1)</f>
        <v>0</v>
      </c>
      <c r="BR121" t="str">
        <f>VLOOKUP(O121,parametres!G:H,2,0)</f>
        <v>RSA</v>
      </c>
    </row>
    <row r="122" spans="1:70" x14ac:dyDescent="0.3">
      <c r="A122" t="s">
        <v>1635</v>
      </c>
      <c r="B122" t="s">
        <v>65</v>
      </c>
      <c r="C122" t="s">
        <v>66</v>
      </c>
      <c r="D122" s="4">
        <v>46268.358136574076</v>
      </c>
      <c r="E122" t="s">
        <v>789</v>
      </c>
      <c r="F122" t="s">
        <v>67</v>
      </c>
      <c r="G122" t="s">
        <v>67</v>
      </c>
      <c r="H122" t="s">
        <v>381</v>
      </c>
      <c r="I122" t="s">
        <v>67</v>
      </c>
      <c r="J122">
        <v>2.7421294335735347E+18</v>
      </c>
      <c r="K122" t="s">
        <v>816</v>
      </c>
      <c r="L122" t="s">
        <v>67</v>
      </c>
      <c r="M122" s="5">
        <v>0</v>
      </c>
      <c r="N122">
        <v>19777</v>
      </c>
      <c r="O122" t="s">
        <v>103</v>
      </c>
      <c r="P122">
        <v>21216</v>
      </c>
      <c r="Q122" t="s">
        <v>103</v>
      </c>
      <c r="R122">
        <v>99997</v>
      </c>
      <c r="S122" t="s">
        <v>187</v>
      </c>
      <c r="T122" t="s">
        <v>153</v>
      </c>
      <c r="U122">
        <v>244557</v>
      </c>
      <c r="V122" t="s">
        <v>380</v>
      </c>
      <c r="W122" t="s">
        <v>68</v>
      </c>
      <c r="X122" s="5">
        <v>5.3240740740740744E-4</v>
      </c>
      <c r="Y122" s="5">
        <v>0</v>
      </c>
      <c r="Z122" s="5">
        <v>0</v>
      </c>
      <c r="AA122" t="s">
        <v>67</v>
      </c>
      <c r="AB122">
        <v>0</v>
      </c>
      <c r="AC122" s="4">
        <v>46268.35869212963</v>
      </c>
      <c r="AD122" t="s">
        <v>67</v>
      </c>
      <c r="AE122" s="5">
        <v>0</v>
      </c>
      <c r="AF122" t="s">
        <v>792</v>
      </c>
      <c r="AG122" s="5">
        <v>0</v>
      </c>
      <c r="AJ122" t="s">
        <v>67</v>
      </c>
      <c r="AN122" t="s">
        <v>67</v>
      </c>
      <c r="AO122" t="s">
        <v>67</v>
      </c>
      <c r="AR122" t="s">
        <v>67</v>
      </c>
      <c r="AT122" t="s">
        <v>67</v>
      </c>
      <c r="AU122" t="s">
        <v>67</v>
      </c>
      <c r="AV122" t="s">
        <v>67</v>
      </c>
      <c r="AY122" t="s">
        <v>67</v>
      </c>
      <c r="AZ122" t="s">
        <v>67</v>
      </c>
      <c r="BA122" t="s">
        <v>67</v>
      </c>
      <c r="BB122" t="s">
        <v>67</v>
      </c>
      <c r="BC122" t="s">
        <v>67</v>
      </c>
      <c r="BD122" t="s">
        <v>67</v>
      </c>
      <c r="BE122" t="s">
        <v>67</v>
      </c>
      <c r="BF122" t="s">
        <v>67</v>
      </c>
      <c r="BG122" t="s">
        <v>67</v>
      </c>
      <c r="BH122" t="s">
        <v>67</v>
      </c>
      <c r="BI122" t="s">
        <v>67</v>
      </c>
      <c r="BJ122" t="s">
        <v>67</v>
      </c>
      <c r="BK122" t="s">
        <v>67</v>
      </c>
      <c r="BL122" t="s">
        <v>67</v>
      </c>
      <c r="BM122" t="s">
        <v>67</v>
      </c>
      <c r="BN122" t="s">
        <v>102</v>
      </c>
      <c r="BO122" s="6">
        <v>46268</v>
      </c>
      <c r="BP122">
        <f>1</f>
        <v>1</v>
      </c>
      <c r="BQ122">
        <f>IF(M122+AG122&gt;=parametres!$B$2,0,1)</f>
        <v>1</v>
      </c>
      <c r="BR122" t="str">
        <f>VLOOKUP(O122,parametres!G:H,2,0)</f>
        <v>RSA</v>
      </c>
    </row>
    <row r="123" spans="1:70" x14ac:dyDescent="0.3">
      <c r="A123" t="s">
        <v>1635</v>
      </c>
      <c r="B123" t="s">
        <v>65</v>
      </c>
      <c r="C123" t="s">
        <v>70</v>
      </c>
      <c r="D123" s="4">
        <v>46268.359097222223</v>
      </c>
      <c r="E123" t="s">
        <v>817</v>
      </c>
      <c r="F123" t="s">
        <v>188</v>
      </c>
      <c r="G123" t="s">
        <v>119</v>
      </c>
      <c r="H123" t="s">
        <v>189</v>
      </c>
      <c r="I123" t="s">
        <v>139</v>
      </c>
      <c r="J123">
        <v>2.7421292661256842E+18</v>
      </c>
      <c r="K123" t="s">
        <v>818</v>
      </c>
      <c r="L123" t="s">
        <v>72</v>
      </c>
      <c r="M123" s="5">
        <v>8.1018518518518516E-5</v>
      </c>
      <c r="N123">
        <v>19760</v>
      </c>
      <c r="O123" t="s">
        <v>82</v>
      </c>
      <c r="P123">
        <v>21199</v>
      </c>
      <c r="Q123" t="s">
        <v>82</v>
      </c>
      <c r="R123">
        <v>99810</v>
      </c>
      <c r="S123" t="s">
        <v>162</v>
      </c>
      <c r="T123" t="s">
        <v>153</v>
      </c>
      <c r="U123">
        <v>224096</v>
      </c>
      <c r="V123" t="s">
        <v>503</v>
      </c>
      <c r="W123" t="s">
        <v>68</v>
      </c>
      <c r="X123" s="5">
        <v>6.8287037037037036E-4</v>
      </c>
      <c r="Y123" s="5">
        <v>1.273148148148148E-4</v>
      </c>
      <c r="Z123" s="5">
        <v>3.7037037037037035E-4</v>
      </c>
      <c r="AA123" t="s">
        <v>67</v>
      </c>
      <c r="AB123">
        <v>1</v>
      </c>
      <c r="AC123" s="4">
        <v>46268.360937500001</v>
      </c>
      <c r="AD123" t="s">
        <v>67</v>
      </c>
      <c r="AE123" s="5">
        <v>0</v>
      </c>
      <c r="AF123" t="s">
        <v>819</v>
      </c>
      <c r="AG123" s="5">
        <v>4.6296296296296294E-5</v>
      </c>
      <c r="AH123">
        <v>0</v>
      </c>
      <c r="AI123">
        <v>0</v>
      </c>
      <c r="AJ123" t="s">
        <v>67</v>
      </c>
      <c r="AK123">
        <v>2</v>
      </c>
      <c r="AL123">
        <v>0</v>
      </c>
      <c r="AM123">
        <v>0</v>
      </c>
      <c r="AN123" t="s">
        <v>123</v>
      </c>
      <c r="AO123" t="s">
        <v>127</v>
      </c>
      <c r="AP123">
        <v>77020001</v>
      </c>
      <c r="AQ123">
        <v>10</v>
      </c>
      <c r="AR123" t="s">
        <v>128</v>
      </c>
      <c r="AS123">
        <v>3190125</v>
      </c>
      <c r="AT123" t="s">
        <v>145</v>
      </c>
      <c r="AU123" t="s">
        <v>67</v>
      </c>
      <c r="AV123" t="s">
        <v>817</v>
      </c>
      <c r="AW123">
        <v>2</v>
      </c>
      <c r="AX123">
        <v>1</v>
      </c>
      <c r="AY123" t="s">
        <v>67</v>
      </c>
      <c r="AZ123" t="s">
        <v>67</v>
      </c>
      <c r="BA123" t="s">
        <v>67</v>
      </c>
      <c r="BB123" t="s">
        <v>67</v>
      </c>
      <c r="BC123" t="s">
        <v>67</v>
      </c>
      <c r="BD123" t="s">
        <v>67</v>
      </c>
      <c r="BE123" t="s">
        <v>67</v>
      </c>
      <c r="BF123" t="s">
        <v>67</v>
      </c>
      <c r="BG123" t="s">
        <v>67</v>
      </c>
      <c r="BH123" t="s">
        <v>67</v>
      </c>
      <c r="BI123" t="s">
        <v>67</v>
      </c>
      <c r="BJ123" t="s">
        <v>67</v>
      </c>
      <c r="BK123" t="s">
        <v>67</v>
      </c>
      <c r="BL123" t="s">
        <v>67</v>
      </c>
      <c r="BM123" t="s">
        <v>67</v>
      </c>
      <c r="BN123" t="s">
        <v>106</v>
      </c>
      <c r="BO123" s="6">
        <v>46268</v>
      </c>
      <c r="BP123">
        <f>1</f>
        <v>1</v>
      </c>
      <c r="BQ123">
        <f>IF(M123+AG123&gt;=parametres!$B$2,0,1)</f>
        <v>1</v>
      </c>
      <c r="BR123" t="str">
        <f>VLOOKUP(O123,parametres!G:H,2,0)</f>
        <v>Alliannz Contract</v>
      </c>
    </row>
    <row r="124" spans="1:70" x14ac:dyDescent="0.3">
      <c r="A124" t="s">
        <v>1635</v>
      </c>
      <c r="B124" t="s">
        <v>65</v>
      </c>
      <c r="C124" t="s">
        <v>70</v>
      </c>
      <c r="D124" s="4">
        <v>46268.359282407408</v>
      </c>
      <c r="E124" t="s">
        <v>820</v>
      </c>
      <c r="F124" t="s">
        <v>156</v>
      </c>
      <c r="G124" t="s">
        <v>119</v>
      </c>
      <c r="H124" t="s">
        <v>157</v>
      </c>
      <c r="I124" t="s">
        <v>139</v>
      </c>
      <c r="J124">
        <v>2.7421293304970409E+18</v>
      </c>
      <c r="K124" t="s">
        <v>821</v>
      </c>
      <c r="L124" t="s">
        <v>72</v>
      </c>
      <c r="M124" s="5">
        <v>8.1018518518518516E-5</v>
      </c>
      <c r="N124">
        <v>19760</v>
      </c>
      <c r="O124" t="s">
        <v>82</v>
      </c>
      <c r="P124">
        <v>21199</v>
      </c>
      <c r="Q124" t="s">
        <v>82</v>
      </c>
      <c r="R124">
        <v>99810</v>
      </c>
      <c r="S124" t="s">
        <v>162</v>
      </c>
      <c r="T124" t="s">
        <v>153</v>
      </c>
      <c r="U124">
        <v>134404</v>
      </c>
      <c r="V124" t="s">
        <v>806</v>
      </c>
      <c r="W124" t="s">
        <v>68</v>
      </c>
      <c r="X124" s="5">
        <v>1.3888888888888889E-3</v>
      </c>
      <c r="Y124" s="5">
        <v>0</v>
      </c>
      <c r="Z124" s="5">
        <v>9.2592592592592588E-5</v>
      </c>
      <c r="AA124" t="s">
        <v>67</v>
      </c>
      <c r="AB124">
        <v>0</v>
      </c>
      <c r="AC124" s="4">
        <v>46268.361921296295</v>
      </c>
      <c r="AD124" t="s">
        <v>67</v>
      </c>
      <c r="AE124" s="5">
        <v>0</v>
      </c>
      <c r="AF124" t="s">
        <v>822</v>
      </c>
      <c r="AG124" s="5">
        <v>5.7870370370370373E-5</v>
      </c>
      <c r="AH124">
        <v>0</v>
      </c>
      <c r="AI124">
        <v>0</v>
      </c>
      <c r="AJ124" t="s">
        <v>67</v>
      </c>
      <c r="AK124">
        <v>2</v>
      </c>
      <c r="AL124">
        <v>0</v>
      </c>
      <c r="AM124">
        <v>0</v>
      </c>
      <c r="AN124" t="s">
        <v>123</v>
      </c>
      <c r="AO124" t="s">
        <v>127</v>
      </c>
      <c r="AP124">
        <v>77020001</v>
      </c>
      <c r="AQ124">
        <v>10</v>
      </c>
      <c r="AR124" t="s">
        <v>128</v>
      </c>
      <c r="AS124">
        <v>3190096</v>
      </c>
      <c r="AT124" t="s">
        <v>214</v>
      </c>
      <c r="AU124" t="s">
        <v>67</v>
      </c>
      <c r="AV124" t="s">
        <v>820</v>
      </c>
      <c r="AW124">
        <v>2</v>
      </c>
      <c r="AX124">
        <v>1</v>
      </c>
      <c r="AY124" t="s">
        <v>67</v>
      </c>
      <c r="AZ124" t="s">
        <v>67</v>
      </c>
      <c r="BA124" t="s">
        <v>67</v>
      </c>
      <c r="BB124" t="s">
        <v>67</v>
      </c>
      <c r="BC124" t="s">
        <v>67</v>
      </c>
      <c r="BD124" t="s">
        <v>67</v>
      </c>
      <c r="BE124" t="s">
        <v>67</v>
      </c>
      <c r="BF124" t="s">
        <v>67</v>
      </c>
      <c r="BG124" t="s">
        <v>67</v>
      </c>
      <c r="BH124" t="s">
        <v>67</v>
      </c>
      <c r="BI124" t="s">
        <v>67</v>
      </c>
      <c r="BJ124" t="s">
        <v>67</v>
      </c>
      <c r="BK124" t="s">
        <v>67</v>
      </c>
      <c r="BL124" t="s">
        <v>67</v>
      </c>
      <c r="BM124" t="s">
        <v>67</v>
      </c>
      <c r="BN124" t="s">
        <v>106</v>
      </c>
      <c r="BO124" s="6">
        <v>46268</v>
      </c>
      <c r="BP124">
        <f>1</f>
        <v>1</v>
      </c>
      <c r="BQ124">
        <f>IF(M124+AG124&gt;=parametres!$B$2,0,1)</f>
        <v>1</v>
      </c>
      <c r="BR124" t="str">
        <f>VLOOKUP(O124,parametres!G:H,2,0)</f>
        <v>Alliannz Contract</v>
      </c>
    </row>
    <row r="125" spans="1:70" x14ac:dyDescent="0.3">
      <c r="A125" t="s">
        <v>1635</v>
      </c>
      <c r="B125" t="s">
        <v>65</v>
      </c>
      <c r="C125" t="s">
        <v>70</v>
      </c>
      <c r="D125" s="4">
        <v>46268.359548611108</v>
      </c>
      <c r="E125" t="s">
        <v>823</v>
      </c>
      <c r="F125" t="s">
        <v>176</v>
      </c>
      <c r="G125" t="s">
        <v>119</v>
      </c>
      <c r="H125" t="s">
        <v>177</v>
      </c>
      <c r="I125" t="s">
        <v>136</v>
      </c>
      <c r="J125">
        <v>2.742129334791934E+18</v>
      </c>
      <c r="K125" t="s">
        <v>824</v>
      </c>
      <c r="L125" t="s">
        <v>71</v>
      </c>
      <c r="M125" s="5">
        <v>6.9444444444444444E-5</v>
      </c>
      <c r="N125">
        <v>19761</v>
      </c>
      <c r="O125" t="s">
        <v>105</v>
      </c>
      <c r="P125">
        <v>21200</v>
      </c>
      <c r="Q125" t="s">
        <v>105</v>
      </c>
      <c r="R125">
        <v>99821</v>
      </c>
      <c r="S125" t="s">
        <v>154</v>
      </c>
      <c r="T125" t="s">
        <v>153</v>
      </c>
      <c r="U125">
        <v>224299</v>
      </c>
      <c r="V125" t="s">
        <v>193</v>
      </c>
      <c r="W125" t="s">
        <v>68</v>
      </c>
      <c r="X125" s="5">
        <v>4.4444444444444444E-3</v>
      </c>
      <c r="Y125" s="5">
        <v>0</v>
      </c>
      <c r="Z125" s="5">
        <v>3.8194444444444446E-4</v>
      </c>
      <c r="AA125" t="s">
        <v>67</v>
      </c>
      <c r="AB125">
        <v>0</v>
      </c>
      <c r="AC125" s="4">
        <v>46268.364803240744</v>
      </c>
      <c r="AD125" t="s">
        <v>67</v>
      </c>
      <c r="AE125" s="5">
        <v>0</v>
      </c>
      <c r="AF125" t="s">
        <v>825</v>
      </c>
      <c r="AG125" s="5">
        <v>5.7870370370370373E-5</v>
      </c>
      <c r="AH125">
        <v>0</v>
      </c>
      <c r="AI125">
        <v>0</v>
      </c>
      <c r="AJ125" t="s">
        <v>67</v>
      </c>
      <c r="AK125">
        <v>2</v>
      </c>
      <c r="AL125">
        <v>0</v>
      </c>
      <c r="AM125">
        <v>0</v>
      </c>
      <c r="AN125" t="s">
        <v>123</v>
      </c>
      <c r="AO125" t="s">
        <v>127</v>
      </c>
      <c r="AP125">
        <v>77020001</v>
      </c>
      <c r="AQ125">
        <v>10</v>
      </c>
      <c r="AR125" t="s">
        <v>128</v>
      </c>
      <c r="AS125">
        <v>3190039</v>
      </c>
      <c r="AT125" t="s">
        <v>145</v>
      </c>
      <c r="AU125" t="s">
        <v>67</v>
      </c>
      <c r="AV125" t="s">
        <v>823</v>
      </c>
      <c r="AW125">
        <v>2</v>
      </c>
      <c r="AX125">
        <v>1</v>
      </c>
      <c r="AY125" t="s">
        <v>67</v>
      </c>
      <c r="AZ125" t="s">
        <v>67</v>
      </c>
      <c r="BA125" t="s">
        <v>67</v>
      </c>
      <c r="BB125" t="s">
        <v>67</v>
      </c>
      <c r="BC125" t="s">
        <v>67</v>
      </c>
      <c r="BD125" t="s">
        <v>67</v>
      </c>
      <c r="BE125" t="s">
        <v>67</v>
      </c>
      <c r="BF125" t="s">
        <v>67</v>
      </c>
      <c r="BG125" t="s">
        <v>67</v>
      </c>
      <c r="BH125" t="s">
        <v>67</v>
      </c>
      <c r="BI125" t="s">
        <v>67</v>
      </c>
      <c r="BJ125" t="s">
        <v>67</v>
      </c>
      <c r="BK125" t="s">
        <v>67</v>
      </c>
      <c r="BL125" t="s">
        <v>67</v>
      </c>
      <c r="BM125" t="s">
        <v>67</v>
      </c>
      <c r="BN125" t="s">
        <v>106</v>
      </c>
      <c r="BO125" s="6">
        <v>46268</v>
      </c>
      <c r="BP125">
        <f>1</f>
        <v>1</v>
      </c>
      <c r="BQ125">
        <f>IF(M125+AG125&gt;=parametres!$B$2,0,1)</f>
        <v>1</v>
      </c>
      <c r="BR125" t="str">
        <f>VLOOKUP(O125,parametres!G:H,2,0)</f>
        <v>Alliannz Contract</v>
      </c>
    </row>
    <row r="126" spans="1:70" x14ac:dyDescent="0.3">
      <c r="A126" t="s">
        <v>1635</v>
      </c>
      <c r="B126" t="s">
        <v>65</v>
      </c>
      <c r="C126" t="s">
        <v>66</v>
      </c>
      <c r="D126" s="4">
        <v>46268.359872685185</v>
      </c>
      <c r="E126" t="s">
        <v>812</v>
      </c>
      <c r="F126" t="s">
        <v>67</v>
      </c>
      <c r="G126" t="s">
        <v>67</v>
      </c>
      <c r="H126" t="s">
        <v>424</v>
      </c>
      <c r="I126" t="s">
        <v>67</v>
      </c>
      <c r="J126">
        <v>2.7421293734476477E+18</v>
      </c>
      <c r="K126" t="s">
        <v>826</v>
      </c>
      <c r="L126" t="s">
        <v>67</v>
      </c>
      <c r="M126" s="5">
        <v>0</v>
      </c>
      <c r="N126">
        <v>19755</v>
      </c>
      <c r="O126" t="s">
        <v>84</v>
      </c>
      <c r="P126">
        <v>21194</v>
      </c>
      <c r="Q126" t="s">
        <v>84</v>
      </c>
      <c r="R126">
        <v>99755</v>
      </c>
      <c r="S126" t="s">
        <v>183</v>
      </c>
      <c r="T126" t="s">
        <v>422</v>
      </c>
      <c r="U126">
        <v>96495</v>
      </c>
      <c r="V126" t="s">
        <v>423</v>
      </c>
      <c r="W126" t="s">
        <v>69</v>
      </c>
      <c r="X126" s="5">
        <v>3.9120370370370368E-3</v>
      </c>
      <c r="Y126" s="5">
        <v>0</v>
      </c>
      <c r="Z126" s="5">
        <v>0</v>
      </c>
      <c r="AA126" t="s">
        <v>67</v>
      </c>
      <c r="AB126">
        <v>0</v>
      </c>
      <c r="AC126" s="4">
        <v>46268.363993055558</v>
      </c>
      <c r="AD126" t="s">
        <v>67</v>
      </c>
      <c r="AE126" s="5">
        <v>0</v>
      </c>
      <c r="AF126" t="s">
        <v>814</v>
      </c>
      <c r="AG126" s="5">
        <v>1.5046296296296297E-4</v>
      </c>
      <c r="AJ126" t="s">
        <v>67</v>
      </c>
      <c r="AN126" t="s">
        <v>67</v>
      </c>
      <c r="AO126" t="s">
        <v>67</v>
      </c>
      <c r="AR126" t="s">
        <v>67</v>
      </c>
      <c r="AT126" t="s">
        <v>67</v>
      </c>
      <c r="AU126" t="s">
        <v>67</v>
      </c>
      <c r="AV126" t="s">
        <v>67</v>
      </c>
      <c r="AY126" t="s">
        <v>67</v>
      </c>
      <c r="AZ126" t="s">
        <v>67</v>
      </c>
      <c r="BA126" t="s">
        <v>67</v>
      </c>
      <c r="BB126" t="s">
        <v>67</v>
      </c>
      <c r="BC126" t="s">
        <v>67</v>
      </c>
      <c r="BD126" t="s">
        <v>67</v>
      </c>
      <c r="BE126" t="s">
        <v>67</v>
      </c>
      <c r="BF126" t="s">
        <v>67</v>
      </c>
      <c r="BG126" t="s">
        <v>67</v>
      </c>
      <c r="BH126" t="s">
        <v>67</v>
      </c>
      <c r="BI126" t="s">
        <v>67</v>
      </c>
      <c r="BJ126" t="s">
        <v>67</v>
      </c>
      <c r="BK126" t="s">
        <v>67</v>
      </c>
      <c r="BL126" t="s">
        <v>67</v>
      </c>
      <c r="BM126" t="s">
        <v>67</v>
      </c>
      <c r="BN126" t="s">
        <v>102</v>
      </c>
      <c r="BO126" s="6">
        <v>46268</v>
      </c>
      <c r="BP126">
        <f>1</f>
        <v>1</v>
      </c>
      <c r="BQ126">
        <f>IF(M126+AG126&gt;=parametres!$B$2,0,1)</f>
        <v>1</v>
      </c>
      <c r="BR126" t="str">
        <f>VLOOKUP(O126,parametres!G:H,2,0)</f>
        <v>RSA</v>
      </c>
    </row>
    <row r="127" spans="1:70" x14ac:dyDescent="0.3">
      <c r="A127" t="s">
        <v>1635</v>
      </c>
      <c r="B127" t="s">
        <v>65</v>
      </c>
      <c r="C127" t="s">
        <v>66</v>
      </c>
      <c r="D127" s="4">
        <v>46268.359930555554</v>
      </c>
      <c r="E127" t="s">
        <v>817</v>
      </c>
      <c r="F127" t="s">
        <v>67</v>
      </c>
      <c r="G127" t="s">
        <v>67</v>
      </c>
      <c r="H127" t="s">
        <v>504</v>
      </c>
      <c r="I127" t="s">
        <v>67</v>
      </c>
      <c r="J127">
        <v>2.7421292661256847E+18</v>
      </c>
      <c r="K127" t="s">
        <v>827</v>
      </c>
      <c r="L127" t="s">
        <v>67</v>
      </c>
      <c r="M127" s="5">
        <v>0</v>
      </c>
      <c r="N127">
        <v>19760</v>
      </c>
      <c r="O127" t="s">
        <v>82</v>
      </c>
      <c r="P127">
        <v>21199</v>
      </c>
      <c r="Q127" t="s">
        <v>82</v>
      </c>
      <c r="R127">
        <v>99810</v>
      </c>
      <c r="S127" t="s">
        <v>162</v>
      </c>
      <c r="T127" t="s">
        <v>153</v>
      </c>
      <c r="U127">
        <v>224096</v>
      </c>
      <c r="V127" t="s">
        <v>503</v>
      </c>
      <c r="W127" t="s">
        <v>69</v>
      </c>
      <c r="X127" s="5">
        <v>3.3564814814814812E-4</v>
      </c>
      <c r="Y127" s="5">
        <v>1.3888888888888889E-4</v>
      </c>
      <c r="Z127" s="5">
        <v>0</v>
      </c>
      <c r="AA127" t="s">
        <v>67</v>
      </c>
      <c r="AB127">
        <v>0</v>
      </c>
      <c r="AC127" s="4">
        <v>46268.360474537039</v>
      </c>
      <c r="AD127" t="s">
        <v>67</v>
      </c>
      <c r="AE127" s="5">
        <v>0</v>
      </c>
      <c r="AF127" t="s">
        <v>819</v>
      </c>
      <c r="AG127" s="5">
        <v>1.1574074074074073E-5</v>
      </c>
      <c r="AJ127" t="s">
        <v>67</v>
      </c>
      <c r="AN127" t="s">
        <v>67</v>
      </c>
      <c r="AO127" t="s">
        <v>67</v>
      </c>
      <c r="AR127" t="s">
        <v>67</v>
      </c>
      <c r="AT127" t="s">
        <v>67</v>
      </c>
      <c r="AU127" t="s">
        <v>67</v>
      </c>
      <c r="AV127" t="s">
        <v>67</v>
      </c>
      <c r="AY127" t="s">
        <v>67</v>
      </c>
      <c r="AZ127" t="s">
        <v>67</v>
      </c>
      <c r="BA127" t="s">
        <v>67</v>
      </c>
      <c r="BB127" t="s">
        <v>67</v>
      </c>
      <c r="BC127" t="s">
        <v>67</v>
      </c>
      <c r="BD127" t="s">
        <v>67</v>
      </c>
      <c r="BE127" t="s">
        <v>67</v>
      </c>
      <c r="BF127" t="s">
        <v>67</v>
      </c>
      <c r="BG127" t="s">
        <v>67</v>
      </c>
      <c r="BH127" t="s">
        <v>67</v>
      </c>
      <c r="BI127" t="s">
        <v>67</v>
      </c>
      <c r="BJ127" t="s">
        <v>67</v>
      </c>
      <c r="BK127" t="s">
        <v>67</v>
      </c>
      <c r="BL127" t="s">
        <v>67</v>
      </c>
      <c r="BM127" t="s">
        <v>67</v>
      </c>
      <c r="BN127" t="s">
        <v>106</v>
      </c>
      <c r="BO127" s="6">
        <v>46268</v>
      </c>
      <c r="BP127">
        <f>1</f>
        <v>1</v>
      </c>
      <c r="BQ127">
        <f>IF(M127+AG127&gt;=parametres!$B$2,0,1)</f>
        <v>1</v>
      </c>
      <c r="BR127" t="str">
        <f>VLOOKUP(O127,parametres!G:H,2,0)</f>
        <v>Alliannz Contract</v>
      </c>
    </row>
    <row r="128" spans="1:70" x14ac:dyDescent="0.3">
      <c r="A128" t="s">
        <v>1635</v>
      </c>
      <c r="B128" t="s">
        <v>65</v>
      </c>
      <c r="C128" t="s">
        <v>66</v>
      </c>
      <c r="D128" s="4">
        <v>46268.360196759262</v>
      </c>
      <c r="E128" t="s">
        <v>823</v>
      </c>
      <c r="F128" t="s">
        <v>67</v>
      </c>
      <c r="G128" t="s">
        <v>67</v>
      </c>
      <c r="H128" t="s">
        <v>195</v>
      </c>
      <c r="I128" t="s">
        <v>67</v>
      </c>
      <c r="J128">
        <v>2.742129334791934E+18</v>
      </c>
      <c r="K128" t="s">
        <v>828</v>
      </c>
      <c r="L128" t="s">
        <v>67</v>
      </c>
      <c r="M128" s="5">
        <v>0</v>
      </c>
      <c r="N128">
        <v>19761</v>
      </c>
      <c r="O128" t="s">
        <v>105</v>
      </c>
      <c r="P128">
        <v>21200</v>
      </c>
      <c r="Q128" t="s">
        <v>105</v>
      </c>
      <c r="R128">
        <v>99821</v>
      </c>
      <c r="S128" t="s">
        <v>154</v>
      </c>
      <c r="T128" t="s">
        <v>153</v>
      </c>
      <c r="U128">
        <v>224299</v>
      </c>
      <c r="V128" t="s">
        <v>193</v>
      </c>
      <c r="W128" t="s">
        <v>68</v>
      </c>
      <c r="X128" s="5">
        <v>4.4444444444444444E-3</v>
      </c>
      <c r="Y128" s="5">
        <v>0</v>
      </c>
      <c r="Z128" s="5">
        <v>0</v>
      </c>
      <c r="AA128" t="s">
        <v>67</v>
      </c>
      <c r="AB128">
        <v>0</v>
      </c>
      <c r="AC128" s="4">
        <v>46268.364710648151</v>
      </c>
      <c r="AD128" t="s">
        <v>67</v>
      </c>
      <c r="AE128" s="5">
        <v>0</v>
      </c>
      <c r="AF128" t="s">
        <v>825</v>
      </c>
      <c r="AG128" s="5">
        <v>1.1574074074074073E-5</v>
      </c>
      <c r="AJ128" t="s">
        <v>67</v>
      </c>
      <c r="AN128" t="s">
        <v>67</v>
      </c>
      <c r="AO128" t="s">
        <v>67</v>
      </c>
      <c r="AR128" t="s">
        <v>67</v>
      </c>
      <c r="AT128" t="s">
        <v>67</v>
      </c>
      <c r="AU128" t="s">
        <v>67</v>
      </c>
      <c r="AV128" t="s">
        <v>67</v>
      </c>
      <c r="AY128" t="s">
        <v>67</v>
      </c>
      <c r="AZ128" t="s">
        <v>67</v>
      </c>
      <c r="BA128" t="s">
        <v>67</v>
      </c>
      <c r="BB128" t="s">
        <v>67</v>
      </c>
      <c r="BC128" t="s">
        <v>67</v>
      </c>
      <c r="BD128" t="s">
        <v>67</v>
      </c>
      <c r="BE128" t="s">
        <v>67</v>
      </c>
      <c r="BF128" t="s">
        <v>67</v>
      </c>
      <c r="BG128" t="s">
        <v>67</v>
      </c>
      <c r="BH128" t="s">
        <v>67</v>
      </c>
      <c r="BI128" t="s">
        <v>67</v>
      </c>
      <c r="BJ128" t="s">
        <v>67</v>
      </c>
      <c r="BK128" t="s">
        <v>67</v>
      </c>
      <c r="BL128" t="s">
        <v>67</v>
      </c>
      <c r="BM128" t="s">
        <v>67</v>
      </c>
      <c r="BN128" t="s">
        <v>106</v>
      </c>
      <c r="BO128" s="6">
        <v>46268</v>
      </c>
      <c r="BP128">
        <f>1</f>
        <v>1</v>
      </c>
      <c r="BQ128">
        <f>IF(M128+AG128&gt;=parametres!$B$2,0,1)</f>
        <v>1</v>
      </c>
      <c r="BR128" t="str">
        <f>VLOOKUP(O128,parametres!G:H,2,0)</f>
        <v>Alliannz Contract</v>
      </c>
    </row>
    <row r="129" spans="1:70" x14ac:dyDescent="0.3">
      <c r="A129" t="s">
        <v>1635</v>
      </c>
      <c r="B129" t="s">
        <v>65</v>
      </c>
      <c r="C129" t="s">
        <v>66</v>
      </c>
      <c r="D129" s="4">
        <v>46268.360451388886</v>
      </c>
      <c r="E129" t="s">
        <v>820</v>
      </c>
      <c r="F129" t="s">
        <v>67</v>
      </c>
      <c r="G129" t="s">
        <v>67</v>
      </c>
      <c r="H129" t="s">
        <v>810</v>
      </c>
      <c r="I129" t="s">
        <v>67</v>
      </c>
      <c r="J129">
        <v>2.7421293304970409E+18</v>
      </c>
      <c r="K129" t="s">
        <v>829</v>
      </c>
      <c r="L129" t="s">
        <v>67</v>
      </c>
      <c r="M129" s="5">
        <v>0</v>
      </c>
      <c r="N129">
        <v>19760</v>
      </c>
      <c r="O129" t="s">
        <v>82</v>
      </c>
      <c r="P129">
        <v>21199</v>
      </c>
      <c r="Q129" t="s">
        <v>82</v>
      </c>
      <c r="R129">
        <v>99810</v>
      </c>
      <c r="S129" t="s">
        <v>162</v>
      </c>
      <c r="T129" t="s">
        <v>153</v>
      </c>
      <c r="U129">
        <v>134404</v>
      </c>
      <c r="V129" t="s">
        <v>806</v>
      </c>
      <c r="W129" t="s">
        <v>69</v>
      </c>
      <c r="X129" s="5">
        <v>1.3888888888888889E-3</v>
      </c>
      <c r="Y129" s="5">
        <v>0</v>
      </c>
      <c r="Z129" s="5">
        <v>0</v>
      </c>
      <c r="AA129" t="s">
        <v>67</v>
      </c>
      <c r="AB129">
        <v>0</v>
      </c>
      <c r="AC129" s="4">
        <v>46268.361921296295</v>
      </c>
      <c r="AD129" t="s">
        <v>67</v>
      </c>
      <c r="AE129" s="5">
        <v>0</v>
      </c>
      <c r="AF129" t="s">
        <v>822</v>
      </c>
      <c r="AG129" s="5">
        <v>2.3148148148148147E-5</v>
      </c>
      <c r="AJ129" t="s">
        <v>67</v>
      </c>
      <c r="AN129" t="s">
        <v>67</v>
      </c>
      <c r="AO129" t="s">
        <v>67</v>
      </c>
      <c r="AR129" t="s">
        <v>67</v>
      </c>
      <c r="AT129" t="s">
        <v>67</v>
      </c>
      <c r="AU129" t="s">
        <v>67</v>
      </c>
      <c r="AV129" t="s">
        <v>67</v>
      </c>
      <c r="AY129" t="s">
        <v>67</v>
      </c>
      <c r="AZ129" t="s">
        <v>67</v>
      </c>
      <c r="BA129" t="s">
        <v>67</v>
      </c>
      <c r="BB129" t="s">
        <v>67</v>
      </c>
      <c r="BC129" t="s">
        <v>67</v>
      </c>
      <c r="BD129" t="s">
        <v>67</v>
      </c>
      <c r="BE129" t="s">
        <v>67</v>
      </c>
      <c r="BF129" t="s">
        <v>67</v>
      </c>
      <c r="BG129" t="s">
        <v>67</v>
      </c>
      <c r="BH129" t="s">
        <v>67</v>
      </c>
      <c r="BI129" t="s">
        <v>67</v>
      </c>
      <c r="BJ129" t="s">
        <v>67</v>
      </c>
      <c r="BK129" t="s">
        <v>67</v>
      </c>
      <c r="BL129" t="s">
        <v>67</v>
      </c>
      <c r="BM129" t="s">
        <v>67</v>
      </c>
      <c r="BN129" t="s">
        <v>106</v>
      </c>
      <c r="BO129" s="6">
        <v>46268</v>
      </c>
      <c r="BP129">
        <f>1</f>
        <v>1</v>
      </c>
      <c r="BQ129">
        <f>IF(M129+AG129&gt;=parametres!$B$2,0,1)</f>
        <v>1</v>
      </c>
      <c r="BR129" t="str">
        <f>VLOOKUP(O129,parametres!G:H,2,0)</f>
        <v>Alliannz Contract</v>
      </c>
    </row>
    <row r="130" spans="1:70" x14ac:dyDescent="0.3">
      <c r="A130" t="s">
        <v>1635</v>
      </c>
      <c r="B130" t="s">
        <v>65</v>
      </c>
      <c r="C130" t="s">
        <v>70</v>
      </c>
      <c r="D130" s="4">
        <v>46268.360567129632</v>
      </c>
      <c r="E130" t="s">
        <v>830</v>
      </c>
      <c r="F130" t="s">
        <v>134</v>
      </c>
      <c r="G130" t="s">
        <v>119</v>
      </c>
      <c r="H130" t="s">
        <v>135</v>
      </c>
      <c r="I130" t="s">
        <v>143</v>
      </c>
      <c r="J130">
        <v>2.7421294335735347E+18</v>
      </c>
      <c r="K130" t="s">
        <v>831</v>
      </c>
      <c r="L130" t="s">
        <v>72</v>
      </c>
      <c r="M130" s="5">
        <v>8.1018518518518516E-5</v>
      </c>
      <c r="N130">
        <v>19755</v>
      </c>
      <c r="O130" t="s">
        <v>84</v>
      </c>
      <c r="P130">
        <v>21194</v>
      </c>
      <c r="Q130" t="s">
        <v>84</v>
      </c>
      <c r="R130">
        <v>99755</v>
      </c>
      <c r="S130" t="s">
        <v>183</v>
      </c>
      <c r="T130" t="s">
        <v>153</v>
      </c>
      <c r="U130">
        <v>96523</v>
      </c>
      <c r="V130" t="s">
        <v>511</v>
      </c>
      <c r="W130" t="s">
        <v>68</v>
      </c>
      <c r="X130" s="5">
        <v>8.4490740740740739E-4</v>
      </c>
      <c r="Y130" s="5">
        <v>0</v>
      </c>
      <c r="Z130" s="5">
        <v>1.1111111111111111E-3</v>
      </c>
      <c r="AA130" t="s">
        <v>67</v>
      </c>
      <c r="AB130">
        <v>0</v>
      </c>
      <c r="AC130" s="4">
        <v>46268.362511574072</v>
      </c>
      <c r="AD130" t="s">
        <v>67</v>
      </c>
      <c r="AE130" s="5">
        <v>0</v>
      </c>
      <c r="AF130" t="s">
        <v>832</v>
      </c>
      <c r="AG130" s="5">
        <v>2.3148148148148147E-5</v>
      </c>
      <c r="AH130">
        <v>0</v>
      </c>
      <c r="AI130">
        <v>0</v>
      </c>
      <c r="AJ130" t="s">
        <v>67</v>
      </c>
      <c r="AK130">
        <v>2</v>
      </c>
      <c r="AL130">
        <v>0</v>
      </c>
      <c r="AM130">
        <v>0</v>
      </c>
      <c r="AN130" t="s">
        <v>123</v>
      </c>
      <c r="AO130" t="s">
        <v>127</v>
      </c>
      <c r="AP130">
        <v>77020001</v>
      </c>
      <c r="AQ130">
        <v>10</v>
      </c>
      <c r="AR130" t="s">
        <v>128</v>
      </c>
      <c r="AS130">
        <v>3190052</v>
      </c>
      <c r="AT130" t="s">
        <v>137</v>
      </c>
      <c r="AU130" t="s">
        <v>67</v>
      </c>
      <c r="AV130" t="s">
        <v>830</v>
      </c>
      <c r="AW130">
        <v>2</v>
      </c>
      <c r="AX130">
        <v>1</v>
      </c>
      <c r="AY130" t="s">
        <v>67</v>
      </c>
      <c r="AZ130" t="s">
        <v>67</v>
      </c>
      <c r="BA130" t="s">
        <v>67</v>
      </c>
      <c r="BB130" t="s">
        <v>67</v>
      </c>
      <c r="BC130" t="s">
        <v>67</v>
      </c>
      <c r="BD130" t="s">
        <v>67</v>
      </c>
      <c r="BE130" t="s">
        <v>67</v>
      </c>
      <c r="BF130" t="s">
        <v>67</v>
      </c>
      <c r="BG130" t="s">
        <v>67</v>
      </c>
      <c r="BH130" t="s">
        <v>67</v>
      </c>
      <c r="BI130" t="s">
        <v>67</v>
      </c>
      <c r="BJ130" t="s">
        <v>67</v>
      </c>
      <c r="BK130" t="s">
        <v>67</v>
      </c>
      <c r="BL130" t="s">
        <v>67</v>
      </c>
      <c r="BM130" t="s">
        <v>67</v>
      </c>
      <c r="BN130" t="s">
        <v>102</v>
      </c>
      <c r="BO130" s="6">
        <v>46268</v>
      </c>
      <c r="BP130">
        <f>1</f>
        <v>1</v>
      </c>
      <c r="BQ130">
        <f>IF(M130+AG130&gt;=parametres!$B$2,0,1)</f>
        <v>1</v>
      </c>
      <c r="BR130" t="str">
        <f>VLOOKUP(O130,parametres!G:H,2,0)</f>
        <v>RSA</v>
      </c>
    </row>
    <row r="131" spans="1:70" x14ac:dyDescent="0.3">
      <c r="A131" t="s">
        <v>1635</v>
      </c>
      <c r="B131" t="s">
        <v>65</v>
      </c>
      <c r="C131" t="s">
        <v>66</v>
      </c>
      <c r="D131" s="4">
        <v>46268.361608796295</v>
      </c>
      <c r="E131" t="s">
        <v>830</v>
      </c>
      <c r="F131" t="s">
        <v>67</v>
      </c>
      <c r="G131" t="s">
        <v>67</v>
      </c>
      <c r="H131" t="s">
        <v>512</v>
      </c>
      <c r="I131" t="s">
        <v>67</v>
      </c>
      <c r="J131">
        <v>2.7421294335735347E+18</v>
      </c>
      <c r="K131" t="s">
        <v>833</v>
      </c>
      <c r="L131" t="s">
        <v>67</v>
      </c>
      <c r="M131" s="5">
        <v>0</v>
      </c>
      <c r="N131">
        <v>19755</v>
      </c>
      <c r="O131" t="s">
        <v>84</v>
      </c>
      <c r="P131">
        <v>21194</v>
      </c>
      <c r="Q131" t="s">
        <v>84</v>
      </c>
      <c r="R131">
        <v>99755</v>
      </c>
      <c r="S131" t="s">
        <v>183</v>
      </c>
      <c r="T131" t="s">
        <v>153</v>
      </c>
      <c r="U131">
        <v>96523</v>
      </c>
      <c r="V131" t="s">
        <v>511</v>
      </c>
      <c r="W131" t="s">
        <v>69</v>
      </c>
      <c r="X131" s="5">
        <v>8.4490740740740739E-4</v>
      </c>
      <c r="Y131" s="5">
        <v>0</v>
      </c>
      <c r="Z131" s="5">
        <v>0</v>
      </c>
      <c r="AA131" t="s">
        <v>67</v>
      </c>
      <c r="AB131">
        <v>0</v>
      </c>
      <c r="AC131" s="4">
        <v>46268.362511574072</v>
      </c>
      <c r="AD131" t="s">
        <v>67</v>
      </c>
      <c r="AE131" s="5">
        <v>0</v>
      </c>
      <c r="AF131" t="s">
        <v>832</v>
      </c>
      <c r="AG131" s="5">
        <v>1.1574074074074073E-5</v>
      </c>
      <c r="AJ131" t="s">
        <v>67</v>
      </c>
      <c r="AN131" t="s">
        <v>67</v>
      </c>
      <c r="AO131" t="s">
        <v>67</v>
      </c>
      <c r="AR131" t="s">
        <v>67</v>
      </c>
      <c r="AT131" t="s">
        <v>67</v>
      </c>
      <c r="AU131" t="s">
        <v>67</v>
      </c>
      <c r="AV131" t="s">
        <v>67</v>
      </c>
      <c r="AY131" t="s">
        <v>67</v>
      </c>
      <c r="AZ131" t="s">
        <v>67</v>
      </c>
      <c r="BA131" t="s">
        <v>67</v>
      </c>
      <c r="BB131" t="s">
        <v>67</v>
      </c>
      <c r="BC131" t="s">
        <v>67</v>
      </c>
      <c r="BD131" t="s">
        <v>67</v>
      </c>
      <c r="BE131" t="s">
        <v>67</v>
      </c>
      <c r="BF131" t="s">
        <v>67</v>
      </c>
      <c r="BG131" t="s">
        <v>67</v>
      </c>
      <c r="BH131" t="s">
        <v>67</v>
      </c>
      <c r="BI131" t="s">
        <v>67</v>
      </c>
      <c r="BJ131" t="s">
        <v>67</v>
      </c>
      <c r="BK131" t="s">
        <v>67</v>
      </c>
      <c r="BL131" t="s">
        <v>67</v>
      </c>
      <c r="BM131" t="s">
        <v>67</v>
      </c>
      <c r="BN131" t="s">
        <v>102</v>
      </c>
      <c r="BO131" s="6">
        <v>46268</v>
      </c>
      <c r="BP131">
        <f>1</f>
        <v>1</v>
      </c>
      <c r="BQ131">
        <f>IF(M131+AG131&gt;=parametres!$B$2,0,1)</f>
        <v>1</v>
      </c>
      <c r="BR131" t="str">
        <f>VLOOKUP(O131,parametres!G:H,2,0)</f>
        <v>RSA</v>
      </c>
    </row>
    <row r="132" spans="1:70" x14ac:dyDescent="0.3">
      <c r="A132" t="s">
        <v>1635</v>
      </c>
      <c r="B132" t="s">
        <v>65</v>
      </c>
      <c r="C132" t="s">
        <v>70</v>
      </c>
      <c r="D132" s="4">
        <v>46268.361689814818</v>
      </c>
      <c r="E132" t="s">
        <v>834</v>
      </c>
      <c r="F132" t="s">
        <v>176</v>
      </c>
      <c r="G132" t="s">
        <v>119</v>
      </c>
      <c r="H132" t="s">
        <v>177</v>
      </c>
      <c r="I132" t="s">
        <v>143</v>
      </c>
      <c r="J132">
        <v>2.7421293047722086E+18</v>
      </c>
      <c r="K132" t="s">
        <v>835</v>
      </c>
      <c r="L132" t="s">
        <v>71</v>
      </c>
      <c r="M132" s="5">
        <v>8.1018518518518516E-5</v>
      </c>
      <c r="N132">
        <v>19755</v>
      </c>
      <c r="O132" t="s">
        <v>84</v>
      </c>
      <c r="P132">
        <v>21194</v>
      </c>
      <c r="Q132" t="s">
        <v>84</v>
      </c>
      <c r="R132">
        <v>99757</v>
      </c>
      <c r="S132" t="s">
        <v>152</v>
      </c>
      <c r="T132" t="s">
        <v>153</v>
      </c>
      <c r="U132">
        <v>224096</v>
      </c>
      <c r="V132" t="s">
        <v>503</v>
      </c>
      <c r="W132" t="s">
        <v>69</v>
      </c>
      <c r="X132" s="5">
        <v>1.9675925925925926E-4</v>
      </c>
      <c r="Y132" s="5">
        <v>0</v>
      </c>
      <c r="Z132" s="5">
        <v>4.6990740740740743E-3</v>
      </c>
      <c r="AA132" t="s">
        <v>67</v>
      </c>
      <c r="AB132">
        <v>0</v>
      </c>
      <c r="AC132" s="4">
        <v>46268.362650462965</v>
      </c>
      <c r="AD132" t="s">
        <v>67</v>
      </c>
      <c r="AE132" s="5">
        <v>0</v>
      </c>
      <c r="AF132" t="s">
        <v>836</v>
      </c>
      <c r="AG132" s="5">
        <v>2.3148148148148147E-5</v>
      </c>
      <c r="AH132">
        <v>0</v>
      </c>
      <c r="AI132">
        <v>0</v>
      </c>
      <c r="AJ132" t="s">
        <v>67</v>
      </c>
      <c r="AK132">
        <v>2</v>
      </c>
      <c r="AL132">
        <v>0</v>
      </c>
      <c r="AM132">
        <v>0</v>
      </c>
      <c r="AN132" t="s">
        <v>123</v>
      </c>
      <c r="AO132" t="s">
        <v>127</v>
      </c>
      <c r="AP132">
        <v>77020001</v>
      </c>
      <c r="AQ132">
        <v>10</v>
      </c>
      <c r="AR132" t="s">
        <v>128</v>
      </c>
      <c r="AS132">
        <v>3190040</v>
      </c>
      <c r="AT132" t="s">
        <v>145</v>
      </c>
      <c r="AU132" t="s">
        <v>67</v>
      </c>
      <c r="AV132" t="s">
        <v>834</v>
      </c>
      <c r="AW132">
        <v>2</v>
      </c>
      <c r="AX132">
        <v>1</v>
      </c>
      <c r="AY132" t="s">
        <v>67</v>
      </c>
      <c r="AZ132" t="s">
        <v>67</v>
      </c>
      <c r="BA132" t="s">
        <v>67</v>
      </c>
      <c r="BB132" t="s">
        <v>67</v>
      </c>
      <c r="BC132" t="s">
        <v>67</v>
      </c>
      <c r="BD132" t="s">
        <v>67</v>
      </c>
      <c r="BE132" t="s">
        <v>67</v>
      </c>
      <c r="BF132" t="s">
        <v>67</v>
      </c>
      <c r="BG132" t="s">
        <v>67</v>
      </c>
      <c r="BH132" t="s">
        <v>67</v>
      </c>
      <c r="BI132" t="s">
        <v>67</v>
      </c>
      <c r="BJ132" t="s">
        <v>67</v>
      </c>
      <c r="BK132" t="s">
        <v>67</v>
      </c>
      <c r="BL132" t="s">
        <v>67</v>
      </c>
      <c r="BM132" t="s">
        <v>67</v>
      </c>
      <c r="BN132" t="s">
        <v>102</v>
      </c>
      <c r="BO132" s="6">
        <v>46268</v>
      </c>
      <c r="BP132">
        <f>1</f>
        <v>1</v>
      </c>
      <c r="BQ132">
        <f>IF(M132+AG132&gt;=parametres!$B$2,0,1)</f>
        <v>1</v>
      </c>
      <c r="BR132" t="str">
        <f>VLOOKUP(O132,parametres!G:H,2,0)</f>
        <v>RSA</v>
      </c>
    </row>
    <row r="133" spans="1:70" x14ac:dyDescent="0.3">
      <c r="A133" t="s">
        <v>1635</v>
      </c>
      <c r="B133" t="s">
        <v>65</v>
      </c>
      <c r="C133" t="s">
        <v>70</v>
      </c>
      <c r="D133" s="4">
        <v>46268.36178240741</v>
      </c>
      <c r="E133" t="s">
        <v>837</v>
      </c>
      <c r="F133" t="s">
        <v>134</v>
      </c>
      <c r="G133" t="s">
        <v>119</v>
      </c>
      <c r="H133" t="s">
        <v>135</v>
      </c>
      <c r="I133" t="s">
        <v>136</v>
      </c>
      <c r="J133">
        <v>2.742129369152513E+18</v>
      </c>
      <c r="K133" t="s">
        <v>838</v>
      </c>
      <c r="L133" t="s">
        <v>71</v>
      </c>
      <c r="M133" s="5">
        <v>7.1759259259259259E-4</v>
      </c>
      <c r="N133">
        <v>19761</v>
      </c>
      <c r="O133" t="s">
        <v>105</v>
      </c>
      <c r="P133">
        <v>21200</v>
      </c>
      <c r="Q133" t="s">
        <v>105</v>
      </c>
      <c r="R133">
        <v>99821</v>
      </c>
      <c r="S133" t="s">
        <v>154</v>
      </c>
      <c r="T133" t="s">
        <v>153</v>
      </c>
      <c r="U133">
        <v>134404</v>
      </c>
      <c r="V133" t="s">
        <v>806</v>
      </c>
      <c r="W133" t="s">
        <v>68</v>
      </c>
      <c r="X133" s="5">
        <v>2.3032407407407407E-3</v>
      </c>
      <c r="Y133" s="5">
        <v>0</v>
      </c>
      <c r="Z133" s="5">
        <v>3.5879629629629629E-4</v>
      </c>
      <c r="AA133" t="s">
        <v>67</v>
      </c>
      <c r="AB133">
        <v>0</v>
      </c>
      <c r="AC133" s="4">
        <v>46268.365613425929</v>
      </c>
      <c r="AD133" t="s">
        <v>67</v>
      </c>
      <c r="AE133" s="5">
        <v>0</v>
      </c>
      <c r="AF133" t="s">
        <v>839</v>
      </c>
      <c r="AG133" s="5">
        <v>1.1574074074074075E-4</v>
      </c>
      <c r="AH133">
        <v>0</v>
      </c>
      <c r="AI133">
        <v>0</v>
      </c>
      <c r="AJ133" t="s">
        <v>67</v>
      </c>
      <c r="AK133">
        <v>2</v>
      </c>
      <c r="AL133">
        <v>0</v>
      </c>
      <c r="AM133">
        <v>0</v>
      </c>
      <c r="AN133" t="s">
        <v>123</v>
      </c>
      <c r="AO133" t="s">
        <v>127</v>
      </c>
      <c r="AP133">
        <v>77020001</v>
      </c>
      <c r="AQ133">
        <v>10</v>
      </c>
      <c r="AR133" t="s">
        <v>128</v>
      </c>
      <c r="AS133">
        <v>3190051</v>
      </c>
      <c r="AT133" t="s">
        <v>145</v>
      </c>
      <c r="AU133" t="s">
        <v>67</v>
      </c>
      <c r="AV133" t="s">
        <v>837</v>
      </c>
      <c r="AW133">
        <v>2</v>
      </c>
      <c r="AX133">
        <v>1</v>
      </c>
      <c r="AY133" t="s">
        <v>67</v>
      </c>
      <c r="AZ133" t="s">
        <v>67</v>
      </c>
      <c r="BA133" t="s">
        <v>67</v>
      </c>
      <c r="BB133" t="s">
        <v>67</v>
      </c>
      <c r="BC133" t="s">
        <v>67</v>
      </c>
      <c r="BD133" t="s">
        <v>67</v>
      </c>
      <c r="BE133" t="s">
        <v>67</v>
      </c>
      <c r="BF133" t="s">
        <v>67</v>
      </c>
      <c r="BG133" t="s">
        <v>67</v>
      </c>
      <c r="BH133" t="s">
        <v>67</v>
      </c>
      <c r="BI133" t="s">
        <v>67</v>
      </c>
      <c r="BJ133" t="s">
        <v>67</v>
      </c>
      <c r="BK133" t="s">
        <v>67</v>
      </c>
      <c r="BL133" t="s">
        <v>67</v>
      </c>
      <c r="BM133" t="s">
        <v>67</v>
      </c>
      <c r="BN133" t="s">
        <v>106</v>
      </c>
      <c r="BO133" s="6">
        <v>46268</v>
      </c>
      <c r="BP133">
        <f>1</f>
        <v>1</v>
      </c>
      <c r="BQ133">
        <f>IF(M133+AG133&gt;=parametres!$B$2,0,1)</f>
        <v>0</v>
      </c>
      <c r="BR133" t="str">
        <f>VLOOKUP(O133,parametres!G:H,2,0)</f>
        <v>Alliannz Contract</v>
      </c>
    </row>
    <row r="134" spans="1:70" x14ac:dyDescent="0.3">
      <c r="A134" t="s">
        <v>1635</v>
      </c>
      <c r="B134" t="s">
        <v>65</v>
      </c>
      <c r="C134" t="s">
        <v>70</v>
      </c>
      <c r="D134" s="4">
        <v>46268.361886574072</v>
      </c>
      <c r="E134" t="s">
        <v>840</v>
      </c>
      <c r="F134" t="s">
        <v>215</v>
      </c>
      <c r="G134" t="s">
        <v>119</v>
      </c>
      <c r="H134" t="s">
        <v>262</v>
      </c>
      <c r="I134" t="s">
        <v>217</v>
      </c>
      <c r="J134">
        <v>2.7421293304970409E+18</v>
      </c>
      <c r="K134" t="s">
        <v>841</v>
      </c>
      <c r="L134" t="s">
        <v>72</v>
      </c>
      <c r="M134" s="5">
        <v>2.3032407407407407E-3</v>
      </c>
      <c r="N134">
        <v>19767</v>
      </c>
      <c r="O134" t="s">
        <v>110</v>
      </c>
      <c r="P134">
        <v>21206</v>
      </c>
      <c r="Q134" t="s">
        <v>110</v>
      </c>
      <c r="R134">
        <v>99887</v>
      </c>
      <c r="S134" t="s">
        <v>218</v>
      </c>
      <c r="T134" t="s">
        <v>153</v>
      </c>
      <c r="U134">
        <v>96526</v>
      </c>
      <c r="V134" t="s">
        <v>608</v>
      </c>
      <c r="W134" t="s">
        <v>68</v>
      </c>
      <c r="X134" s="5">
        <v>5.138888888888889E-3</v>
      </c>
      <c r="Y134" s="5">
        <v>0</v>
      </c>
      <c r="Z134" s="5">
        <v>5.6712962962962967E-4</v>
      </c>
      <c r="AA134" t="s">
        <v>67</v>
      </c>
      <c r="AB134">
        <v>0</v>
      </c>
      <c r="AC134" s="4">
        <v>46268.369814814818</v>
      </c>
      <c r="AD134" t="s">
        <v>67</v>
      </c>
      <c r="AE134" s="5">
        <v>0</v>
      </c>
      <c r="AF134" t="s">
        <v>842</v>
      </c>
      <c r="AG134" s="5">
        <v>3.4722222222222222E-5</v>
      </c>
      <c r="AH134">
        <v>0</v>
      </c>
      <c r="AI134">
        <v>0</v>
      </c>
      <c r="AJ134" t="s">
        <v>67</v>
      </c>
      <c r="AK134">
        <v>0</v>
      </c>
      <c r="AL134">
        <v>0</v>
      </c>
      <c r="AM134">
        <v>0</v>
      </c>
      <c r="AN134" t="s">
        <v>123</v>
      </c>
      <c r="AO134" t="s">
        <v>127</v>
      </c>
      <c r="AP134">
        <v>77020001</v>
      </c>
      <c r="AQ134">
        <v>10</v>
      </c>
      <c r="AR134" t="s">
        <v>128</v>
      </c>
      <c r="AT134" t="s">
        <v>145</v>
      </c>
      <c r="AU134" t="s">
        <v>67</v>
      </c>
      <c r="AV134" t="s">
        <v>840</v>
      </c>
      <c r="AW134">
        <v>0</v>
      </c>
      <c r="AX134">
        <v>0</v>
      </c>
      <c r="AY134" t="s">
        <v>67</v>
      </c>
      <c r="AZ134" t="s">
        <v>67</v>
      </c>
      <c r="BA134" t="s">
        <v>67</v>
      </c>
      <c r="BB134" t="s">
        <v>67</v>
      </c>
      <c r="BC134" t="s">
        <v>67</v>
      </c>
      <c r="BD134" t="s">
        <v>67</v>
      </c>
      <c r="BE134" t="s">
        <v>67</v>
      </c>
      <c r="BF134" t="s">
        <v>67</v>
      </c>
      <c r="BG134" t="s">
        <v>67</v>
      </c>
      <c r="BH134" t="s">
        <v>67</v>
      </c>
      <c r="BI134" t="s">
        <v>67</v>
      </c>
      <c r="BJ134" t="s">
        <v>67</v>
      </c>
      <c r="BK134" t="s">
        <v>67</v>
      </c>
      <c r="BL134" t="s">
        <v>67</v>
      </c>
      <c r="BM134" t="s">
        <v>67</v>
      </c>
      <c r="BN134" t="s">
        <v>102</v>
      </c>
      <c r="BO134" s="6">
        <v>46268</v>
      </c>
      <c r="BP134">
        <f>1</f>
        <v>1</v>
      </c>
      <c r="BQ134">
        <f>IF(M134+AG134&gt;=parametres!$B$2,0,1)</f>
        <v>0</v>
      </c>
      <c r="BR134" t="str">
        <f>VLOOKUP(O134,parametres!G:H,2,0)</f>
        <v>RSA</v>
      </c>
    </row>
    <row r="135" spans="1:70" x14ac:dyDescent="0.3">
      <c r="A135" t="s">
        <v>1635</v>
      </c>
      <c r="B135" t="s">
        <v>65</v>
      </c>
      <c r="C135" t="s">
        <v>70</v>
      </c>
      <c r="D135" s="4">
        <v>46268.362037037034</v>
      </c>
      <c r="E135" t="s">
        <v>843</v>
      </c>
      <c r="F135" t="s">
        <v>134</v>
      </c>
      <c r="G135" t="s">
        <v>119</v>
      </c>
      <c r="H135" t="s">
        <v>135</v>
      </c>
      <c r="I135" t="s">
        <v>143</v>
      </c>
      <c r="J135">
        <v>2.7421293433818988E+18</v>
      </c>
      <c r="K135" t="s">
        <v>844</v>
      </c>
      <c r="L135" t="s">
        <v>72</v>
      </c>
      <c r="M135" s="5">
        <v>2.7777777777777778E-4</v>
      </c>
      <c r="N135">
        <v>19755</v>
      </c>
      <c r="O135" t="s">
        <v>84</v>
      </c>
      <c r="P135">
        <v>21194</v>
      </c>
      <c r="Q135" t="s">
        <v>84</v>
      </c>
      <c r="R135">
        <v>99756</v>
      </c>
      <c r="S135" t="s">
        <v>513</v>
      </c>
      <c r="T135" t="s">
        <v>153</v>
      </c>
      <c r="U135">
        <v>244557</v>
      </c>
      <c r="V135" t="s">
        <v>380</v>
      </c>
      <c r="W135" t="s">
        <v>68</v>
      </c>
      <c r="X135" s="5">
        <v>2.662037037037037E-3</v>
      </c>
      <c r="Y135" s="5">
        <v>0</v>
      </c>
      <c r="Z135" s="5">
        <v>4.6296296296296294E-5</v>
      </c>
      <c r="AA135" t="s">
        <v>67</v>
      </c>
      <c r="AB135">
        <v>0</v>
      </c>
      <c r="AC135" s="4">
        <v>46268.365925925929</v>
      </c>
      <c r="AD135" t="s">
        <v>67</v>
      </c>
      <c r="AE135" s="5">
        <v>0</v>
      </c>
      <c r="AF135" t="s">
        <v>845</v>
      </c>
      <c r="AG135" s="5">
        <v>5.7870370370370373E-5</v>
      </c>
      <c r="AH135">
        <v>0</v>
      </c>
      <c r="AI135">
        <v>0</v>
      </c>
      <c r="AJ135" t="s">
        <v>67</v>
      </c>
      <c r="AK135">
        <v>2</v>
      </c>
      <c r="AL135">
        <v>0</v>
      </c>
      <c r="AM135">
        <v>0</v>
      </c>
      <c r="AN135" t="s">
        <v>123</v>
      </c>
      <c r="AO135" t="s">
        <v>127</v>
      </c>
      <c r="AP135">
        <v>77020001</v>
      </c>
      <c r="AQ135">
        <v>10</v>
      </c>
      <c r="AR135" t="s">
        <v>128</v>
      </c>
      <c r="AS135">
        <v>3190052</v>
      </c>
      <c r="AT135" t="s">
        <v>140</v>
      </c>
      <c r="AU135" t="s">
        <v>67</v>
      </c>
      <c r="AV135" t="s">
        <v>843</v>
      </c>
      <c r="AW135">
        <v>2</v>
      </c>
      <c r="AX135">
        <v>1</v>
      </c>
      <c r="AY135" t="s">
        <v>67</v>
      </c>
      <c r="AZ135" t="s">
        <v>67</v>
      </c>
      <c r="BA135" t="s">
        <v>67</v>
      </c>
      <c r="BB135" t="s">
        <v>67</v>
      </c>
      <c r="BC135" t="s">
        <v>67</v>
      </c>
      <c r="BD135" t="s">
        <v>67</v>
      </c>
      <c r="BE135" t="s">
        <v>67</v>
      </c>
      <c r="BF135" t="s">
        <v>67</v>
      </c>
      <c r="BG135" t="s">
        <v>67</v>
      </c>
      <c r="BH135" t="s">
        <v>67</v>
      </c>
      <c r="BI135" t="s">
        <v>67</v>
      </c>
      <c r="BJ135" t="s">
        <v>67</v>
      </c>
      <c r="BK135" t="s">
        <v>67</v>
      </c>
      <c r="BL135" t="s">
        <v>67</v>
      </c>
      <c r="BM135" t="s">
        <v>67</v>
      </c>
      <c r="BN135" t="s">
        <v>102</v>
      </c>
      <c r="BO135" s="6">
        <v>46268</v>
      </c>
      <c r="BP135">
        <f>1</f>
        <v>1</v>
      </c>
      <c r="BQ135">
        <f>IF(M135+AG135&gt;=parametres!$B$2,0,1)</f>
        <v>0</v>
      </c>
      <c r="BR135" t="str">
        <f>VLOOKUP(O135,parametres!G:H,2,0)</f>
        <v>RSA</v>
      </c>
    </row>
    <row r="136" spans="1:70" x14ac:dyDescent="0.3">
      <c r="A136" t="s">
        <v>1635</v>
      </c>
      <c r="B136" t="s">
        <v>65</v>
      </c>
      <c r="C136" t="s">
        <v>66</v>
      </c>
      <c r="D136" s="4">
        <v>46268.362361111111</v>
      </c>
      <c r="E136" t="s">
        <v>834</v>
      </c>
      <c r="F136" t="s">
        <v>67</v>
      </c>
      <c r="G136" t="s">
        <v>67</v>
      </c>
      <c r="H136" t="s">
        <v>504</v>
      </c>
      <c r="I136" t="s">
        <v>67</v>
      </c>
      <c r="J136">
        <v>2.7421293047722086E+18</v>
      </c>
      <c r="K136" t="s">
        <v>846</v>
      </c>
      <c r="L136" t="s">
        <v>67</v>
      </c>
      <c r="M136" s="5">
        <v>0</v>
      </c>
      <c r="N136">
        <v>19755</v>
      </c>
      <c r="O136" t="s">
        <v>84</v>
      </c>
      <c r="P136">
        <v>21194</v>
      </c>
      <c r="Q136" t="s">
        <v>84</v>
      </c>
      <c r="R136">
        <v>99757</v>
      </c>
      <c r="S136" t="s">
        <v>152</v>
      </c>
      <c r="T136" t="s">
        <v>153</v>
      </c>
      <c r="U136">
        <v>224096</v>
      </c>
      <c r="V136" t="s">
        <v>503</v>
      </c>
      <c r="W136" t="s">
        <v>68</v>
      </c>
      <c r="X136" s="5">
        <v>1.9675925925925926E-4</v>
      </c>
      <c r="Y136" s="5">
        <v>0</v>
      </c>
      <c r="Z136" s="5">
        <v>0</v>
      </c>
      <c r="AA136" t="s">
        <v>67</v>
      </c>
      <c r="AB136">
        <v>0</v>
      </c>
      <c r="AC136" s="4">
        <v>46268.362627314818</v>
      </c>
      <c r="AD136" t="s">
        <v>67</v>
      </c>
      <c r="AE136" s="5">
        <v>0</v>
      </c>
      <c r="AF136" t="s">
        <v>836</v>
      </c>
      <c r="AG136" s="5">
        <v>1.1574074074074073E-5</v>
      </c>
      <c r="AJ136" t="s">
        <v>67</v>
      </c>
      <c r="AN136" t="s">
        <v>67</v>
      </c>
      <c r="AO136" t="s">
        <v>67</v>
      </c>
      <c r="AR136" t="s">
        <v>67</v>
      </c>
      <c r="AT136" t="s">
        <v>67</v>
      </c>
      <c r="AU136" t="s">
        <v>67</v>
      </c>
      <c r="AV136" t="s">
        <v>67</v>
      </c>
      <c r="AY136" t="s">
        <v>67</v>
      </c>
      <c r="AZ136" t="s">
        <v>67</v>
      </c>
      <c r="BA136" t="s">
        <v>67</v>
      </c>
      <c r="BB136" t="s">
        <v>67</v>
      </c>
      <c r="BC136" t="s">
        <v>67</v>
      </c>
      <c r="BD136" t="s">
        <v>67</v>
      </c>
      <c r="BE136" t="s">
        <v>67</v>
      </c>
      <c r="BF136" t="s">
        <v>67</v>
      </c>
      <c r="BG136" t="s">
        <v>67</v>
      </c>
      <c r="BH136" t="s">
        <v>67</v>
      </c>
      <c r="BI136" t="s">
        <v>67</v>
      </c>
      <c r="BJ136" t="s">
        <v>67</v>
      </c>
      <c r="BK136" t="s">
        <v>67</v>
      </c>
      <c r="BL136" t="s">
        <v>67</v>
      </c>
      <c r="BM136" t="s">
        <v>67</v>
      </c>
      <c r="BN136" t="s">
        <v>102</v>
      </c>
      <c r="BO136" s="6">
        <v>46268</v>
      </c>
      <c r="BP136">
        <f>1</f>
        <v>1</v>
      </c>
      <c r="BQ136">
        <f>IF(M136+AG136&gt;=parametres!$B$2,0,1)</f>
        <v>1</v>
      </c>
      <c r="BR136" t="str">
        <f>VLOOKUP(O136,parametres!G:H,2,0)</f>
        <v>RSA</v>
      </c>
    </row>
    <row r="137" spans="1:70" x14ac:dyDescent="0.3">
      <c r="A137" t="s">
        <v>1635</v>
      </c>
      <c r="B137" t="s">
        <v>65</v>
      </c>
      <c r="C137" t="s">
        <v>70</v>
      </c>
      <c r="D137" s="4">
        <v>46268.362407407411</v>
      </c>
      <c r="E137" t="s">
        <v>532</v>
      </c>
      <c r="F137" t="s">
        <v>138</v>
      </c>
      <c r="G137" t="s">
        <v>305</v>
      </c>
      <c r="H137" t="s">
        <v>322</v>
      </c>
      <c r="I137" t="s">
        <v>300</v>
      </c>
      <c r="J137">
        <v>2.7421293390869637E+18</v>
      </c>
      <c r="K137" t="s">
        <v>847</v>
      </c>
      <c r="L137" t="s">
        <v>71</v>
      </c>
      <c r="M137" s="5">
        <v>6.9444444444444444E-5</v>
      </c>
      <c r="N137">
        <v>19782</v>
      </c>
      <c r="O137" t="s">
        <v>288</v>
      </c>
      <c r="P137">
        <v>21222</v>
      </c>
      <c r="Q137" t="s">
        <v>288</v>
      </c>
      <c r="R137">
        <v>100052</v>
      </c>
      <c r="S137" t="s">
        <v>301</v>
      </c>
      <c r="T137" t="s">
        <v>312</v>
      </c>
      <c r="U137">
        <v>96485</v>
      </c>
      <c r="V137" t="s">
        <v>378</v>
      </c>
      <c r="W137" t="s">
        <v>69</v>
      </c>
      <c r="X137" s="5">
        <v>3.4722222222222222E-5</v>
      </c>
      <c r="Y137" s="5">
        <v>5.7870370370370367E-4</v>
      </c>
      <c r="Z137" s="5">
        <v>3.5879629629629629E-4</v>
      </c>
      <c r="AA137" t="s">
        <v>67</v>
      </c>
      <c r="AB137">
        <v>0</v>
      </c>
      <c r="AC137" s="4">
        <v>46268.363622685189</v>
      </c>
      <c r="AD137" t="s">
        <v>67</v>
      </c>
      <c r="AE137" s="5">
        <v>0</v>
      </c>
      <c r="AF137" t="s">
        <v>848</v>
      </c>
      <c r="AG137" s="5">
        <v>1.1574074074074073E-5</v>
      </c>
      <c r="AH137">
        <v>0</v>
      </c>
      <c r="AI137">
        <v>0</v>
      </c>
      <c r="AJ137" t="s">
        <v>323</v>
      </c>
      <c r="AK137">
        <v>2</v>
      </c>
      <c r="AL137">
        <v>0</v>
      </c>
      <c r="AM137">
        <v>1</v>
      </c>
      <c r="AN137" t="s">
        <v>303</v>
      </c>
      <c r="AO137" t="s">
        <v>67</v>
      </c>
      <c r="AR137" t="s">
        <v>67</v>
      </c>
      <c r="AT137" t="s">
        <v>67</v>
      </c>
      <c r="AU137" t="s">
        <v>67</v>
      </c>
      <c r="AV137" t="s">
        <v>67</v>
      </c>
      <c r="AW137">
        <v>2</v>
      </c>
      <c r="AX137">
        <v>1</v>
      </c>
      <c r="AY137" t="s">
        <v>67</v>
      </c>
      <c r="AZ137" t="s">
        <v>67</v>
      </c>
      <c r="BA137" t="s">
        <v>67</v>
      </c>
      <c r="BB137" t="s">
        <v>67</v>
      </c>
      <c r="BC137" t="s">
        <v>67</v>
      </c>
      <c r="BD137" t="s">
        <v>67</v>
      </c>
      <c r="BE137" t="s">
        <v>67</v>
      </c>
      <c r="BF137" t="s">
        <v>67</v>
      </c>
      <c r="BG137" t="s">
        <v>67</v>
      </c>
      <c r="BH137" t="s">
        <v>67</v>
      </c>
      <c r="BI137" t="s">
        <v>67</v>
      </c>
      <c r="BJ137" t="s">
        <v>67</v>
      </c>
      <c r="BK137" t="s">
        <v>67</v>
      </c>
      <c r="BL137" t="s">
        <v>67</v>
      </c>
      <c r="BM137" t="s">
        <v>67</v>
      </c>
      <c r="BN137" t="s">
        <v>287</v>
      </c>
      <c r="BO137" s="6">
        <v>46268</v>
      </c>
      <c r="BP137">
        <f>1</f>
        <v>1</v>
      </c>
      <c r="BQ137">
        <f>IF(M137+AG137&gt;=parametres!$B$2,0,1)</f>
        <v>1</v>
      </c>
      <c r="BR137" t="str">
        <f>VLOOKUP(O137,parametres!G:H,2,0)</f>
        <v>RSA BE</v>
      </c>
    </row>
    <row r="138" spans="1:70" x14ac:dyDescent="0.3">
      <c r="A138" t="s">
        <v>1635</v>
      </c>
      <c r="B138" t="s">
        <v>65</v>
      </c>
      <c r="C138" t="s">
        <v>70</v>
      </c>
      <c r="D138" s="4">
        <v>46268.362719907411</v>
      </c>
      <c r="E138" t="s">
        <v>849</v>
      </c>
      <c r="F138" t="s">
        <v>150</v>
      </c>
      <c r="G138" t="s">
        <v>119</v>
      </c>
      <c r="H138" t="s">
        <v>151</v>
      </c>
      <c r="I138" t="s">
        <v>136</v>
      </c>
      <c r="J138">
        <v>2.7421292962129879E+18</v>
      </c>
      <c r="K138" t="s">
        <v>850</v>
      </c>
      <c r="L138" t="s">
        <v>72</v>
      </c>
      <c r="M138" s="5">
        <v>3.2407407407407406E-4</v>
      </c>
      <c r="N138">
        <v>19761</v>
      </c>
      <c r="O138" t="s">
        <v>105</v>
      </c>
      <c r="P138">
        <v>21200</v>
      </c>
      <c r="Q138" t="s">
        <v>105</v>
      </c>
      <c r="R138">
        <v>99821</v>
      </c>
      <c r="S138" t="s">
        <v>154</v>
      </c>
      <c r="T138" t="s">
        <v>153</v>
      </c>
      <c r="U138">
        <v>96523</v>
      </c>
      <c r="V138" t="s">
        <v>511</v>
      </c>
      <c r="W138" t="s">
        <v>68</v>
      </c>
      <c r="X138" s="5">
        <v>3.1134259259259257E-3</v>
      </c>
      <c r="Y138" s="5">
        <v>0</v>
      </c>
      <c r="Z138" s="5">
        <v>1.6435185185185185E-3</v>
      </c>
      <c r="AA138" t="s">
        <v>67</v>
      </c>
      <c r="AB138">
        <v>0</v>
      </c>
      <c r="AC138" s="4">
        <v>46268.366828703707</v>
      </c>
      <c r="AD138" t="s">
        <v>67</v>
      </c>
      <c r="AE138" s="5">
        <v>0</v>
      </c>
      <c r="AF138" t="s">
        <v>851</v>
      </c>
      <c r="AG138" s="5">
        <v>2.3148148148148147E-5</v>
      </c>
      <c r="AH138">
        <v>0</v>
      </c>
      <c r="AI138">
        <v>0</v>
      </c>
      <c r="AJ138" t="s">
        <v>67</v>
      </c>
      <c r="AK138">
        <v>2</v>
      </c>
      <c r="AL138">
        <v>0</v>
      </c>
      <c r="AM138">
        <v>0</v>
      </c>
      <c r="AN138" t="s">
        <v>123</v>
      </c>
      <c r="AO138" t="s">
        <v>127</v>
      </c>
      <c r="AP138">
        <v>77020001</v>
      </c>
      <c r="AQ138">
        <v>10</v>
      </c>
      <c r="AR138" t="s">
        <v>128</v>
      </c>
      <c r="AS138">
        <v>3190032</v>
      </c>
      <c r="AT138" t="s">
        <v>145</v>
      </c>
      <c r="AU138" t="s">
        <v>67</v>
      </c>
      <c r="AV138" t="s">
        <v>849</v>
      </c>
      <c r="AW138">
        <v>2</v>
      </c>
      <c r="AX138">
        <v>1</v>
      </c>
      <c r="AY138" t="s">
        <v>67</v>
      </c>
      <c r="AZ138" t="s">
        <v>67</v>
      </c>
      <c r="BA138" t="s">
        <v>67</v>
      </c>
      <c r="BB138" t="s">
        <v>67</v>
      </c>
      <c r="BC138" t="s">
        <v>67</v>
      </c>
      <c r="BD138" t="s">
        <v>67</v>
      </c>
      <c r="BE138" t="s">
        <v>67</v>
      </c>
      <c r="BF138" t="s">
        <v>67</v>
      </c>
      <c r="BG138" t="s">
        <v>67</v>
      </c>
      <c r="BH138" t="s">
        <v>67</v>
      </c>
      <c r="BI138" t="s">
        <v>67</v>
      </c>
      <c r="BJ138" t="s">
        <v>67</v>
      </c>
      <c r="BK138" t="s">
        <v>67</v>
      </c>
      <c r="BL138" t="s">
        <v>67</v>
      </c>
      <c r="BM138" t="s">
        <v>67</v>
      </c>
      <c r="BN138" t="s">
        <v>106</v>
      </c>
      <c r="BO138" s="6">
        <v>46268</v>
      </c>
      <c r="BP138">
        <f>1</f>
        <v>1</v>
      </c>
      <c r="BQ138">
        <f>IF(M138+AG138&gt;=parametres!$B$2,0,1)</f>
        <v>0</v>
      </c>
      <c r="BR138" t="str">
        <f>VLOOKUP(O138,parametres!G:H,2,0)</f>
        <v>Alliannz Contract</v>
      </c>
    </row>
    <row r="139" spans="1:70" x14ac:dyDescent="0.3">
      <c r="A139" t="s">
        <v>1635</v>
      </c>
      <c r="B139" t="s">
        <v>65</v>
      </c>
      <c r="C139" t="s">
        <v>70</v>
      </c>
      <c r="D139" s="4">
        <v>46268.362800925926</v>
      </c>
      <c r="E139" t="s">
        <v>834</v>
      </c>
      <c r="F139" t="s">
        <v>176</v>
      </c>
      <c r="G139" t="s">
        <v>119</v>
      </c>
      <c r="H139" t="s">
        <v>177</v>
      </c>
      <c r="I139" t="s">
        <v>136</v>
      </c>
      <c r="J139">
        <v>2.7421293433818988E+18</v>
      </c>
      <c r="K139" t="s">
        <v>852</v>
      </c>
      <c r="L139" t="s">
        <v>72</v>
      </c>
      <c r="M139" s="5">
        <v>1.0185185185185184E-3</v>
      </c>
      <c r="N139">
        <v>19761</v>
      </c>
      <c r="O139" t="s">
        <v>105</v>
      </c>
      <c r="P139">
        <v>21200</v>
      </c>
      <c r="Q139" t="s">
        <v>105</v>
      </c>
      <c r="R139">
        <v>99821</v>
      </c>
      <c r="S139" t="s">
        <v>154</v>
      </c>
      <c r="T139" t="s">
        <v>422</v>
      </c>
      <c r="U139">
        <v>96495</v>
      </c>
      <c r="V139" t="s">
        <v>423</v>
      </c>
      <c r="W139" t="s">
        <v>68</v>
      </c>
      <c r="X139" s="5">
        <v>5.9143518518518521E-3</v>
      </c>
      <c r="Y139" s="5">
        <v>0</v>
      </c>
      <c r="Z139" s="5">
        <v>6.2500000000000001E-4</v>
      </c>
      <c r="AA139" t="s">
        <v>67</v>
      </c>
      <c r="AB139">
        <v>0</v>
      </c>
      <c r="AC139" s="4">
        <v>46268.370312500003</v>
      </c>
      <c r="AD139" t="s">
        <v>67</v>
      </c>
      <c r="AE139" s="5">
        <v>0</v>
      </c>
      <c r="AF139" t="s">
        <v>853</v>
      </c>
      <c r="AG139" s="5">
        <v>2.3148148148148147E-5</v>
      </c>
      <c r="AH139">
        <v>0</v>
      </c>
      <c r="AI139">
        <v>0</v>
      </c>
      <c r="AJ139" t="s">
        <v>67</v>
      </c>
      <c r="AK139">
        <v>2</v>
      </c>
      <c r="AL139">
        <v>0</v>
      </c>
      <c r="AM139">
        <v>0</v>
      </c>
      <c r="AN139" t="s">
        <v>123</v>
      </c>
      <c r="AO139" t="s">
        <v>127</v>
      </c>
      <c r="AP139">
        <v>77020001</v>
      </c>
      <c r="AQ139">
        <v>10</v>
      </c>
      <c r="AR139" t="s">
        <v>128</v>
      </c>
      <c r="AS139">
        <v>3190039</v>
      </c>
      <c r="AT139" t="s">
        <v>145</v>
      </c>
      <c r="AU139" t="s">
        <v>67</v>
      </c>
      <c r="AV139" t="s">
        <v>834</v>
      </c>
      <c r="AW139">
        <v>2</v>
      </c>
      <c r="AX139">
        <v>1</v>
      </c>
      <c r="AY139" t="s">
        <v>67</v>
      </c>
      <c r="AZ139" t="s">
        <v>67</v>
      </c>
      <c r="BA139" t="s">
        <v>67</v>
      </c>
      <c r="BB139" t="s">
        <v>67</v>
      </c>
      <c r="BC139" t="s">
        <v>67</v>
      </c>
      <c r="BD139" t="s">
        <v>67</v>
      </c>
      <c r="BE139" t="s">
        <v>67</v>
      </c>
      <c r="BF139" t="s">
        <v>67</v>
      </c>
      <c r="BG139" t="s">
        <v>67</v>
      </c>
      <c r="BH139" t="s">
        <v>67</v>
      </c>
      <c r="BI139" t="s">
        <v>67</v>
      </c>
      <c r="BJ139" t="s">
        <v>67</v>
      </c>
      <c r="BK139" t="s">
        <v>67</v>
      </c>
      <c r="BL139" t="s">
        <v>67</v>
      </c>
      <c r="BM139" t="s">
        <v>67</v>
      </c>
      <c r="BN139" t="s">
        <v>106</v>
      </c>
      <c r="BO139" s="6">
        <v>46268</v>
      </c>
      <c r="BP139">
        <f>1</f>
        <v>1</v>
      </c>
      <c r="BQ139">
        <f>IF(M139+AG139&gt;=parametres!$B$2,0,1)</f>
        <v>0</v>
      </c>
      <c r="BR139" t="str">
        <f>VLOOKUP(O139,parametres!G:H,2,0)</f>
        <v>Alliannz Contract</v>
      </c>
    </row>
    <row r="140" spans="1:70" x14ac:dyDescent="0.3">
      <c r="A140" t="s">
        <v>1635</v>
      </c>
      <c r="B140" t="s">
        <v>65</v>
      </c>
      <c r="C140" t="s">
        <v>66</v>
      </c>
      <c r="D140" s="4">
        <v>46268.362928240742</v>
      </c>
      <c r="E140" t="s">
        <v>532</v>
      </c>
      <c r="F140" t="s">
        <v>67</v>
      </c>
      <c r="G140" t="s">
        <v>67</v>
      </c>
      <c r="H140" t="s">
        <v>379</v>
      </c>
      <c r="I140" t="s">
        <v>67</v>
      </c>
      <c r="J140">
        <v>2.7421293390869637E+18</v>
      </c>
      <c r="K140" t="s">
        <v>854</v>
      </c>
      <c r="L140" t="s">
        <v>67</v>
      </c>
      <c r="M140" s="5">
        <v>0</v>
      </c>
      <c r="N140">
        <v>19782</v>
      </c>
      <c r="O140" t="s">
        <v>288</v>
      </c>
      <c r="P140">
        <v>21222</v>
      </c>
      <c r="Q140" t="s">
        <v>288</v>
      </c>
      <c r="R140">
        <v>100052</v>
      </c>
      <c r="S140" t="s">
        <v>301</v>
      </c>
      <c r="T140" t="s">
        <v>312</v>
      </c>
      <c r="U140">
        <v>96485</v>
      </c>
      <c r="V140" t="s">
        <v>378</v>
      </c>
      <c r="W140" t="s">
        <v>68</v>
      </c>
      <c r="X140" s="5">
        <v>4.6296296296296294E-5</v>
      </c>
      <c r="Y140" s="5">
        <v>5.6712962962962967E-4</v>
      </c>
      <c r="Z140" s="5">
        <v>0</v>
      </c>
      <c r="AA140" t="s">
        <v>67</v>
      </c>
      <c r="AB140">
        <v>0</v>
      </c>
      <c r="AC140" s="4">
        <v>46268.363599537035</v>
      </c>
      <c r="AD140" t="s">
        <v>67</v>
      </c>
      <c r="AE140" s="5">
        <v>0</v>
      </c>
      <c r="AF140" t="s">
        <v>848</v>
      </c>
      <c r="AG140" s="5">
        <v>1.1574074074074073E-5</v>
      </c>
      <c r="AJ140" t="s">
        <v>67</v>
      </c>
      <c r="AN140" t="s">
        <v>67</v>
      </c>
      <c r="AO140" t="s">
        <v>67</v>
      </c>
      <c r="AR140" t="s">
        <v>67</v>
      </c>
      <c r="AT140" t="s">
        <v>67</v>
      </c>
      <c r="AU140" t="s">
        <v>67</v>
      </c>
      <c r="AV140" t="s">
        <v>67</v>
      </c>
      <c r="AY140" t="s">
        <v>67</v>
      </c>
      <c r="AZ140" t="s">
        <v>67</v>
      </c>
      <c r="BA140" t="s">
        <v>67</v>
      </c>
      <c r="BB140" t="s">
        <v>67</v>
      </c>
      <c r="BC140" t="s">
        <v>67</v>
      </c>
      <c r="BD140" t="s">
        <v>67</v>
      </c>
      <c r="BE140" t="s">
        <v>67</v>
      </c>
      <c r="BF140" t="s">
        <v>67</v>
      </c>
      <c r="BG140" t="s">
        <v>67</v>
      </c>
      <c r="BH140" t="s">
        <v>67</v>
      </c>
      <c r="BI140" t="s">
        <v>67</v>
      </c>
      <c r="BJ140" t="s">
        <v>67</v>
      </c>
      <c r="BK140" t="s">
        <v>67</v>
      </c>
      <c r="BL140" t="s">
        <v>67</v>
      </c>
      <c r="BM140" t="s">
        <v>67</v>
      </c>
      <c r="BN140" t="s">
        <v>287</v>
      </c>
      <c r="BO140" s="6">
        <v>46268</v>
      </c>
      <c r="BP140">
        <f>1</f>
        <v>1</v>
      </c>
      <c r="BQ140">
        <f>IF(M140+AG140&gt;=parametres!$B$2,0,1)</f>
        <v>1</v>
      </c>
      <c r="BR140" t="str">
        <f>VLOOKUP(O140,parametres!G:H,2,0)</f>
        <v>RSA BE</v>
      </c>
    </row>
    <row r="141" spans="1:70" x14ac:dyDescent="0.3">
      <c r="A141" t="s">
        <v>1635</v>
      </c>
      <c r="B141" t="s">
        <v>65</v>
      </c>
      <c r="C141" t="s">
        <v>66</v>
      </c>
      <c r="D141" s="4">
        <v>46268.363206018519</v>
      </c>
      <c r="E141" t="s">
        <v>837</v>
      </c>
      <c r="F141" t="s">
        <v>67</v>
      </c>
      <c r="G141" t="s">
        <v>67</v>
      </c>
      <c r="H141" t="s">
        <v>810</v>
      </c>
      <c r="I141" t="s">
        <v>67</v>
      </c>
      <c r="J141">
        <v>2.742129369152513E+18</v>
      </c>
      <c r="K141" t="s">
        <v>855</v>
      </c>
      <c r="L141" t="s">
        <v>67</v>
      </c>
      <c r="M141" s="5">
        <v>0</v>
      </c>
      <c r="N141">
        <v>19761</v>
      </c>
      <c r="O141" t="s">
        <v>105</v>
      </c>
      <c r="P141">
        <v>21200</v>
      </c>
      <c r="Q141" t="s">
        <v>105</v>
      </c>
      <c r="R141">
        <v>99821</v>
      </c>
      <c r="S141" t="s">
        <v>154</v>
      </c>
      <c r="T141" t="s">
        <v>153</v>
      </c>
      <c r="U141">
        <v>134404</v>
      </c>
      <c r="V141" t="s">
        <v>806</v>
      </c>
      <c r="W141" t="s">
        <v>68</v>
      </c>
      <c r="X141" s="5">
        <v>2.3032407407407407E-3</v>
      </c>
      <c r="Y141" s="5">
        <v>0</v>
      </c>
      <c r="Z141" s="5">
        <v>0</v>
      </c>
      <c r="AA141" t="s">
        <v>67</v>
      </c>
      <c r="AB141">
        <v>0</v>
      </c>
      <c r="AC141" s="4">
        <v>46268.365578703706</v>
      </c>
      <c r="AD141" t="s">
        <v>67</v>
      </c>
      <c r="AE141" s="5">
        <v>0</v>
      </c>
      <c r="AF141" t="s">
        <v>839</v>
      </c>
      <c r="AG141" s="5">
        <v>2.3148148148148147E-5</v>
      </c>
      <c r="AJ141" t="s">
        <v>67</v>
      </c>
      <c r="AN141" t="s">
        <v>67</v>
      </c>
      <c r="AO141" t="s">
        <v>67</v>
      </c>
      <c r="AR141" t="s">
        <v>67</v>
      </c>
      <c r="AT141" t="s">
        <v>67</v>
      </c>
      <c r="AU141" t="s">
        <v>67</v>
      </c>
      <c r="AV141" t="s">
        <v>67</v>
      </c>
      <c r="AY141" t="s">
        <v>67</v>
      </c>
      <c r="AZ141" t="s">
        <v>67</v>
      </c>
      <c r="BA141" t="s">
        <v>67</v>
      </c>
      <c r="BB141" t="s">
        <v>67</v>
      </c>
      <c r="BC141" t="s">
        <v>67</v>
      </c>
      <c r="BD141" t="s">
        <v>67</v>
      </c>
      <c r="BE141" t="s">
        <v>67</v>
      </c>
      <c r="BF141" t="s">
        <v>67</v>
      </c>
      <c r="BG141" t="s">
        <v>67</v>
      </c>
      <c r="BH141" t="s">
        <v>67</v>
      </c>
      <c r="BI141" t="s">
        <v>67</v>
      </c>
      <c r="BJ141" t="s">
        <v>67</v>
      </c>
      <c r="BK141" t="s">
        <v>67</v>
      </c>
      <c r="BL141" t="s">
        <v>67</v>
      </c>
      <c r="BM141" t="s">
        <v>67</v>
      </c>
      <c r="BN141" t="s">
        <v>106</v>
      </c>
      <c r="BO141" s="6">
        <v>46268</v>
      </c>
      <c r="BP141">
        <f>1</f>
        <v>1</v>
      </c>
      <c r="BQ141">
        <f>IF(M141+AG141&gt;=parametres!$B$2,0,1)</f>
        <v>1</v>
      </c>
      <c r="BR141" t="str">
        <f>VLOOKUP(O141,parametres!G:H,2,0)</f>
        <v>Alliannz Contract</v>
      </c>
    </row>
    <row r="142" spans="1:70" x14ac:dyDescent="0.3">
      <c r="A142" t="s">
        <v>1635</v>
      </c>
      <c r="B142" t="s">
        <v>65</v>
      </c>
      <c r="C142" t="s">
        <v>66</v>
      </c>
      <c r="D142" s="4">
        <v>46268.363217592596</v>
      </c>
      <c r="E142" t="s">
        <v>843</v>
      </c>
      <c r="F142" t="s">
        <v>67</v>
      </c>
      <c r="G142" t="s">
        <v>67</v>
      </c>
      <c r="H142" t="s">
        <v>381</v>
      </c>
      <c r="I142" t="s">
        <v>67</v>
      </c>
      <c r="J142">
        <v>2.7421293433818988E+18</v>
      </c>
      <c r="K142" t="s">
        <v>856</v>
      </c>
      <c r="L142" t="s">
        <v>67</v>
      </c>
      <c r="M142" s="5">
        <v>0</v>
      </c>
      <c r="N142">
        <v>19755</v>
      </c>
      <c r="O142" t="s">
        <v>84</v>
      </c>
      <c r="P142">
        <v>21194</v>
      </c>
      <c r="Q142" t="s">
        <v>84</v>
      </c>
      <c r="R142">
        <v>99756</v>
      </c>
      <c r="S142" t="s">
        <v>513</v>
      </c>
      <c r="T142" t="s">
        <v>153</v>
      </c>
      <c r="U142">
        <v>244557</v>
      </c>
      <c r="V142" t="s">
        <v>380</v>
      </c>
      <c r="W142" t="s">
        <v>69</v>
      </c>
      <c r="X142" s="5">
        <v>2.662037037037037E-3</v>
      </c>
      <c r="Y142" s="5">
        <v>0</v>
      </c>
      <c r="Z142" s="5">
        <v>0</v>
      </c>
      <c r="AA142" t="s">
        <v>67</v>
      </c>
      <c r="AB142">
        <v>0</v>
      </c>
      <c r="AC142" s="4">
        <v>46268.365925925929</v>
      </c>
      <c r="AD142" t="s">
        <v>67</v>
      </c>
      <c r="AE142" s="5">
        <v>0</v>
      </c>
      <c r="AF142" t="s">
        <v>845</v>
      </c>
      <c r="AG142" s="5">
        <v>0</v>
      </c>
      <c r="AJ142" t="s">
        <v>67</v>
      </c>
      <c r="AN142" t="s">
        <v>67</v>
      </c>
      <c r="AO142" t="s">
        <v>67</v>
      </c>
      <c r="AR142" t="s">
        <v>67</v>
      </c>
      <c r="AT142" t="s">
        <v>67</v>
      </c>
      <c r="AU142" t="s">
        <v>67</v>
      </c>
      <c r="AV142" t="s">
        <v>67</v>
      </c>
      <c r="AY142" t="s">
        <v>67</v>
      </c>
      <c r="AZ142" t="s">
        <v>67</v>
      </c>
      <c r="BA142" t="s">
        <v>67</v>
      </c>
      <c r="BB142" t="s">
        <v>67</v>
      </c>
      <c r="BC142" t="s">
        <v>67</v>
      </c>
      <c r="BD142" t="s">
        <v>67</v>
      </c>
      <c r="BE142" t="s">
        <v>67</v>
      </c>
      <c r="BF142" t="s">
        <v>67</v>
      </c>
      <c r="BG142" t="s">
        <v>67</v>
      </c>
      <c r="BH142" t="s">
        <v>67</v>
      </c>
      <c r="BI142" t="s">
        <v>67</v>
      </c>
      <c r="BJ142" t="s">
        <v>67</v>
      </c>
      <c r="BK142" t="s">
        <v>67</v>
      </c>
      <c r="BL142" t="s">
        <v>67</v>
      </c>
      <c r="BM142" t="s">
        <v>67</v>
      </c>
      <c r="BN142" t="s">
        <v>102</v>
      </c>
      <c r="BO142" s="6">
        <v>46268</v>
      </c>
      <c r="BP142">
        <f>1</f>
        <v>1</v>
      </c>
      <c r="BQ142">
        <f>IF(M142+AG142&gt;=parametres!$B$2,0,1)</f>
        <v>1</v>
      </c>
      <c r="BR142" t="str">
        <f>VLOOKUP(O142,parametres!G:H,2,0)</f>
        <v>RSA</v>
      </c>
    </row>
    <row r="143" spans="1:70" x14ac:dyDescent="0.3">
      <c r="A143" t="s">
        <v>1635</v>
      </c>
      <c r="B143" t="s">
        <v>65</v>
      </c>
      <c r="C143" t="s">
        <v>66</v>
      </c>
      <c r="D143" s="4">
        <v>46268.363645833335</v>
      </c>
      <c r="E143" t="s">
        <v>849</v>
      </c>
      <c r="F143" t="s">
        <v>67</v>
      </c>
      <c r="G143" t="s">
        <v>67</v>
      </c>
      <c r="H143" t="s">
        <v>512</v>
      </c>
      <c r="I143" t="s">
        <v>67</v>
      </c>
      <c r="J143">
        <v>2.7421292962129884E+18</v>
      </c>
      <c r="K143" t="s">
        <v>857</v>
      </c>
      <c r="L143" t="s">
        <v>67</v>
      </c>
      <c r="M143" s="5">
        <v>0</v>
      </c>
      <c r="N143">
        <v>19761</v>
      </c>
      <c r="O143" t="s">
        <v>105</v>
      </c>
      <c r="P143">
        <v>21200</v>
      </c>
      <c r="Q143" t="s">
        <v>105</v>
      </c>
      <c r="R143">
        <v>99821</v>
      </c>
      <c r="S143" t="s">
        <v>154</v>
      </c>
      <c r="T143" t="s">
        <v>153</v>
      </c>
      <c r="U143">
        <v>96523</v>
      </c>
      <c r="V143" t="s">
        <v>511</v>
      </c>
      <c r="W143" t="s">
        <v>69</v>
      </c>
      <c r="X143" s="5">
        <v>3.1134259259259257E-3</v>
      </c>
      <c r="Y143" s="5">
        <v>0</v>
      </c>
      <c r="Z143" s="5">
        <v>0</v>
      </c>
      <c r="AA143" t="s">
        <v>67</v>
      </c>
      <c r="AB143">
        <v>0</v>
      </c>
      <c r="AC143" s="4">
        <v>46268.366840277777</v>
      </c>
      <c r="AD143" t="s">
        <v>67</v>
      </c>
      <c r="AE143" s="5">
        <v>0</v>
      </c>
      <c r="AF143" t="s">
        <v>851</v>
      </c>
      <c r="AG143" s="5">
        <v>1.1574074074074073E-5</v>
      </c>
      <c r="AJ143" t="s">
        <v>67</v>
      </c>
      <c r="AN143" t="s">
        <v>67</v>
      </c>
      <c r="AO143" t="s">
        <v>67</v>
      </c>
      <c r="AR143" t="s">
        <v>67</v>
      </c>
      <c r="AT143" t="s">
        <v>67</v>
      </c>
      <c r="AU143" t="s">
        <v>67</v>
      </c>
      <c r="AV143" t="s">
        <v>67</v>
      </c>
      <c r="AY143" t="s">
        <v>67</v>
      </c>
      <c r="AZ143" t="s">
        <v>67</v>
      </c>
      <c r="BA143" t="s">
        <v>67</v>
      </c>
      <c r="BB143" t="s">
        <v>67</v>
      </c>
      <c r="BC143" t="s">
        <v>67</v>
      </c>
      <c r="BD143" t="s">
        <v>67</v>
      </c>
      <c r="BE143" t="s">
        <v>67</v>
      </c>
      <c r="BF143" t="s">
        <v>67</v>
      </c>
      <c r="BG143" t="s">
        <v>67</v>
      </c>
      <c r="BH143" t="s">
        <v>67</v>
      </c>
      <c r="BI143" t="s">
        <v>67</v>
      </c>
      <c r="BJ143" t="s">
        <v>67</v>
      </c>
      <c r="BK143" t="s">
        <v>67</v>
      </c>
      <c r="BL143" t="s">
        <v>67</v>
      </c>
      <c r="BM143" t="s">
        <v>67</v>
      </c>
      <c r="BN143" t="s">
        <v>106</v>
      </c>
      <c r="BO143" s="6">
        <v>46268</v>
      </c>
      <c r="BP143">
        <f>1</f>
        <v>1</v>
      </c>
      <c r="BQ143">
        <f>IF(M143+AG143&gt;=parametres!$B$2,0,1)</f>
        <v>1</v>
      </c>
      <c r="BR143" t="str">
        <f>VLOOKUP(O143,parametres!G:H,2,0)</f>
        <v>Alliannz Contract</v>
      </c>
    </row>
    <row r="144" spans="1:70" x14ac:dyDescent="0.3">
      <c r="A144" t="s">
        <v>1635</v>
      </c>
      <c r="B144" t="s">
        <v>65</v>
      </c>
      <c r="C144" t="s">
        <v>70</v>
      </c>
      <c r="D144" s="4">
        <v>46268.363842592589</v>
      </c>
      <c r="E144" t="s">
        <v>532</v>
      </c>
      <c r="F144" t="s">
        <v>138</v>
      </c>
      <c r="G144" t="s">
        <v>305</v>
      </c>
      <c r="H144" t="s">
        <v>322</v>
      </c>
      <c r="I144" t="s">
        <v>300</v>
      </c>
      <c r="J144">
        <v>2.7421293949181256E+18</v>
      </c>
      <c r="K144" t="s">
        <v>858</v>
      </c>
      <c r="L144" t="s">
        <v>71</v>
      </c>
      <c r="M144" s="5">
        <v>6.9444444444444444E-5</v>
      </c>
      <c r="N144">
        <v>19782</v>
      </c>
      <c r="O144" t="s">
        <v>288</v>
      </c>
      <c r="P144">
        <v>21222</v>
      </c>
      <c r="Q144" t="s">
        <v>288</v>
      </c>
      <c r="R144">
        <v>100052</v>
      </c>
      <c r="S144" t="s">
        <v>301</v>
      </c>
      <c r="T144" t="s">
        <v>312</v>
      </c>
      <c r="U144">
        <v>144565</v>
      </c>
      <c r="V144" t="s">
        <v>419</v>
      </c>
      <c r="W144" t="s">
        <v>69</v>
      </c>
      <c r="X144" s="5">
        <v>2.4305555555555555E-4</v>
      </c>
      <c r="Y144" s="5">
        <v>0</v>
      </c>
      <c r="Z144" s="5">
        <v>7.6388888888888893E-4</v>
      </c>
      <c r="AA144" t="s">
        <v>67</v>
      </c>
      <c r="AB144">
        <v>0</v>
      </c>
      <c r="AC144" s="4">
        <v>46268.364710648151</v>
      </c>
      <c r="AD144" t="s">
        <v>67</v>
      </c>
      <c r="AE144" s="5">
        <v>0</v>
      </c>
      <c r="AF144" t="s">
        <v>859</v>
      </c>
      <c r="AG144" s="5">
        <v>2.3148148148148147E-5</v>
      </c>
      <c r="AH144">
        <v>0</v>
      </c>
      <c r="AI144">
        <v>0</v>
      </c>
      <c r="AJ144" t="s">
        <v>323</v>
      </c>
      <c r="AK144">
        <v>2</v>
      </c>
      <c r="AL144">
        <v>0</v>
      </c>
      <c r="AM144">
        <v>1</v>
      </c>
      <c r="AN144" t="s">
        <v>303</v>
      </c>
      <c r="AO144" t="s">
        <v>67</v>
      </c>
      <c r="AR144" t="s">
        <v>67</v>
      </c>
      <c r="AT144" t="s">
        <v>67</v>
      </c>
      <c r="AU144" t="s">
        <v>67</v>
      </c>
      <c r="AV144" t="s">
        <v>67</v>
      </c>
      <c r="AW144">
        <v>2</v>
      </c>
      <c r="AX144">
        <v>1</v>
      </c>
      <c r="AY144" t="s">
        <v>67</v>
      </c>
      <c r="AZ144" t="s">
        <v>67</v>
      </c>
      <c r="BA144" t="s">
        <v>67</v>
      </c>
      <c r="BB144" t="s">
        <v>67</v>
      </c>
      <c r="BC144" t="s">
        <v>67</v>
      </c>
      <c r="BD144" t="s">
        <v>67</v>
      </c>
      <c r="BE144" t="s">
        <v>67</v>
      </c>
      <c r="BF144" t="s">
        <v>67</v>
      </c>
      <c r="BG144" t="s">
        <v>67</v>
      </c>
      <c r="BH144" t="s">
        <v>67</v>
      </c>
      <c r="BI144" t="s">
        <v>67</v>
      </c>
      <c r="BJ144" t="s">
        <v>67</v>
      </c>
      <c r="BK144" t="s">
        <v>67</v>
      </c>
      <c r="BL144" t="s">
        <v>67</v>
      </c>
      <c r="BM144" t="s">
        <v>67</v>
      </c>
      <c r="BN144" t="s">
        <v>287</v>
      </c>
      <c r="BO144" s="6">
        <v>46268</v>
      </c>
      <c r="BP144">
        <f>1</f>
        <v>1</v>
      </c>
      <c r="BQ144">
        <f>IF(M144+AG144&gt;=parametres!$B$2,0,1)</f>
        <v>1</v>
      </c>
      <c r="BR144" t="str">
        <f>VLOOKUP(O144,parametres!G:H,2,0)</f>
        <v>RSA BE</v>
      </c>
    </row>
    <row r="145" spans="1:70" x14ac:dyDescent="0.3">
      <c r="A145" t="s">
        <v>1635</v>
      </c>
      <c r="B145" t="s">
        <v>65</v>
      </c>
      <c r="C145" t="s">
        <v>70</v>
      </c>
      <c r="D145" s="4">
        <v>46268.363935185182</v>
      </c>
      <c r="E145" t="s">
        <v>73</v>
      </c>
      <c r="F145" t="s">
        <v>150</v>
      </c>
      <c r="G145" t="s">
        <v>119</v>
      </c>
      <c r="H145" t="s">
        <v>151</v>
      </c>
      <c r="I145" t="s">
        <v>143</v>
      </c>
      <c r="J145">
        <v>2.742129369152513E+18</v>
      </c>
      <c r="K145" t="s">
        <v>860</v>
      </c>
      <c r="L145" t="s">
        <v>72</v>
      </c>
      <c r="M145" s="5">
        <v>2.4305555555555555E-4</v>
      </c>
      <c r="N145">
        <v>19755</v>
      </c>
      <c r="O145" t="s">
        <v>84</v>
      </c>
      <c r="P145">
        <v>21194</v>
      </c>
      <c r="Q145" t="s">
        <v>84</v>
      </c>
      <c r="R145">
        <v>99757</v>
      </c>
      <c r="S145" t="s">
        <v>152</v>
      </c>
      <c r="T145" t="s">
        <v>153</v>
      </c>
      <c r="U145">
        <v>224299</v>
      </c>
      <c r="V145" t="s">
        <v>193</v>
      </c>
      <c r="W145" t="s">
        <v>68</v>
      </c>
      <c r="X145" s="5">
        <v>2.5000000000000001E-3</v>
      </c>
      <c r="Y145" s="5">
        <v>0</v>
      </c>
      <c r="Z145" s="5">
        <v>3.7037037037037035E-4</v>
      </c>
      <c r="AA145" t="s">
        <v>67</v>
      </c>
      <c r="AB145">
        <v>0</v>
      </c>
      <c r="AC145" s="4">
        <v>46268.367685185185</v>
      </c>
      <c r="AD145" t="s">
        <v>67</v>
      </c>
      <c r="AE145" s="5">
        <v>0</v>
      </c>
      <c r="AF145" t="s">
        <v>861</v>
      </c>
      <c r="AG145" s="5">
        <v>2.3148148148148147E-5</v>
      </c>
      <c r="AH145">
        <v>0</v>
      </c>
      <c r="AI145">
        <v>0</v>
      </c>
      <c r="AJ145" t="s">
        <v>67</v>
      </c>
      <c r="AK145">
        <v>2</v>
      </c>
      <c r="AL145">
        <v>0</v>
      </c>
      <c r="AM145">
        <v>0</v>
      </c>
      <c r="AN145" t="s">
        <v>123</v>
      </c>
      <c r="AO145" t="s">
        <v>127</v>
      </c>
      <c r="AP145">
        <v>77020001</v>
      </c>
      <c r="AQ145">
        <v>10</v>
      </c>
      <c r="AR145" t="s">
        <v>128</v>
      </c>
      <c r="AS145">
        <v>3190031</v>
      </c>
      <c r="AT145" t="s">
        <v>140</v>
      </c>
      <c r="AU145" t="s">
        <v>67</v>
      </c>
      <c r="AV145" t="s">
        <v>74</v>
      </c>
      <c r="AW145">
        <v>2</v>
      </c>
      <c r="AX145">
        <v>1</v>
      </c>
      <c r="AY145" t="s">
        <v>67</v>
      </c>
      <c r="AZ145" t="s">
        <v>67</v>
      </c>
      <c r="BA145" t="s">
        <v>67</v>
      </c>
      <c r="BB145" t="s">
        <v>67</v>
      </c>
      <c r="BC145" t="s">
        <v>67</v>
      </c>
      <c r="BD145" t="s">
        <v>67</v>
      </c>
      <c r="BE145" t="s">
        <v>67</v>
      </c>
      <c r="BF145" t="s">
        <v>67</v>
      </c>
      <c r="BG145" t="s">
        <v>67</v>
      </c>
      <c r="BH145" t="s">
        <v>67</v>
      </c>
      <c r="BI145" t="s">
        <v>67</v>
      </c>
      <c r="BJ145" t="s">
        <v>67</v>
      </c>
      <c r="BK145" t="s">
        <v>67</v>
      </c>
      <c r="BL145" t="s">
        <v>67</v>
      </c>
      <c r="BM145" t="s">
        <v>67</v>
      </c>
      <c r="BN145" t="s">
        <v>102</v>
      </c>
      <c r="BO145" s="6">
        <v>46268</v>
      </c>
      <c r="BP145">
        <f>1</f>
        <v>1</v>
      </c>
      <c r="BQ145">
        <f>IF(M145+AG145&gt;=parametres!$B$2,0,1)</f>
        <v>0</v>
      </c>
      <c r="BR145" t="str">
        <f>VLOOKUP(O145,parametres!G:H,2,0)</f>
        <v>RSA</v>
      </c>
    </row>
    <row r="146" spans="1:70" x14ac:dyDescent="0.3">
      <c r="A146" t="s">
        <v>1635</v>
      </c>
      <c r="B146" t="s">
        <v>65</v>
      </c>
      <c r="C146" t="s">
        <v>66</v>
      </c>
      <c r="D146" s="4">
        <v>46268.364317129628</v>
      </c>
      <c r="E146" t="s">
        <v>834</v>
      </c>
      <c r="F146" t="s">
        <v>67</v>
      </c>
      <c r="G146" t="s">
        <v>67</v>
      </c>
      <c r="H146" t="s">
        <v>424</v>
      </c>
      <c r="I146" t="s">
        <v>67</v>
      </c>
      <c r="J146">
        <v>2.7421293433818988E+18</v>
      </c>
      <c r="K146" t="s">
        <v>862</v>
      </c>
      <c r="L146" t="s">
        <v>67</v>
      </c>
      <c r="M146" s="5">
        <v>0</v>
      </c>
      <c r="N146">
        <v>19761</v>
      </c>
      <c r="O146" t="s">
        <v>105</v>
      </c>
      <c r="P146">
        <v>21200</v>
      </c>
      <c r="Q146" t="s">
        <v>105</v>
      </c>
      <c r="R146">
        <v>99821</v>
      </c>
      <c r="S146" t="s">
        <v>154</v>
      </c>
      <c r="T146" t="s">
        <v>422</v>
      </c>
      <c r="U146">
        <v>96495</v>
      </c>
      <c r="V146" t="s">
        <v>423</v>
      </c>
      <c r="W146" t="s">
        <v>69</v>
      </c>
      <c r="X146" s="5">
        <v>5.9143518518518521E-3</v>
      </c>
      <c r="Y146" s="5">
        <v>0</v>
      </c>
      <c r="Z146" s="5">
        <v>0</v>
      </c>
      <c r="AA146" t="s">
        <v>67</v>
      </c>
      <c r="AB146">
        <v>0</v>
      </c>
      <c r="AC146" s="4">
        <v>46268.370324074072</v>
      </c>
      <c r="AD146" t="s">
        <v>67</v>
      </c>
      <c r="AE146" s="5">
        <v>0</v>
      </c>
      <c r="AF146" t="s">
        <v>853</v>
      </c>
      <c r="AG146" s="5">
        <v>3.4722222222222222E-5</v>
      </c>
      <c r="AJ146" t="s">
        <v>67</v>
      </c>
      <c r="AN146" t="s">
        <v>67</v>
      </c>
      <c r="AO146" t="s">
        <v>67</v>
      </c>
      <c r="AR146" t="s">
        <v>67</v>
      </c>
      <c r="AT146" t="s">
        <v>67</v>
      </c>
      <c r="AU146" t="s">
        <v>67</v>
      </c>
      <c r="AV146" t="s">
        <v>67</v>
      </c>
      <c r="AY146" t="s">
        <v>67</v>
      </c>
      <c r="AZ146" t="s">
        <v>67</v>
      </c>
      <c r="BA146" t="s">
        <v>67</v>
      </c>
      <c r="BB146" t="s">
        <v>67</v>
      </c>
      <c r="BC146" t="s">
        <v>67</v>
      </c>
      <c r="BD146" t="s">
        <v>67</v>
      </c>
      <c r="BE146" t="s">
        <v>67</v>
      </c>
      <c r="BF146" t="s">
        <v>67</v>
      </c>
      <c r="BG146" t="s">
        <v>67</v>
      </c>
      <c r="BH146" t="s">
        <v>67</v>
      </c>
      <c r="BI146" t="s">
        <v>67</v>
      </c>
      <c r="BJ146" t="s">
        <v>67</v>
      </c>
      <c r="BK146" t="s">
        <v>67</v>
      </c>
      <c r="BL146" t="s">
        <v>67</v>
      </c>
      <c r="BM146" t="s">
        <v>67</v>
      </c>
      <c r="BN146" t="s">
        <v>106</v>
      </c>
      <c r="BO146" s="6">
        <v>46268</v>
      </c>
      <c r="BP146">
        <f>1</f>
        <v>1</v>
      </c>
      <c r="BQ146">
        <f>IF(M146+AG146&gt;=parametres!$B$2,0,1)</f>
        <v>1</v>
      </c>
      <c r="BR146" t="str">
        <f>VLOOKUP(O146,parametres!G:H,2,0)</f>
        <v>Alliannz Contract</v>
      </c>
    </row>
    <row r="147" spans="1:70" x14ac:dyDescent="0.3">
      <c r="A147" t="s">
        <v>1635</v>
      </c>
      <c r="B147" t="s">
        <v>65</v>
      </c>
      <c r="C147" t="s">
        <v>66</v>
      </c>
      <c r="D147" s="4">
        <v>46268.364374999997</v>
      </c>
      <c r="E147" t="s">
        <v>532</v>
      </c>
      <c r="F147" t="s">
        <v>67</v>
      </c>
      <c r="G147" t="s">
        <v>67</v>
      </c>
      <c r="H147" t="s">
        <v>420</v>
      </c>
      <c r="I147" t="s">
        <v>67</v>
      </c>
      <c r="J147">
        <v>2.7421293949181256E+18</v>
      </c>
      <c r="K147" t="s">
        <v>863</v>
      </c>
      <c r="L147" t="s">
        <v>67</v>
      </c>
      <c r="M147" s="5">
        <v>0</v>
      </c>
      <c r="N147">
        <v>19782</v>
      </c>
      <c r="O147" t="s">
        <v>288</v>
      </c>
      <c r="P147">
        <v>21222</v>
      </c>
      <c r="Q147" t="s">
        <v>288</v>
      </c>
      <c r="R147">
        <v>100052</v>
      </c>
      <c r="S147" t="s">
        <v>301</v>
      </c>
      <c r="T147" t="s">
        <v>312</v>
      </c>
      <c r="U147">
        <v>144565</v>
      </c>
      <c r="V147" t="s">
        <v>419</v>
      </c>
      <c r="W147" t="s">
        <v>68</v>
      </c>
      <c r="X147" s="5">
        <v>2.4305555555555555E-4</v>
      </c>
      <c r="Y147" s="5">
        <v>0</v>
      </c>
      <c r="Z147" s="5">
        <v>0</v>
      </c>
      <c r="AA147" t="s">
        <v>67</v>
      </c>
      <c r="AB147">
        <v>0</v>
      </c>
      <c r="AC147" s="4">
        <v>46268.364687499998</v>
      </c>
      <c r="AD147" t="s">
        <v>67</v>
      </c>
      <c r="AE147" s="5">
        <v>0</v>
      </c>
      <c r="AF147" t="s">
        <v>859</v>
      </c>
      <c r="AG147" s="5">
        <v>1.1574074074074073E-5</v>
      </c>
      <c r="AJ147" t="s">
        <v>67</v>
      </c>
      <c r="AN147" t="s">
        <v>67</v>
      </c>
      <c r="AO147" t="s">
        <v>67</v>
      </c>
      <c r="AR147" t="s">
        <v>67</v>
      </c>
      <c r="AT147" t="s">
        <v>67</v>
      </c>
      <c r="AU147" t="s">
        <v>67</v>
      </c>
      <c r="AV147" t="s">
        <v>67</v>
      </c>
      <c r="AY147" t="s">
        <v>67</v>
      </c>
      <c r="AZ147" t="s">
        <v>67</v>
      </c>
      <c r="BA147" t="s">
        <v>67</v>
      </c>
      <c r="BB147" t="s">
        <v>67</v>
      </c>
      <c r="BC147" t="s">
        <v>67</v>
      </c>
      <c r="BD147" t="s">
        <v>67</v>
      </c>
      <c r="BE147" t="s">
        <v>67</v>
      </c>
      <c r="BF147" t="s">
        <v>67</v>
      </c>
      <c r="BG147" t="s">
        <v>67</v>
      </c>
      <c r="BH147" t="s">
        <v>67</v>
      </c>
      <c r="BI147" t="s">
        <v>67</v>
      </c>
      <c r="BJ147" t="s">
        <v>67</v>
      </c>
      <c r="BK147" t="s">
        <v>67</v>
      </c>
      <c r="BL147" t="s">
        <v>67</v>
      </c>
      <c r="BM147" t="s">
        <v>67</v>
      </c>
      <c r="BN147" t="s">
        <v>287</v>
      </c>
      <c r="BO147" s="6">
        <v>46268</v>
      </c>
      <c r="BP147">
        <f>1</f>
        <v>1</v>
      </c>
      <c r="BQ147">
        <f>IF(M147+AG147&gt;=parametres!$B$2,0,1)</f>
        <v>1</v>
      </c>
      <c r="BR147" t="str">
        <f>VLOOKUP(O147,parametres!G:H,2,0)</f>
        <v>RSA BE</v>
      </c>
    </row>
    <row r="148" spans="1:70" x14ac:dyDescent="0.3">
      <c r="A148" t="s">
        <v>1635</v>
      </c>
      <c r="B148" t="s">
        <v>65</v>
      </c>
      <c r="C148" t="s">
        <v>70</v>
      </c>
      <c r="D148" s="4">
        <v>46268.364525462966</v>
      </c>
      <c r="E148" t="s">
        <v>864</v>
      </c>
      <c r="F148" t="s">
        <v>124</v>
      </c>
      <c r="G148" t="s">
        <v>119</v>
      </c>
      <c r="H148" t="s">
        <v>125</v>
      </c>
      <c r="I148" t="s">
        <v>139</v>
      </c>
      <c r="J148">
        <v>2.7421293949181256E+18</v>
      </c>
      <c r="K148" t="s">
        <v>865</v>
      </c>
      <c r="L148" t="s">
        <v>72</v>
      </c>
      <c r="M148" s="5">
        <v>6.9444444444444444E-5</v>
      </c>
      <c r="N148">
        <v>19760</v>
      </c>
      <c r="O148" t="s">
        <v>82</v>
      </c>
      <c r="P148">
        <v>21199</v>
      </c>
      <c r="Q148" t="s">
        <v>82</v>
      </c>
      <c r="R148">
        <v>99810</v>
      </c>
      <c r="S148" t="s">
        <v>162</v>
      </c>
      <c r="T148" t="s">
        <v>153</v>
      </c>
      <c r="U148">
        <v>221519</v>
      </c>
      <c r="V148" t="s">
        <v>269</v>
      </c>
      <c r="W148" t="s">
        <v>68</v>
      </c>
      <c r="X148" s="5">
        <v>8.7962962962962962E-4</v>
      </c>
      <c r="Y148" s="5">
        <v>0</v>
      </c>
      <c r="Z148" s="5">
        <v>3.5879629629629629E-4</v>
      </c>
      <c r="AA148" t="s">
        <v>67</v>
      </c>
      <c r="AB148">
        <v>0</v>
      </c>
      <c r="AC148" s="4">
        <v>46268.366203703707</v>
      </c>
      <c r="AD148" t="s">
        <v>67</v>
      </c>
      <c r="AE148" s="5">
        <v>0</v>
      </c>
      <c r="AF148" t="s">
        <v>866</v>
      </c>
      <c r="AG148" s="5">
        <v>2.3148148148148147E-5</v>
      </c>
      <c r="AH148">
        <v>0</v>
      </c>
      <c r="AI148">
        <v>0</v>
      </c>
      <c r="AJ148" t="s">
        <v>67</v>
      </c>
      <c r="AK148">
        <v>2</v>
      </c>
      <c r="AL148">
        <v>0</v>
      </c>
      <c r="AM148">
        <v>0</v>
      </c>
      <c r="AN148" t="s">
        <v>123</v>
      </c>
      <c r="AO148" t="s">
        <v>127</v>
      </c>
      <c r="AP148">
        <v>77020001</v>
      </c>
      <c r="AQ148">
        <v>10</v>
      </c>
      <c r="AR148" t="s">
        <v>128</v>
      </c>
      <c r="AS148">
        <v>3190086</v>
      </c>
      <c r="AT148" t="s">
        <v>145</v>
      </c>
      <c r="AU148" t="s">
        <v>67</v>
      </c>
      <c r="AV148" t="s">
        <v>864</v>
      </c>
      <c r="AW148">
        <v>0</v>
      </c>
      <c r="AX148">
        <v>0</v>
      </c>
      <c r="AY148" t="s">
        <v>67</v>
      </c>
      <c r="AZ148" t="s">
        <v>67</v>
      </c>
      <c r="BA148" t="s">
        <v>67</v>
      </c>
      <c r="BB148" t="s">
        <v>67</v>
      </c>
      <c r="BC148" t="s">
        <v>67</v>
      </c>
      <c r="BD148" t="s">
        <v>67</v>
      </c>
      <c r="BE148" t="s">
        <v>67</v>
      </c>
      <c r="BF148" t="s">
        <v>67</v>
      </c>
      <c r="BG148" t="s">
        <v>67</v>
      </c>
      <c r="BH148" t="s">
        <v>67</v>
      </c>
      <c r="BI148" t="s">
        <v>67</v>
      </c>
      <c r="BJ148" t="s">
        <v>67</v>
      </c>
      <c r="BK148" t="s">
        <v>67</v>
      </c>
      <c r="BL148" t="s">
        <v>67</v>
      </c>
      <c r="BM148" t="s">
        <v>67</v>
      </c>
      <c r="BN148" t="s">
        <v>106</v>
      </c>
      <c r="BO148" s="6">
        <v>46268</v>
      </c>
      <c r="BP148">
        <f>1</f>
        <v>1</v>
      </c>
      <c r="BQ148">
        <f>IF(M148+AG148&gt;=parametres!$B$2,0,1)</f>
        <v>1</v>
      </c>
      <c r="BR148" t="str">
        <f>VLOOKUP(O148,parametres!G:H,2,0)</f>
        <v>Alliannz Contract</v>
      </c>
    </row>
    <row r="149" spans="1:70" x14ac:dyDescent="0.3">
      <c r="A149" t="s">
        <v>1635</v>
      </c>
      <c r="B149" t="s">
        <v>65</v>
      </c>
      <c r="C149" t="s">
        <v>66</v>
      </c>
      <c r="D149" s="4">
        <v>46268.364641203705</v>
      </c>
      <c r="E149" t="s">
        <v>840</v>
      </c>
      <c r="F149" t="s">
        <v>67</v>
      </c>
      <c r="G149" t="s">
        <v>67</v>
      </c>
      <c r="H149" t="s">
        <v>611</v>
      </c>
      <c r="I149" t="s">
        <v>67</v>
      </c>
      <c r="J149">
        <v>2.7421293304970409E+18</v>
      </c>
      <c r="K149" t="s">
        <v>867</v>
      </c>
      <c r="L149" t="s">
        <v>67</v>
      </c>
      <c r="M149" s="5">
        <v>0</v>
      </c>
      <c r="N149">
        <v>19767</v>
      </c>
      <c r="O149" t="s">
        <v>110</v>
      </c>
      <c r="P149">
        <v>21206</v>
      </c>
      <c r="Q149" t="s">
        <v>110</v>
      </c>
      <c r="R149">
        <v>99887</v>
      </c>
      <c r="S149" t="s">
        <v>218</v>
      </c>
      <c r="T149" t="s">
        <v>153</v>
      </c>
      <c r="U149">
        <v>96526</v>
      </c>
      <c r="V149" t="s">
        <v>608</v>
      </c>
      <c r="W149" t="s">
        <v>69</v>
      </c>
      <c r="X149" s="5">
        <v>5.138888888888889E-3</v>
      </c>
      <c r="Y149" s="5">
        <v>0</v>
      </c>
      <c r="Z149" s="5">
        <v>0</v>
      </c>
      <c r="AA149" t="s">
        <v>67</v>
      </c>
      <c r="AB149">
        <v>0</v>
      </c>
      <c r="AC149" s="4">
        <v>46268.369826388887</v>
      </c>
      <c r="AD149" t="s">
        <v>67</v>
      </c>
      <c r="AE149" s="5">
        <v>0</v>
      </c>
      <c r="AF149" t="s">
        <v>842</v>
      </c>
      <c r="AG149" s="5">
        <v>0</v>
      </c>
      <c r="AJ149" t="s">
        <v>67</v>
      </c>
      <c r="AN149" t="s">
        <v>67</v>
      </c>
      <c r="AO149" t="s">
        <v>67</v>
      </c>
      <c r="AR149" t="s">
        <v>67</v>
      </c>
      <c r="AT149" t="s">
        <v>67</v>
      </c>
      <c r="AU149" t="s">
        <v>67</v>
      </c>
      <c r="AV149" t="s">
        <v>67</v>
      </c>
      <c r="AY149" t="s">
        <v>67</v>
      </c>
      <c r="AZ149" t="s">
        <v>67</v>
      </c>
      <c r="BA149" t="s">
        <v>67</v>
      </c>
      <c r="BB149" t="s">
        <v>67</v>
      </c>
      <c r="BC149" t="s">
        <v>67</v>
      </c>
      <c r="BD149" t="s">
        <v>67</v>
      </c>
      <c r="BE149" t="s">
        <v>67</v>
      </c>
      <c r="BF149" t="s">
        <v>67</v>
      </c>
      <c r="BG149" t="s">
        <v>67</v>
      </c>
      <c r="BH149" t="s">
        <v>67</v>
      </c>
      <c r="BI149" t="s">
        <v>67</v>
      </c>
      <c r="BJ149" t="s">
        <v>67</v>
      </c>
      <c r="BK149" t="s">
        <v>67</v>
      </c>
      <c r="BL149" t="s">
        <v>67</v>
      </c>
      <c r="BM149" t="s">
        <v>67</v>
      </c>
      <c r="BN149" t="s">
        <v>102</v>
      </c>
      <c r="BO149" s="6">
        <v>46268</v>
      </c>
      <c r="BP149">
        <f>1</f>
        <v>1</v>
      </c>
      <c r="BQ149">
        <f>IF(M149+AG149&gt;=parametres!$B$2,0,1)</f>
        <v>1</v>
      </c>
      <c r="BR149" t="str">
        <f>VLOOKUP(O149,parametres!G:H,2,0)</f>
        <v>RSA</v>
      </c>
    </row>
    <row r="150" spans="1:70" x14ac:dyDescent="0.3">
      <c r="A150" t="s">
        <v>1635</v>
      </c>
      <c r="B150" t="s">
        <v>65</v>
      </c>
      <c r="C150" t="s">
        <v>70</v>
      </c>
      <c r="D150" s="4">
        <v>46268.364884259259</v>
      </c>
      <c r="E150" t="s">
        <v>532</v>
      </c>
      <c r="F150" t="s">
        <v>138</v>
      </c>
      <c r="G150" t="s">
        <v>305</v>
      </c>
      <c r="H150" t="s">
        <v>322</v>
      </c>
      <c r="I150" t="s">
        <v>300</v>
      </c>
      <c r="J150">
        <v>2.7421292403560632E+18</v>
      </c>
      <c r="K150" t="s">
        <v>868</v>
      </c>
      <c r="L150" t="s">
        <v>72</v>
      </c>
      <c r="M150" s="5">
        <v>6.9444444444444444E-5</v>
      </c>
      <c r="N150">
        <v>19782</v>
      </c>
      <c r="O150" t="s">
        <v>288</v>
      </c>
      <c r="P150">
        <v>21222</v>
      </c>
      <c r="Q150" t="s">
        <v>288</v>
      </c>
      <c r="R150">
        <v>100052</v>
      </c>
      <c r="S150" t="s">
        <v>301</v>
      </c>
      <c r="T150" t="s">
        <v>312</v>
      </c>
      <c r="U150">
        <v>232191</v>
      </c>
      <c r="V150" t="s">
        <v>313</v>
      </c>
      <c r="W150" t="s">
        <v>68</v>
      </c>
      <c r="X150" s="5">
        <v>3.7615740740740739E-3</v>
      </c>
      <c r="Y150" s="5">
        <v>1.3310185185185185E-3</v>
      </c>
      <c r="Z150" s="5">
        <v>3.8194444444444446E-4</v>
      </c>
      <c r="AA150" t="s">
        <v>67</v>
      </c>
      <c r="AB150">
        <v>0</v>
      </c>
      <c r="AC150" s="4">
        <v>46268.370752314811</v>
      </c>
      <c r="AD150" t="s">
        <v>67</v>
      </c>
      <c r="AE150" s="5">
        <v>0</v>
      </c>
      <c r="AF150" t="s">
        <v>869</v>
      </c>
      <c r="AG150" s="5">
        <v>2.3148148148148147E-5</v>
      </c>
      <c r="AH150">
        <v>0</v>
      </c>
      <c r="AI150">
        <v>0</v>
      </c>
      <c r="AJ150" t="s">
        <v>323</v>
      </c>
      <c r="AK150">
        <v>2</v>
      </c>
      <c r="AL150">
        <v>0</v>
      </c>
      <c r="AM150">
        <v>1</v>
      </c>
      <c r="AN150" t="s">
        <v>303</v>
      </c>
      <c r="AO150" t="s">
        <v>67</v>
      </c>
      <c r="AR150" t="s">
        <v>67</v>
      </c>
      <c r="AT150" t="s">
        <v>67</v>
      </c>
      <c r="AU150" t="s">
        <v>67</v>
      </c>
      <c r="AV150" t="s">
        <v>67</v>
      </c>
      <c r="AW150">
        <v>2</v>
      </c>
      <c r="AX150">
        <v>1</v>
      </c>
      <c r="AY150" t="s">
        <v>67</v>
      </c>
      <c r="AZ150" t="s">
        <v>67</v>
      </c>
      <c r="BA150" t="s">
        <v>67</v>
      </c>
      <c r="BB150" t="s">
        <v>67</v>
      </c>
      <c r="BC150" t="s">
        <v>67</v>
      </c>
      <c r="BD150" t="s">
        <v>67</v>
      </c>
      <c r="BE150" t="s">
        <v>67</v>
      </c>
      <c r="BF150" t="s">
        <v>67</v>
      </c>
      <c r="BG150" t="s">
        <v>67</v>
      </c>
      <c r="BH150" t="s">
        <v>67</v>
      </c>
      <c r="BI150" t="s">
        <v>67</v>
      </c>
      <c r="BJ150" t="s">
        <v>67</v>
      </c>
      <c r="BK150" t="s">
        <v>67</v>
      </c>
      <c r="BL150" t="s">
        <v>67</v>
      </c>
      <c r="BM150" t="s">
        <v>67</v>
      </c>
      <c r="BN150" t="s">
        <v>287</v>
      </c>
      <c r="BO150" s="6">
        <v>46268</v>
      </c>
      <c r="BP150">
        <f>1</f>
        <v>1</v>
      </c>
      <c r="BQ150">
        <f>IF(M150+AG150&gt;=parametres!$B$2,0,1)</f>
        <v>1</v>
      </c>
      <c r="BR150" t="str">
        <f>VLOOKUP(O150,parametres!G:H,2,0)</f>
        <v>RSA BE</v>
      </c>
    </row>
    <row r="151" spans="1:70" x14ac:dyDescent="0.3">
      <c r="A151" t="s">
        <v>1635</v>
      </c>
      <c r="B151" t="s">
        <v>65</v>
      </c>
      <c r="C151" t="s">
        <v>66</v>
      </c>
      <c r="D151" s="4">
        <v>46268.365115740744</v>
      </c>
      <c r="E151" t="s">
        <v>74</v>
      </c>
      <c r="F151" t="s">
        <v>67</v>
      </c>
      <c r="G151" t="s">
        <v>67</v>
      </c>
      <c r="H151" t="s">
        <v>195</v>
      </c>
      <c r="I151" t="s">
        <v>67</v>
      </c>
      <c r="J151">
        <v>2.742129369152513E+18</v>
      </c>
      <c r="K151" t="s">
        <v>870</v>
      </c>
      <c r="L151" t="s">
        <v>67</v>
      </c>
      <c r="M151" s="5">
        <v>0</v>
      </c>
      <c r="N151">
        <v>19755</v>
      </c>
      <c r="O151" t="s">
        <v>84</v>
      </c>
      <c r="P151">
        <v>21194</v>
      </c>
      <c r="Q151" t="s">
        <v>84</v>
      </c>
      <c r="R151">
        <v>99757</v>
      </c>
      <c r="S151" t="s">
        <v>152</v>
      </c>
      <c r="T151" t="s">
        <v>153</v>
      </c>
      <c r="U151">
        <v>224299</v>
      </c>
      <c r="V151" t="s">
        <v>193</v>
      </c>
      <c r="W151" t="s">
        <v>68</v>
      </c>
      <c r="X151" s="5">
        <v>2.5000000000000001E-3</v>
      </c>
      <c r="Y151" s="5">
        <v>0</v>
      </c>
      <c r="Z151" s="5">
        <v>0</v>
      </c>
      <c r="AA151" t="s">
        <v>67</v>
      </c>
      <c r="AB151">
        <v>0</v>
      </c>
      <c r="AC151" s="4">
        <v>46268.367673611108</v>
      </c>
      <c r="AD151" t="s">
        <v>67</v>
      </c>
      <c r="AE151" s="5">
        <v>0</v>
      </c>
      <c r="AF151" t="s">
        <v>861</v>
      </c>
      <c r="AG151" s="5">
        <v>1.1574074074074073E-5</v>
      </c>
      <c r="AJ151" t="s">
        <v>67</v>
      </c>
      <c r="AN151" t="s">
        <v>67</v>
      </c>
      <c r="AO151" t="s">
        <v>67</v>
      </c>
      <c r="AR151" t="s">
        <v>67</v>
      </c>
      <c r="AT151" t="s">
        <v>67</v>
      </c>
      <c r="AU151" t="s">
        <v>67</v>
      </c>
      <c r="AV151" t="s">
        <v>67</v>
      </c>
      <c r="AY151" t="s">
        <v>67</v>
      </c>
      <c r="AZ151" t="s">
        <v>67</v>
      </c>
      <c r="BA151" t="s">
        <v>67</v>
      </c>
      <c r="BB151" t="s">
        <v>67</v>
      </c>
      <c r="BC151" t="s">
        <v>67</v>
      </c>
      <c r="BD151" t="s">
        <v>67</v>
      </c>
      <c r="BE151" t="s">
        <v>67</v>
      </c>
      <c r="BF151" t="s">
        <v>67</v>
      </c>
      <c r="BG151" t="s">
        <v>67</v>
      </c>
      <c r="BH151" t="s">
        <v>67</v>
      </c>
      <c r="BI151" t="s">
        <v>67</v>
      </c>
      <c r="BJ151" t="s">
        <v>67</v>
      </c>
      <c r="BK151" t="s">
        <v>67</v>
      </c>
      <c r="BL151" t="s">
        <v>67</v>
      </c>
      <c r="BM151" t="s">
        <v>67</v>
      </c>
      <c r="BN151" t="s">
        <v>102</v>
      </c>
      <c r="BO151" s="6">
        <v>46268</v>
      </c>
      <c r="BP151">
        <f>1</f>
        <v>1</v>
      </c>
      <c r="BQ151">
        <f>IF(M151+AG151&gt;=parametres!$B$2,0,1)</f>
        <v>1</v>
      </c>
      <c r="BR151" t="str">
        <f>VLOOKUP(O151,parametres!G:H,2,0)</f>
        <v>RSA</v>
      </c>
    </row>
    <row r="152" spans="1:70" x14ac:dyDescent="0.3">
      <c r="A152" t="s">
        <v>1635</v>
      </c>
      <c r="B152" t="s">
        <v>65</v>
      </c>
      <c r="C152" t="s">
        <v>66</v>
      </c>
      <c r="D152" s="4">
        <v>46268.365254629629</v>
      </c>
      <c r="E152" t="s">
        <v>864</v>
      </c>
      <c r="F152" t="s">
        <v>67</v>
      </c>
      <c r="G152" t="s">
        <v>67</v>
      </c>
      <c r="H152" t="s">
        <v>418</v>
      </c>
      <c r="I152" t="s">
        <v>67</v>
      </c>
      <c r="J152">
        <v>2.7421293949181256E+18</v>
      </c>
      <c r="K152" t="s">
        <v>871</v>
      </c>
      <c r="L152" t="s">
        <v>67</v>
      </c>
      <c r="M152" s="5">
        <v>0</v>
      </c>
      <c r="N152">
        <v>19760</v>
      </c>
      <c r="O152" t="s">
        <v>82</v>
      </c>
      <c r="P152">
        <v>21199</v>
      </c>
      <c r="Q152" t="s">
        <v>82</v>
      </c>
      <c r="R152">
        <v>99810</v>
      </c>
      <c r="S152" t="s">
        <v>162</v>
      </c>
      <c r="T152" t="s">
        <v>153</v>
      </c>
      <c r="U152">
        <v>221519</v>
      </c>
      <c r="V152" t="s">
        <v>269</v>
      </c>
      <c r="W152" t="s">
        <v>68</v>
      </c>
      <c r="X152" s="5">
        <v>8.7962962962962962E-4</v>
      </c>
      <c r="Y152" s="5">
        <v>0</v>
      </c>
      <c r="Z152" s="5">
        <v>0</v>
      </c>
      <c r="AA152" t="s">
        <v>67</v>
      </c>
      <c r="AB152">
        <v>0</v>
      </c>
      <c r="AC152" s="4">
        <v>46268.366203703707</v>
      </c>
      <c r="AD152" t="s">
        <v>67</v>
      </c>
      <c r="AE152" s="5">
        <v>0</v>
      </c>
      <c r="AF152" t="s">
        <v>866</v>
      </c>
      <c r="AG152" s="5">
        <v>1.1574074074074073E-5</v>
      </c>
      <c r="AJ152" t="s">
        <v>67</v>
      </c>
      <c r="AN152" t="s">
        <v>67</v>
      </c>
      <c r="AO152" t="s">
        <v>67</v>
      </c>
      <c r="AR152" t="s">
        <v>67</v>
      </c>
      <c r="AT152" t="s">
        <v>67</v>
      </c>
      <c r="AU152" t="s">
        <v>67</v>
      </c>
      <c r="AV152" t="s">
        <v>67</v>
      </c>
      <c r="AY152" t="s">
        <v>67</v>
      </c>
      <c r="AZ152" t="s">
        <v>67</v>
      </c>
      <c r="BA152" t="s">
        <v>67</v>
      </c>
      <c r="BB152" t="s">
        <v>67</v>
      </c>
      <c r="BC152" t="s">
        <v>67</v>
      </c>
      <c r="BD152" t="s">
        <v>67</v>
      </c>
      <c r="BE152" t="s">
        <v>67</v>
      </c>
      <c r="BF152" t="s">
        <v>67</v>
      </c>
      <c r="BG152" t="s">
        <v>67</v>
      </c>
      <c r="BH152" t="s">
        <v>67</v>
      </c>
      <c r="BI152" t="s">
        <v>67</v>
      </c>
      <c r="BJ152" t="s">
        <v>67</v>
      </c>
      <c r="BK152" t="s">
        <v>67</v>
      </c>
      <c r="BL152" t="s">
        <v>67</v>
      </c>
      <c r="BM152" t="s">
        <v>67</v>
      </c>
      <c r="BN152" t="s">
        <v>106</v>
      </c>
      <c r="BO152" s="6">
        <v>46268</v>
      </c>
      <c r="BP152">
        <f>1</f>
        <v>1</v>
      </c>
      <c r="BQ152">
        <f>IF(M152+AG152&gt;=parametres!$B$2,0,1)</f>
        <v>1</v>
      </c>
      <c r="BR152" t="str">
        <f>VLOOKUP(O152,parametres!G:H,2,0)</f>
        <v>Alliannz Contract</v>
      </c>
    </row>
    <row r="153" spans="1:70" x14ac:dyDescent="0.3">
      <c r="A153" t="s">
        <v>1635</v>
      </c>
      <c r="B153" t="s">
        <v>65</v>
      </c>
      <c r="C153" t="s">
        <v>70</v>
      </c>
      <c r="D153" s="4">
        <v>46268.365266203706</v>
      </c>
      <c r="E153" t="s">
        <v>666</v>
      </c>
      <c r="F153" t="s">
        <v>243</v>
      </c>
      <c r="G153" t="s">
        <v>244</v>
      </c>
      <c r="H153" t="s">
        <v>667</v>
      </c>
      <c r="I153" t="s">
        <v>300</v>
      </c>
      <c r="J153">
        <v>2.7421292962129884E+18</v>
      </c>
      <c r="K153" t="s">
        <v>872</v>
      </c>
      <c r="L153" t="s">
        <v>72</v>
      </c>
      <c r="M153" s="5">
        <v>3.4722222222222222E-5</v>
      </c>
      <c r="N153">
        <v>19781</v>
      </c>
      <c r="O153" t="s">
        <v>294</v>
      </c>
      <c r="P153">
        <v>21221</v>
      </c>
      <c r="Q153" t="s">
        <v>294</v>
      </c>
      <c r="R153">
        <v>100041</v>
      </c>
      <c r="S153" t="s">
        <v>309</v>
      </c>
      <c r="T153" t="s">
        <v>275</v>
      </c>
      <c r="U153">
        <v>199550</v>
      </c>
      <c r="V153" t="s">
        <v>531</v>
      </c>
      <c r="W153" t="s">
        <v>68</v>
      </c>
      <c r="X153" s="5">
        <v>5.9375000000000001E-3</v>
      </c>
      <c r="Y153" s="5">
        <v>0</v>
      </c>
      <c r="Z153" s="5">
        <v>3.5879629629629629E-4</v>
      </c>
      <c r="AA153" t="s">
        <v>67</v>
      </c>
      <c r="AB153">
        <v>0</v>
      </c>
      <c r="AC153" s="4">
        <v>46268.371701388889</v>
      </c>
      <c r="AD153" t="s">
        <v>67</v>
      </c>
      <c r="AE153" s="5">
        <v>0</v>
      </c>
      <c r="AF153" t="s">
        <v>873</v>
      </c>
      <c r="AG153" s="5">
        <v>1.1574074074074073E-5</v>
      </c>
      <c r="AH153">
        <v>0</v>
      </c>
      <c r="AI153">
        <v>0</v>
      </c>
      <c r="AJ153" t="s">
        <v>363</v>
      </c>
      <c r="AK153">
        <v>2</v>
      </c>
      <c r="AL153">
        <v>0</v>
      </c>
      <c r="AM153">
        <v>1</v>
      </c>
      <c r="AN153" t="s">
        <v>310</v>
      </c>
      <c r="AO153" t="s">
        <v>67</v>
      </c>
      <c r="AR153" t="s">
        <v>67</v>
      </c>
      <c r="AT153" t="s">
        <v>67</v>
      </c>
      <c r="AU153" t="s">
        <v>67</v>
      </c>
      <c r="AV153" t="s">
        <v>67</v>
      </c>
      <c r="AW153">
        <v>0</v>
      </c>
      <c r="AX153">
        <v>0</v>
      </c>
      <c r="AY153" t="s">
        <v>67</v>
      </c>
      <c r="AZ153" t="s">
        <v>67</v>
      </c>
      <c r="BA153" t="s">
        <v>67</v>
      </c>
      <c r="BB153" t="s">
        <v>67</v>
      </c>
      <c r="BC153" t="s">
        <v>67</v>
      </c>
      <c r="BD153" t="s">
        <v>67</v>
      </c>
      <c r="BE153" t="s">
        <v>67</v>
      </c>
      <c r="BF153" t="s">
        <v>67</v>
      </c>
      <c r="BG153" t="s">
        <v>67</v>
      </c>
      <c r="BH153" t="s">
        <v>67</v>
      </c>
      <c r="BI153" t="s">
        <v>67</v>
      </c>
      <c r="BJ153" t="s">
        <v>67</v>
      </c>
      <c r="BK153" t="s">
        <v>67</v>
      </c>
      <c r="BL153" t="s">
        <v>67</v>
      </c>
      <c r="BM153" t="s">
        <v>67</v>
      </c>
      <c r="BN153" t="s">
        <v>287</v>
      </c>
      <c r="BO153" s="6">
        <v>46268</v>
      </c>
      <c r="BP153">
        <f>1</f>
        <v>1</v>
      </c>
      <c r="BQ153">
        <f>IF(M153+AG153&gt;=parametres!$B$2,0,1)</f>
        <v>1</v>
      </c>
      <c r="BR153" t="str">
        <f>VLOOKUP(O153,parametres!G:H,2,0)</f>
        <v>RSA BE</v>
      </c>
    </row>
    <row r="154" spans="1:70" x14ac:dyDescent="0.3">
      <c r="A154" t="s">
        <v>1635</v>
      </c>
      <c r="B154" t="s">
        <v>65</v>
      </c>
      <c r="C154" t="s">
        <v>66</v>
      </c>
      <c r="D154" s="4">
        <v>46268.365613425929</v>
      </c>
      <c r="E154" t="s">
        <v>532</v>
      </c>
      <c r="F154" t="s">
        <v>67</v>
      </c>
      <c r="G154" t="s">
        <v>67</v>
      </c>
      <c r="H154" t="s">
        <v>314</v>
      </c>
      <c r="I154" t="s">
        <v>67</v>
      </c>
      <c r="J154">
        <v>2.7421292403560632E+18</v>
      </c>
      <c r="K154" t="s">
        <v>874</v>
      </c>
      <c r="L154" t="s">
        <v>67</v>
      </c>
      <c r="M154" s="5">
        <v>0</v>
      </c>
      <c r="N154">
        <v>19782</v>
      </c>
      <c r="O154" t="s">
        <v>288</v>
      </c>
      <c r="P154">
        <v>21222</v>
      </c>
      <c r="Q154" t="s">
        <v>288</v>
      </c>
      <c r="R154">
        <v>100052</v>
      </c>
      <c r="S154" t="s">
        <v>301</v>
      </c>
      <c r="T154" t="s">
        <v>312</v>
      </c>
      <c r="U154">
        <v>232191</v>
      </c>
      <c r="V154" t="s">
        <v>313</v>
      </c>
      <c r="W154" t="s">
        <v>69</v>
      </c>
      <c r="X154" s="5">
        <v>3.7615740740740739E-3</v>
      </c>
      <c r="Y154" s="5">
        <v>1.3310185185185185E-3</v>
      </c>
      <c r="Z154" s="5">
        <v>0</v>
      </c>
      <c r="AA154" t="s">
        <v>67</v>
      </c>
      <c r="AB154">
        <v>0</v>
      </c>
      <c r="AC154" s="4">
        <v>46268.370763888888</v>
      </c>
      <c r="AD154" t="s">
        <v>67</v>
      </c>
      <c r="AE154" s="5">
        <v>0</v>
      </c>
      <c r="AF154" t="s">
        <v>869</v>
      </c>
      <c r="AG154" s="5">
        <v>1.1574074074074073E-5</v>
      </c>
      <c r="AJ154" t="s">
        <v>67</v>
      </c>
      <c r="AN154" t="s">
        <v>67</v>
      </c>
      <c r="AO154" t="s">
        <v>67</v>
      </c>
      <c r="AR154" t="s">
        <v>67</v>
      </c>
      <c r="AT154" t="s">
        <v>67</v>
      </c>
      <c r="AU154" t="s">
        <v>67</v>
      </c>
      <c r="AV154" t="s">
        <v>67</v>
      </c>
      <c r="AY154" t="s">
        <v>67</v>
      </c>
      <c r="AZ154" t="s">
        <v>67</v>
      </c>
      <c r="BA154" t="s">
        <v>67</v>
      </c>
      <c r="BB154" t="s">
        <v>67</v>
      </c>
      <c r="BC154" t="s">
        <v>67</v>
      </c>
      <c r="BD154" t="s">
        <v>67</v>
      </c>
      <c r="BE154" t="s">
        <v>67</v>
      </c>
      <c r="BF154" t="s">
        <v>67</v>
      </c>
      <c r="BG154" t="s">
        <v>67</v>
      </c>
      <c r="BH154" t="s">
        <v>67</v>
      </c>
      <c r="BI154" t="s">
        <v>875</v>
      </c>
      <c r="BJ154" t="s">
        <v>67</v>
      </c>
      <c r="BK154" t="s">
        <v>67</v>
      </c>
      <c r="BL154" t="s">
        <v>67</v>
      </c>
      <c r="BM154" t="s">
        <v>67</v>
      </c>
      <c r="BN154" t="s">
        <v>287</v>
      </c>
      <c r="BO154" s="6">
        <v>46268</v>
      </c>
      <c r="BP154">
        <f>1</f>
        <v>1</v>
      </c>
      <c r="BQ154">
        <f>IF(M154+AG154&gt;=parametres!$B$2,0,1)</f>
        <v>1</v>
      </c>
      <c r="BR154" t="str">
        <f>VLOOKUP(O154,parametres!G:H,2,0)</f>
        <v>RSA BE</v>
      </c>
    </row>
    <row r="155" spans="1:70" x14ac:dyDescent="0.3">
      <c r="A155" t="s">
        <v>1635</v>
      </c>
      <c r="B155" t="s">
        <v>65</v>
      </c>
      <c r="C155" t="s">
        <v>66</v>
      </c>
      <c r="D155" s="4">
        <v>46268.365740740737</v>
      </c>
      <c r="E155" t="s">
        <v>666</v>
      </c>
      <c r="F155" t="s">
        <v>67</v>
      </c>
      <c r="G155" t="s">
        <v>67</v>
      </c>
      <c r="H155" t="s">
        <v>533</v>
      </c>
      <c r="I155" t="s">
        <v>67</v>
      </c>
      <c r="J155">
        <v>2.7421292962129889E+18</v>
      </c>
      <c r="K155" t="s">
        <v>876</v>
      </c>
      <c r="L155" t="s">
        <v>67</v>
      </c>
      <c r="M155" s="5">
        <v>0</v>
      </c>
      <c r="N155">
        <v>19781</v>
      </c>
      <c r="O155" t="s">
        <v>294</v>
      </c>
      <c r="P155">
        <v>21221</v>
      </c>
      <c r="Q155" t="s">
        <v>294</v>
      </c>
      <c r="R155">
        <v>100041</v>
      </c>
      <c r="S155" t="s">
        <v>309</v>
      </c>
      <c r="T155" t="s">
        <v>275</v>
      </c>
      <c r="U155">
        <v>199550</v>
      </c>
      <c r="V155" t="s">
        <v>531</v>
      </c>
      <c r="W155" t="s">
        <v>69</v>
      </c>
      <c r="X155" s="5">
        <v>5.9375000000000001E-3</v>
      </c>
      <c r="Y155" s="5">
        <v>0</v>
      </c>
      <c r="Z155" s="5">
        <v>0</v>
      </c>
      <c r="AA155" t="s">
        <v>67</v>
      </c>
      <c r="AB155">
        <v>0</v>
      </c>
      <c r="AC155" s="4">
        <v>46268.371701388889</v>
      </c>
      <c r="AD155" t="s">
        <v>67</v>
      </c>
      <c r="AE155" s="5">
        <v>0</v>
      </c>
      <c r="AF155" t="s">
        <v>873</v>
      </c>
      <c r="AG155" s="5">
        <v>1.1574074074074073E-5</v>
      </c>
      <c r="AJ155" t="s">
        <v>67</v>
      </c>
      <c r="AN155" t="s">
        <v>67</v>
      </c>
      <c r="AO155" t="s">
        <v>67</v>
      </c>
      <c r="AR155" t="s">
        <v>67</v>
      </c>
      <c r="AT155" t="s">
        <v>67</v>
      </c>
      <c r="AU155" t="s">
        <v>67</v>
      </c>
      <c r="AV155" t="s">
        <v>67</v>
      </c>
      <c r="AY155" t="s">
        <v>67</v>
      </c>
      <c r="AZ155" t="s">
        <v>67</v>
      </c>
      <c r="BA155" t="s">
        <v>67</v>
      </c>
      <c r="BB155" t="s">
        <v>67</v>
      </c>
      <c r="BC155" t="s">
        <v>67</v>
      </c>
      <c r="BD155" t="s">
        <v>67</v>
      </c>
      <c r="BE155" t="s">
        <v>67</v>
      </c>
      <c r="BF155" t="s">
        <v>67</v>
      </c>
      <c r="BG155" t="s">
        <v>67</v>
      </c>
      <c r="BH155" t="s">
        <v>67</v>
      </c>
      <c r="BI155" t="s">
        <v>67</v>
      </c>
      <c r="BJ155" t="s">
        <v>67</v>
      </c>
      <c r="BK155" t="s">
        <v>67</v>
      </c>
      <c r="BL155" t="s">
        <v>67</v>
      </c>
      <c r="BM155" t="s">
        <v>67</v>
      </c>
      <c r="BN155" t="s">
        <v>287</v>
      </c>
      <c r="BO155" s="6">
        <v>46268</v>
      </c>
      <c r="BP155">
        <f>1</f>
        <v>1</v>
      </c>
      <c r="BQ155">
        <f>IF(M155+AG155&gt;=parametres!$B$2,0,1)</f>
        <v>1</v>
      </c>
      <c r="BR155" t="str">
        <f>VLOOKUP(O155,parametres!G:H,2,0)</f>
        <v>RSA BE</v>
      </c>
    </row>
    <row r="156" spans="1:70" x14ac:dyDescent="0.3">
      <c r="A156" t="s">
        <v>1635</v>
      </c>
      <c r="B156" t="s">
        <v>65</v>
      </c>
      <c r="C156" t="s">
        <v>70</v>
      </c>
      <c r="D156" s="4">
        <v>46268.367118055554</v>
      </c>
      <c r="E156" t="s">
        <v>517</v>
      </c>
      <c r="F156" t="s">
        <v>156</v>
      </c>
      <c r="G156" t="s">
        <v>119</v>
      </c>
      <c r="H156" t="s">
        <v>157</v>
      </c>
      <c r="I156" t="s">
        <v>139</v>
      </c>
      <c r="J156">
        <v>2.7421294249835971E+18</v>
      </c>
      <c r="K156" t="s">
        <v>877</v>
      </c>
      <c r="L156" t="s">
        <v>71</v>
      </c>
      <c r="M156" s="5">
        <v>9.2592592592592588E-5</v>
      </c>
      <c r="N156">
        <v>19760</v>
      </c>
      <c r="O156" t="s">
        <v>82</v>
      </c>
      <c r="P156">
        <v>21199</v>
      </c>
      <c r="Q156" t="s">
        <v>82</v>
      </c>
      <c r="R156">
        <v>99810</v>
      </c>
      <c r="S156" t="s">
        <v>162</v>
      </c>
      <c r="T156" t="s">
        <v>153</v>
      </c>
      <c r="U156">
        <v>224096</v>
      </c>
      <c r="V156" t="s">
        <v>503</v>
      </c>
      <c r="W156" t="s">
        <v>68</v>
      </c>
      <c r="X156" s="5">
        <v>7.1759259259259259E-4</v>
      </c>
      <c r="Y156" s="5">
        <v>4.861111111111111E-4</v>
      </c>
      <c r="Z156" s="5">
        <v>3.5879629629629629E-4</v>
      </c>
      <c r="AA156" t="s">
        <v>67</v>
      </c>
      <c r="AB156">
        <v>0</v>
      </c>
      <c r="AC156" s="4">
        <v>46268.369201388887</v>
      </c>
      <c r="AD156" t="s">
        <v>67</v>
      </c>
      <c r="AE156" s="5">
        <v>0</v>
      </c>
      <c r="AF156" t="s">
        <v>878</v>
      </c>
      <c r="AG156" s="5">
        <v>1.0416666666666667E-4</v>
      </c>
      <c r="AH156">
        <v>0</v>
      </c>
      <c r="AI156">
        <v>0</v>
      </c>
      <c r="AJ156" t="s">
        <v>67</v>
      </c>
      <c r="AK156">
        <v>2</v>
      </c>
      <c r="AL156">
        <v>0</v>
      </c>
      <c r="AM156">
        <v>0</v>
      </c>
      <c r="AN156" t="s">
        <v>123</v>
      </c>
      <c r="AO156" t="s">
        <v>127</v>
      </c>
      <c r="AP156">
        <v>77020001</v>
      </c>
      <c r="AQ156">
        <v>10</v>
      </c>
      <c r="AR156" t="s">
        <v>128</v>
      </c>
      <c r="AS156">
        <v>3190096</v>
      </c>
      <c r="AT156" t="s">
        <v>145</v>
      </c>
      <c r="AU156" t="s">
        <v>67</v>
      </c>
      <c r="AV156" t="s">
        <v>517</v>
      </c>
      <c r="AW156">
        <v>2</v>
      </c>
      <c r="AX156">
        <v>1</v>
      </c>
      <c r="AY156" t="s">
        <v>67</v>
      </c>
      <c r="AZ156" t="s">
        <v>67</v>
      </c>
      <c r="BA156" t="s">
        <v>67</v>
      </c>
      <c r="BB156" t="s">
        <v>67</v>
      </c>
      <c r="BC156" t="s">
        <v>67</v>
      </c>
      <c r="BD156" t="s">
        <v>67</v>
      </c>
      <c r="BE156" t="s">
        <v>67</v>
      </c>
      <c r="BF156" t="s">
        <v>67</v>
      </c>
      <c r="BG156" t="s">
        <v>67</v>
      </c>
      <c r="BH156" t="s">
        <v>67</v>
      </c>
      <c r="BI156" t="s">
        <v>67</v>
      </c>
      <c r="BJ156" t="s">
        <v>67</v>
      </c>
      <c r="BK156" t="s">
        <v>67</v>
      </c>
      <c r="BL156" t="s">
        <v>67</v>
      </c>
      <c r="BM156" t="s">
        <v>67</v>
      </c>
      <c r="BN156" t="s">
        <v>106</v>
      </c>
      <c r="BO156" s="6">
        <v>46268</v>
      </c>
      <c r="BP156">
        <f>1</f>
        <v>1</v>
      </c>
      <c r="BQ156">
        <f>IF(M156+AG156&gt;=parametres!$B$2,0,1)</f>
        <v>1</v>
      </c>
      <c r="BR156" t="str">
        <f>VLOOKUP(O156,parametres!G:H,2,0)</f>
        <v>Alliannz Contract</v>
      </c>
    </row>
    <row r="157" spans="1:70" x14ac:dyDescent="0.3">
      <c r="A157" t="s">
        <v>1635</v>
      </c>
      <c r="B157" t="s">
        <v>65</v>
      </c>
      <c r="C157" t="s">
        <v>66</v>
      </c>
      <c r="D157" s="4">
        <v>46268.367881944447</v>
      </c>
      <c r="E157" t="s">
        <v>517</v>
      </c>
      <c r="F157" t="s">
        <v>67</v>
      </c>
      <c r="G157" t="s">
        <v>67</v>
      </c>
      <c r="H157" t="s">
        <v>504</v>
      </c>
      <c r="I157" t="s">
        <v>67</v>
      </c>
      <c r="J157">
        <v>2.7421294249835971E+18</v>
      </c>
      <c r="K157" t="s">
        <v>879</v>
      </c>
      <c r="L157" t="s">
        <v>67</v>
      </c>
      <c r="M157" s="5">
        <v>0</v>
      </c>
      <c r="N157">
        <v>19760</v>
      </c>
      <c r="O157" t="s">
        <v>82</v>
      </c>
      <c r="P157">
        <v>21199</v>
      </c>
      <c r="Q157" t="s">
        <v>82</v>
      </c>
      <c r="R157">
        <v>99810</v>
      </c>
      <c r="S157" t="s">
        <v>162</v>
      </c>
      <c r="T157" t="s">
        <v>153</v>
      </c>
      <c r="U157">
        <v>224096</v>
      </c>
      <c r="V157" t="s">
        <v>503</v>
      </c>
      <c r="W157" t="s">
        <v>68</v>
      </c>
      <c r="X157" s="5">
        <v>7.0601851851851847E-4</v>
      </c>
      <c r="Y157" s="5">
        <v>4.861111111111111E-4</v>
      </c>
      <c r="Z157" s="5">
        <v>0</v>
      </c>
      <c r="AA157" t="s">
        <v>67</v>
      </c>
      <c r="AB157">
        <v>0</v>
      </c>
      <c r="AC157" s="4">
        <v>46268.369155092594</v>
      </c>
      <c r="AD157" t="s">
        <v>67</v>
      </c>
      <c r="AE157" s="5">
        <v>0</v>
      </c>
      <c r="AF157" t="s">
        <v>878</v>
      </c>
      <c r="AG157" s="5">
        <v>1.1574074074074073E-5</v>
      </c>
      <c r="AJ157" t="s">
        <v>67</v>
      </c>
      <c r="AN157" t="s">
        <v>67</v>
      </c>
      <c r="AO157" t="s">
        <v>67</v>
      </c>
      <c r="AR157" t="s">
        <v>67</v>
      </c>
      <c r="AT157" t="s">
        <v>67</v>
      </c>
      <c r="AU157" t="s">
        <v>67</v>
      </c>
      <c r="AV157" t="s">
        <v>67</v>
      </c>
      <c r="AY157" t="s">
        <v>67</v>
      </c>
      <c r="AZ157" t="s">
        <v>67</v>
      </c>
      <c r="BA157" t="s">
        <v>67</v>
      </c>
      <c r="BB157" t="s">
        <v>67</v>
      </c>
      <c r="BC157" t="s">
        <v>67</v>
      </c>
      <c r="BD157" t="s">
        <v>67</v>
      </c>
      <c r="BE157" t="s">
        <v>67</v>
      </c>
      <c r="BF157" t="s">
        <v>67</v>
      </c>
      <c r="BG157" t="s">
        <v>67</v>
      </c>
      <c r="BH157" t="s">
        <v>67</v>
      </c>
      <c r="BI157" t="s">
        <v>67</v>
      </c>
      <c r="BJ157" t="s">
        <v>67</v>
      </c>
      <c r="BK157" t="s">
        <v>67</v>
      </c>
      <c r="BL157" t="s">
        <v>67</v>
      </c>
      <c r="BM157" t="s">
        <v>67</v>
      </c>
      <c r="BN157" t="s">
        <v>106</v>
      </c>
      <c r="BO157" s="6">
        <v>46268</v>
      </c>
      <c r="BP157">
        <f>1</f>
        <v>1</v>
      </c>
      <c r="BQ157">
        <f>IF(M157+AG157&gt;=parametres!$B$2,0,1)</f>
        <v>1</v>
      </c>
      <c r="BR157" t="str">
        <f>VLOOKUP(O157,parametres!G:H,2,0)</f>
        <v>Alliannz Contract</v>
      </c>
    </row>
    <row r="158" spans="1:70" x14ac:dyDescent="0.3">
      <c r="A158" t="s">
        <v>1635</v>
      </c>
      <c r="B158" t="s">
        <v>65</v>
      </c>
      <c r="C158" t="s">
        <v>70</v>
      </c>
      <c r="D158" s="4">
        <v>46268.368171296293</v>
      </c>
      <c r="E158" t="s">
        <v>515</v>
      </c>
      <c r="F158" t="s">
        <v>163</v>
      </c>
      <c r="G158" t="s">
        <v>119</v>
      </c>
      <c r="H158" t="s">
        <v>164</v>
      </c>
      <c r="I158" t="s">
        <v>136</v>
      </c>
      <c r="J158">
        <v>2.7421292618320963E+18</v>
      </c>
      <c r="K158" t="s">
        <v>880</v>
      </c>
      <c r="L158" t="s">
        <v>72</v>
      </c>
      <c r="M158" s="5">
        <v>6.9444444444444444E-5</v>
      </c>
      <c r="N158">
        <v>19761</v>
      </c>
      <c r="O158" t="s">
        <v>105</v>
      </c>
      <c r="P158">
        <v>21200</v>
      </c>
      <c r="Q158" t="s">
        <v>105</v>
      </c>
      <c r="R158">
        <v>99821</v>
      </c>
      <c r="S158" t="s">
        <v>154</v>
      </c>
      <c r="T158" t="s">
        <v>153</v>
      </c>
      <c r="U158">
        <v>96523</v>
      </c>
      <c r="V158" t="s">
        <v>511</v>
      </c>
      <c r="W158" t="s">
        <v>68</v>
      </c>
      <c r="X158" s="5">
        <v>1.8287037037037037E-3</v>
      </c>
      <c r="Y158" s="5">
        <v>0</v>
      </c>
      <c r="Z158" s="5">
        <v>1.0416666666666667E-3</v>
      </c>
      <c r="AA158" t="s">
        <v>67</v>
      </c>
      <c r="AB158">
        <v>0</v>
      </c>
      <c r="AC158" s="4">
        <v>46268.37091435185</v>
      </c>
      <c r="AD158" t="s">
        <v>67</v>
      </c>
      <c r="AE158" s="5">
        <v>0</v>
      </c>
      <c r="AF158" t="s">
        <v>881</v>
      </c>
      <c r="AG158" s="5">
        <v>5.7870370370370373E-5</v>
      </c>
      <c r="AH158">
        <v>0</v>
      </c>
      <c r="AI158">
        <v>0</v>
      </c>
      <c r="AJ158" t="s">
        <v>67</v>
      </c>
      <c r="AK158">
        <v>2</v>
      </c>
      <c r="AL158">
        <v>0</v>
      </c>
      <c r="AM158">
        <v>0</v>
      </c>
      <c r="AN158" t="s">
        <v>123</v>
      </c>
      <c r="AO158" t="s">
        <v>127</v>
      </c>
      <c r="AP158">
        <v>77020001</v>
      </c>
      <c r="AQ158">
        <v>10</v>
      </c>
      <c r="AR158" t="s">
        <v>128</v>
      </c>
      <c r="AS158">
        <v>3190036</v>
      </c>
      <c r="AT158" t="s">
        <v>140</v>
      </c>
      <c r="AU158" t="s">
        <v>67</v>
      </c>
      <c r="AV158" t="s">
        <v>515</v>
      </c>
      <c r="AW158">
        <v>2</v>
      </c>
      <c r="AX158">
        <v>1</v>
      </c>
      <c r="AY158" t="s">
        <v>67</v>
      </c>
      <c r="AZ158" t="s">
        <v>67</v>
      </c>
      <c r="BA158" t="s">
        <v>67</v>
      </c>
      <c r="BB158" t="s">
        <v>67</v>
      </c>
      <c r="BC158" t="s">
        <v>67</v>
      </c>
      <c r="BD158" t="s">
        <v>67</v>
      </c>
      <c r="BE158" t="s">
        <v>67</v>
      </c>
      <c r="BF158" t="s">
        <v>67</v>
      </c>
      <c r="BG158" t="s">
        <v>67</v>
      </c>
      <c r="BH158" t="s">
        <v>67</v>
      </c>
      <c r="BI158" t="s">
        <v>67</v>
      </c>
      <c r="BJ158" t="s">
        <v>67</v>
      </c>
      <c r="BK158" t="s">
        <v>67</v>
      </c>
      <c r="BL158" t="s">
        <v>67</v>
      </c>
      <c r="BM158" t="s">
        <v>67</v>
      </c>
      <c r="BN158" t="s">
        <v>106</v>
      </c>
      <c r="BO158" s="6">
        <v>46268</v>
      </c>
      <c r="BP158">
        <f>1</f>
        <v>1</v>
      </c>
      <c r="BQ158">
        <f>IF(M158+AG158&gt;=parametres!$B$2,0,1)</f>
        <v>1</v>
      </c>
      <c r="BR158" t="str">
        <f>VLOOKUP(O158,parametres!G:H,2,0)</f>
        <v>Alliannz Contract</v>
      </c>
    </row>
    <row r="159" spans="1:70" x14ac:dyDescent="0.3">
      <c r="A159" t="s">
        <v>1635</v>
      </c>
      <c r="B159" t="s">
        <v>65</v>
      </c>
      <c r="C159" t="s">
        <v>70</v>
      </c>
      <c r="D159" s="4">
        <v>46268.368634259263</v>
      </c>
      <c r="E159" t="s">
        <v>73</v>
      </c>
      <c r="F159" t="s">
        <v>141</v>
      </c>
      <c r="G159" t="s">
        <v>119</v>
      </c>
      <c r="H159" t="s">
        <v>142</v>
      </c>
      <c r="I159" t="s">
        <v>143</v>
      </c>
      <c r="J159">
        <v>2.7421292360747064E+18</v>
      </c>
      <c r="K159" t="s">
        <v>882</v>
      </c>
      <c r="L159" t="s">
        <v>71</v>
      </c>
      <c r="M159" s="5">
        <v>6.9444444444444444E-5</v>
      </c>
      <c r="N159">
        <v>19755</v>
      </c>
      <c r="O159" t="s">
        <v>84</v>
      </c>
      <c r="P159">
        <v>21194</v>
      </c>
      <c r="Q159" t="s">
        <v>84</v>
      </c>
      <c r="R159">
        <v>99757</v>
      </c>
      <c r="S159" t="s">
        <v>152</v>
      </c>
      <c r="T159" t="s">
        <v>153</v>
      </c>
      <c r="U159">
        <v>224096</v>
      </c>
      <c r="V159" t="s">
        <v>503</v>
      </c>
      <c r="W159" t="s">
        <v>68</v>
      </c>
      <c r="X159" s="5">
        <v>6.2500000000000001E-4</v>
      </c>
      <c r="Y159" s="5">
        <v>0</v>
      </c>
      <c r="Z159" s="5">
        <v>6.1574074074074074E-3</v>
      </c>
      <c r="AA159" t="s">
        <v>67</v>
      </c>
      <c r="AB159">
        <v>0</v>
      </c>
      <c r="AC159" s="4">
        <v>46268.370925925927</v>
      </c>
      <c r="AD159" t="s">
        <v>67</v>
      </c>
      <c r="AE159" s="5">
        <v>0</v>
      </c>
      <c r="AF159" t="s">
        <v>883</v>
      </c>
      <c r="AG159" s="5">
        <v>4.6296296296296294E-5</v>
      </c>
      <c r="AH159">
        <v>0</v>
      </c>
      <c r="AI159">
        <v>0</v>
      </c>
      <c r="AJ159" t="s">
        <v>67</v>
      </c>
      <c r="AK159">
        <v>2</v>
      </c>
      <c r="AL159">
        <v>0</v>
      </c>
      <c r="AM159">
        <v>0</v>
      </c>
      <c r="AN159" t="s">
        <v>123</v>
      </c>
      <c r="AO159" t="s">
        <v>127</v>
      </c>
      <c r="AP159">
        <v>77020001</v>
      </c>
      <c r="AQ159">
        <v>10</v>
      </c>
      <c r="AR159" t="s">
        <v>128</v>
      </c>
      <c r="AS159">
        <v>3190049</v>
      </c>
      <c r="AT159" t="s">
        <v>137</v>
      </c>
      <c r="AU159" t="s">
        <v>67</v>
      </c>
      <c r="AV159" t="s">
        <v>74</v>
      </c>
      <c r="AW159">
        <v>2</v>
      </c>
      <c r="AX159">
        <v>1</v>
      </c>
      <c r="AY159" t="s">
        <v>190</v>
      </c>
      <c r="AZ159" t="s">
        <v>67</v>
      </c>
      <c r="BA159" t="s">
        <v>67</v>
      </c>
      <c r="BB159" t="s">
        <v>67</v>
      </c>
      <c r="BC159" t="s">
        <v>67</v>
      </c>
      <c r="BD159" t="s">
        <v>67</v>
      </c>
      <c r="BE159" t="s">
        <v>67</v>
      </c>
      <c r="BF159" t="s">
        <v>67</v>
      </c>
      <c r="BG159" t="s">
        <v>67</v>
      </c>
      <c r="BH159" t="s">
        <v>67</v>
      </c>
      <c r="BI159" t="s">
        <v>67</v>
      </c>
      <c r="BJ159" t="s">
        <v>67</v>
      </c>
      <c r="BK159" t="s">
        <v>67</v>
      </c>
      <c r="BL159" t="s">
        <v>67</v>
      </c>
      <c r="BM159" t="s">
        <v>67</v>
      </c>
      <c r="BN159" t="s">
        <v>102</v>
      </c>
      <c r="BO159" s="6">
        <v>46268</v>
      </c>
      <c r="BP159">
        <f>1</f>
        <v>1</v>
      </c>
      <c r="BQ159">
        <f>IF(M159+AG159&gt;=parametres!$B$2,0,1)</f>
        <v>1</v>
      </c>
      <c r="BR159" t="str">
        <f>VLOOKUP(O159,parametres!G:H,2,0)</f>
        <v>RSA</v>
      </c>
    </row>
    <row r="160" spans="1:70" x14ac:dyDescent="0.3">
      <c r="A160" t="s">
        <v>1635</v>
      </c>
      <c r="B160" t="s">
        <v>65</v>
      </c>
      <c r="C160" t="s">
        <v>70</v>
      </c>
      <c r="D160" s="4">
        <v>46268.368784722225</v>
      </c>
      <c r="E160" t="s">
        <v>884</v>
      </c>
      <c r="F160" t="s">
        <v>401</v>
      </c>
      <c r="G160" t="s">
        <v>119</v>
      </c>
      <c r="H160" t="s">
        <v>479</v>
      </c>
      <c r="I160" t="s">
        <v>143</v>
      </c>
      <c r="J160">
        <v>2.7421293562677468E+18</v>
      </c>
      <c r="K160" t="s">
        <v>885</v>
      </c>
      <c r="L160" t="s">
        <v>71</v>
      </c>
      <c r="M160" s="5">
        <v>8.1018518518518516E-5</v>
      </c>
      <c r="N160">
        <v>19755</v>
      </c>
      <c r="O160" t="s">
        <v>84</v>
      </c>
      <c r="P160">
        <v>21194</v>
      </c>
      <c r="Q160" t="s">
        <v>84</v>
      </c>
      <c r="R160">
        <v>99757</v>
      </c>
      <c r="S160" t="s">
        <v>152</v>
      </c>
      <c r="T160" t="s">
        <v>153</v>
      </c>
      <c r="U160">
        <v>224299</v>
      </c>
      <c r="V160" t="s">
        <v>193</v>
      </c>
      <c r="W160" t="s">
        <v>68</v>
      </c>
      <c r="X160" s="5">
        <v>2.1759259259259258E-3</v>
      </c>
      <c r="Y160" s="5">
        <v>0</v>
      </c>
      <c r="Z160" s="5">
        <v>6.9444444444444444E-5</v>
      </c>
      <c r="AA160" t="s">
        <v>67</v>
      </c>
      <c r="AB160">
        <v>0</v>
      </c>
      <c r="AC160" s="4">
        <v>46268.371412037035</v>
      </c>
      <c r="AD160" t="s">
        <v>67</v>
      </c>
      <c r="AE160" s="5">
        <v>0</v>
      </c>
      <c r="AF160" t="s">
        <v>886</v>
      </c>
      <c r="AG160" s="5">
        <v>5.7870370370370373E-5</v>
      </c>
      <c r="AH160">
        <v>0</v>
      </c>
      <c r="AI160">
        <v>0</v>
      </c>
      <c r="AJ160" t="s">
        <v>67</v>
      </c>
      <c r="AK160">
        <v>2</v>
      </c>
      <c r="AL160">
        <v>0</v>
      </c>
      <c r="AM160">
        <v>0</v>
      </c>
      <c r="AN160" t="s">
        <v>123</v>
      </c>
      <c r="AO160" t="s">
        <v>67</v>
      </c>
      <c r="AR160" t="s">
        <v>67</v>
      </c>
      <c r="AT160" t="s">
        <v>67</v>
      </c>
      <c r="AU160" t="s">
        <v>67</v>
      </c>
      <c r="AV160" t="s">
        <v>67</v>
      </c>
      <c r="AW160">
        <v>0</v>
      </c>
      <c r="AX160">
        <v>0</v>
      </c>
      <c r="AY160" t="s">
        <v>67</v>
      </c>
      <c r="AZ160" t="s">
        <v>67</v>
      </c>
      <c r="BA160" t="s">
        <v>67</v>
      </c>
      <c r="BB160" t="s">
        <v>67</v>
      </c>
      <c r="BC160" t="s">
        <v>67</v>
      </c>
      <c r="BD160" t="s">
        <v>67</v>
      </c>
      <c r="BE160" t="s">
        <v>67</v>
      </c>
      <c r="BF160" t="s">
        <v>67</v>
      </c>
      <c r="BG160" t="s">
        <v>67</v>
      </c>
      <c r="BH160" t="s">
        <v>67</v>
      </c>
      <c r="BI160" t="s">
        <v>67</v>
      </c>
      <c r="BJ160" t="s">
        <v>67</v>
      </c>
      <c r="BK160" t="s">
        <v>67</v>
      </c>
      <c r="BL160" t="s">
        <v>67</v>
      </c>
      <c r="BM160" t="s">
        <v>67</v>
      </c>
      <c r="BN160" t="s">
        <v>102</v>
      </c>
      <c r="BO160" s="6">
        <v>46268</v>
      </c>
      <c r="BP160">
        <f>1</f>
        <v>1</v>
      </c>
      <c r="BQ160">
        <f>IF(M160+AG160&gt;=parametres!$B$2,0,1)</f>
        <v>1</v>
      </c>
      <c r="BR160" t="str">
        <f>VLOOKUP(O160,parametres!G:H,2,0)</f>
        <v>RSA</v>
      </c>
    </row>
    <row r="161" spans="1:70" x14ac:dyDescent="0.3">
      <c r="A161" t="s">
        <v>1635</v>
      </c>
      <c r="B161" t="s">
        <v>65</v>
      </c>
      <c r="C161" t="s">
        <v>70</v>
      </c>
      <c r="D161" s="4">
        <v>46268.369004629632</v>
      </c>
      <c r="E161" t="s">
        <v>887</v>
      </c>
      <c r="F161" t="s">
        <v>134</v>
      </c>
      <c r="G161" t="s">
        <v>119</v>
      </c>
      <c r="H161" t="s">
        <v>135</v>
      </c>
      <c r="I161" t="s">
        <v>143</v>
      </c>
      <c r="J161">
        <v>2.7421293176177879E+18</v>
      </c>
      <c r="K161" t="s">
        <v>888</v>
      </c>
      <c r="L161" t="s">
        <v>72</v>
      </c>
      <c r="M161" s="5">
        <v>4.9768518518518521E-4</v>
      </c>
      <c r="N161">
        <v>19755</v>
      </c>
      <c r="O161" t="s">
        <v>84</v>
      </c>
      <c r="P161">
        <v>21194</v>
      </c>
      <c r="Q161" t="s">
        <v>84</v>
      </c>
      <c r="R161">
        <v>99757</v>
      </c>
      <c r="S161" t="s">
        <v>152</v>
      </c>
      <c r="T161" t="s">
        <v>153</v>
      </c>
      <c r="U161">
        <v>96526</v>
      </c>
      <c r="V161" t="s">
        <v>608</v>
      </c>
      <c r="W161" t="s">
        <v>68</v>
      </c>
      <c r="X161" s="5">
        <v>3.0902777777777777E-3</v>
      </c>
      <c r="Y161" s="5">
        <v>0</v>
      </c>
      <c r="Z161" s="5">
        <v>1.0185185185185184E-3</v>
      </c>
      <c r="AA161" t="s">
        <v>67</v>
      </c>
      <c r="AB161">
        <v>0</v>
      </c>
      <c r="AC161" s="4">
        <v>46268.373530092591</v>
      </c>
      <c r="AD161" t="s">
        <v>67</v>
      </c>
      <c r="AE161" s="5">
        <v>0</v>
      </c>
      <c r="AF161" t="s">
        <v>889</v>
      </c>
      <c r="AG161" s="5">
        <v>3.4722222222222222E-5</v>
      </c>
      <c r="AH161">
        <v>0</v>
      </c>
      <c r="AI161">
        <v>0</v>
      </c>
      <c r="AJ161" t="s">
        <v>67</v>
      </c>
      <c r="AK161">
        <v>2</v>
      </c>
      <c r="AL161">
        <v>0</v>
      </c>
      <c r="AM161">
        <v>0</v>
      </c>
      <c r="AN161" t="s">
        <v>123</v>
      </c>
      <c r="AO161" t="s">
        <v>127</v>
      </c>
      <c r="AP161">
        <v>77020001</v>
      </c>
      <c r="AQ161">
        <v>10</v>
      </c>
      <c r="AR161" t="s">
        <v>128</v>
      </c>
      <c r="AS161">
        <v>3190052</v>
      </c>
      <c r="AT161" t="s">
        <v>140</v>
      </c>
      <c r="AU161" t="s">
        <v>67</v>
      </c>
      <c r="AV161" t="s">
        <v>887</v>
      </c>
      <c r="AW161">
        <v>2</v>
      </c>
      <c r="AX161">
        <v>1</v>
      </c>
      <c r="AY161" t="s">
        <v>67</v>
      </c>
      <c r="AZ161" t="s">
        <v>67</v>
      </c>
      <c r="BA161" t="s">
        <v>67</v>
      </c>
      <c r="BB161" t="s">
        <v>67</v>
      </c>
      <c r="BC161" t="s">
        <v>67</v>
      </c>
      <c r="BD161" t="s">
        <v>67</v>
      </c>
      <c r="BE161" t="s">
        <v>67</v>
      </c>
      <c r="BF161" t="s">
        <v>67</v>
      </c>
      <c r="BG161" t="s">
        <v>67</v>
      </c>
      <c r="BH161" t="s">
        <v>67</v>
      </c>
      <c r="BI161" t="s">
        <v>67</v>
      </c>
      <c r="BJ161" t="s">
        <v>67</v>
      </c>
      <c r="BK161" t="s">
        <v>67</v>
      </c>
      <c r="BL161" t="s">
        <v>67</v>
      </c>
      <c r="BM161" t="s">
        <v>67</v>
      </c>
      <c r="BN161" t="s">
        <v>102</v>
      </c>
      <c r="BO161" s="6">
        <v>46268</v>
      </c>
      <c r="BP161">
        <f>1</f>
        <v>1</v>
      </c>
      <c r="BQ161">
        <f>IF(M161+AG161&gt;=parametres!$B$2,0,1)</f>
        <v>0</v>
      </c>
      <c r="BR161" t="str">
        <f>VLOOKUP(O161,parametres!G:H,2,0)</f>
        <v>RSA</v>
      </c>
    </row>
    <row r="162" spans="1:70" x14ac:dyDescent="0.3">
      <c r="A162" t="s">
        <v>1635</v>
      </c>
      <c r="B162" t="s">
        <v>65</v>
      </c>
      <c r="C162" t="s">
        <v>66</v>
      </c>
      <c r="D162" s="4">
        <v>46268.369027777779</v>
      </c>
      <c r="E162" t="s">
        <v>515</v>
      </c>
      <c r="F162" t="s">
        <v>67</v>
      </c>
      <c r="G162" t="s">
        <v>67</v>
      </c>
      <c r="H162" t="s">
        <v>512</v>
      </c>
      <c r="I162" t="s">
        <v>67</v>
      </c>
      <c r="J162">
        <v>2.7421292618320963E+18</v>
      </c>
      <c r="K162" t="s">
        <v>890</v>
      </c>
      <c r="L162" t="s">
        <v>67</v>
      </c>
      <c r="M162" s="5">
        <v>0</v>
      </c>
      <c r="N162">
        <v>19761</v>
      </c>
      <c r="O162" t="s">
        <v>105</v>
      </c>
      <c r="P162">
        <v>21200</v>
      </c>
      <c r="Q162" t="s">
        <v>105</v>
      </c>
      <c r="R162">
        <v>99821</v>
      </c>
      <c r="S162" t="s">
        <v>154</v>
      </c>
      <c r="T162" t="s">
        <v>153</v>
      </c>
      <c r="U162">
        <v>96523</v>
      </c>
      <c r="V162" t="s">
        <v>511</v>
      </c>
      <c r="W162" t="s">
        <v>69</v>
      </c>
      <c r="X162" s="5">
        <v>1.8287037037037037E-3</v>
      </c>
      <c r="Y162" s="5">
        <v>0</v>
      </c>
      <c r="Z162" s="5">
        <v>0</v>
      </c>
      <c r="AA162" t="s">
        <v>67</v>
      </c>
      <c r="AB162">
        <v>0</v>
      </c>
      <c r="AC162" s="4">
        <v>46268.37091435185</v>
      </c>
      <c r="AD162" t="s">
        <v>67</v>
      </c>
      <c r="AE162" s="5">
        <v>0</v>
      </c>
      <c r="AF162" t="s">
        <v>881</v>
      </c>
      <c r="AG162" s="5">
        <v>1.1574074074074073E-5</v>
      </c>
      <c r="AJ162" t="s">
        <v>67</v>
      </c>
      <c r="AN162" t="s">
        <v>67</v>
      </c>
      <c r="AO162" t="s">
        <v>67</v>
      </c>
      <c r="AR162" t="s">
        <v>67</v>
      </c>
      <c r="AT162" t="s">
        <v>67</v>
      </c>
      <c r="AU162" t="s">
        <v>67</v>
      </c>
      <c r="AV162" t="s">
        <v>67</v>
      </c>
      <c r="AY162" t="s">
        <v>67</v>
      </c>
      <c r="AZ162" t="s">
        <v>67</v>
      </c>
      <c r="BA162" t="s">
        <v>67</v>
      </c>
      <c r="BB162" t="s">
        <v>67</v>
      </c>
      <c r="BC162" t="s">
        <v>67</v>
      </c>
      <c r="BD162" t="s">
        <v>67</v>
      </c>
      <c r="BE162" t="s">
        <v>67</v>
      </c>
      <c r="BF162" t="s">
        <v>67</v>
      </c>
      <c r="BG162" t="s">
        <v>67</v>
      </c>
      <c r="BH162" t="s">
        <v>67</v>
      </c>
      <c r="BI162" t="s">
        <v>67</v>
      </c>
      <c r="BJ162" t="s">
        <v>67</v>
      </c>
      <c r="BK162" t="s">
        <v>67</v>
      </c>
      <c r="BL162" t="s">
        <v>67</v>
      </c>
      <c r="BM162" t="s">
        <v>67</v>
      </c>
      <c r="BN162" t="s">
        <v>106</v>
      </c>
      <c r="BO162" s="6">
        <v>46268</v>
      </c>
      <c r="BP162">
        <f>1</f>
        <v>1</v>
      </c>
      <c r="BQ162">
        <f>IF(M162+AG162&gt;=parametres!$B$2,0,1)</f>
        <v>1</v>
      </c>
      <c r="BR162" t="str">
        <f>VLOOKUP(O162,parametres!G:H,2,0)</f>
        <v>Alliannz Contract</v>
      </c>
    </row>
    <row r="163" spans="1:70" x14ac:dyDescent="0.3">
      <c r="A163" t="s">
        <v>1635</v>
      </c>
      <c r="B163" t="s">
        <v>65</v>
      </c>
      <c r="C163" t="s">
        <v>66</v>
      </c>
      <c r="D163" s="4">
        <v>46268.369143518517</v>
      </c>
      <c r="E163" t="s">
        <v>884</v>
      </c>
      <c r="F163" t="s">
        <v>67</v>
      </c>
      <c r="G163" t="s">
        <v>67</v>
      </c>
      <c r="H163" t="s">
        <v>195</v>
      </c>
      <c r="I163" t="s">
        <v>67</v>
      </c>
      <c r="J163">
        <v>2.7421293562677468E+18</v>
      </c>
      <c r="K163" t="s">
        <v>891</v>
      </c>
      <c r="L163" t="s">
        <v>67</v>
      </c>
      <c r="M163" s="5">
        <v>0</v>
      </c>
      <c r="N163">
        <v>19755</v>
      </c>
      <c r="O163" t="s">
        <v>84</v>
      </c>
      <c r="P163">
        <v>21194</v>
      </c>
      <c r="Q163" t="s">
        <v>84</v>
      </c>
      <c r="R163">
        <v>99757</v>
      </c>
      <c r="S163" t="s">
        <v>152</v>
      </c>
      <c r="T163" t="s">
        <v>153</v>
      </c>
      <c r="U163">
        <v>224299</v>
      </c>
      <c r="V163" t="s">
        <v>193</v>
      </c>
      <c r="W163" t="s">
        <v>68</v>
      </c>
      <c r="X163" s="5">
        <v>2.1759259259259258E-3</v>
      </c>
      <c r="Y163" s="5">
        <v>0</v>
      </c>
      <c r="Z163" s="5">
        <v>0</v>
      </c>
      <c r="AA163" t="s">
        <v>67</v>
      </c>
      <c r="AB163">
        <v>0</v>
      </c>
      <c r="AC163" s="4">
        <v>46268.371388888889</v>
      </c>
      <c r="AD163" t="s">
        <v>67</v>
      </c>
      <c r="AE163" s="5">
        <v>0</v>
      </c>
      <c r="AF163" t="s">
        <v>886</v>
      </c>
      <c r="AG163" s="5">
        <v>1.1574074074074073E-5</v>
      </c>
      <c r="AJ163" t="s">
        <v>67</v>
      </c>
      <c r="AN163" t="s">
        <v>67</v>
      </c>
      <c r="AO163" t="s">
        <v>67</v>
      </c>
      <c r="AR163" t="s">
        <v>67</v>
      </c>
      <c r="AT163" t="s">
        <v>67</v>
      </c>
      <c r="AU163" t="s">
        <v>67</v>
      </c>
      <c r="AV163" t="s">
        <v>67</v>
      </c>
      <c r="AY163" t="s">
        <v>67</v>
      </c>
      <c r="AZ163" t="s">
        <v>67</v>
      </c>
      <c r="BA163" t="s">
        <v>67</v>
      </c>
      <c r="BB163" t="s">
        <v>67</v>
      </c>
      <c r="BC163" t="s">
        <v>67</v>
      </c>
      <c r="BD163" t="s">
        <v>67</v>
      </c>
      <c r="BE163" t="s">
        <v>67</v>
      </c>
      <c r="BF163" t="s">
        <v>67</v>
      </c>
      <c r="BG163" t="s">
        <v>67</v>
      </c>
      <c r="BH163" t="s">
        <v>67</v>
      </c>
      <c r="BI163" t="s">
        <v>67</v>
      </c>
      <c r="BJ163" t="s">
        <v>67</v>
      </c>
      <c r="BK163" t="s">
        <v>67</v>
      </c>
      <c r="BL163" t="s">
        <v>67</v>
      </c>
      <c r="BM163" t="s">
        <v>67</v>
      </c>
      <c r="BN163" t="s">
        <v>102</v>
      </c>
      <c r="BO163" s="6">
        <v>46268</v>
      </c>
      <c r="BP163">
        <f>1</f>
        <v>1</v>
      </c>
      <c r="BQ163">
        <f>IF(M163+AG163&gt;=parametres!$B$2,0,1)</f>
        <v>1</v>
      </c>
      <c r="BR163" t="str">
        <f>VLOOKUP(O163,parametres!G:H,2,0)</f>
        <v>RSA</v>
      </c>
    </row>
    <row r="164" spans="1:70" x14ac:dyDescent="0.3">
      <c r="A164" t="s">
        <v>1635</v>
      </c>
      <c r="B164" t="s">
        <v>65</v>
      </c>
      <c r="C164" t="s">
        <v>70</v>
      </c>
      <c r="D164" s="4">
        <v>46268.369502314818</v>
      </c>
      <c r="E164" t="s">
        <v>892</v>
      </c>
      <c r="F164" t="s">
        <v>124</v>
      </c>
      <c r="G164" t="s">
        <v>119</v>
      </c>
      <c r="H164" t="s">
        <v>125</v>
      </c>
      <c r="I164" t="s">
        <v>139</v>
      </c>
      <c r="J164">
        <v>2.742129420688639E+18</v>
      </c>
      <c r="K164" t="s">
        <v>893</v>
      </c>
      <c r="L164" t="s">
        <v>72</v>
      </c>
      <c r="M164" s="5">
        <v>9.2592592592592588E-5</v>
      </c>
      <c r="N164">
        <v>19760</v>
      </c>
      <c r="O164" t="s">
        <v>82</v>
      </c>
      <c r="P164">
        <v>21199</v>
      </c>
      <c r="Q164" t="s">
        <v>82</v>
      </c>
      <c r="R164">
        <v>99810</v>
      </c>
      <c r="S164" t="s">
        <v>162</v>
      </c>
      <c r="T164" t="s">
        <v>153</v>
      </c>
      <c r="U164">
        <v>221519</v>
      </c>
      <c r="V164" t="s">
        <v>269</v>
      </c>
      <c r="W164" t="s">
        <v>68</v>
      </c>
      <c r="X164" s="5">
        <v>2.0601851851851853E-3</v>
      </c>
      <c r="Y164" s="5">
        <v>4.6296296296296294E-5</v>
      </c>
      <c r="Z164" s="5">
        <v>3.5879629629629629E-4</v>
      </c>
      <c r="AA164" t="s">
        <v>67</v>
      </c>
      <c r="AB164">
        <v>1</v>
      </c>
      <c r="AC164" s="4">
        <v>46268.372777777775</v>
      </c>
      <c r="AD164" t="s">
        <v>67</v>
      </c>
      <c r="AE164" s="5">
        <v>0</v>
      </c>
      <c r="AF164" t="s">
        <v>894</v>
      </c>
      <c r="AG164" s="5">
        <v>2.3148148148148147E-5</v>
      </c>
      <c r="AH164">
        <v>0</v>
      </c>
      <c r="AI164">
        <v>0</v>
      </c>
      <c r="AJ164" t="s">
        <v>67</v>
      </c>
      <c r="AK164">
        <v>2</v>
      </c>
      <c r="AL164">
        <v>0</v>
      </c>
      <c r="AM164">
        <v>0</v>
      </c>
      <c r="AN164" t="s">
        <v>123</v>
      </c>
      <c r="AO164" t="s">
        <v>127</v>
      </c>
      <c r="AP164">
        <v>77020001</v>
      </c>
      <c r="AQ164">
        <v>10</v>
      </c>
      <c r="AR164" t="s">
        <v>128</v>
      </c>
      <c r="AS164">
        <v>3190086</v>
      </c>
      <c r="AT164" t="s">
        <v>230</v>
      </c>
      <c r="AU164" t="s">
        <v>67</v>
      </c>
      <c r="AV164" t="s">
        <v>892</v>
      </c>
      <c r="AW164">
        <v>0</v>
      </c>
      <c r="AX164">
        <v>0</v>
      </c>
      <c r="AY164" t="s">
        <v>67</v>
      </c>
      <c r="AZ164" t="s">
        <v>67</v>
      </c>
      <c r="BA164" t="s">
        <v>67</v>
      </c>
      <c r="BB164" t="s">
        <v>67</v>
      </c>
      <c r="BC164" t="s">
        <v>67</v>
      </c>
      <c r="BD164" t="s">
        <v>67</v>
      </c>
      <c r="BE164" t="s">
        <v>67</v>
      </c>
      <c r="BF164" t="s">
        <v>67</v>
      </c>
      <c r="BG164" t="s">
        <v>67</v>
      </c>
      <c r="BH164" t="s">
        <v>67</v>
      </c>
      <c r="BI164" t="s">
        <v>67</v>
      </c>
      <c r="BJ164" t="s">
        <v>67</v>
      </c>
      <c r="BK164" t="s">
        <v>67</v>
      </c>
      <c r="BL164" t="s">
        <v>67</v>
      </c>
      <c r="BM164" t="s">
        <v>67</v>
      </c>
      <c r="BN164" t="s">
        <v>106</v>
      </c>
      <c r="BO164" s="6">
        <v>46268</v>
      </c>
      <c r="BP164">
        <f>1</f>
        <v>1</v>
      </c>
      <c r="BQ164">
        <f>IF(M164+AG164&gt;=parametres!$B$2,0,1)</f>
        <v>1</v>
      </c>
      <c r="BR164" t="str">
        <f>VLOOKUP(O164,parametres!G:H,2,0)</f>
        <v>Alliannz Contract</v>
      </c>
    </row>
    <row r="165" spans="1:70" x14ac:dyDescent="0.3">
      <c r="A165" t="s">
        <v>1635</v>
      </c>
      <c r="B165" t="s">
        <v>65</v>
      </c>
      <c r="C165" t="s">
        <v>66</v>
      </c>
      <c r="D165" s="4">
        <v>46268.369687500002</v>
      </c>
      <c r="E165" t="s">
        <v>74</v>
      </c>
      <c r="F165" t="s">
        <v>67</v>
      </c>
      <c r="G165" t="s">
        <v>67</v>
      </c>
      <c r="H165" t="s">
        <v>504</v>
      </c>
      <c r="I165" t="s">
        <v>67</v>
      </c>
      <c r="J165">
        <v>2.7421292360747064E+18</v>
      </c>
      <c r="K165" t="s">
        <v>895</v>
      </c>
      <c r="L165" t="s">
        <v>67</v>
      </c>
      <c r="M165" s="5">
        <v>0</v>
      </c>
      <c r="N165">
        <v>19755</v>
      </c>
      <c r="O165" t="s">
        <v>84</v>
      </c>
      <c r="P165">
        <v>21194</v>
      </c>
      <c r="Q165" t="s">
        <v>84</v>
      </c>
      <c r="R165">
        <v>99757</v>
      </c>
      <c r="S165" t="s">
        <v>152</v>
      </c>
      <c r="T165" t="s">
        <v>153</v>
      </c>
      <c r="U165">
        <v>224096</v>
      </c>
      <c r="V165" t="s">
        <v>503</v>
      </c>
      <c r="W165" t="s">
        <v>68</v>
      </c>
      <c r="X165" s="5">
        <v>6.2500000000000001E-4</v>
      </c>
      <c r="Y165" s="5">
        <v>0</v>
      </c>
      <c r="Z165" s="5">
        <v>0</v>
      </c>
      <c r="AA165" t="s">
        <v>67</v>
      </c>
      <c r="AB165">
        <v>0</v>
      </c>
      <c r="AC165" s="4">
        <v>46268.370358796295</v>
      </c>
      <c r="AD165" t="s">
        <v>67</v>
      </c>
      <c r="AE165" s="5">
        <v>0</v>
      </c>
      <c r="AF165" t="s">
        <v>883</v>
      </c>
      <c r="AG165" s="5">
        <v>1.1574074074074073E-5</v>
      </c>
      <c r="AJ165" t="s">
        <v>67</v>
      </c>
      <c r="AN165" t="s">
        <v>67</v>
      </c>
      <c r="AO165" t="s">
        <v>67</v>
      </c>
      <c r="AR165" t="s">
        <v>67</v>
      </c>
      <c r="AT165" t="s">
        <v>67</v>
      </c>
      <c r="AU165" t="s">
        <v>67</v>
      </c>
      <c r="AV165" t="s">
        <v>67</v>
      </c>
      <c r="AY165" t="s">
        <v>67</v>
      </c>
      <c r="AZ165" t="s">
        <v>67</v>
      </c>
      <c r="BA165" t="s">
        <v>67</v>
      </c>
      <c r="BB165" t="s">
        <v>67</v>
      </c>
      <c r="BC165" t="s">
        <v>67</v>
      </c>
      <c r="BD165" t="s">
        <v>67</v>
      </c>
      <c r="BE165" t="s">
        <v>67</v>
      </c>
      <c r="BF165" t="s">
        <v>67</v>
      </c>
      <c r="BG165" t="s">
        <v>67</v>
      </c>
      <c r="BH165" t="s">
        <v>67</v>
      </c>
      <c r="BI165" t="s">
        <v>67</v>
      </c>
      <c r="BJ165" t="s">
        <v>67</v>
      </c>
      <c r="BK165" t="s">
        <v>67</v>
      </c>
      <c r="BL165" t="s">
        <v>67</v>
      </c>
      <c r="BM165" t="s">
        <v>67</v>
      </c>
      <c r="BN165" t="s">
        <v>102</v>
      </c>
      <c r="BO165" s="6">
        <v>46268</v>
      </c>
      <c r="BP165">
        <f>1</f>
        <v>1</v>
      </c>
      <c r="BQ165">
        <f>IF(M165+AG165&gt;=parametres!$B$2,0,1)</f>
        <v>1</v>
      </c>
      <c r="BR165" t="str">
        <f>VLOOKUP(O165,parametres!G:H,2,0)</f>
        <v>RSA</v>
      </c>
    </row>
    <row r="166" spans="1:70" x14ac:dyDescent="0.3">
      <c r="A166" t="s">
        <v>1635</v>
      </c>
      <c r="B166" t="s">
        <v>65</v>
      </c>
      <c r="C166" t="s">
        <v>70</v>
      </c>
      <c r="D166" s="4">
        <v>46268.370300925926</v>
      </c>
      <c r="E166" t="s">
        <v>896</v>
      </c>
      <c r="F166" t="s">
        <v>138</v>
      </c>
      <c r="G166" t="s">
        <v>305</v>
      </c>
      <c r="H166" t="s">
        <v>322</v>
      </c>
      <c r="I166" t="s">
        <v>300</v>
      </c>
      <c r="J166">
        <v>2.74212929621299E+18</v>
      </c>
      <c r="K166" t="s">
        <v>897</v>
      </c>
      <c r="L166" t="s">
        <v>72</v>
      </c>
      <c r="M166" s="5">
        <v>6.5972222222222224E-4</v>
      </c>
      <c r="N166">
        <v>19781</v>
      </c>
      <c r="O166" t="s">
        <v>294</v>
      </c>
      <c r="P166">
        <v>21221</v>
      </c>
      <c r="Q166" t="s">
        <v>294</v>
      </c>
      <c r="S166" t="s">
        <v>67</v>
      </c>
      <c r="T166" t="s">
        <v>67</v>
      </c>
      <c r="V166" t="s">
        <v>67</v>
      </c>
      <c r="W166" t="s">
        <v>68</v>
      </c>
      <c r="X166" s="5">
        <v>0</v>
      </c>
      <c r="Y166" s="5">
        <v>0</v>
      </c>
      <c r="Z166" s="5">
        <v>0</v>
      </c>
      <c r="AA166" t="s">
        <v>67</v>
      </c>
      <c r="AB166">
        <v>0</v>
      </c>
      <c r="AC166" s="4">
        <v>46268.371469907404</v>
      </c>
      <c r="AD166" t="s">
        <v>67</v>
      </c>
      <c r="AE166" s="5">
        <v>0</v>
      </c>
      <c r="AF166" t="s">
        <v>898</v>
      </c>
      <c r="AG166" s="5">
        <v>1.1574074074074073E-5</v>
      </c>
      <c r="AH166">
        <v>0</v>
      </c>
      <c r="AI166">
        <v>0</v>
      </c>
      <c r="AJ166" t="s">
        <v>323</v>
      </c>
      <c r="AK166">
        <v>2</v>
      </c>
      <c r="AL166">
        <v>0</v>
      </c>
      <c r="AM166">
        <v>1</v>
      </c>
      <c r="AN166" t="s">
        <v>310</v>
      </c>
      <c r="AO166" t="s">
        <v>67</v>
      </c>
      <c r="AR166" t="s">
        <v>67</v>
      </c>
      <c r="AT166" t="s">
        <v>67</v>
      </c>
      <c r="AU166" t="s">
        <v>67</v>
      </c>
      <c r="AV166" t="s">
        <v>67</v>
      </c>
      <c r="AW166">
        <v>2</v>
      </c>
      <c r="AX166">
        <v>1</v>
      </c>
      <c r="AY166" t="s">
        <v>67</v>
      </c>
      <c r="AZ166" t="s">
        <v>67</v>
      </c>
      <c r="BA166" t="s">
        <v>67</v>
      </c>
      <c r="BB166" t="s">
        <v>67</v>
      </c>
      <c r="BC166" t="s">
        <v>67</v>
      </c>
      <c r="BD166" t="s">
        <v>67</v>
      </c>
      <c r="BE166" t="s">
        <v>67</v>
      </c>
      <c r="BF166" t="s">
        <v>67</v>
      </c>
      <c r="BG166" t="s">
        <v>67</v>
      </c>
      <c r="BH166" t="s">
        <v>67</v>
      </c>
      <c r="BI166" t="s">
        <v>67</v>
      </c>
      <c r="BJ166" t="s">
        <v>67</v>
      </c>
      <c r="BK166" t="s">
        <v>67</v>
      </c>
      <c r="BL166" t="s">
        <v>67</v>
      </c>
      <c r="BM166" t="s">
        <v>67</v>
      </c>
      <c r="BN166" t="s">
        <v>287</v>
      </c>
      <c r="BO166" s="6">
        <v>46268</v>
      </c>
      <c r="BP166">
        <f>1</f>
        <v>1</v>
      </c>
      <c r="BQ166">
        <f>IF(M166+AG166&gt;=parametres!$B$2,0,1)</f>
        <v>0</v>
      </c>
      <c r="BR166" t="str">
        <f>VLOOKUP(O166,parametres!G:H,2,0)</f>
        <v>RSA BE</v>
      </c>
    </row>
    <row r="167" spans="1:70" x14ac:dyDescent="0.3">
      <c r="A167" t="s">
        <v>1635</v>
      </c>
      <c r="B167" t="s">
        <v>65</v>
      </c>
      <c r="C167" t="s">
        <v>70</v>
      </c>
      <c r="D167" s="4">
        <v>46268.370393518519</v>
      </c>
      <c r="E167" t="s">
        <v>899</v>
      </c>
      <c r="F167" t="s">
        <v>134</v>
      </c>
      <c r="G167" t="s">
        <v>119</v>
      </c>
      <c r="H167" t="s">
        <v>135</v>
      </c>
      <c r="I167" t="s">
        <v>143</v>
      </c>
      <c r="J167">
        <v>2.7421293133299415E+18</v>
      </c>
      <c r="K167" t="s">
        <v>900</v>
      </c>
      <c r="L167" t="s">
        <v>71</v>
      </c>
      <c r="M167" s="5">
        <v>1.7361111111111112E-4</v>
      </c>
      <c r="N167">
        <v>19755</v>
      </c>
      <c r="O167" t="s">
        <v>84</v>
      </c>
      <c r="P167">
        <v>21194</v>
      </c>
      <c r="Q167" t="s">
        <v>84</v>
      </c>
      <c r="R167">
        <v>99755</v>
      </c>
      <c r="S167" t="s">
        <v>183</v>
      </c>
      <c r="T167" t="s">
        <v>422</v>
      </c>
      <c r="U167">
        <v>96495</v>
      </c>
      <c r="V167" t="s">
        <v>423</v>
      </c>
      <c r="W167" t="s">
        <v>68</v>
      </c>
      <c r="X167" s="5">
        <v>5.3587962962962964E-3</v>
      </c>
      <c r="Y167" s="5">
        <v>0</v>
      </c>
      <c r="Z167" s="5">
        <v>1.5046296296296297E-4</v>
      </c>
      <c r="AA167" t="s">
        <v>67</v>
      </c>
      <c r="AB167">
        <v>0</v>
      </c>
      <c r="AC167" s="4">
        <v>46268.376493055555</v>
      </c>
      <c r="AD167" t="s">
        <v>67</v>
      </c>
      <c r="AE167" s="5">
        <v>0</v>
      </c>
      <c r="AF167" t="s">
        <v>901</v>
      </c>
      <c r="AG167" s="5">
        <v>3.4722222222222222E-5</v>
      </c>
      <c r="AH167">
        <v>0</v>
      </c>
      <c r="AI167">
        <v>0</v>
      </c>
      <c r="AJ167" t="s">
        <v>67</v>
      </c>
      <c r="AK167">
        <v>2</v>
      </c>
      <c r="AL167">
        <v>0</v>
      </c>
      <c r="AM167">
        <v>0</v>
      </c>
      <c r="AN167" t="s">
        <v>123</v>
      </c>
      <c r="AO167" t="s">
        <v>127</v>
      </c>
      <c r="AP167">
        <v>77020001</v>
      </c>
      <c r="AQ167">
        <v>10</v>
      </c>
      <c r="AR167" t="s">
        <v>128</v>
      </c>
      <c r="AS167">
        <v>3190052</v>
      </c>
      <c r="AT167" t="s">
        <v>145</v>
      </c>
      <c r="AU167" t="s">
        <v>67</v>
      </c>
      <c r="AV167" t="s">
        <v>899</v>
      </c>
      <c r="AW167">
        <v>2</v>
      </c>
      <c r="AX167">
        <v>1</v>
      </c>
      <c r="AY167" t="s">
        <v>67</v>
      </c>
      <c r="AZ167" t="s">
        <v>67</v>
      </c>
      <c r="BA167" t="s">
        <v>67</v>
      </c>
      <c r="BB167" t="s">
        <v>67</v>
      </c>
      <c r="BC167" t="s">
        <v>67</v>
      </c>
      <c r="BD167" t="s">
        <v>67</v>
      </c>
      <c r="BE167" t="s">
        <v>67</v>
      </c>
      <c r="BF167" t="s">
        <v>67</v>
      </c>
      <c r="BG167" t="s">
        <v>67</v>
      </c>
      <c r="BH167" t="s">
        <v>67</v>
      </c>
      <c r="BI167" t="s">
        <v>67</v>
      </c>
      <c r="BJ167" t="s">
        <v>67</v>
      </c>
      <c r="BK167" t="s">
        <v>67</v>
      </c>
      <c r="BL167" t="s">
        <v>67</v>
      </c>
      <c r="BM167" t="s">
        <v>67</v>
      </c>
      <c r="BN167" t="s">
        <v>102</v>
      </c>
      <c r="BO167" s="6">
        <v>46268</v>
      </c>
      <c r="BP167">
        <f>1</f>
        <v>1</v>
      </c>
      <c r="BQ167">
        <f>IF(M167+AG167&gt;=parametres!$B$2,0,1)</f>
        <v>1</v>
      </c>
      <c r="BR167" t="str">
        <f>VLOOKUP(O167,parametres!G:H,2,0)</f>
        <v>RSA</v>
      </c>
    </row>
    <row r="168" spans="1:70" x14ac:dyDescent="0.3">
      <c r="A168" t="s">
        <v>1635</v>
      </c>
      <c r="B168" t="s">
        <v>65</v>
      </c>
      <c r="C168" t="s">
        <v>66</v>
      </c>
      <c r="D168" s="4">
        <v>46268.370393518519</v>
      </c>
      <c r="E168" t="s">
        <v>887</v>
      </c>
      <c r="F168" t="s">
        <v>67</v>
      </c>
      <c r="G168" t="s">
        <v>67</v>
      </c>
      <c r="H168" t="s">
        <v>611</v>
      </c>
      <c r="I168" t="s">
        <v>67</v>
      </c>
      <c r="J168">
        <v>2.7421293176177879E+18</v>
      </c>
      <c r="K168" t="s">
        <v>902</v>
      </c>
      <c r="L168" t="s">
        <v>67</v>
      </c>
      <c r="M168" s="5">
        <v>0</v>
      </c>
      <c r="N168">
        <v>19755</v>
      </c>
      <c r="O168" t="s">
        <v>84</v>
      </c>
      <c r="P168">
        <v>21194</v>
      </c>
      <c r="Q168" t="s">
        <v>84</v>
      </c>
      <c r="R168">
        <v>99757</v>
      </c>
      <c r="S168" t="s">
        <v>152</v>
      </c>
      <c r="T168" t="s">
        <v>153</v>
      </c>
      <c r="U168">
        <v>96526</v>
      </c>
      <c r="V168" t="s">
        <v>608</v>
      </c>
      <c r="W168" t="s">
        <v>69</v>
      </c>
      <c r="X168" s="5">
        <v>3.0902777777777777E-3</v>
      </c>
      <c r="Y168" s="5">
        <v>0</v>
      </c>
      <c r="Z168" s="5">
        <v>0</v>
      </c>
      <c r="AA168" t="s">
        <v>67</v>
      </c>
      <c r="AB168">
        <v>0</v>
      </c>
      <c r="AC168" s="4">
        <v>46268.373530092591</v>
      </c>
      <c r="AD168" t="s">
        <v>67</v>
      </c>
      <c r="AE168" s="5">
        <v>0</v>
      </c>
      <c r="AF168" t="s">
        <v>889</v>
      </c>
      <c r="AG168" s="5">
        <v>0</v>
      </c>
      <c r="AJ168" t="s">
        <v>67</v>
      </c>
      <c r="AN168" t="s">
        <v>67</v>
      </c>
      <c r="AO168" t="s">
        <v>67</v>
      </c>
      <c r="AR168" t="s">
        <v>67</v>
      </c>
      <c r="AT168" t="s">
        <v>67</v>
      </c>
      <c r="AU168" t="s">
        <v>67</v>
      </c>
      <c r="AV168" t="s">
        <v>67</v>
      </c>
      <c r="AY168" t="s">
        <v>67</v>
      </c>
      <c r="AZ168" t="s">
        <v>67</v>
      </c>
      <c r="BA168" t="s">
        <v>67</v>
      </c>
      <c r="BB168" t="s">
        <v>67</v>
      </c>
      <c r="BC168" t="s">
        <v>67</v>
      </c>
      <c r="BD168" t="s">
        <v>67</v>
      </c>
      <c r="BE168" t="s">
        <v>67</v>
      </c>
      <c r="BF168" t="s">
        <v>67</v>
      </c>
      <c r="BG168" t="s">
        <v>67</v>
      </c>
      <c r="BH168" t="s">
        <v>67</v>
      </c>
      <c r="BI168" t="s">
        <v>67</v>
      </c>
      <c r="BJ168" t="s">
        <v>67</v>
      </c>
      <c r="BK168" t="s">
        <v>67</v>
      </c>
      <c r="BL168" t="s">
        <v>67</v>
      </c>
      <c r="BM168" t="s">
        <v>67</v>
      </c>
      <c r="BN168" t="s">
        <v>102</v>
      </c>
      <c r="BO168" s="6">
        <v>46268</v>
      </c>
      <c r="BP168">
        <f>1</f>
        <v>1</v>
      </c>
      <c r="BQ168">
        <f>IF(M168+AG168&gt;=parametres!$B$2,0,1)</f>
        <v>1</v>
      </c>
      <c r="BR168" t="str">
        <f>VLOOKUP(O168,parametres!G:H,2,0)</f>
        <v>RSA</v>
      </c>
    </row>
    <row r="169" spans="1:70" x14ac:dyDescent="0.3">
      <c r="A169" t="s">
        <v>1635</v>
      </c>
      <c r="B169" t="s">
        <v>65</v>
      </c>
      <c r="C169" t="s">
        <v>66</v>
      </c>
      <c r="D169" s="4">
        <v>46268.370567129627</v>
      </c>
      <c r="E169" t="s">
        <v>892</v>
      </c>
      <c r="F169" t="s">
        <v>67</v>
      </c>
      <c r="G169" t="s">
        <v>67</v>
      </c>
      <c r="H169" t="s">
        <v>418</v>
      </c>
      <c r="I169" t="s">
        <v>67</v>
      </c>
      <c r="J169">
        <v>2.742129420688639E+18</v>
      </c>
      <c r="K169" t="s">
        <v>903</v>
      </c>
      <c r="L169" t="s">
        <v>67</v>
      </c>
      <c r="M169" s="5">
        <v>0</v>
      </c>
      <c r="N169">
        <v>19760</v>
      </c>
      <c r="O169" t="s">
        <v>82</v>
      </c>
      <c r="P169">
        <v>21199</v>
      </c>
      <c r="Q169" t="s">
        <v>82</v>
      </c>
      <c r="R169">
        <v>99810</v>
      </c>
      <c r="S169" t="s">
        <v>162</v>
      </c>
      <c r="T169" t="s">
        <v>153</v>
      </c>
      <c r="U169">
        <v>221519</v>
      </c>
      <c r="V169" t="s">
        <v>269</v>
      </c>
      <c r="W169" t="s">
        <v>69</v>
      </c>
      <c r="X169" s="5">
        <v>1.5277777777777779E-3</v>
      </c>
      <c r="Y169" s="5">
        <v>4.6296296296296294E-5</v>
      </c>
      <c r="Z169" s="5">
        <v>0</v>
      </c>
      <c r="AA169" t="s">
        <v>67</v>
      </c>
      <c r="AB169">
        <v>0</v>
      </c>
      <c r="AC169" s="4">
        <v>46268.372210648151</v>
      </c>
      <c r="AD169" t="s">
        <v>67</v>
      </c>
      <c r="AE169" s="5">
        <v>0</v>
      </c>
      <c r="AF169" t="s">
        <v>894</v>
      </c>
      <c r="AG169" s="5">
        <v>1.1574074074074073E-5</v>
      </c>
      <c r="AJ169" t="s">
        <v>67</v>
      </c>
      <c r="AN169" t="s">
        <v>67</v>
      </c>
      <c r="AO169" t="s">
        <v>67</v>
      </c>
      <c r="AR169" t="s">
        <v>67</v>
      </c>
      <c r="AT169" t="s">
        <v>67</v>
      </c>
      <c r="AU169" t="s">
        <v>67</v>
      </c>
      <c r="AV169" t="s">
        <v>67</v>
      </c>
      <c r="AY169" t="s">
        <v>67</v>
      </c>
      <c r="AZ169" t="s">
        <v>67</v>
      </c>
      <c r="BA169" t="s">
        <v>67</v>
      </c>
      <c r="BB169" t="s">
        <v>67</v>
      </c>
      <c r="BC169" t="s">
        <v>67</v>
      </c>
      <c r="BD169" t="s">
        <v>67</v>
      </c>
      <c r="BE169" t="s">
        <v>67</v>
      </c>
      <c r="BF169" t="s">
        <v>67</v>
      </c>
      <c r="BG169" t="s">
        <v>67</v>
      </c>
      <c r="BH169" t="s">
        <v>67</v>
      </c>
      <c r="BI169" t="s">
        <v>67</v>
      </c>
      <c r="BJ169" t="s">
        <v>67</v>
      </c>
      <c r="BK169" t="s">
        <v>67</v>
      </c>
      <c r="BL169" t="s">
        <v>67</v>
      </c>
      <c r="BM169" t="s">
        <v>67</v>
      </c>
      <c r="BN169" t="s">
        <v>106</v>
      </c>
      <c r="BO169" s="6">
        <v>46268</v>
      </c>
      <c r="BP169">
        <f>1</f>
        <v>1</v>
      </c>
      <c r="BQ169">
        <f>IF(M169+AG169&gt;=parametres!$B$2,0,1)</f>
        <v>1</v>
      </c>
      <c r="BR169" t="str">
        <f>VLOOKUP(O169,parametres!G:H,2,0)</f>
        <v>Alliannz Contract</v>
      </c>
    </row>
    <row r="170" spans="1:70" x14ac:dyDescent="0.3">
      <c r="A170" t="s">
        <v>1635</v>
      </c>
      <c r="B170" t="s">
        <v>65</v>
      </c>
      <c r="C170" t="s">
        <v>70</v>
      </c>
      <c r="D170" s="4">
        <v>46268.37096064815</v>
      </c>
      <c r="E170" t="s">
        <v>73</v>
      </c>
      <c r="F170" t="s">
        <v>141</v>
      </c>
      <c r="G170" t="s">
        <v>119</v>
      </c>
      <c r="H170" t="s">
        <v>142</v>
      </c>
      <c r="I170" t="s">
        <v>143</v>
      </c>
      <c r="J170">
        <v>2.7421293562677473E+18</v>
      </c>
      <c r="K170" t="s">
        <v>904</v>
      </c>
      <c r="L170" t="s">
        <v>72</v>
      </c>
      <c r="M170" s="5">
        <v>1.0879629629629629E-3</v>
      </c>
      <c r="N170">
        <v>19755</v>
      </c>
      <c r="O170" t="s">
        <v>84</v>
      </c>
      <c r="P170">
        <v>21194</v>
      </c>
      <c r="Q170" t="s">
        <v>84</v>
      </c>
      <c r="R170">
        <v>99755</v>
      </c>
      <c r="S170" t="s">
        <v>183</v>
      </c>
      <c r="T170" t="s">
        <v>153</v>
      </c>
      <c r="U170">
        <v>96523</v>
      </c>
      <c r="V170" t="s">
        <v>511</v>
      </c>
      <c r="W170" t="s">
        <v>68</v>
      </c>
      <c r="X170" s="5">
        <v>2.2569444444444442E-3</v>
      </c>
      <c r="Y170" s="5">
        <v>0</v>
      </c>
      <c r="Z170" s="5">
        <v>1.5393518518518519E-3</v>
      </c>
      <c r="AA170" t="s">
        <v>67</v>
      </c>
      <c r="AB170">
        <v>0</v>
      </c>
      <c r="AC170" s="4">
        <v>46268.375277777777</v>
      </c>
      <c r="AD170" t="s">
        <v>67</v>
      </c>
      <c r="AE170" s="5">
        <v>0</v>
      </c>
      <c r="AF170" t="s">
        <v>905</v>
      </c>
      <c r="AG170" s="5">
        <v>2.3148148148148147E-5</v>
      </c>
      <c r="AH170">
        <v>0</v>
      </c>
      <c r="AI170">
        <v>0</v>
      </c>
      <c r="AJ170" t="s">
        <v>67</v>
      </c>
      <c r="AK170">
        <v>2</v>
      </c>
      <c r="AL170">
        <v>0</v>
      </c>
      <c r="AM170">
        <v>0</v>
      </c>
      <c r="AN170" t="s">
        <v>123</v>
      </c>
      <c r="AO170" t="s">
        <v>127</v>
      </c>
      <c r="AP170">
        <v>77020001</v>
      </c>
      <c r="AQ170">
        <v>10</v>
      </c>
      <c r="AR170" t="s">
        <v>128</v>
      </c>
      <c r="AS170">
        <v>3190049</v>
      </c>
      <c r="AT170" t="s">
        <v>137</v>
      </c>
      <c r="AU170" t="s">
        <v>67</v>
      </c>
      <c r="AV170" t="s">
        <v>74</v>
      </c>
      <c r="AW170">
        <v>2</v>
      </c>
      <c r="AX170">
        <v>1</v>
      </c>
      <c r="AY170" t="s">
        <v>67</v>
      </c>
      <c r="AZ170" t="s">
        <v>67</v>
      </c>
      <c r="BA170" t="s">
        <v>67</v>
      </c>
      <c r="BB170" t="s">
        <v>67</v>
      </c>
      <c r="BC170" t="s">
        <v>67</v>
      </c>
      <c r="BD170" t="s">
        <v>67</v>
      </c>
      <c r="BE170" t="s">
        <v>67</v>
      </c>
      <c r="BF170" t="s">
        <v>67</v>
      </c>
      <c r="BG170" t="s">
        <v>67</v>
      </c>
      <c r="BH170" t="s">
        <v>67</v>
      </c>
      <c r="BI170" t="s">
        <v>67</v>
      </c>
      <c r="BJ170" t="s">
        <v>67</v>
      </c>
      <c r="BK170" t="s">
        <v>67</v>
      </c>
      <c r="BL170" t="s">
        <v>67</v>
      </c>
      <c r="BM170" t="s">
        <v>67</v>
      </c>
      <c r="BN170" t="s">
        <v>102</v>
      </c>
      <c r="BO170" s="6">
        <v>46268</v>
      </c>
      <c r="BP170">
        <f>1</f>
        <v>1</v>
      </c>
      <c r="BQ170">
        <f>IF(M170+AG170&gt;=parametres!$B$2,0,1)</f>
        <v>0</v>
      </c>
      <c r="BR170" t="str">
        <f>VLOOKUP(O170,parametres!G:H,2,0)</f>
        <v>RSA</v>
      </c>
    </row>
    <row r="171" spans="1:70" x14ac:dyDescent="0.3">
      <c r="A171" t="s">
        <v>1635</v>
      </c>
      <c r="B171" t="s">
        <v>65</v>
      </c>
      <c r="C171" t="s">
        <v>66</v>
      </c>
      <c r="D171" s="4">
        <v>46268.37096064815</v>
      </c>
      <c r="E171" t="s">
        <v>899</v>
      </c>
      <c r="F171" t="s">
        <v>67</v>
      </c>
      <c r="G171" t="s">
        <v>67</v>
      </c>
      <c r="H171" t="s">
        <v>424</v>
      </c>
      <c r="I171" t="s">
        <v>67</v>
      </c>
      <c r="J171">
        <v>2.7421293133299415E+18</v>
      </c>
      <c r="K171" t="s">
        <v>906</v>
      </c>
      <c r="L171" t="s">
        <v>67</v>
      </c>
      <c r="M171" s="5">
        <v>0</v>
      </c>
      <c r="N171">
        <v>19755</v>
      </c>
      <c r="O171" t="s">
        <v>84</v>
      </c>
      <c r="P171">
        <v>21194</v>
      </c>
      <c r="Q171" t="s">
        <v>84</v>
      </c>
      <c r="R171">
        <v>99755</v>
      </c>
      <c r="S171" t="s">
        <v>183</v>
      </c>
      <c r="T171" t="s">
        <v>422</v>
      </c>
      <c r="U171">
        <v>96495</v>
      </c>
      <c r="V171" t="s">
        <v>423</v>
      </c>
      <c r="W171" t="s">
        <v>68</v>
      </c>
      <c r="X171" s="5">
        <v>5.3587962962962964E-3</v>
      </c>
      <c r="Y171" s="5">
        <v>0</v>
      </c>
      <c r="Z171" s="5">
        <v>0</v>
      </c>
      <c r="AA171" t="s">
        <v>67</v>
      </c>
      <c r="AB171">
        <v>0</v>
      </c>
      <c r="AC171" s="4">
        <v>46268.376469907409</v>
      </c>
      <c r="AD171" t="s">
        <v>67</v>
      </c>
      <c r="AE171" s="5">
        <v>0</v>
      </c>
      <c r="AF171" t="s">
        <v>901</v>
      </c>
      <c r="AG171" s="5">
        <v>1.1574074074074075E-4</v>
      </c>
      <c r="AJ171" t="s">
        <v>67</v>
      </c>
      <c r="AN171" t="s">
        <v>67</v>
      </c>
      <c r="AO171" t="s">
        <v>67</v>
      </c>
      <c r="AR171" t="s">
        <v>67</v>
      </c>
      <c r="AT171" t="s">
        <v>67</v>
      </c>
      <c r="AU171" t="s">
        <v>67</v>
      </c>
      <c r="AV171" t="s">
        <v>67</v>
      </c>
      <c r="AY171" t="s">
        <v>67</v>
      </c>
      <c r="AZ171" t="s">
        <v>67</v>
      </c>
      <c r="BA171" t="s">
        <v>67</v>
      </c>
      <c r="BB171" t="s">
        <v>67</v>
      </c>
      <c r="BC171" t="s">
        <v>67</v>
      </c>
      <c r="BD171" t="s">
        <v>67</v>
      </c>
      <c r="BE171" t="s">
        <v>67</v>
      </c>
      <c r="BF171" t="s">
        <v>67</v>
      </c>
      <c r="BG171" t="s">
        <v>67</v>
      </c>
      <c r="BH171" t="s">
        <v>67</v>
      </c>
      <c r="BI171" t="s">
        <v>67</v>
      </c>
      <c r="BJ171" t="s">
        <v>67</v>
      </c>
      <c r="BK171" t="s">
        <v>67</v>
      </c>
      <c r="BL171" t="s">
        <v>67</v>
      </c>
      <c r="BM171" t="s">
        <v>67</v>
      </c>
      <c r="BN171" t="s">
        <v>102</v>
      </c>
      <c r="BO171" s="6">
        <v>46268</v>
      </c>
      <c r="BP171">
        <f>1</f>
        <v>1</v>
      </c>
      <c r="BQ171">
        <f>IF(M171+AG171&gt;=parametres!$B$2,0,1)</f>
        <v>1</v>
      </c>
      <c r="BR171" t="str">
        <f>VLOOKUP(O171,parametres!G:H,2,0)</f>
        <v>RSA</v>
      </c>
    </row>
    <row r="172" spans="1:70" x14ac:dyDescent="0.3">
      <c r="A172" t="s">
        <v>1635</v>
      </c>
      <c r="B172" t="s">
        <v>65</v>
      </c>
      <c r="C172" t="s">
        <v>70</v>
      </c>
      <c r="D172" s="4">
        <v>46268.371192129627</v>
      </c>
      <c r="E172" t="s">
        <v>907</v>
      </c>
      <c r="F172" t="s">
        <v>176</v>
      </c>
      <c r="G172" t="s">
        <v>119</v>
      </c>
      <c r="H172" t="s">
        <v>177</v>
      </c>
      <c r="I172" t="s">
        <v>136</v>
      </c>
      <c r="J172">
        <v>2.7421293304970414E+18</v>
      </c>
      <c r="K172" t="s">
        <v>908</v>
      </c>
      <c r="L172" t="s">
        <v>72</v>
      </c>
      <c r="M172" s="5">
        <v>2.4305555555555555E-4</v>
      </c>
      <c r="N172">
        <v>19761</v>
      </c>
      <c r="O172" t="s">
        <v>105</v>
      </c>
      <c r="P172">
        <v>21200</v>
      </c>
      <c r="Q172" t="s">
        <v>105</v>
      </c>
      <c r="R172">
        <v>99821</v>
      </c>
      <c r="S172" t="s">
        <v>154</v>
      </c>
      <c r="T172" t="s">
        <v>153</v>
      </c>
      <c r="U172">
        <v>96523</v>
      </c>
      <c r="V172" t="s">
        <v>511</v>
      </c>
      <c r="W172" t="s">
        <v>68</v>
      </c>
      <c r="X172" s="5">
        <v>5.4398148148148144E-4</v>
      </c>
      <c r="Y172" s="5">
        <v>0</v>
      </c>
      <c r="Z172" s="5">
        <v>3.5879629629629629E-4</v>
      </c>
      <c r="AA172" t="s">
        <v>67</v>
      </c>
      <c r="AB172">
        <v>0</v>
      </c>
      <c r="AC172" s="4">
        <v>46268.372581018521</v>
      </c>
      <c r="AD172" t="s">
        <v>67</v>
      </c>
      <c r="AE172" s="5">
        <v>0</v>
      </c>
      <c r="AF172" t="s">
        <v>909</v>
      </c>
      <c r="AG172" s="5">
        <v>2.3148148148148147E-5</v>
      </c>
      <c r="AH172">
        <v>0</v>
      </c>
      <c r="AI172">
        <v>0</v>
      </c>
      <c r="AJ172" t="s">
        <v>67</v>
      </c>
      <c r="AK172">
        <v>2</v>
      </c>
      <c r="AL172">
        <v>0</v>
      </c>
      <c r="AM172">
        <v>0</v>
      </c>
      <c r="AN172" t="s">
        <v>123</v>
      </c>
      <c r="AO172" t="s">
        <v>127</v>
      </c>
      <c r="AP172">
        <v>77020001</v>
      </c>
      <c r="AQ172">
        <v>10</v>
      </c>
      <c r="AR172" t="s">
        <v>128</v>
      </c>
      <c r="AS172">
        <v>3190039</v>
      </c>
      <c r="AT172" t="s">
        <v>145</v>
      </c>
      <c r="AU172" t="s">
        <v>67</v>
      </c>
      <c r="AV172" t="s">
        <v>907</v>
      </c>
      <c r="AW172">
        <v>2</v>
      </c>
      <c r="AX172">
        <v>1</v>
      </c>
      <c r="AY172" t="s">
        <v>67</v>
      </c>
      <c r="AZ172" t="s">
        <v>67</v>
      </c>
      <c r="BA172" t="s">
        <v>67</v>
      </c>
      <c r="BB172" t="s">
        <v>67</v>
      </c>
      <c r="BC172" t="s">
        <v>67</v>
      </c>
      <c r="BD172" t="s">
        <v>67</v>
      </c>
      <c r="BE172" t="s">
        <v>67</v>
      </c>
      <c r="BF172" t="s">
        <v>67</v>
      </c>
      <c r="BG172" t="s">
        <v>67</v>
      </c>
      <c r="BH172" t="s">
        <v>67</v>
      </c>
      <c r="BI172" t="s">
        <v>67</v>
      </c>
      <c r="BJ172" t="s">
        <v>67</v>
      </c>
      <c r="BK172" t="s">
        <v>67</v>
      </c>
      <c r="BL172" t="s">
        <v>67</v>
      </c>
      <c r="BM172" t="s">
        <v>67</v>
      </c>
      <c r="BN172" t="s">
        <v>106</v>
      </c>
      <c r="BO172" s="6">
        <v>46268</v>
      </c>
      <c r="BP172">
        <f>1</f>
        <v>1</v>
      </c>
      <c r="BQ172">
        <f>IF(M172+AG172&gt;=parametres!$B$2,0,1)</f>
        <v>0</v>
      </c>
      <c r="BR172" t="str">
        <f>VLOOKUP(O172,parametres!G:H,2,0)</f>
        <v>Alliannz Contract</v>
      </c>
    </row>
    <row r="173" spans="1:70" x14ac:dyDescent="0.3">
      <c r="A173" t="s">
        <v>1635</v>
      </c>
      <c r="B173" t="s">
        <v>65</v>
      </c>
      <c r="C173" t="s">
        <v>70</v>
      </c>
      <c r="D173" s="4">
        <v>46268.371331018519</v>
      </c>
      <c r="E173" t="s">
        <v>910</v>
      </c>
      <c r="F173" t="s">
        <v>180</v>
      </c>
      <c r="G173" t="s">
        <v>119</v>
      </c>
      <c r="H173" t="s">
        <v>181</v>
      </c>
      <c r="I173" t="s">
        <v>139</v>
      </c>
      <c r="J173">
        <v>2.7421293734476483E+18</v>
      </c>
      <c r="K173" t="s">
        <v>911</v>
      </c>
      <c r="L173" t="s">
        <v>72</v>
      </c>
      <c r="M173" s="5">
        <v>9.2592592592592588E-5</v>
      </c>
      <c r="N173">
        <v>19760</v>
      </c>
      <c r="O173" t="s">
        <v>82</v>
      </c>
      <c r="P173">
        <v>21199</v>
      </c>
      <c r="Q173" t="s">
        <v>82</v>
      </c>
      <c r="R173">
        <v>99810</v>
      </c>
      <c r="S173" t="s">
        <v>162</v>
      </c>
      <c r="T173" t="s">
        <v>153</v>
      </c>
      <c r="U173">
        <v>224299</v>
      </c>
      <c r="V173" t="s">
        <v>193</v>
      </c>
      <c r="W173" t="s">
        <v>68</v>
      </c>
      <c r="X173" s="5">
        <v>2.0023148148148148E-3</v>
      </c>
      <c r="Y173" s="5">
        <v>0</v>
      </c>
      <c r="Z173" s="5">
        <v>1.273148148148148E-4</v>
      </c>
      <c r="AA173" t="s">
        <v>67</v>
      </c>
      <c r="AB173">
        <v>0</v>
      </c>
      <c r="AC173" s="4">
        <v>46268.373645833337</v>
      </c>
      <c r="AD173" t="s">
        <v>67</v>
      </c>
      <c r="AE173" s="5">
        <v>0</v>
      </c>
      <c r="AF173" t="s">
        <v>912</v>
      </c>
      <c r="AG173" s="5">
        <v>2.3148148148148147E-5</v>
      </c>
      <c r="AH173">
        <v>0</v>
      </c>
      <c r="AI173">
        <v>0</v>
      </c>
      <c r="AJ173" t="s">
        <v>67</v>
      </c>
      <c r="AK173">
        <v>2</v>
      </c>
      <c r="AL173">
        <v>0</v>
      </c>
      <c r="AM173">
        <v>0</v>
      </c>
      <c r="AN173" t="s">
        <v>123</v>
      </c>
      <c r="AO173" t="s">
        <v>67</v>
      </c>
      <c r="AR173" t="s">
        <v>67</v>
      </c>
      <c r="AT173" t="s">
        <v>67</v>
      </c>
      <c r="AU173" t="s">
        <v>67</v>
      </c>
      <c r="AV173" t="s">
        <v>67</v>
      </c>
      <c r="AW173">
        <v>0</v>
      </c>
      <c r="AX173">
        <v>0</v>
      </c>
      <c r="AY173" t="s">
        <v>67</v>
      </c>
      <c r="AZ173" t="s">
        <v>67</v>
      </c>
      <c r="BA173" t="s">
        <v>67</v>
      </c>
      <c r="BB173" t="s">
        <v>67</v>
      </c>
      <c r="BC173" t="s">
        <v>67</v>
      </c>
      <c r="BD173" t="s">
        <v>67</v>
      </c>
      <c r="BE173" t="s">
        <v>67</v>
      </c>
      <c r="BF173" t="s">
        <v>67</v>
      </c>
      <c r="BG173" t="s">
        <v>67</v>
      </c>
      <c r="BH173" t="s">
        <v>67</v>
      </c>
      <c r="BI173" t="s">
        <v>67</v>
      </c>
      <c r="BJ173" t="s">
        <v>67</v>
      </c>
      <c r="BK173" t="s">
        <v>67</v>
      </c>
      <c r="BL173" t="s">
        <v>67</v>
      </c>
      <c r="BM173" t="s">
        <v>67</v>
      </c>
      <c r="BN173" t="s">
        <v>106</v>
      </c>
      <c r="BO173" s="6">
        <v>46268</v>
      </c>
      <c r="BP173">
        <f>1</f>
        <v>1</v>
      </c>
      <c r="BQ173">
        <f>IF(M173+AG173&gt;=parametres!$B$2,0,1)</f>
        <v>1</v>
      </c>
      <c r="BR173" t="str">
        <f>VLOOKUP(O173,parametres!G:H,2,0)</f>
        <v>Alliannz Contract</v>
      </c>
    </row>
    <row r="174" spans="1:70" x14ac:dyDescent="0.3">
      <c r="A174" t="s">
        <v>1635</v>
      </c>
      <c r="B174" t="s">
        <v>65</v>
      </c>
      <c r="C174" t="s">
        <v>66</v>
      </c>
      <c r="D174" s="4">
        <v>46268.371574074074</v>
      </c>
      <c r="E174" t="s">
        <v>910</v>
      </c>
      <c r="F174" t="s">
        <v>67</v>
      </c>
      <c r="G174" t="s">
        <v>67</v>
      </c>
      <c r="H174" t="s">
        <v>195</v>
      </c>
      <c r="I174" t="s">
        <v>67</v>
      </c>
      <c r="J174">
        <v>2.7421293734476483E+18</v>
      </c>
      <c r="K174" t="s">
        <v>913</v>
      </c>
      <c r="L174" t="s">
        <v>67</v>
      </c>
      <c r="M174" s="5">
        <v>0</v>
      </c>
      <c r="N174">
        <v>19760</v>
      </c>
      <c r="O174" t="s">
        <v>82</v>
      </c>
      <c r="P174">
        <v>21199</v>
      </c>
      <c r="Q174" t="s">
        <v>82</v>
      </c>
      <c r="R174">
        <v>99810</v>
      </c>
      <c r="S174" t="s">
        <v>162</v>
      </c>
      <c r="T174" t="s">
        <v>153</v>
      </c>
      <c r="U174">
        <v>224299</v>
      </c>
      <c r="V174" t="s">
        <v>193</v>
      </c>
      <c r="W174" t="s">
        <v>68</v>
      </c>
      <c r="X174" s="5">
        <v>2.0023148148148148E-3</v>
      </c>
      <c r="Y174" s="5">
        <v>0</v>
      </c>
      <c r="Z174" s="5">
        <v>0</v>
      </c>
      <c r="AA174" t="s">
        <v>67</v>
      </c>
      <c r="AB174">
        <v>0</v>
      </c>
      <c r="AC174" s="4">
        <v>46268.373645833337</v>
      </c>
      <c r="AD174" t="s">
        <v>67</v>
      </c>
      <c r="AE174" s="5">
        <v>0</v>
      </c>
      <c r="AF174" t="s">
        <v>912</v>
      </c>
      <c r="AG174" s="5">
        <v>1.1574074074074073E-5</v>
      </c>
      <c r="AJ174" t="s">
        <v>67</v>
      </c>
      <c r="AN174" t="s">
        <v>67</v>
      </c>
      <c r="AO174" t="s">
        <v>67</v>
      </c>
      <c r="AR174" t="s">
        <v>67</v>
      </c>
      <c r="AT174" t="s">
        <v>67</v>
      </c>
      <c r="AU174" t="s">
        <v>67</v>
      </c>
      <c r="AV174" t="s">
        <v>67</v>
      </c>
      <c r="AY174" t="s">
        <v>67</v>
      </c>
      <c r="AZ174" t="s">
        <v>67</v>
      </c>
      <c r="BA174" t="s">
        <v>67</v>
      </c>
      <c r="BB174" t="s">
        <v>67</v>
      </c>
      <c r="BC174" t="s">
        <v>67</v>
      </c>
      <c r="BD174" t="s">
        <v>67</v>
      </c>
      <c r="BE174" t="s">
        <v>67</v>
      </c>
      <c r="BF174" t="s">
        <v>67</v>
      </c>
      <c r="BG174" t="s">
        <v>67</v>
      </c>
      <c r="BH174" t="s">
        <v>67</v>
      </c>
      <c r="BI174" t="s">
        <v>67</v>
      </c>
      <c r="BJ174" t="s">
        <v>67</v>
      </c>
      <c r="BK174" t="s">
        <v>67</v>
      </c>
      <c r="BL174" t="s">
        <v>67</v>
      </c>
      <c r="BM174" t="s">
        <v>67</v>
      </c>
      <c r="BN174" t="s">
        <v>106</v>
      </c>
      <c r="BO174" s="6">
        <v>46268</v>
      </c>
      <c r="BP174">
        <f>1</f>
        <v>1</v>
      </c>
      <c r="BQ174">
        <f>IF(M174+AG174&gt;=parametres!$B$2,0,1)</f>
        <v>1</v>
      </c>
      <c r="BR174" t="str">
        <f>VLOOKUP(O174,parametres!G:H,2,0)</f>
        <v>Alliannz Contract</v>
      </c>
    </row>
    <row r="175" spans="1:70" x14ac:dyDescent="0.3">
      <c r="A175" t="s">
        <v>1635</v>
      </c>
      <c r="B175" t="s">
        <v>65</v>
      </c>
      <c r="C175" t="s">
        <v>66</v>
      </c>
      <c r="D175" s="4">
        <v>46268.371967592589</v>
      </c>
      <c r="E175" t="s">
        <v>907</v>
      </c>
      <c r="F175" t="s">
        <v>67</v>
      </c>
      <c r="G175" t="s">
        <v>67</v>
      </c>
      <c r="H175" t="s">
        <v>512</v>
      </c>
      <c r="I175" t="s">
        <v>67</v>
      </c>
      <c r="J175">
        <v>2.7421293304970414E+18</v>
      </c>
      <c r="K175" t="s">
        <v>914</v>
      </c>
      <c r="L175" t="s">
        <v>67</v>
      </c>
      <c r="M175" s="5">
        <v>0</v>
      </c>
      <c r="N175">
        <v>19761</v>
      </c>
      <c r="O175" t="s">
        <v>105</v>
      </c>
      <c r="P175">
        <v>21200</v>
      </c>
      <c r="Q175" t="s">
        <v>105</v>
      </c>
      <c r="R175">
        <v>99821</v>
      </c>
      <c r="S175" t="s">
        <v>154</v>
      </c>
      <c r="T175" t="s">
        <v>153</v>
      </c>
      <c r="U175">
        <v>96523</v>
      </c>
      <c r="V175" t="s">
        <v>511</v>
      </c>
      <c r="W175" t="s">
        <v>69</v>
      </c>
      <c r="X175" s="5">
        <v>5.4398148148148144E-4</v>
      </c>
      <c r="Y175" s="5">
        <v>0</v>
      </c>
      <c r="Z175" s="5">
        <v>0</v>
      </c>
      <c r="AA175" t="s">
        <v>67</v>
      </c>
      <c r="AB175">
        <v>0</v>
      </c>
      <c r="AC175" s="4">
        <v>46268.372581018521</v>
      </c>
      <c r="AD175" t="s">
        <v>67</v>
      </c>
      <c r="AE175" s="5">
        <v>0</v>
      </c>
      <c r="AF175" t="s">
        <v>909</v>
      </c>
      <c r="AG175" s="5">
        <v>1.1574074074074073E-5</v>
      </c>
      <c r="AJ175" t="s">
        <v>67</v>
      </c>
      <c r="AN175" t="s">
        <v>67</v>
      </c>
      <c r="AO175" t="s">
        <v>67</v>
      </c>
      <c r="AR175" t="s">
        <v>67</v>
      </c>
      <c r="AT175" t="s">
        <v>67</v>
      </c>
      <c r="AU175" t="s">
        <v>67</v>
      </c>
      <c r="AV175" t="s">
        <v>67</v>
      </c>
      <c r="AY175" t="s">
        <v>67</v>
      </c>
      <c r="AZ175" t="s">
        <v>67</v>
      </c>
      <c r="BA175" t="s">
        <v>67</v>
      </c>
      <c r="BB175" t="s">
        <v>67</v>
      </c>
      <c r="BC175" t="s">
        <v>67</v>
      </c>
      <c r="BD175" t="s">
        <v>67</v>
      </c>
      <c r="BE175" t="s">
        <v>67</v>
      </c>
      <c r="BF175" t="s">
        <v>67</v>
      </c>
      <c r="BG175" t="s">
        <v>67</v>
      </c>
      <c r="BH175" t="s">
        <v>67</v>
      </c>
      <c r="BI175" t="s">
        <v>67</v>
      </c>
      <c r="BJ175" t="s">
        <v>67</v>
      </c>
      <c r="BK175" t="s">
        <v>67</v>
      </c>
      <c r="BL175" t="s">
        <v>67</v>
      </c>
      <c r="BM175" t="s">
        <v>67</v>
      </c>
      <c r="BN175" t="s">
        <v>106</v>
      </c>
      <c r="BO175" s="6">
        <v>46268</v>
      </c>
      <c r="BP175">
        <f>1</f>
        <v>1</v>
      </c>
      <c r="BQ175">
        <f>IF(M175+AG175&gt;=parametres!$B$2,0,1)</f>
        <v>1</v>
      </c>
      <c r="BR175" t="str">
        <f>VLOOKUP(O175,parametres!G:H,2,0)</f>
        <v>Alliannz Contract</v>
      </c>
    </row>
    <row r="176" spans="1:70" x14ac:dyDescent="0.3">
      <c r="A176" t="s">
        <v>1635</v>
      </c>
      <c r="B176" t="s">
        <v>65</v>
      </c>
      <c r="C176" t="s">
        <v>70</v>
      </c>
      <c r="D176" s="4">
        <v>46268.372650462959</v>
      </c>
      <c r="E176" t="s">
        <v>915</v>
      </c>
      <c r="F176" t="s">
        <v>156</v>
      </c>
      <c r="G176" t="s">
        <v>119</v>
      </c>
      <c r="H176" t="s">
        <v>157</v>
      </c>
      <c r="I176" t="s">
        <v>139</v>
      </c>
      <c r="J176">
        <v>2.7421294163936876E+18</v>
      </c>
      <c r="K176" t="s">
        <v>916</v>
      </c>
      <c r="L176" t="s">
        <v>72</v>
      </c>
      <c r="M176" s="5">
        <v>8.1018518518518516E-5</v>
      </c>
      <c r="N176">
        <v>19760</v>
      </c>
      <c r="O176" t="s">
        <v>82</v>
      </c>
      <c r="P176">
        <v>21199</v>
      </c>
      <c r="Q176" t="s">
        <v>82</v>
      </c>
      <c r="R176">
        <v>99810</v>
      </c>
      <c r="S176" t="s">
        <v>162</v>
      </c>
      <c r="T176" t="s">
        <v>153</v>
      </c>
      <c r="U176">
        <v>221519</v>
      </c>
      <c r="V176" t="s">
        <v>269</v>
      </c>
      <c r="W176" t="s">
        <v>68</v>
      </c>
      <c r="X176" s="5">
        <v>1.1574074074074073E-3</v>
      </c>
      <c r="Y176" s="5">
        <v>0</v>
      </c>
      <c r="Z176" s="5">
        <v>3.8194444444444446E-4</v>
      </c>
      <c r="AA176" t="s">
        <v>67</v>
      </c>
      <c r="AB176">
        <v>0</v>
      </c>
      <c r="AC176" s="4">
        <v>46268.374467592592</v>
      </c>
      <c r="AD176" t="s">
        <v>67</v>
      </c>
      <c r="AE176" s="5">
        <v>0</v>
      </c>
      <c r="AF176" t="s">
        <v>917</v>
      </c>
      <c r="AG176" s="5">
        <v>4.6296296296296294E-5</v>
      </c>
      <c r="AH176">
        <v>0</v>
      </c>
      <c r="AI176">
        <v>0</v>
      </c>
      <c r="AJ176" t="s">
        <v>67</v>
      </c>
      <c r="AK176">
        <v>2</v>
      </c>
      <c r="AL176">
        <v>0</v>
      </c>
      <c r="AM176">
        <v>0</v>
      </c>
      <c r="AN176" t="s">
        <v>123</v>
      </c>
      <c r="AO176" t="s">
        <v>127</v>
      </c>
      <c r="AP176">
        <v>77020001</v>
      </c>
      <c r="AQ176">
        <v>10</v>
      </c>
      <c r="AR176" t="s">
        <v>128</v>
      </c>
      <c r="AS176">
        <v>3190096</v>
      </c>
      <c r="AT176" t="s">
        <v>145</v>
      </c>
      <c r="AU176" t="s">
        <v>67</v>
      </c>
      <c r="AV176" t="s">
        <v>915</v>
      </c>
      <c r="AW176">
        <v>2</v>
      </c>
      <c r="AX176">
        <v>1</v>
      </c>
      <c r="AY176" t="s">
        <v>67</v>
      </c>
      <c r="AZ176" t="s">
        <v>67</v>
      </c>
      <c r="BA176" t="s">
        <v>67</v>
      </c>
      <c r="BB176" t="s">
        <v>67</v>
      </c>
      <c r="BC176" t="s">
        <v>67</v>
      </c>
      <c r="BD176" t="s">
        <v>67</v>
      </c>
      <c r="BE176" t="s">
        <v>67</v>
      </c>
      <c r="BF176" t="s">
        <v>67</v>
      </c>
      <c r="BG176" t="s">
        <v>67</v>
      </c>
      <c r="BH176" t="s">
        <v>67</v>
      </c>
      <c r="BI176" t="s">
        <v>67</v>
      </c>
      <c r="BJ176" t="s">
        <v>67</v>
      </c>
      <c r="BK176" t="s">
        <v>67</v>
      </c>
      <c r="BL176" t="s">
        <v>67</v>
      </c>
      <c r="BM176" t="s">
        <v>67</v>
      </c>
      <c r="BN176" t="s">
        <v>106</v>
      </c>
      <c r="BO176" s="6">
        <v>46268</v>
      </c>
      <c r="BP176">
        <f>1</f>
        <v>1</v>
      </c>
      <c r="BQ176">
        <f>IF(M176+AG176&gt;=parametres!$B$2,0,1)</f>
        <v>1</v>
      </c>
      <c r="BR176" t="str">
        <f>VLOOKUP(O176,parametres!G:H,2,0)</f>
        <v>Alliannz Contract</v>
      </c>
    </row>
    <row r="177" spans="1:70" x14ac:dyDescent="0.3">
      <c r="A177" t="s">
        <v>1635</v>
      </c>
      <c r="B177" t="s">
        <v>65</v>
      </c>
      <c r="C177" t="s">
        <v>70</v>
      </c>
      <c r="D177" s="4">
        <v>46268.372731481482</v>
      </c>
      <c r="E177" t="s">
        <v>918</v>
      </c>
      <c r="F177" t="s">
        <v>304</v>
      </c>
      <c r="G177" t="s">
        <v>305</v>
      </c>
      <c r="H177" t="s">
        <v>306</v>
      </c>
      <c r="I177" t="s">
        <v>300</v>
      </c>
      <c r="J177">
        <v>2.7421293005091149E+18</v>
      </c>
      <c r="K177" t="s">
        <v>919</v>
      </c>
      <c r="L177" t="s">
        <v>72</v>
      </c>
      <c r="M177" s="5">
        <v>8.1018518518518516E-5</v>
      </c>
      <c r="N177">
        <v>19782</v>
      </c>
      <c r="O177" t="s">
        <v>288</v>
      </c>
      <c r="P177">
        <v>21222</v>
      </c>
      <c r="Q177" t="s">
        <v>288</v>
      </c>
      <c r="R177">
        <v>100052</v>
      </c>
      <c r="S177" t="s">
        <v>301</v>
      </c>
      <c r="T177" t="s">
        <v>312</v>
      </c>
      <c r="U177">
        <v>96485</v>
      </c>
      <c r="V177" t="s">
        <v>378</v>
      </c>
      <c r="W177" t="s">
        <v>68</v>
      </c>
      <c r="X177" s="5">
        <v>4.5486111111111109E-3</v>
      </c>
      <c r="Y177" s="5">
        <v>0</v>
      </c>
      <c r="Z177" s="5">
        <v>1.3657407407407407E-3</v>
      </c>
      <c r="AA177" t="s">
        <v>67</v>
      </c>
      <c r="AB177">
        <v>0</v>
      </c>
      <c r="AC177" s="4">
        <v>46268.378009259257</v>
      </c>
      <c r="AD177" t="s">
        <v>67</v>
      </c>
      <c r="AE177" s="5">
        <v>0</v>
      </c>
      <c r="AF177" t="s">
        <v>920</v>
      </c>
      <c r="AG177" s="5">
        <v>2.3148148148148147E-5</v>
      </c>
      <c r="AH177">
        <v>0</v>
      </c>
      <c r="AI177">
        <v>0</v>
      </c>
      <c r="AJ177" t="s">
        <v>311</v>
      </c>
      <c r="AK177">
        <v>2</v>
      </c>
      <c r="AL177">
        <v>0</v>
      </c>
      <c r="AM177">
        <v>1</v>
      </c>
      <c r="AN177" t="s">
        <v>303</v>
      </c>
      <c r="AO177" t="s">
        <v>67</v>
      </c>
      <c r="AR177" t="s">
        <v>67</v>
      </c>
      <c r="AT177" t="s">
        <v>67</v>
      </c>
      <c r="AU177" t="s">
        <v>67</v>
      </c>
      <c r="AV177" t="s">
        <v>67</v>
      </c>
      <c r="AW177">
        <v>2</v>
      </c>
      <c r="AX177">
        <v>1</v>
      </c>
      <c r="AY177" t="s">
        <v>67</v>
      </c>
      <c r="AZ177" t="s">
        <v>67</v>
      </c>
      <c r="BA177" t="s">
        <v>67</v>
      </c>
      <c r="BB177" t="s">
        <v>67</v>
      </c>
      <c r="BC177" t="s">
        <v>67</v>
      </c>
      <c r="BD177" t="s">
        <v>67</v>
      </c>
      <c r="BE177" t="s">
        <v>67</v>
      </c>
      <c r="BF177" t="s">
        <v>67</v>
      </c>
      <c r="BG177" t="s">
        <v>67</v>
      </c>
      <c r="BH177" t="s">
        <v>67</v>
      </c>
      <c r="BI177" t="s">
        <v>67</v>
      </c>
      <c r="BJ177" t="s">
        <v>67</v>
      </c>
      <c r="BK177" t="s">
        <v>67</v>
      </c>
      <c r="BL177" t="s">
        <v>67</v>
      </c>
      <c r="BM177" t="s">
        <v>67</v>
      </c>
      <c r="BN177" t="s">
        <v>287</v>
      </c>
      <c r="BO177" s="6">
        <v>46268</v>
      </c>
      <c r="BP177">
        <f>1</f>
        <v>1</v>
      </c>
      <c r="BQ177">
        <f>IF(M177+AG177&gt;=parametres!$B$2,0,1)</f>
        <v>1</v>
      </c>
      <c r="BR177" t="str">
        <f>VLOOKUP(O177,parametres!G:H,2,0)</f>
        <v>RSA BE</v>
      </c>
    </row>
    <row r="178" spans="1:70" x14ac:dyDescent="0.3">
      <c r="A178" t="s">
        <v>1635</v>
      </c>
      <c r="B178" t="s">
        <v>65</v>
      </c>
      <c r="C178" t="s">
        <v>66</v>
      </c>
      <c r="D178" s="4">
        <v>46268.37296296296</v>
      </c>
      <c r="E178" t="s">
        <v>74</v>
      </c>
      <c r="F178" t="s">
        <v>67</v>
      </c>
      <c r="G178" t="s">
        <v>67</v>
      </c>
      <c r="H178" t="s">
        <v>512</v>
      </c>
      <c r="I178" t="s">
        <v>67</v>
      </c>
      <c r="J178">
        <v>2.7421293562677473E+18</v>
      </c>
      <c r="K178" t="s">
        <v>921</v>
      </c>
      <c r="L178" t="s">
        <v>67</v>
      </c>
      <c r="M178" s="5">
        <v>0</v>
      </c>
      <c r="N178">
        <v>19755</v>
      </c>
      <c r="O178" t="s">
        <v>84</v>
      </c>
      <c r="P178">
        <v>21194</v>
      </c>
      <c r="Q178" t="s">
        <v>84</v>
      </c>
      <c r="R178">
        <v>99755</v>
      </c>
      <c r="S178" t="s">
        <v>183</v>
      </c>
      <c r="T178" t="s">
        <v>153</v>
      </c>
      <c r="U178">
        <v>96523</v>
      </c>
      <c r="V178" t="s">
        <v>511</v>
      </c>
      <c r="W178" t="s">
        <v>69</v>
      </c>
      <c r="X178" s="5">
        <v>2.2569444444444442E-3</v>
      </c>
      <c r="Y178" s="5">
        <v>0</v>
      </c>
      <c r="Z178" s="5">
        <v>0</v>
      </c>
      <c r="AA178" t="s">
        <v>67</v>
      </c>
      <c r="AB178">
        <v>0</v>
      </c>
      <c r="AC178" s="4">
        <v>46268.375277777777</v>
      </c>
      <c r="AD178" t="s">
        <v>67</v>
      </c>
      <c r="AE178" s="5">
        <v>0</v>
      </c>
      <c r="AF178" t="s">
        <v>905</v>
      </c>
      <c r="AG178" s="5">
        <v>1.1574074074074073E-5</v>
      </c>
      <c r="AJ178" t="s">
        <v>67</v>
      </c>
      <c r="AN178" t="s">
        <v>67</v>
      </c>
      <c r="AO178" t="s">
        <v>67</v>
      </c>
      <c r="AR178" t="s">
        <v>67</v>
      </c>
      <c r="AT178" t="s">
        <v>67</v>
      </c>
      <c r="AU178" t="s">
        <v>67</v>
      </c>
      <c r="AV178" t="s">
        <v>67</v>
      </c>
      <c r="AY178" t="s">
        <v>67</v>
      </c>
      <c r="AZ178" t="s">
        <v>67</v>
      </c>
      <c r="BA178" t="s">
        <v>67</v>
      </c>
      <c r="BB178" t="s">
        <v>67</v>
      </c>
      <c r="BC178" t="s">
        <v>67</v>
      </c>
      <c r="BD178" t="s">
        <v>67</v>
      </c>
      <c r="BE178" t="s">
        <v>67</v>
      </c>
      <c r="BF178" t="s">
        <v>67</v>
      </c>
      <c r="BG178" t="s">
        <v>67</v>
      </c>
      <c r="BH178" t="s">
        <v>67</v>
      </c>
      <c r="BI178" t="s">
        <v>67</v>
      </c>
      <c r="BJ178" t="s">
        <v>67</v>
      </c>
      <c r="BK178" t="s">
        <v>67</v>
      </c>
      <c r="BL178" t="s">
        <v>67</v>
      </c>
      <c r="BM178" t="s">
        <v>67</v>
      </c>
      <c r="BN178" t="s">
        <v>102</v>
      </c>
      <c r="BO178" s="6">
        <v>46268</v>
      </c>
      <c r="BP178">
        <f>1</f>
        <v>1</v>
      </c>
      <c r="BQ178">
        <f>IF(M178+AG178&gt;=parametres!$B$2,0,1)</f>
        <v>1</v>
      </c>
      <c r="BR178" t="str">
        <f>VLOOKUP(O178,parametres!G:H,2,0)</f>
        <v>RSA</v>
      </c>
    </row>
    <row r="179" spans="1:70" x14ac:dyDescent="0.3">
      <c r="A179" t="s">
        <v>1635</v>
      </c>
      <c r="B179" t="s">
        <v>65</v>
      </c>
      <c r="C179" t="s">
        <v>70</v>
      </c>
      <c r="D179" s="4">
        <v>46268.373136574075</v>
      </c>
      <c r="E179" t="s">
        <v>922</v>
      </c>
      <c r="F179" t="s">
        <v>304</v>
      </c>
      <c r="G179" t="s">
        <v>305</v>
      </c>
      <c r="H179" t="s">
        <v>306</v>
      </c>
      <c r="I179" t="s">
        <v>300</v>
      </c>
      <c r="J179">
        <v>2.7421293347919345E+18</v>
      </c>
      <c r="K179" t="s">
        <v>923</v>
      </c>
      <c r="L179" t="s">
        <v>72</v>
      </c>
      <c r="M179" s="5">
        <v>5.7870370370370373E-5</v>
      </c>
      <c r="N179">
        <v>19782</v>
      </c>
      <c r="O179" t="s">
        <v>288</v>
      </c>
      <c r="P179">
        <v>21222</v>
      </c>
      <c r="Q179" t="s">
        <v>288</v>
      </c>
      <c r="R179">
        <v>100052</v>
      </c>
      <c r="S179" t="s">
        <v>301</v>
      </c>
      <c r="T179" t="s">
        <v>312</v>
      </c>
      <c r="U179">
        <v>144565</v>
      </c>
      <c r="V179" t="s">
        <v>419</v>
      </c>
      <c r="W179" t="s">
        <v>68</v>
      </c>
      <c r="X179" s="5">
        <v>4.7916666666666663E-3</v>
      </c>
      <c r="Y179" s="5">
        <v>0</v>
      </c>
      <c r="Z179" s="5">
        <v>3.5879629629629629E-4</v>
      </c>
      <c r="AA179" t="s">
        <v>67</v>
      </c>
      <c r="AB179">
        <v>0</v>
      </c>
      <c r="AC179" s="4">
        <v>46268.378518518519</v>
      </c>
      <c r="AD179" t="s">
        <v>67</v>
      </c>
      <c r="AE179" s="5">
        <v>0</v>
      </c>
      <c r="AF179" t="s">
        <v>924</v>
      </c>
      <c r="AG179" s="5">
        <v>1.1574074074074073E-5</v>
      </c>
      <c r="AH179">
        <v>0</v>
      </c>
      <c r="AI179">
        <v>0</v>
      </c>
      <c r="AJ179" t="s">
        <v>311</v>
      </c>
      <c r="AK179">
        <v>2</v>
      </c>
      <c r="AL179">
        <v>0</v>
      </c>
      <c r="AM179">
        <v>1</v>
      </c>
      <c r="AN179" t="s">
        <v>303</v>
      </c>
      <c r="AO179" t="s">
        <v>67</v>
      </c>
      <c r="AR179" t="s">
        <v>67</v>
      </c>
      <c r="AT179" t="s">
        <v>67</v>
      </c>
      <c r="AU179" t="s">
        <v>67</v>
      </c>
      <c r="AV179" t="s">
        <v>67</v>
      </c>
      <c r="AW179">
        <v>2</v>
      </c>
      <c r="AX179">
        <v>1</v>
      </c>
      <c r="AY179" t="s">
        <v>67</v>
      </c>
      <c r="AZ179" t="s">
        <v>67</v>
      </c>
      <c r="BA179" t="s">
        <v>67</v>
      </c>
      <c r="BB179" t="s">
        <v>67</v>
      </c>
      <c r="BC179" t="s">
        <v>67</v>
      </c>
      <c r="BD179" t="s">
        <v>67</v>
      </c>
      <c r="BE179" t="s">
        <v>67</v>
      </c>
      <c r="BF179" t="s">
        <v>67</v>
      </c>
      <c r="BG179" t="s">
        <v>67</v>
      </c>
      <c r="BH179" t="s">
        <v>67</v>
      </c>
      <c r="BI179" t="s">
        <v>67</v>
      </c>
      <c r="BJ179" t="s">
        <v>67</v>
      </c>
      <c r="BK179" t="s">
        <v>67</v>
      </c>
      <c r="BL179" t="s">
        <v>67</v>
      </c>
      <c r="BM179" t="s">
        <v>67</v>
      </c>
      <c r="BN179" t="s">
        <v>287</v>
      </c>
      <c r="BO179" s="6">
        <v>46268</v>
      </c>
      <c r="BP179">
        <f>1</f>
        <v>1</v>
      </c>
      <c r="BQ179">
        <f>IF(M179+AG179&gt;=parametres!$B$2,0,1)</f>
        <v>1</v>
      </c>
      <c r="BR179" t="str">
        <f>VLOOKUP(O179,parametres!G:H,2,0)</f>
        <v>RSA BE</v>
      </c>
    </row>
    <row r="180" spans="1:70" x14ac:dyDescent="0.3">
      <c r="A180" t="s">
        <v>1635</v>
      </c>
      <c r="B180" t="s">
        <v>65</v>
      </c>
      <c r="C180" t="s">
        <v>66</v>
      </c>
      <c r="D180" s="4">
        <v>46268.373229166667</v>
      </c>
      <c r="E180" t="s">
        <v>915</v>
      </c>
      <c r="F180" t="s">
        <v>67</v>
      </c>
      <c r="G180" t="s">
        <v>67</v>
      </c>
      <c r="H180" t="s">
        <v>418</v>
      </c>
      <c r="I180" t="s">
        <v>67</v>
      </c>
      <c r="J180">
        <v>2.7421294163936876E+18</v>
      </c>
      <c r="K180" t="s">
        <v>925</v>
      </c>
      <c r="L180" t="s">
        <v>67</v>
      </c>
      <c r="M180" s="5">
        <v>0</v>
      </c>
      <c r="N180">
        <v>19760</v>
      </c>
      <c r="O180" t="s">
        <v>82</v>
      </c>
      <c r="P180">
        <v>21199</v>
      </c>
      <c r="Q180" t="s">
        <v>82</v>
      </c>
      <c r="R180">
        <v>99810</v>
      </c>
      <c r="S180" t="s">
        <v>162</v>
      </c>
      <c r="T180" t="s">
        <v>153</v>
      </c>
      <c r="U180">
        <v>221519</v>
      </c>
      <c r="V180" t="s">
        <v>269</v>
      </c>
      <c r="W180" t="s">
        <v>68</v>
      </c>
      <c r="X180" s="5">
        <v>1.1574074074074073E-3</v>
      </c>
      <c r="Y180" s="5">
        <v>0</v>
      </c>
      <c r="Z180" s="5">
        <v>0</v>
      </c>
      <c r="AA180" t="s">
        <v>67</v>
      </c>
      <c r="AB180">
        <v>0</v>
      </c>
      <c r="AC180" s="4">
        <v>46268.374456018515</v>
      </c>
      <c r="AD180" t="s">
        <v>67</v>
      </c>
      <c r="AE180" s="5">
        <v>0</v>
      </c>
      <c r="AF180" t="s">
        <v>917</v>
      </c>
      <c r="AG180" s="5">
        <v>1.1574074074074073E-5</v>
      </c>
      <c r="AJ180" t="s">
        <v>67</v>
      </c>
      <c r="AN180" t="s">
        <v>67</v>
      </c>
      <c r="AO180" t="s">
        <v>67</v>
      </c>
      <c r="AR180" t="s">
        <v>67</v>
      </c>
      <c r="AT180" t="s">
        <v>67</v>
      </c>
      <c r="AU180" t="s">
        <v>67</v>
      </c>
      <c r="AV180" t="s">
        <v>67</v>
      </c>
      <c r="AY180" t="s">
        <v>67</v>
      </c>
      <c r="AZ180" t="s">
        <v>67</v>
      </c>
      <c r="BA180" t="s">
        <v>67</v>
      </c>
      <c r="BB180" t="s">
        <v>67</v>
      </c>
      <c r="BC180" t="s">
        <v>67</v>
      </c>
      <c r="BD180" t="s">
        <v>67</v>
      </c>
      <c r="BE180" t="s">
        <v>67</v>
      </c>
      <c r="BF180" t="s">
        <v>67</v>
      </c>
      <c r="BG180" t="s">
        <v>67</v>
      </c>
      <c r="BH180" t="s">
        <v>67</v>
      </c>
      <c r="BI180" t="s">
        <v>67</v>
      </c>
      <c r="BJ180" t="s">
        <v>67</v>
      </c>
      <c r="BK180" t="s">
        <v>67</v>
      </c>
      <c r="BL180" t="s">
        <v>67</v>
      </c>
      <c r="BM180" t="s">
        <v>67</v>
      </c>
      <c r="BN180" t="s">
        <v>106</v>
      </c>
      <c r="BO180" s="6">
        <v>46268</v>
      </c>
      <c r="BP180">
        <f>1</f>
        <v>1</v>
      </c>
      <c r="BQ180">
        <f>IF(M180+AG180&gt;=parametres!$B$2,0,1)</f>
        <v>1</v>
      </c>
      <c r="BR180" t="str">
        <f>VLOOKUP(O180,parametres!G:H,2,0)</f>
        <v>Alliannz Contract</v>
      </c>
    </row>
    <row r="181" spans="1:70" x14ac:dyDescent="0.3">
      <c r="A181" t="s">
        <v>1635</v>
      </c>
      <c r="B181" t="s">
        <v>65</v>
      </c>
      <c r="C181" t="s">
        <v>66</v>
      </c>
      <c r="D181" s="4">
        <v>46268.373391203706</v>
      </c>
      <c r="E181" t="s">
        <v>918</v>
      </c>
      <c r="F181" t="s">
        <v>67</v>
      </c>
      <c r="G181" t="s">
        <v>67</v>
      </c>
      <c r="H181" t="s">
        <v>379</v>
      </c>
      <c r="I181" t="s">
        <v>67</v>
      </c>
      <c r="J181">
        <v>2.7421293005091154E+18</v>
      </c>
      <c r="K181" t="s">
        <v>926</v>
      </c>
      <c r="L181" t="s">
        <v>67</v>
      </c>
      <c r="M181" s="5">
        <v>0</v>
      </c>
      <c r="N181">
        <v>19782</v>
      </c>
      <c r="O181" t="s">
        <v>288</v>
      </c>
      <c r="P181">
        <v>21222</v>
      </c>
      <c r="Q181" t="s">
        <v>288</v>
      </c>
      <c r="R181">
        <v>100052</v>
      </c>
      <c r="S181" t="s">
        <v>301</v>
      </c>
      <c r="T181" t="s">
        <v>312</v>
      </c>
      <c r="U181">
        <v>96485</v>
      </c>
      <c r="V181" t="s">
        <v>378</v>
      </c>
      <c r="W181" t="s">
        <v>69</v>
      </c>
      <c r="X181" s="5">
        <v>4.5486111111111109E-3</v>
      </c>
      <c r="Y181" s="5">
        <v>0</v>
      </c>
      <c r="Z181" s="5">
        <v>0</v>
      </c>
      <c r="AA181" t="s">
        <v>67</v>
      </c>
      <c r="AB181">
        <v>0</v>
      </c>
      <c r="AC181" s="4">
        <v>46268.378009259257</v>
      </c>
      <c r="AD181" t="s">
        <v>67</v>
      </c>
      <c r="AE181" s="5">
        <v>0</v>
      </c>
      <c r="AF181" t="s">
        <v>920</v>
      </c>
      <c r="AG181" s="5">
        <v>1.1574074074074073E-5</v>
      </c>
      <c r="AJ181" t="s">
        <v>67</v>
      </c>
      <c r="AN181" t="s">
        <v>67</v>
      </c>
      <c r="AO181" t="s">
        <v>67</v>
      </c>
      <c r="AR181" t="s">
        <v>67</v>
      </c>
      <c r="AT181" t="s">
        <v>67</v>
      </c>
      <c r="AU181" t="s">
        <v>67</v>
      </c>
      <c r="AV181" t="s">
        <v>67</v>
      </c>
      <c r="AY181" t="s">
        <v>67</v>
      </c>
      <c r="AZ181" t="s">
        <v>67</v>
      </c>
      <c r="BA181" t="s">
        <v>67</v>
      </c>
      <c r="BB181" t="s">
        <v>67</v>
      </c>
      <c r="BC181" t="s">
        <v>67</v>
      </c>
      <c r="BD181" t="s">
        <v>67</v>
      </c>
      <c r="BE181" t="s">
        <v>67</v>
      </c>
      <c r="BF181" t="s">
        <v>67</v>
      </c>
      <c r="BG181" t="s">
        <v>67</v>
      </c>
      <c r="BH181" t="s">
        <v>67</v>
      </c>
      <c r="BI181" t="s">
        <v>927</v>
      </c>
      <c r="BJ181" t="s">
        <v>67</v>
      </c>
      <c r="BK181" t="s">
        <v>67</v>
      </c>
      <c r="BL181" t="s">
        <v>67</v>
      </c>
      <c r="BM181" t="s">
        <v>67</v>
      </c>
      <c r="BN181" t="s">
        <v>287</v>
      </c>
      <c r="BO181" s="6">
        <v>46268</v>
      </c>
      <c r="BP181">
        <f>1</f>
        <v>1</v>
      </c>
      <c r="BQ181">
        <f>IF(M181+AG181&gt;=parametres!$B$2,0,1)</f>
        <v>1</v>
      </c>
      <c r="BR181" t="str">
        <f>VLOOKUP(O181,parametres!G:H,2,0)</f>
        <v>RSA BE</v>
      </c>
    </row>
    <row r="182" spans="1:70" x14ac:dyDescent="0.3">
      <c r="A182" t="s">
        <v>1635</v>
      </c>
      <c r="B182" t="s">
        <v>65</v>
      </c>
      <c r="C182" t="s">
        <v>66</v>
      </c>
      <c r="D182" s="4">
        <v>46268.373668981483</v>
      </c>
      <c r="E182" t="s">
        <v>922</v>
      </c>
      <c r="F182" t="s">
        <v>67</v>
      </c>
      <c r="G182" t="s">
        <v>67</v>
      </c>
      <c r="H182" t="s">
        <v>420</v>
      </c>
      <c r="I182" t="s">
        <v>67</v>
      </c>
      <c r="J182">
        <v>2.7421293347919345E+18</v>
      </c>
      <c r="K182" t="s">
        <v>928</v>
      </c>
      <c r="L182" t="s">
        <v>67</v>
      </c>
      <c r="M182" s="5">
        <v>0</v>
      </c>
      <c r="N182">
        <v>19782</v>
      </c>
      <c r="O182" t="s">
        <v>288</v>
      </c>
      <c r="P182">
        <v>21222</v>
      </c>
      <c r="Q182" t="s">
        <v>288</v>
      </c>
      <c r="R182">
        <v>100052</v>
      </c>
      <c r="S182" t="s">
        <v>301</v>
      </c>
      <c r="T182" t="s">
        <v>312</v>
      </c>
      <c r="U182">
        <v>144565</v>
      </c>
      <c r="V182" t="s">
        <v>419</v>
      </c>
      <c r="W182" t="s">
        <v>69</v>
      </c>
      <c r="X182" s="5">
        <v>4.7916666666666663E-3</v>
      </c>
      <c r="Y182" s="5">
        <v>0</v>
      </c>
      <c r="Z182" s="5">
        <v>0</v>
      </c>
      <c r="AA182" t="s">
        <v>67</v>
      </c>
      <c r="AB182">
        <v>0</v>
      </c>
      <c r="AC182" s="4">
        <v>46268.378518518519</v>
      </c>
      <c r="AD182" t="s">
        <v>67</v>
      </c>
      <c r="AE182" s="5">
        <v>0</v>
      </c>
      <c r="AF182" t="s">
        <v>924</v>
      </c>
      <c r="AG182" s="5">
        <v>1.1574074074074073E-5</v>
      </c>
      <c r="AJ182" t="s">
        <v>67</v>
      </c>
      <c r="AN182" t="s">
        <v>67</v>
      </c>
      <c r="AO182" t="s">
        <v>67</v>
      </c>
      <c r="AR182" t="s">
        <v>67</v>
      </c>
      <c r="AT182" t="s">
        <v>67</v>
      </c>
      <c r="AU182" t="s">
        <v>67</v>
      </c>
      <c r="AV182" t="s">
        <v>67</v>
      </c>
      <c r="AY182" t="s">
        <v>67</v>
      </c>
      <c r="AZ182" t="s">
        <v>67</v>
      </c>
      <c r="BA182" t="s">
        <v>67</v>
      </c>
      <c r="BB182" t="s">
        <v>67</v>
      </c>
      <c r="BC182" t="s">
        <v>67</v>
      </c>
      <c r="BD182" t="s">
        <v>67</v>
      </c>
      <c r="BE182" t="s">
        <v>67</v>
      </c>
      <c r="BF182" t="s">
        <v>67</v>
      </c>
      <c r="BG182" t="s">
        <v>67</v>
      </c>
      <c r="BH182" t="s">
        <v>67</v>
      </c>
      <c r="BI182" t="s">
        <v>67</v>
      </c>
      <c r="BJ182" t="s">
        <v>67</v>
      </c>
      <c r="BK182" t="s">
        <v>67</v>
      </c>
      <c r="BL182" t="s">
        <v>67</v>
      </c>
      <c r="BM182" t="s">
        <v>67</v>
      </c>
      <c r="BN182" t="s">
        <v>287</v>
      </c>
      <c r="BO182" s="6">
        <v>46268</v>
      </c>
      <c r="BP182">
        <f>1</f>
        <v>1</v>
      </c>
      <c r="BQ182">
        <f>IF(M182+AG182&gt;=parametres!$B$2,0,1)</f>
        <v>1</v>
      </c>
      <c r="BR182" t="str">
        <f>VLOOKUP(O182,parametres!G:H,2,0)</f>
        <v>RSA BE</v>
      </c>
    </row>
    <row r="183" spans="1:70" x14ac:dyDescent="0.3">
      <c r="A183" t="s">
        <v>1635</v>
      </c>
      <c r="B183" t="s">
        <v>65</v>
      </c>
      <c r="C183" t="s">
        <v>70</v>
      </c>
      <c r="D183" s="4">
        <v>46268.374502314815</v>
      </c>
      <c r="E183" t="s">
        <v>929</v>
      </c>
      <c r="F183" t="s">
        <v>401</v>
      </c>
      <c r="G183" t="s">
        <v>119</v>
      </c>
      <c r="H183" t="s">
        <v>479</v>
      </c>
      <c r="I183" t="s">
        <v>143</v>
      </c>
      <c r="J183">
        <v>2.7421293433818993E+18</v>
      </c>
      <c r="K183" t="s">
        <v>930</v>
      </c>
      <c r="L183" t="s">
        <v>72</v>
      </c>
      <c r="M183" s="5">
        <v>5.7870370370370373E-5</v>
      </c>
      <c r="N183">
        <v>19755</v>
      </c>
      <c r="O183" t="s">
        <v>84</v>
      </c>
      <c r="P183">
        <v>21194</v>
      </c>
      <c r="Q183" t="s">
        <v>84</v>
      </c>
      <c r="R183">
        <v>99755</v>
      </c>
      <c r="S183" t="s">
        <v>183</v>
      </c>
      <c r="T183" t="s">
        <v>153</v>
      </c>
      <c r="U183">
        <v>224097</v>
      </c>
      <c r="V183" t="s">
        <v>226</v>
      </c>
      <c r="W183" t="s">
        <v>68</v>
      </c>
      <c r="X183" s="5">
        <v>4.8379629629629632E-3</v>
      </c>
      <c r="Y183" s="5">
        <v>0</v>
      </c>
      <c r="Z183" s="5">
        <v>2.3148148148148147E-5</v>
      </c>
      <c r="AA183" t="s">
        <v>67</v>
      </c>
      <c r="AB183">
        <v>0</v>
      </c>
      <c r="AC183" s="4">
        <v>46268.379618055558</v>
      </c>
      <c r="AD183" t="s">
        <v>67</v>
      </c>
      <c r="AE183" s="5">
        <v>0</v>
      </c>
      <c r="AF183" t="s">
        <v>931</v>
      </c>
      <c r="AG183" s="5">
        <v>3.4722222222222222E-5</v>
      </c>
      <c r="AH183">
        <v>0</v>
      </c>
      <c r="AI183">
        <v>0</v>
      </c>
      <c r="AJ183" t="s">
        <v>67</v>
      </c>
      <c r="AK183">
        <v>2</v>
      </c>
      <c r="AL183">
        <v>0</v>
      </c>
      <c r="AM183">
        <v>0</v>
      </c>
      <c r="AN183" t="s">
        <v>123</v>
      </c>
      <c r="AO183" t="s">
        <v>67</v>
      </c>
      <c r="AR183" t="s">
        <v>67</v>
      </c>
      <c r="AT183" t="s">
        <v>67</v>
      </c>
      <c r="AU183" t="s">
        <v>67</v>
      </c>
      <c r="AV183" t="s">
        <v>67</v>
      </c>
      <c r="AW183">
        <v>0</v>
      </c>
      <c r="AX183">
        <v>0</v>
      </c>
      <c r="AY183" t="s">
        <v>67</v>
      </c>
      <c r="AZ183" t="s">
        <v>67</v>
      </c>
      <c r="BA183" t="s">
        <v>67</v>
      </c>
      <c r="BB183" t="s">
        <v>67</v>
      </c>
      <c r="BC183" t="s">
        <v>67</v>
      </c>
      <c r="BD183" t="s">
        <v>67</v>
      </c>
      <c r="BE183" t="s">
        <v>67</v>
      </c>
      <c r="BF183" t="s">
        <v>67</v>
      </c>
      <c r="BG183" t="s">
        <v>67</v>
      </c>
      <c r="BH183" t="s">
        <v>67</v>
      </c>
      <c r="BI183" t="s">
        <v>67</v>
      </c>
      <c r="BJ183" t="s">
        <v>67</v>
      </c>
      <c r="BK183" t="s">
        <v>67</v>
      </c>
      <c r="BL183" t="s">
        <v>67</v>
      </c>
      <c r="BM183" t="s">
        <v>67</v>
      </c>
      <c r="BN183" t="s">
        <v>102</v>
      </c>
      <c r="BO183" s="6">
        <v>46268</v>
      </c>
      <c r="BP183">
        <f>1</f>
        <v>1</v>
      </c>
      <c r="BQ183">
        <f>IF(M183+AG183&gt;=parametres!$B$2,0,1)</f>
        <v>1</v>
      </c>
      <c r="BR183" t="str">
        <f>VLOOKUP(O183,parametres!G:H,2,0)</f>
        <v>RSA</v>
      </c>
    </row>
    <row r="184" spans="1:70" x14ac:dyDescent="0.3">
      <c r="A184" t="s">
        <v>1635</v>
      </c>
      <c r="B184" t="s">
        <v>65</v>
      </c>
      <c r="C184" t="s">
        <v>66</v>
      </c>
      <c r="D184" s="4">
        <v>46268.374722222223</v>
      </c>
      <c r="E184" t="s">
        <v>929</v>
      </c>
      <c r="F184" t="s">
        <v>67</v>
      </c>
      <c r="G184" t="s">
        <v>67</v>
      </c>
      <c r="H184" t="s">
        <v>227</v>
      </c>
      <c r="I184" t="s">
        <v>67</v>
      </c>
      <c r="J184">
        <v>2.7421293433818993E+18</v>
      </c>
      <c r="K184" t="s">
        <v>932</v>
      </c>
      <c r="L184" t="s">
        <v>67</v>
      </c>
      <c r="M184" s="5">
        <v>0</v>
      </c>
      <c r="N184">
        <v>19755</v>
      </c>
      <c r="O184" t="s">
        <v>84</v>
      </c>
      <c r="P184">
        <v>21194</v>
      </c>
      <c r="Q184" t="s">
        <v>84</v>
      </c>
      <c r="R184">
        <v>99755</v>
      </c>
      <c r="S184" t="s">
        <v>183</v>
      </c>
      <c r="T184" t="s">
        <v>153</v>
      </c>
      <c r="U184">
        <v>224097</v>
      </c>
      <c r="V184" t="s">
        <v>226</v>
      </c>
      <c r="W184" t="s">
        <v>68</v>
      </c>
      <c r="X184" s="5">
        <v>4.8379629629629632E-3</v>
      </c>
      <c r="Y184" s="5">
        <v>0</v>
      </c>
      <c r="Z184" s="5">
        <v>0</v>
      </c>
      <c r="AA184" t="s">
        <v>67</v>
      </c>
      <c r="AB184">
        <v>0</v>
      </c>
      <c r="AC184" s="4">
        <v>46268.379618055558</v>
      </c>
      <c r="AD184" t="s">
        <v>67</v>
      </c>
      <c r="AE184" s="5">
        <v>0</v>
      </c>
      <c r="AF184" t="s">
        <v>931</v>
      </c>
      <c r="AG184" s="5">
        <v>0</v>
      </c>
      <c r="AJ184" t="s">
        <v>67</v>
      </c>
      <c r="AN184" t="s">
        <v>67</v>
      </c>
      <c r="AO184" t="s">
        <v>67</v>
      </c>
      <c r="AR184" t="s">
        <v>67</v>
      </c>
      <c r="AT184" t="s">
        <v>67</v>
      </c>
      <c r="AU184" t="s">
        <v>67</v>
      </c>
      <c r="AV184" t="s">
        <v>67</v>
      </c>
      <c r="AY184" t="s">
        <v>67</v>
      </c>
      <c r="AZ184" t="s">
        <v>67</v>
      </c>
      <c r="BA184" t="s">
        <v>67</v>
      </c>
      <c r="BB184" t="s">
        <v>67</v>
      </c>
      <c r="BC184" t="s">
        <v>67</v>
      </c>
      <c r="BD184" t="s">
        <v>67</v>
      </c>
      <c r="BE184" t="s">
        <v>67</v>
      </c>
      <c r="BF184" t="s">
        <v>67</v>
      </c>
      <c r="BG184" t="s">
        <v>67</v>
      </c>
      <c r="BH184" t="s">
        <v>67</v>
      </c>
      <c r="BI184" t="s">
        <v>67</v>
      </c>
      <c r="BJ184" t="s">
        <v>67</v>
      </c>
      <c r="BK184" t="s">
        <v>67</v>
      </c>
      <c r="BL184" t="s">
        <v>67</v>
      </c>
      <c r="BM184" t="s">
        <v>67</v>
      </c>
      <c r="BN184" t="s">
        <v>102</v>
      </c>
      <c r="BO184" s="6">
        <v>46268</v>
      </c>
      <c r="BP184">
        <f>1</f>
        <v>1</v>
      </c>
      <c r="BQ184">
        <f>IF(M184+AG184&gt;=parametres!$B$2,0,1)</f>
        <v>1</v>
      </c>
      <c r="BR184" t="str">
        <f>VLOOKUP(O184,parametres!G:H,2,0)</f>
        <v>RSA</v>
      </c>
    </row>
    <row r="185" spans="1:70" x14ac:dyDescent="0.3">
      <c r="A185" t="s">
        <v>1635</v>
      </c>
      <c r="B185" t="s">
        <v>65</v>
      </c>
      <c r="C185" t="s">
        <v>70</v>
      </c>
      <c r="D185" s="4">
        <v>46268.375856481478</v>
      </c>
      <c r="E185" t="s">
        <v>933</v>
      </c>
      <c r="F185" t="s">
        <v>180</v>
      </c>
      <c r="G185" t="s">
        <v>119</v>
      </c>
      <c r="H185" t="s">
        <v>181</v>
      </c>
      <c r="I185" t="s">
        <v>139</v>
      </c>
      <c r="J185">
        <v>2.7421294249835976E+18</v>
      </c>
      <c r="K185" t="s">
        <v>934</v>
      </c>
      <c r="L185" t="s">
        <v>72</v>
      </c>
      <c r="M185" s="5">
        <v>9.2592592592592588E-5</v>
      </c>
      <c r="N185">
        <v>19760</v>
      </c>
      <c r="O185" t="s">
        <v>82</v>
      </c>
      <c r="P185">
        <v>21199</v>
      </c>
      <c r="Q185" t="s">
        <v>82</v>
      </c>
      <c r="R185">
        <v>99810</v>
      </c>
      <c r="S185" t="s">
        <v>162</v>
      </c>
      <c r="T185" t="s">
        <v>153</v>
      </c>
      <c r="U185">
        <v>96526</v>
      </c>
      <c r="V185" t="s">
        <v>608</v>
      </c>
      <c r="W185" t="s">
        <v>68</v>
      </c>
      <c r="X185" s="5">
        <v>1.5509259259259259E-3</v>
      </c>
      <c r="Y185" s="5">
        <v>0</v>
      </c>
      <c r="Z185" s="5">
        <v>1.0069444444444444E-3</v>
      </c>
      <c r="AA185" t="s">
        <v>67</v>
      </c>
      <c r="AB185">
        <v>0</v>
      </c>
      <c r="AC185" s="4">
        <v>46268.377696759257</v>
      </c>
      <c r="AD185" t="s">
        <v>67</v>
      </c>
      <c r="AE185" s="5">
        <v>0</v>
      </c>
      <c r="AF185" t="s">
        <v>935</v>
      </c>
      <c r="AG185" s="5">
        <v>2.3148148148148147E-5</v>
      </c>
      <c r="AH185">
        <v>0</v>
      </c>
      <c r="AI185">
        <v>0</v>
      </c>
      <c r="AJ185" t="s">
        <v>67</v>
      </c>
      <c r="AK185">
        <v>2</v>
      </c>
      <c r="AL185">
        <v>0</v>
      </c>
      <c r="AM185">
        <v>0</v>
      </c>
      <c r="AN185" t="s">
        <v>123</v>
      </c>
      <c r="AO185" t="s">
        <v>67</v>
      </c>
      <c r="AR185" t="s">
        <v>67</v>
      </c>
      <c r="AT185" t="s">
        <v>67</v>
      </c>
      <c r="AU185" t="s">
        <v>67</v>
      </c>
      <c r="AV185" t="s">
        <v>67</v>
      </c>
      <c r="AW185">
        <v>0</v>
      </c>
      <c r="AX185">
        <v>0</v>
      </c>
      <c r="AY185" t="s">
        <v>67</v>
      </c>
      <c r="AZ185" t="s">
        <v>67</v>
      </c>
      <c r="BA185" t="s">
        <v>67</v>
      </c>
      <c r="BB185" t="s">
        <v>67</v>
      </c>
      <c r="BC185" t="s">
        <v>67</v>
      </c>
      <c r="BD185" t="s">
        <v>67</v>
      </c>
      <c r="BE185" t="s">
        <v>67</v>
      </c>
      <c r="BF185" t="s">
        <v>67</v>
      </c>
      <c r="BG185" t="s">
        <v>67</v>
      </c>
      <c r="BH185" t="s">
        <v>67</v>
      </c>
      <c r="BI185" t="s">
        <v>67</v>
      </c>
      <c r="BJ185" t="s">
        <v>67</v>
      </c>
      <c r="BK185" t="s">
        <v>67</v>
      </c>
      <c r="BL185" t="s">
        <v>67</v>
      </c>
      <c r="BM185" t="s">
        <v>67</v>
      </c>
      <c r="BN185" t="s">
        <v>106</v>
      </c>
      <c r="BO185" s="6">
        <v>46268</v>
      </c>
      <c r="BP185">
        <f>1</f>
        <v>1</v>
      </c>
      <c r="BQ185">
        <f>IF(M185+AG185&gt;=parametres!$B$2,0,1)</f>
        <v>1</v>
      </c>
      <c r="BR185" t="str">
        <f>VLOOKUP(O185,parametres!G:H,2,0)</f>
        <v>Alliannz Contract</v>
      </c>
    </row>
    <row r="186" spans="1:70" x14ac:dyDescent="0.3">
      <c r="A186" t="s">
        <v>1635</v>
      </c>
      <c r="B186" t="s">
        <v>65</v>
      </c>
      <c r="C186" t="s">
        <v>66</v>
      </c>
      <c r="D186" s="4">
        <v>46268.376087962963</v>
      </c>
      <c r="E186" t="s">
        <v>933</v>
      </c>
      <c r="F186" t="s">
        <v>67</v>
      </c>
      <c r="G186" t="s">
        <v>67</v>
      </c>
      <c r="H186" t="s">
        <v>611</v>
      </c>
      <c r="I186" t="s">
        <v>67</v>
      </c>
      <c r="J186">
        <v>2.7421294249835976E+18</v>
      </c>
      <c r="K186" t="s">
        <v>936</v>
      </c>
      <c r="L186" t="s">
        <v>67</v>
      </c>
      <c r="M186" s="5">
        <v>0</v>
      </c>
      <c r="N186">
        <v>19760</v>
      </c>
      <c r="O186" t="s">
        <v>82</v>
      </c>
      <c r="P186">
        <v>21199</v>
      </c>
      <c r="Q186" t="s">
        <v>82</v>
      </c>
      <c r="R186">
        <v>99810</v>
      </c>
      <c r="S186" t="s">
        <v>162</v>
      </c>
      <c r="T186" t="s">
        <v>153</v>
      </c>
      <c r="U186">
        <v>96526</v>
      </c>
      <c r="V186" t="s">
        <v>608</v>
      </c>
      <c r="W186" t="s">
        <v>69</v>
      </c>
      <c r="X186" s="5">
        <v>1.5509259259259259E-3</v>
      </c>
      <c r="Y186" s="5">
        <v>0</v>
      </c>
      <c r="Z186" s="5">
        <v>0</v>
      </c>
      <c r="AA186" t="s">
        <v>67</v>
      </c>
      <c r="AB186">
        <v>0</v>
      </c>
      <c r="AC186" s="4">
        <v>46268.377708333333</v>
      </c>
      <c r="AD186" t="s">
        <v>67</v>
      </c>
      <c r="AE186" s="5">
        <v>0</v>
      </c>
      <c r="AF186" t="s">
        <v>935</v>
      </c>
      <c r="AG186" s="5">
        <v>0</v>
      </c>
      <c r="AJ186" t="s">
        <v>67</v>
      </c>
      <c r="AN186" t="s">
        <v>67</v>
      </c>
      <c r="AO186" t="s">
        <v>67</v>
      </c>
      <c r="AR186" t="s">
        <v>67</v>
      </c>
      <c r="AT186" t="s">
        <v>67</v>
      </c>
      <c r="AU186" t="s">
        <v>67</v>
      </c>
      <c r="AV186" t="s">
        <v>67</v>
      </c>
      <c r="AY186" t="s">
        <v>67</v>
      </c>
      <c r="AZ186" t="s">
        <v>67</v>
      </c>
      <c r="BA186" t="s">
        <v>67</v>
      </c>
      <c r="BB186" t="s">
        <v>67</v>
      </c>
      <c r="BC186" t="s">
        <v>67</v>
      </c>
      <c r="BD186" t="s">
        <v>67</v>
      </c>
      <c r="BE186" t="s">
        <v>67</v>
      </c>
      <c r="BF186" t="s">
        <v>67</v>
      </c>
      <c r="BG186" t="s">
        <v>67</v>
      </c>
      <c r="BH186" t="s">
        <v>67</v>
      </c>
      <c r="BI186" t="s">
        <v>67</v>
      </c>
      <c r="BJ186" t="s">
        <v>67</v>
      </c>
      <c r="BK186" t="s">
        <v>67</v>
      </c>
      <c r="BL186" t="s">
        <v>67</v>
      </c>
      <c r="BM186" t="s">
        <v>67</v>
      </c>
      <c r="BN186" t="s">
        <v>106</v>
      </c>
      <c r="BO186" s="6">
        <v>46268</v>
      </c>
      <c r="BP186">
        <f>1</f>
        <v>1</v>
      </c>
      <c r="BQ186">
        <f>IF(M186+AG186&gt;=parametres!$B$2,0,1)</f>
        <v>1</v>
      </c>
      <c r="BR186" t="str">
        <f>VLOOKUP(O186,parametres!G:H,2,0)</f>
        <v>Alliannz Contract</v>
      </c>
    </row>
    <row r="187" spans="1:70" x14ac:dyDescent="0.3">
      <c r="A187" t="s">
        <v>1635</v>
      </c>
      <c r="B187" t="s">
        <v>65</v>
      </c>
      <c r="C187" t="s">
        <v>70</v>
      </c>
      <c r="D187" s="4">
        <v>46268.376875000002</v>
      </c>
      <c r="E187" t="s">
        <v>910</v>
      </c>
      <c r="F187" t="s">
        <v>180</v>
      </c>
      <c r="G187" t="s">
        <v>119</v>
      </c>
      <c r="H187" t="s">
        <v>181</v>
      </c>
      <c r="I187" t="s">
        <v>139</v>
      </c>
      <c r="J187">
        <v>2.7421292661256852E+18</v>
      </c>
      <c r="K187" t="s">
        <v>937</v>
      </c>
      <c r="L187" t="s">
        <v>72</v>
      </c>
      <c r="M187" s="5">
        <v>8.1018518518518516E-5</v>
      </c>
      <c r="N187">
        <v>19760</v>
      </c>
      <c r="O187" t="s">
        <v>82</v>
      </c>
      <c r="P187">
        <v>21199</v>
      </c>
      <c r="Q187" t="s">
        <v>82</v>
      </c>
      <c r="R187">
        <v>99810</v>
      </c>
      <c r="S187" t="s">
        <v>162</v>
      </c>
      <c r="T187" t="s">
        <v>153</v>
      </c>
      <c r="U187">
        <v>224096</v>
      </c>
      <c r="V187" t="s">
        <v>503</v>
      </c>
      <c r="W187" t="s">
        <v>68</v>
      </c>
      <c r="X187" s="5">
        <v>1.6203703703703703E-4</v>
      </c>
      <c r="Y187" s="5">
        <v>0</v>
      </c>
      <c r="Z187" s="5">
        <v>3.7037037037037035E-4</v>
      </c>
      <c r="AA187" t="s">
        <v>67</v>
      </c>
      <c r="AB187">
        <v>0</v>
      </c>
      <c r="AC187" s="4">
        <v>46268.377349537041</v>
      </c>
      <c r="AD187" t="s">
        <v>67</v>
      </c>
      <c r="AE187" s="5">
        <v>0</v>
      </c>
      <c r="AF187" t="s">
        <v>938</v>
      </c>
      <c r="AG187" s="5">
        <v>3.4722222222222222E-5</v>
      </c>
      <c r="AH187">
        <v>0</v>
      </c>
      <c r="AI187">
        <v>0</v>
      </c>
      <c r="AJ187" t="s">
        <v>67</v>
      </c>
      <c r="AK187">
        <v>2</v>
      </c>
      <c r="AL187">
        <v>0</v>
      </c>
      <c r="AM187">
        <v>0</v>
      </c>
      <c r="AN187" t="s">
        <v>123</v>
      </c>
      <c r="AO187" t="s">
        <v>67</v>
      </c>
      <c r="AR187" t="s">
        <v>67</v>
      </c>
      <c r="AT187" t="s">
        <v>67</v>
      </c>
      <c r="AU187" t="s">
        <v>67</v>
      </c>
      <c r="AV187" t="s">
        <v>67</v>
      </c>
      <c r="AW187">
        <v>0</v>
      </c>
      <c r="AX187">
        <v>0</v>
      </c>
      <c r="AY187" t="s">
        <v>67</v>
      </c>
      <c r="AZ187" t="s">
        <v>67</v>
      </c>
      <c r="BA187" t="s">
        <v>67</v>
      </c>
      <c r="BB187" t="s">
        <v>67</v>
      </c>
      <c r="BC187" t="s">
        <v>67</v>
      </c>
      <c r="BD187" t="s">
        <v>67</v>
      </c>
      <c r="BE187" t="s">
        <v>67</v>
      </c>
      <c r="BF187" t="s">
        <v>67</v>
      </c>
      <c r="BG187" t="s">
        <v>67</v>
      </c>
      <c r="BH187" t="s">
        <v>67</v>
      </c>
      <c r="BI187" t="s">
        <v>67</v>
      </c>
      <c r="BJ187" t="s">
        <v>67</v>
      </c>
      <c r="BK187" t="s">
        <v>67</v>
      </c>
      <c r="BL187" t="s">
        <v>67</v>
      </c>
      <c r="BM187" t="s">
        <v>67</v>
      </c>
      <c r="BN187" t="s">
        <v>106</v>
      </c>
      <c r="BO187" s="6">
        <v>46268</v>
      </c>
      <c r="BP187">
        <f>1</f>
        <v>1</v>
      </c>
      <c r="BQ187">
        <f>IF(M187+AG187&gt;=parametres!$B$2,0,1)</f>
        <v>1</v>
      </c>
      <c r="BR187" t="str">
        <f>VLOOKUP(O187,parametres!G:H,2,0)</f>
        <v>Alliannz Contract</v>
      </c>
    </row>
    <row r="188" spans="1:70" x14ac:dyDescent="0.3">
      <c r="A188" t="s">
        <v>1635</v>
      </c>
      <c r="B188" t="s">
        <v>65</v>
      </c>
      <c r="C188" t="s">
        <v>66</v>
      </c>
      <c r="D188" s="4">
        <v>46268.377118055556</v>
      </c>
      <c r="E188" t="s">
        <v>910</v>
      </c>
      <c r="F188" t="s">
        <v>67</v>
      </c>
      <c r="G188" t="s">
        <v>67</v>
      </c>
      <c r="H188" t="s">
        <v>504</v>
      </c>
      <c r="I188" t="s">
        <v>67</v>
      </c>
      <c r="J188">
        <v>2.7421292661256852E+18</v>
      </c>
      <c r="K188" t="s">
        <v>939</v>
      </c>
      <c r="L188" t="s">
        <v>67</v>
      </c>
      <c r="M188" s="5">
        <v>0</v>
      </c>
      <c r="N188">
        <v>19760</v>
      </c>
      <c r="O188" t="s">
        <v>82</v>
      </c>
      <c r="P188">
        <v>21199</v>
      </c>
      <c r="Q188" t="s">
        <v>82</v>
      </c>
      <c r="R188">
        <v>99810</v>
      </c>
      <c r="S188" t="s">
        <v>162</v>
      </c>
      <c r="T188" t="s">
        <v>153</v>
      </c>
      <c r="U188">
        <v>224096</v>
      </c>
      <c r="V188" t="s">
        <v>503</v>
      </c>
      <c r="W188" t="s">
        <v>68</v>
      </c>
      <c r="X188" s="5">
        <v>1.6203703703703703E-4</v>
      </c>
      <c r="Y188" s="5">
        <v>0</v>
      </c>
      <c r="Z188" s="5">
        <v>0</v>
      </c>
      <c r="AA188" t="s">
        <v>67</v>
      </c>
      <c r="AB188">
        <v>0</v>
      </c>
      <c r="AC188" s="4">
        <v>46268.377349537041</v>
      </c>
      <c r="AD188" t="s">
        <v>67</v>
      </c>
      <c r="AE188" s="5">
        <v>0</v>
      </c>
      <c r="AF188" t="s">
        <v>938</v>
      </c>
      <c r="AG188" s="5">
        <v>1.1574074074074073E-5</v>
      </c>
      <c r="AJ188" t="s">
        <v>67</v>
      </c>
      <c r="AN188" t="s">
        <v>67</v>
      </c>
      <c r="AO188" t="s">
        <v>67</v>
      </c>
      <c r="AR188" t="s">
        <v>67</v>
      </c>
      <c r="AT188" t="s">
        <v>67</v>
      </c>
      <c r="AU188" t="s">
        <v>67</v>
      </c>
      <c r="AV188" t="s">
        <v>67</v>
      </c>
      <c r="AY188" t="s">
        <v>67</v>
      </c>
      <c r="AZ188" t="s">
        <v>67</v>
      </c>
      <c r="BA188" t="s">
        <v>67</v>
      </c>
      <c r="BB188" t="s">
        <v>67</v>
      </c>
      <c r="BC188" t="s">
        <v>67</v>
      </c>
      <c r="BD188" t="s">
        <v>67</v>
      </c>
      <c r="BE188" t="s">
        <v>67</v>
      </c>
      <c r="BF188" t="s">
        <v>67</v>
      </c>
      <c r="BG188" t="s">
        <v>67</v>
      </c>
      <c r="BH188" t="s">
        <v>67</v>
      </c>
      <c r="BI188" t="s">
        <v>67</v>
      </c>
      <c r="BJ188" t="s">
        <v>67</v>
      </c>
      <c r="BK188" t="s">
        <v>67</v>
      </c>
      <c r="BL188" t="s">
        <v>67</v>
      </c>
      <c r="BM188" t="s">
        <v>67</v>
      </c>
      <c r="BN188" t="s">
        <v>106</v>
      </c>
      <c r="BO188" s="6">
        <v>46268</v>
      </c>
      <c r="BP188">
        <f>1</f>
        <v>1</v>
      </c>
      <c r="BQ188">
        <f>IF(M188+AG188&gt;=parametres!$B$2,0,1)</f>
        <v>1</v>
      </c>
      <c r="BR188" t="str">
        <f>VLOOKUP(O188,parametres!G:H,2,0)</f>
        <v>Alliannz Contract</v>
      </c>
    </row>
    <row r="189" spans="1:70" x14ac:dyDescent="0.3">
      <c r="A189" t="s">
        <v>1635</v>
      </c>
      <c r="B189" t="s">
        <v>65</v>
      </c>
      <c r="C189" t="s">
        <v>66</v>
      </c>
      <c r="D189" s="4">
        <v>46268.377175925925</v>
      </c>
      <c r="E189" t="s">
        <v>940</v>
      </c>
      <c r="F189" t="s">
        <v>67</v>
      </c>
      <c r="G189" t="s">
        <v>67</v>
      </c>
      <c r="H189" t="s">
        <v>512</v>
      </c>
      <c r="I189" t="s">
        <v>67</v>
      </c>
      <c r="J189">
        <v>2.7421294335735352E+18</v>
      </c>
      <c r="K189" t="s">
        <v>941</v>
      </c>
      <c r="L189" t="s">
        <v>67</v>
      </c>
      <c r="M189" s="5">
        <v>0</v>
      </c>
      <c r="N189">
        <v>19755</v>
      </c>
      <c r="O189" t="s">
        <v>84</v>
      </c>
      <c r="P189">
        <v>21194</v>
      </c>
      <c r="Q189" t="s">
        <v>84</v>
      </c>
      <c r="R189">
        <v>99755</v>
      </c>
      <c r="S189" t="s">
        <v>183</v>
      </c>
      <c r="T189" t="s">
        <v>153</v>
      </c>
      <c r="U189">
        <v>96523</v>
      </c>
      <c r="V189" t="s">
        <v>511</v>
      </c>
      <c r="W189" t="s">
        <v>69</v>
      </c>
      <c r="X189" s="5">
        <v>3.2407407407407406E-4</v>
      </c>
      <c r="Y189" s="5">
        <v>9.2592592592592588E-5</v>
      </c>
      <c r="Z189" s="5">
        <v>0</v>
      </c>
      <c r="AA189" t="s">
        <v>67</v>
      </c>
      <c r="AB189">
        <v>0</v>
      </c>
      <c r="AC189" s="4">
        <v>46268.377638888887</v>
      </c>
      <c r="AD189" t="s">
        <v>67</v>
      </c>
      <c r="AE189" s="5">
        <v>0</v>
      </c>
      <c r="AF189" t="s">
        <v>942</v>
      </c>
      <c r="AG189" s="5">
        <v>1.1574074074074073E-5</v>
      </c>
      <c r="AJ189" t="s">
        <v>67</v>
      </c>
      <c r="AN189" t="s">
        <v>67</v>
      </c>
      <c r="AO189" t="s">
        <v>67</v>
      </c>
      <c r="AR189" t="s">
        <v>67</v>
      </c>
      <c r="AT189" t="s">
        <v>67</v>
      </c>
      <c r="AU189" t="s">
        <v>67</v>
      </c>
      <c r="AV189" t="s">
        <v>67</v>
      </c>
      <c r="AY189" t="s">
        <v>67</v>
      </c>
      <c r="AZ189" t="s">
        <v>67</v>
      </c>
      <c r="BA189" t="s">
        <v>67</v>
      </c>
      <c r="BB189" t="s">
        <v>67</v>
      </c>
      <c r="BC189" t="s">
        <v>67</v>
      </c>
      <c r="BD189" t="s">
        <v>67</v>
      </c>
      <c r="BE189" t="s">
        <v>67</v>
      </c>
      <c r="BF189" t="s">
        <v>67</v>
      </c>
      <c r="BG189" t="s">
        <v>67</v>
      </c>
      <c r="BH189" t="s">
        <v>67</v>
      </c>
      <c r="BI189" t="s">
        <v>67</v>
      </c>
      <c r="BJ189" t="s">
        <v>67</v>
      </c>
      <c r="BK189" t="s">
        <v>67</v>
      </c>
      <c r="BL189" t="s">
        <v>67</v>
      </c>
      <c r="BM189" t="s">
        <v>67</v>
      </c>
      <c r="BN189" t="s">
        <v>102</v>
      </c>
      <c r="BO189" s="6">
        <v>46268</v>
      </c>
      <c r="BP189">
        <f>1</f>
        <v>1</v>
      </c>
      <c r="BQ189">
        <f>IF(M189+AG189&gt;=parametres!$B$2,0,1)</f>
        <v>1</v>
      </c>
      <c r="BR189" t="str">
        <f>VLOOKUP(O189,parametres!G:H,2,0)</f>
        <v>RSA</v>
      </c>
    </row>
    <row r="190" spans="1:70" x14ac:dyDescent="0.3">
      <c r="A190" t="s">
        <v>1635</v>
      </c>
      <c r="B190" t="s">
        <v>65</v>
      </c>
      <c r="C190" t="s">
        <v>70</v>
      </c>
      <c r="D190" s="4">
        <v>46268.377465277779</v>
      </c>
      <c r="E190" t="s">
        <v>907</v>
      </c>
      <c r="F190" t="s">
        <v>176</v>
      </c>
      <c r="G190" t="s">
        <v>119</v>
      </c>
      <c r="H190" t="s">
        <v>177</v>
      </c>
      <c r="I190" t="s">
        <v>136</v>
      </c>
      <c r="J190">
        <v>2.742129377742633E+18</v>
      </c>
      <c r="K190" t="s">
        <v>943</v>
      </c>
      <c r="L190" t="s">
        <v>72</v>
      </c>
      <c r="M190" s="5">
        <v>8.1018518518518516E-5</v>
      </c>
      <c r="N190">
        <v>19761</v>
      </c>
      <c r="O190" t="s">
        <v>105</v>
      </c>
      <c r="P190">
        <v>21200</v>
      </c>
      <c r="Q190" t="s">
        <v>105</v>
      </c>
      <c r="R190">
        <v>99821</v>
      </c>
      <c r="S190" t="s">
        <v>154</v>
      </c>
      <c r="T190" t="s">
        <v>153</v>
      </c>
      <c r="U190">
        <v>224299</v>
      </c>
      <c r="V190" t="s">
        <v>193</v>
      </c>
      <c r="W190" t="s">
        <v>68</v>
      </c>
      <c r="X190" s="5">
        <v>1.4583333333333334E-3</v>
      </c>
      <c r="Y190" s="5">
        <v>6.8287037037037036E-4</v>
      </c>
      <c r="Z190" s="5">
        <v>3.8194444444444446E-4</v>
      </c>
      <c r="AA190" t="s">
        <v>67</v>
      </c>
      <c r="AB190">
        <v>0</v>
      </c>
      <c r="AC190" s="4">
        <v>46268.380300925928</v>
      </c>
      <c r="AD190" t="s">
        <v>67</v>
      </c>
      <c r="AE190" s="5">
        <v>0</v>
      </c>
      <c r="AF190" t="s">
        <v>944</v>
      </c>
      <c r="AG190" s="5">
        <v>3.4722222222222222E-5</v>
      </c>
      <c r="AH190">
        <v>0</v>
      </c>
      <c r="AI190">
        <v>0</v>
      </c>
      <c r="AJ190" t="s">
        <v>67</v>
      </c>
      <c r="AK190">
        <v>2</v>
      </c>
      <c r="AL190">
        <v>0</v>
      </c>
      <c r="AM190">
        <v>0</v>
      </c>
      <c r="AN190" t="s">
        <v>123</v>
      </c>
      <c r="AO190" t="s">
        <v>127</v>
      </c>
      <c r="AP190">
        <v>77020001</v>
      </c>
      <c r="AQ190">
        <v>10</v>
      </c>
      <c r="AR190" t="s">
        <v>128</v>
      </c>
      <c r="AS190">
        <v>3190039</v>
      </c>
      <c r="AT190" t="s">
        <v>145</v>
      </c>
      <c r="AU190" t="s">
        <v>67</v>
      </c>
      <c r="AV190" t="s">
        <v>907</v>
      </c>
      <c r="AW190">
        <v>2</v>
      </c>
      <c r="AX190">
        <v>1</v>
      </c>
      <c r="AY190" t="s">
        <v>67</v>
      </c>
      <c r="AZ190" t="s">
        <v>67</v>
      </c>
      <c r="BA190" t="s">
        <v>67</v>
      </c>
      <c r="BB190" t="s">
        <v>67</v>
      </c>
      <c r="BC190" t="s">
        <v>67</v>
      </c>
      <c r="BD190" t="s">
        <v>67</v>
      </c>
      <c r="BE190" t="s">
        <v>67</v>
      </c>
      <c r="BF190" t="s">
        <v>67</v>
      </c>
      <c r="BG190" t="s">
        <v>67</v>
      </c>
      <c r="BH190" t="s">
        <v>67</v>
      </c>
      <c r="BI190" t="s">
        <v>67</v>
      </c>
      <c r="BJ190" t="s">
        <v>67</v>
      </c>
      <c r="BK190" t="s">
        <v>67</v>
      </c>
      <c r="BL190" t="s">
        <v>67</v>
      </c>
      <c r="BM190" t="s">
        <v>67</v>
      </c>
      <c r="BN190" t="s">
        <v>106</v>
      </c>
      <c r="BO190" s="6">
        <v>46268</v>
      </c>
      <c r="BP190">
        <f>1</f>
        <v>1</v>
      </c>
      <c r="BQ190">
        <f>IF(M190+AG190&gt;=parametres!$B$2,0,1)</f>
        <v>1</v>
      </c>
      <c r="BR190" t="str">
        <f>VLOOKUP(O190,parametres!G:H,2,0)</f>
        <v>Alliannz Contract</v>
      </c>
    </row>
    <row r="191" spans="1:70" x14ac:dyDescent="0.3">
      <c r="A191" t="s">
        <v>1635</v>
      </c>
      <c r="B191" t="s">
        <v>65</v>
      </c>
      <c r="C191" t="s">
        <v>70</v>
      </c>
      <c r="D191" s="4">
        <v>46268.377638888887</v>
      </c>
      <c r="E191" t="s">
        <v>73</v>
      </c>
      <c r="F191" t="s">
        <v>178</v>
      </c>
      <c r="G191" t="s">
        <v>119</v>
      </c>
      <c r="H191" t="s">
        <v>179</v>
      </c>
      <c r="I191" t="s">
        <v>143</v>
      </c>
      <c r="J191">
        <v>2.7421292618320968E+18</v>
      </c>
      <c r="K191" t="s">
        <v>945</v>
      </c>
      <c r="L191" t="s">
        <v>72</v>
      </c>
      <c r="M191" s="5">
        <v>5.7870370370370373E-5</v>
      </c>
      <c r="N191">
        <v>19755</v>
      </c>
      <c r="O191" t="s">
        <v>84</v>
      </c>
      <c r="P191">
        <v>21194</v>
      </c>
      <c r="Q191" t="s">
        <v>84</v>
      </c>
      <c r="R191">
        <v>99755</v>
      </c>
      <c r="S191" t="s">
        <v>183</v>
      </c>
      <c r="T191" t="s">
        <v>153</v>
      </c>
      <c r="U191">
        <v>96523</v>
      </c>
      <c r="V191" t="s">
        <v>511</v>
      </c>
      <c r="W191" t="s">
        <v>68</v>
      </c>
      <c r="X191" s="5">
        <v>3.6574074074074074E-3</v>
      </c>
      <c r="Y191" s="5">
        <v>0</v>
      </c>
      <c r="Z191" s="5">
        <v>6.8287037037037036E-4</v>
      </c>
      <c r="AA191" t="s">
        <v>67</v>
      </c>
      <c r="AB191">
        <v>0</v>
      </c>
      <c r="AC191" s="4">
        <v>46268.382384259261</v>
      </c>
      <c r="AD191" t="s">
        <v>67</v>
      </c>
      <c r="AE191" s="5">
        <v>0</v>
      </c>
      <c r="AF191" t="s">
        <v>946</v>
      </c>
      <c r="AG191" s="5">
        <v>4.6296296296296294E-5</v>
      </c>
      <c r="AH191">
        <v>0</v>
      </c>
      <c r="AI191">
        <v>0</v>
      </c>
      <c r="AJ191" t="s">
        <v>67</v>
      </c>
      <c r="AK191">
        <v>2</v>
      </c>
      <c r="AL191">
        <v>0</v>
      </c>
      <c r="AM191">
        <v>0</v>
      </c>
      <c r="AN191" t="s">
        <v>123</v>
      </c>
      <c r="AO191" t="s">
        <v>127</v>
      </c>
      <c r="AP191">
        <v>77020001</v>
      </c>
      <c r="AQ191">
        <v>10</v>
      </c>
      <c r="AR191" t="s">
        <v>128</v>
      </c>
      <c r="AS191">
        <v>3190043</v>
      </c>
      <c r="AT191" t="s">
        <v>140</v>
      </c>
      <c r="AU191" t="s">
        <v>67</v>
      </c>
      <c r="AV191" t="s">
        <v>74</v>
      </c>
      <c r="AW191">
        <v>2</v>
      </c>
      <c r="AX191">
        <v>1</v>
      </c>
      <c r="AY191" t="s">
        <v>67</v>
      </c>
      <c r="AZ191" t="s">
        <v>67</v>
      </c>
      <c r="BA191" t="s">
        <v>67</v>
      </c>
      <c r="BB191" t="s">
        <v>67</v>
      </c>
      <c r="BC191" t="s">
        <v>67</v>
      </c>
      <c r="BD191" t="s">
        <v>67</v>
      </c>
      <c r="BE191" t="s">
        <v>67</v>
      </c>
      <c r="BF191" t="s">
        <v>67</v>
      </c>
      <c r="BG191" t="s">
        <v>67</v>
      </c>
      <c r="BH191" t="s">
        <v>67</v>
      </c>
      <c r="BI191" t="s">
        <v>67</v>
      </c>
      <c r="BJ191" t="s">
        <v>67</v>
      </c>
      <c r="BK191" t="s">
        <v>67</v>
      </c>
      <c r="BL191" t="s">
        <v>67</v>
      </c>
      <c r="BM191" t="s">
        <v>67</v>
      </c>
      <c r="BN191" t="s">
        <v>102</v>
      </c>
      <c r="BO191" s="6">
        <v>46268</v>
      </c>
      <c r="BP191">
        <f>1</f>
        <v>1</v>
      </c>
      <c r="BQ191">
        <f>IF(M191+AG191&gt;=parametres!$B$2,0,1)</f>
        <v>1</v>
      </c>
      <c r="BR191" t="str">
        <f>VLOOKUP(O191,parametres!G:H,2,0)</f>
        <v>RSA</v>
      </c>
    </row>
    <row r="192" spans="1:70" x14ac:dyDescent="0.3">
      <c r="A192" t="s">
        <v>1635</v>
      </c>
      <c r="B192" t="s">
        <v>65</v>
      </c>
      <c r="C192" t="s">
        <v>70</v>
      </c>
      <c r="D192" s="4">
        <v>46268.377754629626</v>
      </c>
      <c r="E192" t="s">
        <v>263</v>
      </c>
      <c r="F192" t="s">
        <v>150</v>
      </c>
      <c r="G192" t="s">
        <v>119</v>
      </c>
      <c r="H192" t="s">
        <v>151</v>
      </c>
      <c r="I192" t="s">
        <v>136</v>
      </c>
      <c r="J192">
        <v>2.7421294335735352E+18</v>
      </c>
      <c r="K192" t="s">
        <v>947</v>
      </c>
      <c r="L192" t="s">
        <v>72</v>
      </c>
      <c r="M192" s="5">
        <v>8.1018518518518516E-5</v>
      </c>
      <c r="N192">
        <v>19761</v>
      </c>
      <c r="O192" t="s">
        <v>105</v>
      </c>
      <c r="P192">
        <v>21200</v>
      </c>
      <c r="Q192" t="s">
        <v>105</v>
      </c>
      <c r="R192">
        <v>99821</v>
      </c>
      <c r="S192" t="s">
        <v>154</v>
      </c>
      <c r="T192" t="s">
        <v>153</v>
      </c>
      <c r="U192">
        <v>221519</v>
      </c>
      <c r="V192" t="s">
        <v>269</v>
      </c>
      <c r="W192" t="s">
        <v>68</v>
      </c>
      <c r="X192" s="5">
        <v>1.5740740740740741E-3</v>
      </c>
      <c r="Y192" s="5">
        <v>0</v>
      </c>
      <c r="Z192" s="5">
        <v>1.0532407407407407E-3</v>
      </c>
      <c r="AA192" t="s">
        <v>67</v>
      </c>
      <c r="AB192">
        <v>0</v>
      </c>
      <c r="AC192" s="4">
        <v>46268.380289351851</v>
      </c>
      <c r="AD192" t="s">
        <v>67</v>
      </c>
      <c r="AE192" s="5">
        <v>0</v>
      </c>
      <c r="AF192" t="s">
        <v>948</v>
      </c>
      <c r="AG192" s="5">
        <v>2.3148148148148147E-5</v>
      </c>
      <c r="AH192">
        <v>0</v>
      </c>
      <c r="AI192">
        <v>0</v>
      </c>
      <c r="AJ192" t="s">
        <v>67</v>
      </c>
      <c r="AK192">
        <v>2</v>
      </c>
      <c r="AL192">
        <v>0</v>
      </c>
      <c r="AM192">
        <v>0</v>
      </c>
      <c r="AN192" t="s">
        <v>123</v>
      </c>
      <c r="AO192" t="s">
        <v>127</v>
      </c>
      <c r="AP192">
        <v>77020001</v>
      </c>
      <c r="AQ192">
        <v>10</v>
      </c>
      <c r="AR192" t="s">
        <v>128</v>
      </c>
      <c r="AS192">
        <v>3190032</v>
      </c>
      <c r="AT192" t="s">
        <v>155</v>
      </c>
      <c r="AU192" t="s">
        <v>67</v>
      </c>
      <c r="AV192" t="s">
        <v>263</v>
      </c>
      <c r="AW192">
        <v>2</v>
      </c>
      <c r="AX192">
        <v>1</v>
      </c>
      <c r="AY192" t="s">
        <v>67</v>
      </c>
      <c r="AZ192" t="s">
        <v>67</v>
      </c>
      <c r="BA192" t="s">
        <v>67</v>
      </c>
      <c r="BB192" t="s">
        <v>67</v>
      </c>
      <c r="BC192" t="s">
        <v>67</v>
      </c>
      <c r="BD192" t="s">
        <v>67</v>
      </c>
      <c r="BE192" t="s">
        <v>67</v>
      </c>
      <c r="BF192" t="s">
        <v>67</v>
      </c>
      <c r="BG192" t="s">
        <v>67</v>
      </c>
      <c r="BH192" t="s">
        <v>67</v>
      </c>
      <c r="BI192" t="s">
        <v>67</v>
      </c>
      <c r="BJ192" t="s">
        <v>67</v>
      </c>
      <c r="BK192" t="s">
        <v>67</v>
      </c>
      <c r="BL192" t="s">
        <v>67</v>
      </c>
      <c r="BM192" t="s">
        <v>67</v>
      </c>
      <c r="BN192" t="s">
        <v>106</v>
      </c>
      <c r="BO192" s="6">
        <v>46268</v>
      </c>
      <c r="BP192">
        <f>1</f>
        <v>1</v>
      </c>
      <c r="BQ192">
        <f>IF(M192+AG192&gt;=parametres!$B$2,0,1)</f>
        <v>1</v>
      </c>
      <c r="BR192" t="str">
        <f>VLOOKUP(O192,parametres!G:H,2,0)</f>
        <v>Alliannz Contract</v>
      </c>
    </row>
    <row r="193" spans="1:70" x14ac:dyDescent="0.3">
      <c r="A193" t="s">
        <v>1635</v>
      </c>
      <c r="B193" t="s">
        <v>65</v>
      </c>
      <c r="C193" t="s">
        <v>70</v>
      </c>
      <c r="D193" s="4">
        <v>46268.378032407411</v>
      </c>
      <c r="E193" t="s">
        <v>949</v>
      </c>
      <c r="F193" t="s">
        <v>176</v>
      </c>
      <c r="G193" t="s">
        <v>119</v>
      </c>
      <c r="H193" t="s">
        <v>177</v>
      </c>
      <c r="I193" t="s">
        <v>143</v>
      </c>
      <c r="J193">
        <v>2.7421294249835976E+18</v>
      </c>
      <c r="K193" t="s">
        <v>950</v>
      </c>
      <c r="L193" t="s">
        <v>71</v>
      </c>
      <c r="M193" s="5">
        <v>8.1018518518518516E-5</v>
      </c>
      <c r="N193">
        <v>19755</v>
      </c>
      <c r="O193" t="s">
        <v>84</v>
      </c>
      <c r="P193">
        <v>21194</v>
      </c>
      <c r="Q193" t="s">
        <v>84</v>
      </c>
      <c r="R193">
        <v>99757</v>
      </c>
      <c r="S193" t="s">
        <v>152</v>
      </c>
      <c r="T193" t="s">
        <v>153</v>
      </c>
      <c r="U193">
        <v>224096</v>
      </c>
      <c r="V193" t="s">
        <v>503</v>
      </c>
      <c r="W193" t="s">
        <v>68</v>
      </c>
      <c r="X193" s="5">
        <v>1.0532407407407407E-3</v>
      </c>
      <c r="Y193" s="5">
        <v>0</v>
      </c>
      <c r="Z193" s="5">
        <v>2.3726851851851851E-3</v>
      </c>
      <c r="AA193" t="s">
        <v>67</v>
      </c>
      <c r="AB193">
        <v>0</v>
      </c>
      <c r="AC193" s="4">
        <v>46268.380798611113</v>
      </c>
      <c r="AD193" t="s">
        <v>67</v>
      </c>
      <c r="AE193" s="5">
        <v>0</v>
      </c>
      <c r="AF193" t="s">
        <v>951</v>
      </c>
      <c r="AG193" s="5">
        <v>2.3148148148148147E-5</v>
      </c>
      <c r="AH193">
        <v>0</v>
      </c>
      <c r="AI193">
        <v>0</v>
      </c>
      <c r="AJ193" t="s">
        <v>67</v>
      </c>
      <c r="AK193">
        <v>2</v>
      </c>
      <c r="AL193">
        <v>0</v>
      </c>
      <c r="AM193">
        <v>0</v>
      </c>
      <c r="AN193" t="s">
        <v>123</v>
      </c>
      <c r="AO193" t="s">
        <v>127</v>
      </c>
      <c r="AP193">
        <v>77020001</v>
      </c>
      <c r="AQ193">
        <v>10</v>
      </c>
      <c r="AR193" t="s">
        <v>128</v>
      </c>
      <c r="AS193">
        <v>3190040</v>
      </c>
      <c r="AT193" t="s">
        <v>140</v>
      </c>
      <c r="AU193" t="s">
        <v>952</v>
      </c>
      <c r="AV193" t="s">
        <v>949</v>
      </c>
      <c r="AW193">
        <v>2</v>
      </c>
      <c r="AX193">
        <v>1</v>
      </c>
      <c r="AY193" t="s">
        <v>67</v>
      </c>
      <c r="AZ193" t="s">
        <v>67</v>
      </c>
      <c r="BA193" t="s">
        <v>67</v>
      </c>
      <c r="BB193" t="s">
        <v>67</v>
      </c>
      <c r="BC193" t="s">
        <v>67</v>
      </c>
      <c r="BD193" t="s">
        <v>67</v>
      </c>
      <c r="BE193" t="s">
        <v>67</v>
      </c>
      <c r="BF193" t="s">
        <v>67</v>
      </c>
      <c r="BG193" t="s">
        <v>67</v>
      </c>
      <c r="BH193" t="s">
        <v>67</v>
      </c>
      <c r="BI193" t="s">
        <v>67</v>
      </c>
      <c r="BJ193" t="s">
        <v>67</v>
      </c>
      <c r="BK193" t="s">
        <v>67</v>
      </c>
      <c r="BL193" t="s">
        <v>67</v>
      </c>
      <c r="BM193" t="s">
        <v>67</v>
      </c>
      <c r="BN193" t="s">
        <v>102</v>
      </c>
      <c r="BO193" s="6">
        <v>46268</v>
      </c>
      <c r="BP193">
        <f>1</f>
        <v>1</v>
      </c>
      <c r="BQ193">
        <f>IF(M193+AG193&gt;=parametres!$B$2,0,1)</f>
        <v>1</v>
      </c>
      <c r="BR193" t="str">
        <f>VLOOKUP(O193,parametres!G:H,2,0)</f>
        <v>RSA</v>
      </c>
    </row>
    <row r="194" spans="1:70" x14ac:dyDescent="0.3">
      <c r="A194" t="s">
        <v>1635</v>
      </c>
      <c r="B194" t="s">
        <v>65</v>
      </c>
      <c r="C194" t="s">
        <v>66</v>
      </c>
      <c r="D194" s="4">
        <v>46268.37809027778</v>
      </c>
      <c r="E194" t="s">
        <v>907</v>
      </c>
      <c r="F194" t="s">
        <v>67</v>
      </c>
      <c r="G194" t="s">
        <v>67</v>
      </c>
      <c r="H194" t="s">
        <v>195</v>
      </c>
      <c r="I194" t="s">
        <v>67</v>
      </c>
      <c r="J194">
        <v>2.742129377742633E+18</v>
      </c>
      <c r="K194" t="s">
        <v>953</v>
      </c>
      <c r="L194" t="s">
        <v>67</v>
      </c>
      <c r="M194" s="5">
        <v>0</v>
      </c>
      <c r="N194">
        <v>19761</v>
      </c>
      <c r="O194" t="s">
        <v>105</v>
      </c>
      <c r="P194">
        <v>21200</v>
      </c>
      <c r="Q194" t="s">
        <v>105</v>
      </c>
      <c r="R194">
        <v>99821</v>
      </c>
      <c r="S194" t="s">
        <v>154</v>
      </c>
      <c r="T194" t="s">
        <v>153</v>
      </c>
      <c r="U194">
        <v>224299</v>
      </c>
      <c r="V194" t="s">
        <v>193</v>
      </c>
      <c r="W194" t="s">
        <v>68</v>
      </c>
      <c r="X194" s="5">
        <v>1.4583333333333334E-3</v>
      </c>
      <c r="Y194" s="5">
        <v>6.8287037037037036E-4</v>
      </c>
      <c r="Z194" s="5">
        <v>0</v>
      </c>
      <c r="AA194" t="s">
        <v>67</v>
      </c>
      <c r="AB194">
        <v>0</v>
      </c>
      <c r="AC194" s="4">
        <v>46268.380300925928</v>
      </c>
      <c r="AD194" t="s">
        <v>67</v>
      </c>
      <c r="AE194" s="5">
        <v>0</v>
      </c>
      <c r="AF194" t="s">
        <v>944</v>
      </c>
      <c r="AG194" s="5">
        <v>0</v>
      </c>
      <c r="AJ194" t="s">
        <v>67</v>
      </c>
      <c r="AN194" t="s">
        <v>67</v>
      </c>
      <c r="AO194" t="s">
        <v>67</v>
      </c>
      <c r="AR194" t="s">
        <v>67</v>
      </c>
      <c r="AT194" t="s">
        <v>67</v>
      </c>
      <c r="AU194" t="s">
        <v>67</v>
      </c>
      <c r="AV194" t="s">
        <v>67</v>
      </c>
      <c r="AY194" t="s">
        <v>67</v>
      </c>
      <c r="AZ194" t="s">
        <v>67</v>
      </c>
      <c r="BA194" t="s">
        <v>67</v>
      </c>
      <c r="BB194" t="s">
        <v>67</v>
      </c>
      <c r="BC194" t="s">
        <v>67</v>
      </c>
      <c r="BD194" t="s">
        <v>67</v>
      </c>
      <c r="BE194" t="s">
        <v>67</v>
      </c>
      <c r="BF194" t="s">
        <v>67</v>
      </c>
      <c r="BG194" t="s">
        <v>67</v>
      </c>
      <c r="BH194" t="s">
        <v>67</v>
      </c>
      <c r="BI194" t="s">
        <v>67</v>
      </c>
      <c r="BJ194" t="s">
        <v>67</v>
      </c>
      <c r="BK194" t="s">
        <v>67</v>
      </c>
      <c r="BL194" t="s">
        <v>67</v>
      </c>
      <c r="BM194" t="s">
        <v>67</v>
      </c>
      <c r="BN194" t="s">
        <v>106</v>
      </c>
      <c r="BO194" s="6">
        <v>46268</v>
      </c>
      <c r="BP194">
        <f>1</f>
        <v>1</v>
      </c>
      <c r="BQ194">
        <f>IF(M194+AG194&gt;=parametres!$B$2,0,1)</f>
        <v>1</v>
      </c>
      <c r="BR194" t="str">
        <f>VLOOKUP(O194,parametres!G:H,2,0)</f>
        <v>Alliannz Contract</v>
      </c>
    </row>
    <row r="195" spans="1:70" x14ac:dyDescent="0.3">
      <c r="A195" t="s">
        <v>1635</v>
      </c>
      <c r="B195" t="s">
        <v>65</v>
      </c>
      <c r="C195" t="s">
        <v>70</v>
      </c>
      <c r="D195" s="4">
        <v>46268.378136574072</v>
      </c>
      <c r="E195" t="s">
        <v>954</v>
      </c>
      <c r="F195" t="s">
        <v>955</v>
      </c>
      <c r="G195" t="s">
        <v>455</v>
      </c>
      <c r="H195" t="s">
        <v>956</v>
      </c>
      <c r="I195" t="s">
        <v>453</v>
      </c>
      <c r="J195">
        <v>2.7421292661256852E+18</v>
      </c>
      <c r="K195" t="s">
        <v>957</v>
      </c>
      <c r="L195" t="s">
        <v>72</v>
      </c>
      <c r="M195" s="5">
        <v>8.7962962962962962E-4</v>
      </c>
      <c r="N195">
        <v>19755</v>
      </c>
      <c r="O195" t="s">
        <v>84</v>
      </c>
      <c r="P195">
        <v>21177</v>
      </c>
      <c r="Q195" t="s">
        <v>454</v>
      </c>
      <c r="R195">
        <v>99755</v>
      </c>
      <c r="S195" t="s">
        <v>183</v>
      </c>
      <c r="T195" t="s">
        <v>450</v>
      </c>
      <c r="U195">
        <v>244553</v>
      </c>
      <c r="V195" t="s">
        <v>443</v>
      </c>
      <c r="W195" t="s">
        <v>68</v>
      </c>
      <c r="X195" s="5">
        <v>3.4837962962962965E-3</v>
      </c>
      <c r="Y195" s="5">
        <v>4.861111111111111E-4</v>
      </c>
      <c r="Z195" s="5">
        <v>5.3240740740740744E-4</v>
      </c>
      <c r="AA195" t="s">
        <v>67</v>
      </c>
      <c r="AB195">
        <v>1</v>
      </c>
      <c r="AC195" s="4">
        <v>46268.383171296293</v>
      </c>
      <c r="AD195" t="s">
        <v>67</v>
      </c>
      <c r="AE195" s="5">
        <v>0</v>
      </c>
      <c r="AF195" t="s">
        <v>958</v>
      </c>
      <c r="AG195" s="5">
        <v>3.4722222222222222E-5</v>
      </c>
      <c r="AH195">
        <v>0</v>
      </c>
      <c r="AI195">
        <v>0</v>
      </c>
      <c r="AJ195" t="s">
        <v>67</v>
      </c>
      <c r="AK195">
        <v>2</v>
      </c>
      <c r="AL195">
        <v>0</v>
      </c>
      <c r="AM195">
        <v>0</v>
      </c>
      <c r="AN195" t="s">
        <v>123</v>
      </c>
      <c r="AO195" t="s">
        <v>67</v>
      </c>
      <c r="AR195" t="s">
        <v>67</v>
      </c>
      <c r="AT195" t="s">
        <v>67</v>
      </c>
      <c r="AU195" t="s">
        <v>67</v>
      </c>
      <c r="AV195" t="s">
        <v>67</v>
      </c>
      <c r="AW195">
        <v>0</v>
      </c>
      <c r="AX195">
        <v>0</v>
      </c>
      <c r="AY195" t="s">
        <v>67</v>
      </c>
      <c r="AZ195" t="s">
        <v>67</v>
      </c>
      <c r="BA195" t="s">
        <v>67</v>
      </c>
      <c r="BB195" t="s">
        <v>67</v>
      </c>
      <c r="BC195" t="s">
        <v>67</v>
      </c>
      <c r="BD195" t="s">
        <v>67</v>
      </c>
      <c r="BE195" t="s">
        <v>67</v>
      </c>
      <c r="BF195" t="s">
        <v>67</v>
      </c>
      <c r="BG195" t="s">
        <v>67</v>
      </c>
      <c r="BH195" t="s">
        <v>67</v>
      </c>
      <c r="BI195" t="s">
        <v>67</v>
      </c>
      <c r="BJ195" t="s">
        <v>67</v>
      </c>
      <c r="BK195" t="s">
        <v>67</v>
      </c>
      <c r="BL195" t="s">
        <v>67</v>
      </c>
      <c r="BM195" t="s">
        <v>67</v>
      </c>
      <c r="BN195" t="s">
        <v>102</v>
      </c>
      <c r="BO195" s="6">
        <v>46268</v>
      </c>
      <c r="BP195">
        <f>1</f>
        <v>1</v>
      </c>
      <c r="BQ195">
        <f>IF(M195+AG195&gt;=parametres!$B$2,0,1)</f>
        <v>0</v>
      </c>
      <c r="BR195" t="str">
        <f>VLOOKUP(O195,parametres!G:H,2,0)</f>
        <v>RSA</v>
      </c>
    </row>
    <row r="196" spans="1:70" x14ac:dyDescent="0.3">
      <c r="A196" t="s">
        <v>1635</v>
      </c>
      <c r="B196" t="s">
        <v>65</v>
      </c>
      <c r="C196" t="s">
        <v>70</v>
      </c>
      <c r="D196" s="4">
        <v>46268.378194444442</v>
      </c>
      <c r="E196" t="s">
        <v>535</v>
      </c>
      <c r="F196" t="s">
        <v>188</v>
      </c>
      <c r="G196" t="s">
        <v>119</v>
      </c>
      <c r="H196" t="s">
        <v>411</v>
      </c>
      <c r="I196" t="s">
        <v>139</v>
      </c>
      <c r="J196">
        <v>2.7421293390869642E+18</v>
      </c>
      <c r="K196" t="s">
        <v>959</v>
      </c>
      <c r="L196" t="s">
        <v>72</v>
      </c>
      <c r="M196" s="5">
        <v>5.7870370370370373E-5</v>
      </c>
      <c r="N196">
        <v>19760</v>
      </c>
      <c r="O196" t="s">
        <v>82</v>
      </c>
      <c r="P196">
        <v>21199</v>
      </c>
      <c r="Q196" t="s">
        <v>82</v>
      </c>
      <c r="R196">
        <v>99810</v>
      </c>
      <c r="S196" t="s">
        <v>162</v>
      </c>
      <c r="T196" t="s">
        <v>153</v>
      </c>
      <c r="U196">
        <v>96526</v>
      </c>
      <c r="V196" t="s">
        <v>608</v>
      </c>
      <c r="W196" t="s">
        <v>68</v>
      </c>
      <c r="X196" s="5">
        <v>2.1759259259259258E-3</v>
      </c>
      <c r="Y196" s="5">
        <v>0</v>
      </c>
      <c r="Z196" s="5">
        <v>3.8194444444444446E-4</v>
      </c>
      <c r="AA196" t="s">
        <v>67</v>
      </c>
      <c r="AB196">
        <v>0</v>
      </c>
      <c r="AC196" s="4">
        <v>46268.381157407406</v>
      </c>
      <c r="AD196" t="s">
        <v>67</v>
      </c>
      <c r="AE196" s="5">
        <v>0</v>
      </c>
      <c r="AF196" t="s">
        <v>960</v>
      </c>
      <c r="AG196" s="5">
        <v>2.3148148148148147E-5</v>
      </c>
      <c r="AH196">
        <v>0</v>
      </c>
      <c r="AI196">
        <v>0</v>
      </c>
      <c r="AJ196" t="s">
        <v>67</v>
      </c>
      <c r="AK196">
        <v>2</v>
      </c>
      <c r="AL196">
        <v>0</v>
      </c>
      <c r="AM196">
        <v>0</v>
      </c>
      <c r="AN196" t="s">
        <v>123</v>
      </c>
      <c r="AO196" t="s">
        <v>127</v>
      </c>
      <c r="AP196">
        <v>77020001</v>
      </c>
      <c r="AQ196">
        <v>10</v>
      </c>
      <c r="AR196" t="s">
        <v>128</v>
      </c>
      <c r="AS196">
        <v>3190125</v>
      </c>
      <c r="AT196" t="s">
        <v>145</v>
      </c>
      <c r="AU196" t="s">
        <v>67</v>
      </c>
      <c r="AV196" t="s">
        <v>535</v>
      </c>
      <c r="AW196">
        <v>2</v>
      </c>
      <c r="AX196">
        <v>1</v>
      </c>
      <c r="AY196" t="s">
        <v>67</v>
      </c>
      <c r="AZ196" t="s">
        <v>67</v>
      </c>
      <c r="BA196" t="s">
        <v>67</v>
      </c>
      <c r="BB196" t="s">
        <v>67</v>
      </c>
      <c r="BC196" t="s">
        <v>67</v>
      </c>
      <c r="BD196" t="s">
        <v>67</v>
      </c>
      <c r="BE196" t="s">
        <v>67</v>
      </c>
      <c r="BF196" t="s">
        <v>67</v>
      </c>
      <c r="BG196" t="s">
        <v>67</v>
      </c>
      <c r="BH196" t="s">
        <v>67</v>
      </c>
      <c r="BI196" t="s">
        <v>67</v>
      </c>
      <c r="BJ196" t="s">
        <v>67</v>
      </c>
      <c r="BK196" t="s">
        <v>67</v>
      </c>
      <c r="BL196" t="s">
        <v>67</v>
      </c>
      <c r="BM196" t="s">
        <v>67</v>
      </c>
      <c r="BN196" t="s">
        <v>106</v>
      </c>
      <c r="BO196" s="6">
        <v>46268</v>
      </c>
      <c r="BP196">
        <f>1</f>
        <v>1</v>
      </c>
      <c r="BQ196">
        <f>IF(M196+AG196&gt;=parametres!$B$2,0,1)</f>
        <v>1</v>
      </c>
      <c r="BR196" t="str">
        <f>VLOOKUP(O196,parametres!G:H,2,0)</f>
        <v>Alliannz Contract</v>
      </c>
    </row>
    <row r="197" spans="1:70" x14ac:dyDescent="0.3">
      <c r="A197" t="s">
        <v>1635</v>
      </c>
      <c r="B197" t="s">
        <v>65</v>
      </c>
      <c r="C197" t="s">
        <v>66</v>
      </c>
      <c r="D197" s="4">
        <v>46268.378634259258</v>
      </c>
      <c r="E197" t="s">
        <v>263</v>
      </c>
      <c r="F197" t="s">
        <v>67</v>
      </c>
      <c r="G197" t="s">
        <v>67</v>
      </c>
      <c r="H197" t="s">
        <v>418</v>
      </c>
      <c r="I197" t="s">
        <v>67</v>
      </c>
      <c r="J197">
        <v>2.7421294335735357E+18</v>
      </c>
      <c r="K197" t="s">
        <v>961</v>
      </c>
      <c r="L197" t="s">
        <v>67</v>
      </c>
      <c r="M197" s="5">
        <v>0</v>
      </c>
      <c r="N197">
        <v>19761</v>
      </c>
      <c r="O197" t="s">
        <v>105</v>
      </c>
      <c r="P197">
        <v>21200</v>
      </c>
      <c r="Q197" t="s">
        <v>105</v>
      </c>
      <c r="R197">
        <v>99821</v>
      </c>
      <c r="S197" t="s">
        <v>154</v>
      </c>
      <c r="T197" t="s">
        <v>153</v>
      </c>
      <c r="U197">
        <v>221519</v>
      </c>
      <c r="V197" t="s">
        <v>269</v>
      </c>
      <c r="W197" t="s">
        <v>69</v>
      </c>
      <c r="X197" s="5">
        <v>1.5740740740740741E-3</v>
      </c>
      <c r="Y197" s="5">
        <v>0</v>
      </c>
      <c r="Z197" s="5">
        <v>0</v>
      </c>
      <c r="AA197" t="s">
        <v>67</v>
      </c>
      <c r="AB197">
        <v>0</v>
      </c>
      <c r="AC197" s="4">
        <v>46268.380289351851</v>
      </c>
      <c r="AD197" t="s">
        <v>67</v>
      </c>
      <c r="AE197" s="5">
        <v>0</v>
      </c>
      <c r="AF197" t="s">
        <v>948</v>
      </c>
      <c r="AG197" s="5">
        <v>1.1574074074074073E-5</v>
      </c>
      <c r="AJ197" t="s">
        <v>67</v>
      </c>
      <c r="AN197" t="s">
        <v>67</v>
      </c>
      <c r="AO197" t="s">
        <v>67</v>
      </c>
      <c r="AR197" t="s">
        <v>67</v>
      </c>
      <c r="AT197" t="s">
        <v>67</v>
      </c>
      <c r="AU197" t="s">
        <v>67</v>
      </c>
      <c r="AV197" t="s">
        <v>67</v>
      </c>
      <c r="AY197" t="s">
        <v>67</v>
      </c>
      <c r="AZ197" t="s">
        <v>67</v>
      </c>
      <c r="BA197" t="s">
        <v>67</v>
      </c>
      <c r="BB197" t="s">
        <v>67</v>
      </c>
      <c r="BC197" t="s">
        <v>67</v>
      </c>
      <c r="BD197" t="s">
        <v>67</v>
      </c>
      <c r="BE197" t="s">
        <v>67</v>
      </c>
      <c r="BF197" t="s">
        <v>67</v>
      </c>
      <c r="BG197" t="s">
        <v>67</v>
      </c>
      <c r="BH197" t="s">
        <v>67</v>
      </c>
      <c r="BI197" t="s">
        <v>67</v>
      </c>
      <c r="BJ197" t="s">
        <v>67</v>
      </c>
      <c r="BK197" t="s">
        <v>67</v>
      </c>
      <c r="BL197" t="s">
        <v>67</v>
      </c>
      <c r="BM197" t="s">
        <v>67</v>
      </c>
      <c r="BN197" t="s">
        <v>106</v>
      </c>
      <c r="BO197" s="6">
        <v>46268</v>
      </c>
      <c r="BP197">
        <f>1</f>
        <v>1</v>
      </c>
      <c r="BQ197">
        <f>IF(M197+AG197&gt;=parametres!$B$2,0,1)</f>
        <v>1</v>
      </c>
      <c r="BR197" t="str">
        <f>VLOOKUP(O197,parametres!G:H,2,0)</f>
        <v>Alliannz Contract</v>
      </c>
    </row>
    <row r="198" spans="1:70" x14ac:dyDescent="0.3">
      <c r="A198" t="s">
        <v>1635</v>
      </c>
      <c r="B198" t="s">
        <v>65</v>
      </c>
      <c r="C198" t="s">
        <v>66</v>
      </c>
      <c r="D198" s="4">
        <v>46268.378680555557</v>
      </c>
      <c r="E198" t="s">
        <v>74</v>
      </c>
      <c r="F198" t="s">
        <v>67</v>
      </c>
      <c r="G198" t="s">
        <v>67</v>
      </c>
      <c r="H198" t="s">
        <v>512</v>
      </c>
      <c r="I198" t="s">
        <v>67</v>
      </c>
      <c r="J198">
        <v>2.7421292618320968E+18</v>
      </c>
      <c r="K198" t="s">
        <v>962</v>
      </c>
      <c r="L198" t="s">
        <v>67</v>
      </c>
      <c r="M198" s="5">
        <v>0</v>
      </c>
      <c r="N198">
        <v>19755</v>
      </c>
      <c r="O198" t="s">
        <v>84</v>
      </c>
      <c r="P198">
        <v>21194</v>
      </c>
      <c r="Q198" t="s">
        <v>84</v>
      </c>
      <c r="R198">
        <v>99755</v>
      </c>
      <c r="S198" t="s">
        <v>183</v>
      </c>
      <c r="T198" t="s">
        <v>153</v>
      </c>
      <c r="U198">
        <v>96523</v>
      </c>
      <c r="V198" t="s">
        <v>511</v>
      </c>
      <c r="W198" t="s">
        <v>69</v>
      </c>
      <c r="X198" s="5">
        <v>3.6574074074074074E-3</v>
      </c>
      <c r="Y198" s="5">
        <v>0</v>
      </c>
      <c r="Z198" s="5">
        <v>0</v>
      </c>
      <c r="AA198" t="s">
        <v>67</v>
      </c>
      <c r="AB198">
        <v>0</v>
      </c>
      <c r="AC198" s="4">
        <v>46268.382384259261</v>
      </c>
      <c r="AD198" t="s">
        <v>67</v>
      </c>
      <c r="AE198" s="5">
        <v>0</v>
      </c>
      <c r="AF198" t="s">
        <v>946</v>
      </c>
      <c r="AG198" s="5">
        <v>1.1574074074074073E-5</v>
      </c>
      <c r="AJ198" t="s">
        <v>67</v>
      </c>
      <c r="AN198" t="s">
        <v>67</v>
      </c>
      <c r="AO198" t="s">
        <v>67</v>
      </c>
      <c r="AR198" t="s">
        <v>67</v>
      </c>
      <c r="AT198" t="s">
        <v>67</v>
      </c>
      <c r="AU198" t="s">
        <v>67</v>
      </c>
      <c r="AV198" t="s">
        <v>67</v>
      </c>
      <c r="AY198" t="s">
        <v>67</v>
      </c>
      <c r="AZ198" t="s">
        <v>67</v>
      </c>
      <c r="BA198" t="s">
        <v>67</v>
      </c>
      <c r="BB198" t="s">
        <v>67</v>
      </c>
      <c r="BC198" t="s">
        <v>67</v>
      </c>
      <c r="BD198" t="s">
        <v>67</v>
      </c>
      <c r="BE198" t="s">
        <v>67</v>
      </c>
      <c r="BF198" t="s">
        <v>67</v>
      </c>
      <c r="BG198" t="s">
        <v>67</v>
      </c>
      <c r="BH198" t="s">
        <v>67</v>
      </c>
      <c r="BI198" t="s">
        <v>67</v>
      </c>
      <c r="BJ198" t="s">
        <v>67</v>
      </c>
      <c r="BK198" t="s">
        <v>67</v>
      </c>
      <c r="BL198" t="s">
        <v>67</v>
      </c>
      <c r="BM198" t="s">
        <v>67</v>
      </c>
      <c r="BN198" t="s">
        <v>102</v>
      </c>
      <c r="BO198" s="6">
        <v>46268</v>
      </c>
      <c r="BP198">
        <f>1</f>
        <v>1</v>
      </c>
      <c r="BQ198">
        <f>IF(M198+AG198&gt;=parametres!$B$2,0,1)</f>
        <v>1</v>
      </c>
      <c r="BR198" t="str">
        <f>VLOOKUP(O198,parametres!G:H,2,0)</f>
        <v>RSA</v>
      </c>
    </row>
    <row r="199" spans="1:70" x14ac:dyDescent="0.3">
      <c r="A199" t="s">
        <v>1635</v>
      </c>
      <c r="B199" t="s">
        <v>65</v>
      </c>
      <c r="C199" t="s">
        <v>66</v>
      </c>
      <c r="D199" s="4">
        <v>46268.378923611112</v>
      </c>
      <c r="E199" t="s">
        <v>535</v>
      </c>
      <c r="F199" t="s">
        <v>67</v>
      </c>
      <c r="G199" t="s">
        <v>67</v>
      </c>
      <c r="H199" t="s">
        <v>611</v>
      </c>
      <c r="I199" t="s">
        <v>67</v>
      </c>
      <c r="J199">
        <v>2.7421293390869642E+18</v>
      </c>
      <c r="K199" t="s">
        <v>963</v>
      </c>
      <c r="L199" t="s">
        <v>67</v>
      </c>
      <c r="M199" s="5">
        <v>0</v>
      </c>
      <c r="N199">
        <v>19760</v>
      </c>
      <c r="O199" t="s">
        <v>82</v>
      </c>
      <c r="P199">
        <v>21199</v>
      </c>
      <c r="Q199" t="s">
        <v>82</v>
      </c>
      <c r="R199">
        <v>99810</v>
      </c>
      <c r="S199" t="s">
        <v>162</v>
      </c>
      <c r="T199" t="s">
        <v>153</v>
      </c>
      <c r="U199">
        <v>96526</v>
      </c>
      <c r="V199" t="s">
        <v>608</v>
      </c>
      <c r="W199" t="s">
        <v>69</v>
      </c>
      <c r="X199" s="5">
        <v>2.1759259259259258E-3</v>
      </c>
      <c r="Y199" s="5">
        <v>0</v>
      </c>
      <c r="Z199" s="5">
        <v>0</v>
      </c>
      <c r="AA199" t="s">
        <v>67</v>
      </c>
      <c r="AB199">
        <v>0</v>
      </c>
      <c r="AC199" s="4">
        <v>46268.381157407406</v>
      </c>
      <c r="AD199" t="s">
        <v>67</v>
      </c>
      <c r="AE199" s="5">
        <v>0</v>
      </c>
      <c r="AF199" t="s">
        <v>960</v>
      </c>
      <c r="AG199" s="5">
        <v>0</v>
      </c>
      <c r="AJ199" t="s">
        <v>67</v>
      </c>
      <c r="AN199" t="s">
        <v>67</v>
      </c>
      <c r="AO199" t="s">
        <v>67</v>
      </c>
      <c r="AR199" t="s">
        <v>67</v>
      </c>
      <c r="AT199" t="s">
        <v>67</v>
      </c>
      <c r="AU199" t="s">
        <v>67</v>
      </c>
      <c r="AV199" t="s">
        <v>67</v>
      </c>
      <c r="AY199" t="s">
        <v>67</v>
      </c>
      <c r="AZ199" t="s">
        <v>67</v>
      </c>
      <c r="BA199" t="s">
        <v>67</v>
      </c>
      <c r="BB199" t="s">
        <v>67</v>
      </c>
      <c r="BC199" t="s">
        <v>67</v>
      </c>
      <c r="BD199" t="s">
        <v>67</v>
      </c>
      <c r="BE199" t="s">
        <v>67</v>
      </c>
      <c r="BF199" t="s">
        <v>67</v>
      </c>
      <c r="BG199" t="s">
        <v>67</v>
      </c>
      <c r="BH199" t="s">
        <v>67</v>
      </c>
      <c r="BI199" t="s">
        <v>67</v>
      </c>
      <c r="BJ199" t="s">
        <v>67</v>
      </c>
      <c r="BK199" t="s">
        <v>67</v>
      </c>
      <c r="BL199" t="s">
        <v>67</v>
      </c>
      <c r="BM199" t="s">
        <v>67</v>
      </c>
      <c r="BN199" t="s">
        <v>106</v>
      </c>
      <c r="BO199" s="6">
        <v>46268</v>
      </c>
      <c r="BP199">
        <f>1</f>
        <v>1</v>
      </c>
      <c r="BQ199">
        <f>IF(M199+AG199&gt;=parametres!$B$2,0,1)</f>
        <v>1</v>
      </c>
      <c r="BR199" t="str">
        <f>VLOOKUP(O199,parametres!G:H,2,0)</f>
        <v>Alliannz Contract</v>
      </c>
    </row>
    <row r="200" spans="1:70" x14ac:dyDescent="0.3">
      <c r="A200" t="s">
        <v>1635</v>
      </c>
      <c r="B200" t="s">
        <v>65</v>
      </c>
      <c r="C200" t="s">
        <v>70</v>
      </c>
      <c r="D200" s="4">
        <v>46268.379224537035</v>
      </c>
      <c r="E200" t="s">
        <v>964</v>
      </c>
      <c r="F200" t="s">
        <v>156</v>
      </c>
      <c r="G200" t="s">
        <v>119</v>
      </c>
      <c r="H200" t="s">
        <v>157</v>
      </c>
      <c r="I200" t="s">
        <v>136</v>
      </c>
      <c r="J200">
        <v>2.7421293906232468E+18</v>
      </c>
      <c r="K200" t="s">
        <v>965</v>
      </c>
      <c r="L200" t="s">
        <v>72</v>
      </c>
      <c r="M200" s="5">
        <v>1.6203703703703703E-4</v>
      </c>
      <c r="N200">
        <v>19761</v>
      </c>
      <c r="O200" t="s">
        <v>105</v>
      </c>
      <c r="P200">
        <v>21200</v>
      </c>
      <c r="Q200" t="s">
        <v>105</v>
      </c>
      <c r="R200">
        <v>99821</v>
      </c>
      <c r="S200" t="s">
        <v>154</v>
      </c>
      <c r="T200" t="s">
        <v>153</v>
      </c>
      <c r="U200">
        <v>224093</v>
      </c>
      <c r="V200" t="s">
        <v>270</v>
      </c>
      <c r="W200" t="s">
        <v>68</v>
      </c>
      <c r="X200" s="5">
        <v>1.3425925925925925E-3</v>
      </c>
      <c r="Y200" s="5">
        <v>0</v>
      </c>
      <c r="Z200" s="5">
        <v>2.0601851851851853E-3</v>
      </c>
      <c r="AA200" t="s">
        <v>67</v>
      </c>
      <c r="AB200">
        <v>0</v>
      </c>
      <c r="AC200" s="4">
        <v>46268.381319444445</v>
      </c>
      <c r="AD200" t="s">
        <v>67</v>
      </c>
      <c r="AE200" s="5">
        <v>0</v>
      </c>
      <c r="AF200" t="s">
        <v>966</v>
      </c>
      <c r="AG200" s="5">
        <v>2.3148148148148147E-5</v>
      </c>
      <c r="AH200">
        <v>0</v>
      </c>
      <c r="AI200">
        <v>0</v>
      </c>
      <c r="AJ200" t="s">
        <v>67</v>
      </c>
      <c r="AK200">
        <v>2</v>
      </c>
      <c r="AL200">
        <v>0</v>
      </c>
      <c r="AM200">
        <v>0</v>
      </c>
      <c r="AN200" t="s">
        <v>123</v>
      </c>
      <c r="AO200" t="s">
        <v>127</v>
      </c>
      <c r="AP200">
        <v>77020001</v>
      </c>
      <c r="AQ200">
        <v>10</v>
      </c>
      <c r="AR200" t="s">
        <v>128</v>
      </c>
      <c r="AS200">
        <v>3190093</v>
      </c>
      <c r="AT200" t="s">
        <v>145</v>
      </c>
      <c r="AU200" t="s">
        <v>67</v>
      </c>
      <c r="AV200" t="s">
        <v>964</v>
      </c>
      <c r="AW200">
        <v>2</v>
      </c>
      <c r="AX200">
        <v>1</v>
      </c>
      <c r="AY200" t="s">
        <v>67</v>
      </c>
      <c r="AZ200" t="s">
        <v>67</v>
      </c>
      <c r="BA200" t="s">
        <v>67</v>
      </c>
      <c r="BB200" t="s">
        <v>67</v>
      </c>
      <c r="BC200" t="s">
        <v>67</v>
      </c>
      <c r="BD200" t="s">
        <v>67</v>
      </c>
      <c r="BE200" t="s">
        <v>67</v>
      </c>
      <c r="BF200" t="s">
        <v>67</v>
      </c>
      <c r="BG200" t="s">
        <v>67</v>
      </c>
      <c r="BH200" t="s">
        <v>67</v>
      </c>
      <c r="BI200" t="s">
        <v>67</v>
      </c>
      <c r="BJ200" t="s">
        <v>67</v>
      </c>
      <c r="BK200" t="s">
        <v>67</v>
      </c>
      <c r="BL200" t="s">
        <v>67</v>
      </c>
      <c r="BM200" t="s">
        <v>67</v>
      </c>
      <c r="BN200" t="s">
        <v>106</v>
      </c>
      <c r="BO200" s="6">
        <v>46268</v>
      </c>
      <c r="BP200">
        <f>1</f>
        <v>1</v>
      </c>
      <c r="BQ200">
        <f>IF(M200+AG200&gt;=parametres!$B$2,0,1)</f>
        <v>1</v>
      </c>
      <c r="BR200" t="str">
        <f>VLOOKUP(O200,parametres!G:H,2,0)</f>
        <v>Alliannz Contract</v>
      </c>
    </row>
    <row r="201" spans="1:70" x14ac:dyDescent="0.3">
      <c r="A201" t="s">
        <v>1635</v>
      </c>
      <c r="B201" t="s">
        <v>65</v>
      </c>
      <c r="C201" t="s">
        <v>66</v>
      </c>
      <c r="D201" s="4">
        <v>46268.379652777781</v>
      </c>
      <c r="E201" t="s">
        <v>949</v>
      </c>
      <c r="F201" t="s">
        <v>67</v>
      </c>
      <c r="G201" t="s">
        <v>67</v>
      </c>
      <c r="H201" t="s">
        <v>504</v>
      </c>
      <c r="I201" t="s">
        <v>67</v>
      </c>
      <c r="J201">
        <v>2.7421294249835976E+18</v>
      </c>
      <c r="K201" t="s">
        <v>967</v>
      </c>
      <c r="L201" t="s">
        <v>67</v>
      </c>
      <c r="M201" s="5">
        <v>0</v>
      </c>
      <c r="N201">
        <v>19755</v>
      </c>
      <c r="O201" t="s">
        <v>84</v>
      </c>
      <c r="P201">
        <v>21194</v>
      </c>
      <c r="Q201" t="s">
        <v>84</v>
      </c>
      <c r="R201">
        <v>99757</v>
      </c>
      <c r="S201" t="s">
        <v>152</v>
      </c>
      <c r="T201" t="s">
        <v>153</v>
      </c>
      <c r="U201">
        <v>224096</v>
      </c>
      <c r="V201" t="s">
        <v>503</v>
      </c>
      <c r="W201" t="s">
        <v>68</v>
      </c>
      <c r="X201" s="5">
        <v>1.0532407407407407E-3</v>
      </c>
      <c r="Y201" s="5">
        <v>0</v>
      </c>
      <c r="Z201" s="5">
        <v>0</v>
      </c>
      <c r="AA201" t="s">
        <v>67</v>
      </c>
      <c r="AB201">
        <v>0</v>
      </c>
      <c r="AC201" s="4">
        <v>46268.38076388889</v>
      </c>
      <c r="AD201" t="s">
        <v>67</v>
      </c>
      <c r="AE201" s="5">
        <v>0</v>
      </c>
      <c r="AF201" t="s">
        <v>951</v>
      </c>
      <c r="AG201" s="5">
        <v>1.1574074074074073E-5</v>
      </c>
      <c r="AJ201" t="s">
        <v>67</v>
      </c>
      <c r="AN201" t="s">
        <v>67</v>
      </c>
      <c r="AO201" t="s">
        <v>67</v>
      </c>
      <c r="AR201" t="s">
        <v>67</v>
      </c>
      <c r="AT201" t="s">
        <v>67</v>
      </c>
      <c r="AU201" t="s">
        <v>67</v>
      </c>
      <c r="AV201" t="s">
        <v>67</v>
      </c>
      <c r="AY201" t="s">
        <v>67</v>
      </c>
      <c r="AZ201" t="s">
        <v>67</v>
      </c>
      <c r="BA201" t="s">
        <v>67</v>
      </c>
      <c r="BB201" t="s">
        <v>67</v>
      </c>
      <c r="BC201" t="s">
        <v>67</v>
      </c>
      <c r="BD201" t="s">
        <v>67</v>
      </c>
      <c r="BE201" t="s">
        <v>67</v>
      </c>
      <c r="BF201" t="s">
        <v>67</v>
      </c>
      <c r="BG201" t="s">
        <v>67</v>
      </c>
      <c r="BH201" t="s">
        <v>67</v>
      </c>
      <c r="BI201" t="s">
        <v>67</v>
      </c>
      <c r="BJ201" t="s">
        <v>67</v>
      </c>
      <c r="BK201" t="s">
        <v>67</v>
      </c>
      <c r="BL201" t="s">
        <v>67</v>
      </c>
      <c r="BM201" t="s">
        <v>67</v>
      </c>
      <c r="BN201" t="s">
        <v>102</v>
      </c>
      <c r="BO201" s="6">
        <v>46268</v>
      </c>
      <c r="BP201">
        <f>1</f>
        <v>1</v>
      </c>
      <c r="BQ201">
        <f>IF(M201+AG201&gt;=parametres!$B$2,0,1)</f>
        <v>1</v>
      </c>
      <c r="BR201" t="str">
        <f>VLOOKUP(O201,parametres!G:H,2,0)</f>
        <v>RSA</v>
      </c>
    </row>
    <row r="202" spans="1:70" x14ac:dyDescent="0.3">
      <c r="A202" t="s">
        <v>1635</v>
      </c>
      <c r="B202" t="s">
        <v>65</v>
      </c>
      <c r="C202" t="s">
        <v>66</v>
      </c>
      <c r="D202" s="4">
        <v>46268.379918981482</v>
      </c>
      <c r="E202" t="s">
        <v>964</v>
      </c>
      <c r="F202" t="s">
        <v>67</v>
      </c>
      <c r="G202" t="s">
        <v>67</v>
      </c>
      <c r="H202" t="s">
        <v>349</v>
      </c>
      <c r="I202" t="s">
        <v>67</v>
      </c>
      <c r="J202">
        <v>2.7421293906232468E+18</v>
      </c>
      <c r="K202" t="s">
        <v>968</v>
      </c>
      <c r="L202" t="s">
        <v>67</v>
      </c>
      <c r="M202" s="5">
        <v>0</v>
      </c>
      <c r="N202">
        <v>19761</v>
      </c>
      <c r="O202" t="s">
        <v>105</v>
      </c>
      <c r="P202">
        <v>21200</v>
      </c>
      <c r="Q202" t="s">
        <v>105</v>
      </c>
      <c r="R202">
        <v>99821</v>
      </c>
      <c r="S202" t="s">
        <v>154</v>
      </c>
      <c r="T202" t="s">
        <v>153</v>
      </c>
      <c r="U202">
        <v>224093</v>
      </c>
      <c r="V202" t="s">
        <v>270</v>
      </c>
      <c r="W202" t="s">
        <v>69</v>
      </c>
      <c r="X202" s="5">
        <v>1.3425925925925925E-3</v>
      </c>
      <c r="Y202" s="5">
        <v>0</v>
      </c>
      <c r="Z202" s="5">
        <v>0</v>
      </c>
      <c r="AA202" t="s">
        <v>67</v>
      </c>
      <c r="AB202">
        <v>0</v>
      </c>
      <c r="AC202" s="4">
        <v>46268.381331018521</v>
      </c>
      <c r="AD202" t="s">
        <v>67</v>
      </c>
      <c r="AE202" s="5">
        <v>0</v>
      </c>
      <c r="AF202" t="s">
        <v>966</v>
      </c>
      <c r="AG202" s="5">
        <v>1.1574074074074073E-5</v>
      </c>
      <c r="AJ202" t="s">
        <v>67</v>
      </c>
      <c r="AN202" t="s">
        <v>67</v>
      </c>
      <c r="AO202" t="s">
        <v>67</v>
      </c>
      <c r="AR202" t="s">
        <v>67</v>
      </c>
      <c r="AT202" t="s">
        <v>67</v>
      </c>
      <c r="AU202" t="s">
        <v>67</v>
      </c>
      <c r="AV202" t="s">
        <v>67</v>
      </c>
      <c r="AY202" t="s">
        <v>67</v>
      </c>
      <c r="AZ202" t="s">
        <v>67</v>
      </c>
      <c r="BA202" t="s">
        <v>67</v>
      </c>
      <c r="BB202" t="s">
        <v>67</v>
      </c>
      <c r="BC202" t="s">
        <v>67</v>
      </c>
      <c r="BD202" t="s">
        <v>67</v>
      </c>
      <c r="BE202" t="s">
        <v>67</v>
      </c>
      <c r="BF202" t="s">
        <v>67</v>
      </c>
      <c r="BG202" t="s">
        <v>67</v>
      </c>
      <c r="BH202" t="s">
        <v>67</v>
      </c>
      <c r="BI202" t="s">
        <v>67</v>
      </c>
      <c r="BJ202" t="s">
        <v>67</v>
      </c>
      <c r="BK202" t="s">
        <v>67</v>
      </c>
      <c r="BL202" t="s">
        <v>67</v>
      </c>
      <c r="BM202" t="s">
        <v>67</v>
      </c>
      <c r="BN202" t="s">
        <v>106</v>
      </c>
      <c r="BO202" s="6">
        <v>46268</v>
      </c>
      <c r="BP202">
        <f>1</f>
        <v>1</v>
      </c>
      <c r="BQ202">
        <f>IF(M202+AG202&gt;=parametres!$B$2,0,1)</f>
        <v>1</v>
      </c>
      <c r="BR202" t="str">
        <f>VLOOKUP(O202,parametres!G:H,2,0)</f>
        <v>Alliannz Contract</v>
      </c>
    </row>
    <row r="203" spans="1:70" x14ac:dyDescent="0.3">
      <c r="A203" t="s">
        <v>1635</v>
      </c>
      <c r="B203" t="s">
        <v>65</v>
      </c>
      <c r="C203" t="s">
        <v>70</v>
      </c>
      <c r="D203" s="4">
        <v>46268.380011574074</v>
      </c>
      <c r="E203" t="s">
        <v>969</v>
      </c>
      <c r="F203" t="s">
        <v>118</v>
      </c>
      <c r="G203" t="s">
        <v>119</v>
      </c>
      <c r="H203" t="s">
        <v>120</v>
      </c>
      <c r="I203" t="s">
        <v>121</v>
      </c>
      <c r="J203">
        <v>2.7421292403560637E+18</v>
      </c>
      <c r="K203" t="s">
        <v>970</v>
      </c>
      <c r="L203" t="s">
        <v>71</v>
      </c>
      <c r="M203" s="5">
        <v>3.1250000000000002E-3</v>
      </c>
      <c r="N203">
        <v>19770</v>
      </c>
      <c r="O203" t="s">
        <v>112</v>
      </c>
      <c r="P203">
        <v>21209</v>
      </c>
      <c r="Q203" t="s">
        <v>112</v>
      </c>
      <c r="R203">
        <v>99920</v>
      </c>
      <c r="S203" t="s">
        <v>146</v>
      </c>
      <c r="T203" t="s">
        <v>275</v>
      </c>
      <c r="U203">
        <v>266361</v>
      </c>
      <c r="V203" t="s">
        <v>971</v>
      </c>
      <c r="W203" t="s">
        <v>69</v>
      </c>
      <c r="X203" s="5">
        <v>3.1481481481481482E-3</v>
      </c>
      <c r="Y203" s="5">
        <v>0</v>
      </c>
      <c r="Z203" s="5">
        <v>1.7361111111111112E-4</v>
      </c>
      <c r="AA203" t="s">
        <v>67</v>
      </c>
      <c r="AB203">
        <v>0</v>
      </c>
      <c r="AC203" s="4">
        <v>46268.386574074073</v>
      </c>
      <c r="AD203" t="s">
        <v>67</v>
      </c>
      <c r="AE203" s="5">
        <v>0</v>
      </c>
      <c r="AF203" t="s">
        <v>972</v>
      </c>
      <c r="AG203" s="5">
        <v>3.4722222222222222E-5</v>
      </c>
      <c r="AH203">
        <v>0</v>
      </c>
      <c r="AI203">
        <v>0</v>
      </c>
      <c r="AJ203" t="s">
        <v>122</v>
      </c>
      <c r="AK203">
        <v>2</v>
      </c>
      <c r="AL203">
        <v>0</v>
      </c>
      <c r="AM203">
        <v>0</v>
      </c>
      <c r="AN203" t="s">
        <v>123</v>
      </c>
      <c r="AO203" t="s">
        <v>67</v>
      </c>
      <c r="AR203" t="s">
        <v>67</v>
      </c>
      <c r="AT203" t="s">
        <v>67</v>
      </c>
      <c r="AU203" t="s">
        <v>67</v>
      </c>
      <c r="AV203" t="s">
        <v>67</v>
      </c>
      <c r="AW203">
        <v>0</v>
      </c>
      <c r="AX203">
        <v>0</v>
      </c>
      <c r="AY203" t="s">
        <v>67</v>
      </c>
      <c r="AZ203" t="s">
        <v>67</v>
      </c>
      <c r="BA203" t="s">
        <v>67</v>
      </c>
      <c r="BB203" t="s">
        <v>67</v>
      </c>
      <c r="BC203" t="s">
        <v>67</v>
      </c>
      <c r="BD203" t="s">
        <v>67</v>
      </c>
      <c r="BE203" t="s">
        <v>67</v>
      </c>
      <c r="BF203" t="s">
        <v>67</v>
      </c>
      <c r="BG203" t="s">
        <v>67</v>
      </c>
      <c r="BH203" t="s">
        <v>67</v>
      </c>
      <c r="BI203" t="s">
        <v>67</v>
      </c>
      <c r="BJ203" t="s">
        <v>67</v>
      </c>
      <c r="BK203" t="s">
        <v>67</v>
      </c>
      <c r="BL203" t="s">
        <v>67</v>
      </c>
      <c r="BM203" t="s">
        <v>67</v>
      </c>
      <c r="BN203" t="s">
        <v>280</v>
      </c>
      <c r="BO203" s="6">
        <v>46268</v>
      </c>
      <c r="BP203">
        <f>1</f>
        <v>1</v>
      </c>
      <c r="BQ203">
        <f>IF(M203+AG203&gt;=parametres!$B$2,0,1)</f>
        <v>0</v>
      </c>
      <c r="BR203" t="str">
        <f>VLOOKUP(O203,parametres!G:H,2,0)</f>
        <v>RSA Provider</v>
      </c>
    </row>
    <row r="204" spans="1:70" x14ac:dyDescent="0.3">
      <c r="A204" t="s">
        <v>1635</v>
      </c>
      <c r="B204" t="s">
        <v>65</v>
      </c>
      <c r="C204" t="s">
        <v>66</v>
      </c>
      <c r="D204" s="4">
        <v>46268.38008101852</v>
      </c>
      <c r="E204" t="s">
        <v>954</v>
      </c>
      <c r="F204" t="s">
        <v>67</v>
      </c>
      <c r="G204" t="s">
        <v>67</v>
      </c>
      <c r="H204" t="s">
        <v>445</v>
      </c>
      <c r="I204" t="s">
        <v>67</v>
      </c>
      <c r="J204">
        <v>2.7421292661256852E+18</v>
      </c>
      <c r="K204" t="s">
        <v>973</v>
      </c>
      <c r="L204" t="s">
        <v>67</v>
      </c>
      <c r="M204" s="5">
        <v>0</v>
      </c>
      <c r="N204">
        <v>19755</v>
      </c>
      <c r="O204" t="s">
        <v>84</v>
      </c>
      <c r="P204">
        <v>21194</v>
      </c>
      <c r="Q204" t="s">
        <v>84</v>
      </c>
      <c r="R204">
        <v>99755</v>
      </c>
      <c r="S204" t="s">
        <v>183</v>
      </c>
      <c r="T204" t="s">
        <v>153</v>
      </c>
      <c r="U204">
        <v>244553</v>
      </c>
      <c r="V204" t="s">
        <v>443</v>
      </c>
      <c r="W204" t="s">
        <v>69</v>
      </c>
      <c r="X204" s="5">
        <v>3.0324074074074073E-3</v>
      </c>
      <c r="Y204" s="5">
        <v>0</v>
      </c>
      <c r="Z204" s="5">
        <v>0</v>
      </c>
      <c r="AA204" t="s">
        <v>67</v>
      </c>
      <c r="AB204">
        <v>0</v>
      </c>
      <c r="AC204" s="4">
        <v>46268.38318287037</v>
      </c>
      <c r="AD204" t="s">
        <v>67</v>
      </c>
      <c r="AE204" s="5">
        <v>0</v>
      </c>
      <c r="AF204" t="s">
        <v>958</v>
      </c>
      <c r="AG204" s="5">
        <v>1.1574074074074073E-5</v>
      </c>
      <c r="AJ204" t="s">
        <v>67</v>
      </c>
      <c r="AN204" t="s">
        <v>67</v>
      </c>
      <c r="AO204" t="s">
        <v>67</v>
      </c>
      <c r="AR204" t="s">
        <v>67</v>
      </c>
      <c r="AT204" t="s">
        <v>67</v>
      </c>
      <c r="AU204" t="s">
        <v>67</v>
      </c>
      <c r="AV204" t="s">
        <v>67</v>
      </c>
      <c r="AY204" t="s">
        <v>67</v>
      </c>
      <c r="AZ204" t="s">
        <v>67</v>
      </c>
      <c r="BA204" t="s">
        <v>67</v>
      </c>
      <c r="BB204" t="s">
        <v>67</v>
      </c>
      <c r="BC204" t="s">
        <v>67</v>
      </c>
      <c r="BD204" t="s">
        <v>67</v>
      </c>
      <c r="BE204" t="s">
        <v>67</v>
      </c>
      <c r="BF204" t="s">
        <v>67</v>
      </c>
      <c r="BG204" t="s">
        <v>67</v>
      </c>
      <c r="BH204" t="s">
        <v>67</v>
      </c>
      <c r="BI204" t="s">
        <v>974</v>
      </c>
      <c r="BJ204" t="s">
        <v>67</v>
      </c>
      <c r="BK204" t="s">
        <v>67</v>
      </c>
      <c r="BL204" t="s">
        <v>67</v>
      </c>
      <c r="BM204" t="s">
        <v>67</v>
      </c>
      <c r="BN204" t="s">
        <v>102</v>
      </c>
      <c r="BO204" s="6">
        <v>46268</v>
      </c>
      <c r="BP204">
        <f>1</f>
        <v>1</v>
      </c>
      <c r="BQ204">
        <f>IF(M204+AG204&gt;=parametres!$B$2,0,1)</f>
        <v>1</v>
      </c>
      <c r="BR204" t="str">
        <f>VLOOKUP(O204,parametres!G:H,2,0)</f>
        <v>RSA</v>
      </c>
    </row>
    <row r="205" spans="1:70" x14ac:dyDescent="0.3">
      <c r="A205" t="s">
        <v>1635</v>
      </c>
      <c r="B205" t="s">
        <v>65</v>
      </c>
      <c r="C205" t="s">
        <v>70</v>
      </c>
      <c r="D205" s="4">
        <v>46268.380590277775</v>
      </c>
      <c r="E205" t="s">
        <v>975</v>
      </c>
      <c r="F205" t="s">
        <v>118</v>
      </c>
      <c r="G205" t="s">
        <v>119</v>
      </c>
      <c r="H205" t="s">
        <v>120</v>
      </c>
      <c r="I205" t="s">
        <v>121</v>
      </c>
      <c r="J205">
        <v>2.742129313329942E+18</v>
      </c>
      <c r="K205" t="s">
        <v>976</v>
      </c>
      <c r="L205" t="s">
        <v>71</v>
      </c>
      <c r="M205" s="5">
        <v>2.650462962962963E-3</v>
      </c>
      <c r="N205">
        <v>19770</v>
      </c>
      <c r="O205" t="s">
        <v>112</v>
      </c>
      <c r="P205">
        <v>21209</v>
      </c>
      <c r="Q205" t="s">
        <v>112</v>
      </c>
      <c r="R205">
        <v>99924</v>
      </c>
      <c r="S205" t="s">
        <v>373</v>
      </c>
      <c r="T205" t="s">
        <v>153</v>
      </c>
      <c r="U205">
        <v>244553</v>
      </c>
      <c r="V205" t="s">
        <v>443</v>
      </c>
      <c r="W205" t="s">
        <v>69</v>
      </c>
      <c r="X205" s="5">
        <v>1.1226851851851851E-3</v>
      </c>
      <c r="Y205" s="5">
        <v>2.0833333333333333E-3</v>
      </c>
      <c r="Z205" s="5">
        <v>5.7870370370370373E-5</v>
      </c>
      <c r="AA205" t="s">
        <v>67</v>
      </c>
      <c r="AB205">
        <v>0</v>
      </c>
      <c r="AC205" s="4">
        <v>46268.386782407404</v>
      </c>
      <c r="AD205" t="s">
        <v>67</v>
      </c>
      <c r="AE205" s="5">
        <v>0</v>
      </c>
      <c r="AF205" t="s">
        <v>977</v>
      </c>
      <c r="AG205" s="5">
        <v>3.4722222222222222E-5</v>
      </c>
      <c r="AH205">
        <v>0</v>
      </c>
      <c r="AI205">
        <v>0</v>
      </c>
      <c r="AJ205" t="s">
        <v>122</v>
      </c>
      <c r="AK205">
        <v>2</v>
      </c>
      <c r="AL205">
        <v>0</v>
      </c>
      <c r="AM205">
        <v>0</v>
      </c>
      <c r="AN205" t="s">
        <v>123</v>
      </c>
      <c r="AO205" t="s">
        <v>67</v>
      </c>
      <c r="AR205" t="s">
        <v>67</v>
      </c>
      <c r="AT205" t="s">
        <v>67</v>
      </c>
      <c r="AU205" t="s">
        <v>67</v>
      </c>
      <c r="AV205" t="s">
        <v>67</v>
      </c>
      <c r="AW205">
        <v>0</v>
      </c>
      <c r="AX205">
        <v>0</v>
      </c>
      <c r="AY205" t="s">
        <v>67</v>
      </c>
      <c r="AZ205" t="s">
        <v>67</v>
      </c>
      <c r="BA205" t="s">
        <v>67</v>
      </c>
      <c r="BB205" t="s">
        <v>67</v>
      </c>
      <c r="BC205" t="s">
        <v>67</v>
      </c>
      <c r="BD205" t="s">
        <v>67</v>
      </c>
      <c r="BE205" t="s">
        <v>67</v>
      </c>
      <c r="BF205" t="s">
        <v>67</v>
      </c>
      <c r="BG205" t="s">
        <v>67</v>
      </c>
      <c r="BH205" t="s">
        <v>67</v>
      </c>
      <c r="BI205" t="s">
        <v>67</v>
      </c>
      <c r="BJ205" t="s">
        <v>67</v>
      </c>
      <c r="BK205" t="s">
        <v>67</v>
      </c>
      <c r="BL205" t="s">
        <v>67</v>
      </c>
      <c r="BM205" t="s">
        <v>67</v>
      </c>
      <c r="BN205" t="s">
        <v>280</v>
      </c>
      <c r="BO205" s="6">
        <v>46268</v>
      </c>
      <c r="BP205">
        <f>1</f>
        <v>1</v>
      </c>
      <c r="BQ205">
        <f>IF(M205+AG205&gt;=parametres!$B$2,0,1)</f>
        <v>0</v>
      </c>
      <c r="BR205" t="str">
        <f>VLOOKUP(O205,parametres!G:H,2,0)</f>
        <v>RSA Provider</v>
      </c>
    </row>
    <row r="206" spans="1:70" x14ac:dyDescent="0.3">
      <c r="A206" t="s">
        <v>1635</v>
      </c>
      <c r="B206" t="s">
        <v>65</v>
      </c>
      <c r="C206" t="s">
        <v>70</v>
      </c>
      <c r="D206" s="4">
        <v>46268.380636574075</v>
      </c>
      <c r="E206" t="s">
        <v>978</v>
      </c>
      <c r="F206" t="s">
        <v>315</v>
      </c>
      <c r="G206" t="s">
        <v>130</v>
      </c>
      <c r="H206" t="s">
        <v>316</v>
      </c>
      <c r="I206" t="s">
        <v>317</v>
      </c>
      <c r="J206">
        <v>2.7421293605626772E+18</v>
      </c>
      <c r="K206" t="s">
        <v>979</v>
      </c>
      <c r="L206" t="s">
        <v>71</v>
      </c>
      <c r="M206" s="5">
        <v>2.3148148148148147E-5</v>
      </c>
      <c r="N206">
        <v>27186</v>
      </c>
      <c r="O206" t="s">
        <v>285</v>
      </c>
      <c r="P206">
        <v>28197</v>
      </c>
      <c r="Q206" t="s">
        <v>285</v>
      </c>
      <c r="R206">
        <v>208713</v>
      </c>
      <c r="S206" t="s">
        <v>318</v>
      </c>
      <c r="T206" t="s">
        <v>312</v>
      </c>
      <c r="U206">
        <v>249777</v>
      </c>
      <c r="V206" t="s">
        <v>491</v>
      </c>
      <c r="W206" t="s">
        <v>68</v>
      </c>
      <c r="X206" s="5">
        <v>6.5624999999999998E-3</v>
      </c>
      <c r="Y206" s="5">
        <v>4.31712962962963E-3</v>
      </c>
      <c r="Z206" s="5">
        <v>0</v>
      </c>
      <c r="AA206" t="s">
        <v>67</v>
      </c>
      <c r="AB206">
        <v>0</v>
      </c>
      <c r="AC206" s="4">
        <v>46268.393622685187</v>
      </c>
      <c r="AD206" t="s">
        <v>67</v>
      </c>
      <c r="AE206" s="5">
        <v>0</v>
      </c>
      <c r="AF206" t="s">
        <v>980</v>
      </c>
      <c r="AG206" s="5">
        <v>2.3148148148148147E-5</v>
      </c>
      <c r="AH206">
        <v>0</v>
      </c>
      <c r="AI206">
        <v>0</v>
      </c>
      <c r="AJ206" t="s">
        <v>67</v>
      </c>
      <c r="AK206">
        <v>2</v>
      </c>
      <c r="AL206">
        <v>0</v>
      </c>
      <c r="AM206">
        <v>0</v>
      </c>
      <c r="AN206" t="s">
        <v>303</v>
      </c>
      <c r="AO206" t="s">
        <v>319</v>
      </c>
      <c r="AP206">
        <v>77030108</v>
      </c>
      <c r="AQ206">
        <v>10</v>
      </c>
      <c r="AR206" t="s">
        <v>319</v>
      </c>
      <c r="AS206">
        <v>32906113112</v>
      </c>
      <c r="AT206" t="s">
        <v>77</v>
      </c>
      <c r="AU206" t="s">
        <v>175</v>
      </c>
      <c r="AV206" t="s">
        <v>978</v>
      </c>
      <c r="AW206">
        <v>2</v>
      </c>
      <c r="AX206">
        <v>1</v>
      </c>
      <c r="AY206" t="s">
        <v>67</v>
      </c>
      <c r="AZ206" t="s">
        <v>67</v>
      </c>
      <c r="BA206" t="s">
        <v>67</v>
      </c>
      <c r="BB206" t="s">
        <v>67</v>
      </c>
      <c r="BC206" t="s">
        <v>67</v>
      </c>
      <c r="BD206" t="s">
        <v>67</v>
      </c>
      <c r="BE206" t="s">
        <v>67</v>
      </c>
      <c r="BF206" t="s">
        <v>67</v>
      </c>
      <c r="BG206" t="s">
        <v>67</v>
      </c>
      <c r="BH206" t="s">
        <v>67</v>
      </c>
      <c r="BI206" t="s">
        <v>67</v>
      </c>
      <c r="BJ206" t="s">
        <v>67</v>
      </c>
      <c r="BK206" t="s">
        <v>67</v>
      </c>
      <c r="BL206" t="s">
        <v>67</v>
      </c>
      <c r="BM206" t="s">
        <v>67</v>
      </c>
      <c r="BN206" t="s">
        <v>282</v>
      </c>
      <c r="BO206" s="6">
        <v>46268</v>
      </c>
      <c r="BP206">
        <f>1</f>
        <v>1</v>
      </c>
      <c r="BQ206">
        <f>IF(M206+AG206&gt;=parametres!$B$2,0,1)</f>
        <v>1</v>
      </c>
      <c r="BR206" t="str">
        <f>VLOOKUP(O206,parametres!G:H,2,0)</f>
        <v>Alliannz Contract BE</v>
      </c>
    </row>
    <row r="207" spans="1:70" x14ac:dyDescent="0.3">
      <c r="A207" t="s">
        <v>1635</v>
      </c>
      <c r="B207" t="s">
        <v>65</v>
      </c>
      <c r="C207" t="s">
        <v>70</v>
      </c>
      <c r="D207" s="4">
        <v>46268.380925925929</v>
      </c>
      <c r="E207" t="s">
        <v>461</v>
      </c>
      <c r="F207" t="s">
        <v>156</v>
      </c>
      <c r="G207" t="s">
        <v>119</v>
      </c>
      <c r="H207" t="s">
        <v>157</v>
      </c>
      <c r="I207" t="s">
        <v>136</v>
      </c>
      <c r="J207">
        <v>2.7421294206886395E+18</v>
      </c>
      <c r="K207" t="s">
        <v>981</v>
      </c>
      <c r="L207" t="s">
        <v>71</v>
      </c>
      <c r="M207" s="5">
        <v>6.9444444444444444E-5</v>
      </c>
      <c r="N207">
        <v>19761</v>
      </c>
      <c r="O207" t="s">
        <v>105</v>
      </c>
      <c r="P207">
        <v>21200</v>
      </c>
      <c r="Q207" t="s">
        <v>105</v>
      </c>
      <c r="R207">
        <v>99821</v>
      </c>
      <c r="S207" t="s">
        <v>154</v>
      </c>
      <c r="T207" t="s">
        <v>153</v>
      </c>
      <c r="U207">
        <v>247912</v>
      </c>
      <c r="V207" t="s">
        <v>402</v>
      </c>
      <c r="W207" t="s">
        <v>68</v>
      </c>
      <c r="X207" s="5">
        <v>7.5231481481481482E-4</v>
      </c>
      <c r="Y207" s="5">
        <v>0</v>
      </c>
      <c r="Z207" s="5">
        <v>3.7037037037037035E-4</v>
      </c>
      <c r="AA207" t="s">
        <v>67</v>
      </c>
      <c r="AB207">
        <v>0</v>
      </c>
      <c r="AC207" s="4">
        <v>46268.382662037038</v>
      </c>
      <c r="AD207" t="s">
        <v>67</v>
      </c>
      <c r="AE207" s="5">
        <v>0</v>
      </c>
      <c r="AF207" t="s">
        <v>982</v>
      </c>
      <c r="AG207" s="5">
        <v>1.1574074074074073E-5</v>
      </c>
      <c r="AH207">
        <v>0</v>
      </c>
      <c r="AI207">
        <v>0</v>
      </c>
      <c r="AJ207" t="s">
        <v>67</v>
      </c>
      <c r="AK207">
        <v>2</v>
      </c>
      <c r="AL207">
        <v>0</v>
      </c>
      <c r="AM207">
        <v>0</v>
      </c>
      <c r="AN207" t="s">
        <v>123</v>
      </c>
      <c r="AO207" t="s">
        <v>127</v>
      </c>
      <c r="AP207">
        <v>77020001</v>
      </c>
      <c r="AQ207">
        <v>10</v>
      </c>
      <c r="AR207" t="s">
        <v>128</v>
      </c>
      <c r="AS207">
        <v>3190093</v>
      </c>
      <c r="AT207" t="s">
        <v>137</v>
      </c>
      <c r="AU207" t="s">
        <v>67</v>
      </c>
      <c r="AV207" t="s">
        <v>461</v>
      </c>
      <c r="AW207">
        <v>2</v>
      </c>
      <c r="AX207">
        <v>1</v>
      </c>
      <c r="AY207" t="s">
        <v>67</v>
      </c>
      <c r="AZ207" t="s">
        <v>67</v>
      </c>
      <c r="BA207" t="s">
        <v>67</v>
      </c>
      <c r="BB207" t="s">
        <v>67</v>
      </c>
      <c r="BC207" t="s">
        <v>67</v>
      </c>
      <c r="BD207" t="s">
        <v>67</v>
      </c>
      <c r="BE207" t="s">
        <v>67</v>
      </c>
      <c r="BF207" t="s">
        <v>67</v>
      </c>
      <c r="BG207" t="s">
        <v>67</v>
      </c>
      <c r="BH207" t="s">
        <v>67</v>
      </c>
      <c r="BI207" t="s">
        <v>67</v>
      </c>
      <c r="BJ207" t="s">
        <v>67</v>
      </c>
      <c r="BK207" t="s">
        <v>67</v>
      </c>
      <c r="BL207" t="s">
        <v>67</v>
      </c>
      <c r="BM207" t="s">
        <v>67</v>
      </c>
      <c r="BN207" t="s">
        <v>106</v>
      </c>
      <c r="BO207" s="6">
        <v>46268</v>
      </c>
      <c r="BP207">
        <f>1</f>
        <v>1</v>
      </c>
      <c r="BQ207">
        <f>IF(M207+AG207&gt;=parametres!$B$2,0,1)</f>
        <v>1</v>
      </c>
      <c r="BR207" t="str">
        <f>VLOOKUP(O207,parametres!G:H,2,0)</f>
        <v>Alliannz Contract</v>
      </c>
    </row>
    <row r="208" spans="1:70" x14ac:dyDescent="0.3">
      <c r="A208" t="s">
        <v>1635</v>
      </c>
      <c r="B208" t="s">
        <v>65</v>
      </c>
      <c r="C208" t="s">
        <v>66</v>
      </c>
      <c r="D208" s="4">
        <v>46268.381840277776</v>
      </c>
      <c r="E208" t="s">
        <v>461</v>
      </c>
      <c r="F208" t="s">
        <v>67</v>
      </c>
      <c r="G208" t="s">
        <v>67</v>
      </c>
      <c r="H208" t="s">
        <v>403</v>
      </c>
      <c r="I208" t="s">
        <v>67</v>
      </c>
      <c r="J208">
        <v>2.7421294206886395E+18</v>
      </c>
      <c r="K208" t="s">
        <v>983</v>
      </c>
      <c r="L208" t="s">
        <v>67</v>
      </c>
      <c r="M208" s="5">
        <v>0</v>
      </c>
      <c r="N208">
        <v>19761</v>
      </c>
      <c r="O208" t="s">
        <v>105</v>
      </c>
      <c r="P208">
        <v>21200</v>
      </c>
      <c r="Q208" t="s">
        <v>105</v>
      </c>
      <c r="R208">
        <v>99821</v>
      </c>
      <c r="S208" t="s">
        <v>154</v>
      </c>
      <c r="T208" t="s">
        <v>153</v>
      </c>
      <c r="U208">
        <v>247912</v>
      </c>
      <c r="V208" t="s">
        <v>402</v>
      </c>
      <c r="W208" t="s">
        <v>68</v>
      </c>
      <c r="X208" s="5">
        <v>7.5231481481481482E-4</v>
      </c>
      <c r="Y208" s="5">
        <v>0</v>
      </c>
      <c r="Z208" s="5">
        <v>0</v>
      </c>
      <c r="AA208" t="s">
        <v>67</v>
      </c>
      <c r="AB208">
        <v>0</v>
      </c>
      <c r="AC208" s="4">
        <v>46268.382650462961</v>
      </c>
      <c r="AD208" t="s">
        <v>67</v>
      </c>
      <c r="AE208" s="5">
        <v>0</v>
      </c>
      <c r="AF208" t="s">
        <v>982</v>
      </c>
      <c r="AG208" s="5">
        <v>1.1574074074074073E-5</v>
      </c>
      <c r="AJ208" t="s">
        <v>67</v>
      </c>
      <c r="AN208" t="s">
        <v>67</v>
      </c>
      <c r="AO208" t="s">
        <v>67</v>
      </c>
      <c r="AR208" t="s">
        <v>67</v>
      </c>
      <c r="AT208" t="s">
        <v>67</v>
      </c>
      <c r="AU208" t="s">
        <v>67</v>
      </c>
      <c r="AV208" t="s">
        <v>67</v>
      </c>
      <c r="AY208" t="s">
        <v>67</v>
      </c>
      <c r="AZ208" t="s">
        <v>67</v>
      </c>
      <c r="BA208" t="s">
        <v>67</v>
      </c>
      <c r="BB208" t="s">
        <v>67</v>
      </c>
      <c r="BC208" t="s">
        <v>67</v>
      </c>
      <c r="BD208" t="s">
        <v>67</v>
      </c>
      <c r="BE208" t="s">
        <v>67</v>
      </c>
      <c r="BF208" t="s">
        <v>67</v>
      </c>
      <c r="BG208" t="s">
        <v>67</v>
      </c>
      <c r="BH208" t="s">
        <v>67</v>
      </c>
      <c r="BI208" t="s">
        <v>67</v>
      </c>
      <c r="BJ208" t="s">
        <v>67</v>
      </c>
      <c r="BK208" t="s">
        <v>67</v>
      </c>
      <c r="BL208" t="s">
        <v>67</v>
      </c>
      <c r="BM208" t="s">
        <v>67</v>
      </c>
      <c r="BN208" t="s">
        <v>106</v>
      </c>
      <c r="BO208" s="6">
        <v>46268</v>
      </c>
      <c r="BP208">
        <f>1</f>
        <v>1</v>
      </c>
      <c r="BQ208">
        <f>IF(M208+AG208&gt;=parametres!$B$2,0,1)</f>
        <v>1</v>
      </c>
      <c r="BR208" t="str">
        <f>VLOOKUP(O208,parametres!G:H,2,0)</f>
        <v>Alliannz Contract</v>
      </c>
    </row>
    <row r="209" spans="1:70" x14ac:dyDescent="0.3">
      <c r="A209" t="s">
        <v>1635</v>
      </c>
      <c r="B209" t="s">
        <v>65</v>
      </c>
      <c r="C209" t="s">
        <v>66</v>
      </c>
      <c r="D209" s="4">
        <v>46268.382569444446</v>
      </c>
      <c r="E209" t="s">
        <v>978</v>
      </c>
      <c r="F209" t="s">
        <v>67</v>
      </c>
      <c r="G209" t="s">
        <v>67</v>
      </c>
      <c r="H209" t="s">
        <v>492</v>
      </c>
      <c r="I209" t="s">
        <v>67</v>
      </c>
      <c r="J209">
        <v>2.7421293605626778E+18</v>
      </c>
      <c r="K209" t="s">
        <v>984</v>
      </c>
      <c r="L209" t="s">
        <v>67</v>
      </c>
      <c r="M209" s="5">
        <v>0</v>
      </c>
      <c r="N209">
        <v>27186</v>
      </c>
      <c r="O209" t="s">
        <v>285</v>
      </c>
      <c r="P209">
        <v>28197</v>
      </c>
      <c r="Q209" t="s">
        <v>285</v>
      </c>
      <c r="R209">
        <v>208713</v>
      </c>
      <c r="S209" t="s">
        <v>318</v>
      </c>
      <c r="T209" t="s">
        <v>312</v>
      </c>
      <c r="U209">
        <v>249777</v>
      </c>
      <c r="V209" t="s">
        <v>491</v>
      </c>
      <c r="W209" t="s">
        <v>68</v>
      </c>
      <c r="X209" s="5">
        <v>6.5624999999999998E-3</v>
      </c>
      <c r="Y209" s="5">
        <v>4.31712962962963E-3</v>
      </c>
      <c r="Z209" s="5">
        <v>0</v>
      </c>
      <c r="AA209" t="s">
        <v>67</v>
      </c>
      <c r="AB209">
        <v>0</v>
      </c>
      <c r="AC209" s="4">
        <v>46268.393472222226</v>
      </c>
      <c r="AD209" t="s">
        <v>67</v>
      </c>
      <c r="AE209" s="5">
        <v>0</v>
      </c>
      <c r="AF209" t="s">
        <v>980</v>
      </c>
      <c r="AG209" s="5">
        <v>0</v>
      </c>
      <c r="AJ209" t="s">
        <v>67</v>
      </c>
      <c r="AN209" t="s">
        <v>67</v>
      </c>
      <c r="AO209" t="s">
        <v>67</v>
      </c>
      <c r="AR209" t="s">
        <v>67</v>
      </c>
      <c r="AT209" t="s">
        <v>67</v>
      </c>
      <c r="AU209" t="s">
        <v>67</v>
      </c>
      <c r="AV209" t="s">
        <v>67</v>
      </c>
      <c r="AY209" t="s">
        <v>67</v>
      </c>
      <c r="AZ209" t="s">
        <v>67</v>
      </c>
      <c r="BA209" t="s">
        <v>67</v>
      </c>
      <c r="BB209" t="s">
        <v>67</v>
      </c>
      <c r="BC209" t="s">
        <v>67</v>
      </c>
      <c r="BD209" t="s">
        <v>67</v>
      </c>
      <c r="BE209" t="s">
        <v>67</v>
      </c>
      <c r="BF209" t="s">
        <v>67</v>
      </c>
      <c r="BG209" t="s">
        <v>67</v>
      </c>
      <c r="BH209" t="s">
        <v>67</v>
      </c>
      <c r="BI209" t="s">
        <v>67</v>
      </c>
      <c r="BJ209" t="s">
        <v>67</v>
      </c>
      <c r="BK209" t="s">
        <v>67</v>
      </c>
      <c r="BL209" t="s">
        <v>67</v>
      </c>
      <c r="BM209" t="s">
        <v>67</v>
      </c>
      <c r="BN209" t="s">
        <v>282</v>
      </c>
      <c r="BO209" s="6">
        <v>46268</v>
      </c>
      <c r="BP209">
        <f>1</f>
        <v>1</v>
      </c>
      <c r="BQ209">
        <f>IF(M209+AG209&gt;=parametres!$B$2,0,1)</f>
        <v>1</v>
      </c>
      <c r="BR209" t="str">
        <f>VLOOKUP(O209,parametres!G:H,2,0)</f>
        <v>Alliannz Contract BE</v>
      </c>
    </row>
    <row r="210" spans="1:70" x14ac:dyDescent="0.3">
      <c r="A210" t="s">
        <v>1635</v>
      </c>
      <c r="B210" t="s">
        <v>65</v>
      </c>
      <c r="C210" t="s">
        <v>70</v>
      </c>
      <c r="D210" s="4">
        <v>46268.382893518516</v>
      </c>
      <c r="E210" t="s">
        <v>985</v>
      </c>
      <c r="F210" t="s">
        <v>138</v>
      </c>
      <c r="G210" t="s">
        <v>305</v>
      </c>
      <c r="H210" t="s">
        <v>322</v>
      </c>
      <c r="I210" t="s">
        <v>300</v>
      </c>
      <c r="J210">
        <v>2.7421294163936881E+18</v>
      </c>
      <c r="K210" t="s">
        <v>986</v>
      </c>
      <c r="L210" t="s">
        <v>71</v>
      </c>
      <c r="M210" s="5">
        <v>3.4722222222222222E-5</v>
      </c>
      <c r="N210">
        <v>19781</v>
      </c>
      <c r="O210" t="s">
        <v>294</v>
      </c>
      <c r="P210">
        <v>21221</v>
      </c>
      <c r="Q210" t="s">
        <v>294</v>
      </c>
      <c r="R210">
        <v>100041</v>
      </c>
      <c r="S210" t="s">
        <v>309</v>
      </c>
      <c r="T210" t="s">
        <v>275</v>
      </c>
      <c r="U210">
        <v>223882</v>
      </c>
      <c r="V210" t="s">
        <v>505</v>
      </c>
      <c r="W210" t="s">
        <v>68</v>
      </c>
      <c r="X210" s="5">
        <v>2.662037037037037E-3</v>
      </c>
      <c r="Y210" s="5">
        <v>0</v>
      </c>
      <c r="Z210" s="5">
        <v>3.7037037037037035E-4</v>
      </c>
      <c r="AA210" t="s">
        <v>67</v>
      </c>
      <c r="AB210">
        <v>0</v>
      </c>
      <c r="AC210" s="4">
        <v>46268.386180555557</v>
      </c>
      <c r="AD210" t="s">
        <v>67</v>
      </c>
      <c r="AE210" s="5">
        <v>0</v>
      </c>
      <c r="AF210" t="s">
        <v>987</v>
      </c>
      <c r="AG210" s="5">
        <v>1.1574074074074073E-5</v>
      </c>
      <c r="AH210">
        <v>0</v>
      </c>
      <c r="AI210">
        <v>0</v>
      </c>
      <c r="AJ210" t="s">
        <v>323</v>
      </c>
      <c r="AK210">
        <v>2</v>
      </c>
      <c r="AL210">
        <v>0</v>
      </c>
      <c r="AM210">
        <v>1</v>
      </c>
      <c r="AN210" t="s">
        <v>310</v>
      </c>
      <c r="AO210" t="s">
        <v>67</v>
      </c>
      <c r="AR210" t="s">
        <v>67</v>
      </c>
      <c r="AT210" t="s">
        <v>67</v>
      </c>
      <c r="AU210" t="s">
        <v>67</v>
      </c>
      <c r="AV210" t="s">
        <v>67</v>
      </c>
      <c r="AW210">
        <v>2</v>
      </c>
      <c r="AX210">
        <v>1</v>
      </c>
      <c r="AY210" t="s">
        <v>67</v>
      </c>
      <c r="AZ210" t="s">
        <v>67</v>
      </c>
      <c r="BA210" t="s">
        <v>67</v>
      </c>
      <c r="BB210" t="s">
        <v>67</v>
      </c>
      <c r="BC210" t="s">
        <v>67</v>
      </c>
      <c r="BD210" t="s">
        <v>67</v>
      </c>
      <c r="BE210" t="s">
        <v>67</v>
      </c>
      <c r="BF210" t="s">
        <v>67</v>
      </c>
      <c r="BG210" t="s">
        <v>67</v>
      </c>
      <c r="BH210" t="s">
        <v>67</v>
      </c>
      <c r="BI210" t="s">
        <v>67</v>
      </c>
      <c r="BJ210" t="s">
        <v>67</v>
      </c>
      <c r="BK210" t="s">
        <v>67</v>
      </c>
      <c r="BL210" t="s">
        <v>67</v>
      </c>
      <c r="BM210" t="s">
        <v>67</v>
      </c>
      <c r="BN210" t="s">
        <v>287</v>
      </c>
      <c r="BO210" s="6">
        <v>46268</v>
      </c>
      <c r="BP210">
        <f>1</f>
        <v>1</v>
      </c>
      <c r="BQ210">
        <f>IF(M210+AG210&gt;=parametres!$B$2,0,1)</f>
        <v>1</v>
      </c>
      <c r="BR210" t="str">
        <f>VLOOKUP(O210,parametres!G:H,2,0)</f>
        <v>RSA BE</v>
      </c>
    </row>
    <row r="211" spans="1:70" x14ac:dyDescent="0.3">
      <c r="A211" t="s">
        <v>1635</v>
      </c>
      <c r="B211" t="s">
        <v>65</v>
      </c>
      <c r="C211" t="s">
        <v>70</v>
      </c>
      <c r="D211" s="4">
        <v>46268.383136574077</v>
      </c>
      <c r="E211" t="s">
        <v>988</v>
      </c>
      <c r="F211" t="s">
        <v>134</v>
      </c>
      <c r="G211" t="s">
        <v>119</v>
      </c>
      <c r="H211" t="s">
        <v>135</v>
      </c>
      <c r="I211" t="s">
        <v>143</v>
      </c>
      <c r="J211">
        <v>2.7421294335735357E+18</v>
      </c>
      <c r="K211" t="s">
        <v>989</v>
      </c>
      <c r="L211" t="s">
        <v>72</v>
      </c>
      <c r="M211" s="5">
        <v>8.1018518518518516E-5</v>
      </c>
      <c r="N211">
        <v>19755</v>
      </c>
      <c r="O211" t="s">
        <v>84</v>
      </c>
      <c r="P211">
        <v>21194</v>
      </c>
      <c r="Q211" t="s">
        <v>84</v>
      </c>
      <c r="R211">
        <v>99755</v>
      </c>
      <c r="S211" t="s">
        <v>183</v>
      </c>
      <c r="T211" t="s">
        <v>153</v>
      </c>
      <c r="U211">
        <v>96523</v>
      </c>
      <c r="V211" t="s">
        <v>511</v>
      </c>
      <c r="W211" t="s">
        <v>68</v>
      </c>
      <c r="X211" s="5">
        <v>2.1759259259259258E-3</v>
      </c>
      <c r="Y211" s="5">
        <v>0</v>
      </c>
      <c r="Z211" s="5">
        <v>3.5879629629629629E-4</v>
      </c>
      <c r="AA211" t="s">
        <v>67</v>
      </c>
      <c r="AB211">
        <v>0</v>
      </c>
      <c r="AC211" s="4">
        <v>46268.38653935185</v>
      </c>
      <c r="AD211" t="s">
        <v>67</v>
      </c>
      <c r="AE211" s="5">
        <v>0</v>
      </c>
      <c r="AF211" t="s">
        <v>990</v>
      </c>
      <c r="AG211" s="5">
        <v>3.4722222222222222E-5</v>
      </c>
      <c r="AH211">
        <v>0</v>
      </c>
      <c r="AI211">
        <v>0</v>
      </c>
      <c r="AJ211" t="s">
        <v>67</v>
      </c>
      <c r="AK211">
        <v>2</v>
      </c>
      <c r="AL211">
        <v>0</v>
      </c>
      <c r="AM211">
        <v>0</v>
      </c>
      <c r="AN211" t="s">
        <v>123</v>
      </c>
      <c r="AO211" t="s">
        <v>127</v>
      </c>
      <c r="AP211">
        <v>77020001</v>
      </c>
      <c r="AQ211">
        <v>10</v>
      </c>
      <c r="AR211" t="s">
        <v>128</v>
      </c>
      <c r="AS211">
        <v>3190052</v>
      </c>
      <c r="AT211" t="s">
        <v>137</v>
      </c>
      <c r="AU211" t="s">
        <v>67</v>
      </c>
      <c r="AV211" t="s">
        <v>988</v>
      </c>
      <c r="AW211">
        <v>2</v>
      </c>
      <c r="AX211">
        <v>1</v>
      </c>
      <c r="AY211" t="s">
        <v>67</v>
      </c>
      <c r="AZ211" t="s">
        <v>67</v>
      </c>
      <c r="BA211" t="s">
        <v>67</v>
      </c>
      <c r="BB211" t="s">
        <v>67</v>
      </c>
      <c r="BC211" t="s">
        <v>67</v>
      </c>
      <c r="BD211" t="s">
        <v>67</v>
      </c>
      <c r="BE211" t="s">
        <v>67</v>
      </c>
      <c r="BF211" t="s">
        <v>67</v>
      </c>
      <c r="BG211" t="s">
        <v>67</v>
      </c>
      <c r="BH211" t="s">
        <v>67</v>
      </c>
      <c r="BI211" t="s">
        <v>67</v>
      </c>
      <c r="BJ211" t="s">
        <v>67</v>
      </c>
      <c r="BK211" t="s">
        <v>67</v>
      </c>
      <c r="BL211" t="s">
        <v>67</v>
      </c>
      <c r="BM211" t="s">
        <v>67</v>
      </c>
      <c r="BN211" t="s">
        <v>102</v>
      </c>
      <c r="BO211" s="6">
        <v>46268</v>
      </c>
      <c r="BP211">
        <f>1</f>
        <v>1</v>
      </c>
      <c r="BQ211">
        <f>IF(M211+AG211&gt;=parametres!$B$2,0,1)</f>
        <v>1</v>
      </c>
      <c r="BR211" t="str">
        <f>VLOOKUP(O211,parametres!G:H,2,0)</f>
        <v>RSA</v>
      </c>
    </row>
    <row r="212" spans="1:70" x14ac:dyDescent="0.3">
      <c r="A212" t="s">
        <v>1635</v>
      </c>
      <c r="B212" t="s">
        <v>65</v>
      </c>
      <c r="C212" t="s">
        <v>70</v>
      </c>
      <c r="D212" s="4">
        <v>46268.383298611108</v>
      </c>
      <c r="E212" t="s">
        <v>536</v>
      </c>
      <c r="F212" t="s">
        <v>315</v>
      </c>
      <c r="G212" t="s">
        <v>130</v>
      </c>
      <c r="H212" t="s">
        <v>393</v>
      </c>
      <c r="I212" t="s">
        <v>317</v>
      </c>
      <c r="J212">
        <v>2.7421292403560637E+18</v>
      </c>
      <c r="K212" t="s">
        <v>991</v>
      </c>
      <c r="L212" t="s">
        <v>71</v>
      </c>
      <c r="M212" s="5">
        <v>2.3148148148148147E-5</v>
      </c>
      <c r="N212">
        <v>27186</v>
      </c>
      <c r="O212" t="s">
        <v>285</v>
      </c>
      <c r="P212">
        <v>28197</v>
      </c>
      <c r="Q212" t="s">
        <v>285</v>
      </c>
      <c r="R212">
        <v>208713</v>
      </c>
      <c r="S212" t="s">
        <v>318</v>
      </c>
      <c r="T212" t="s">
        <v>312</v>
      </c>
      <c r="U212">
        <v>249778</v>
      </c>
      <c r="V212" t="s">
        <v>477</v>
      </c>
      <c r="W212" t="s">
        <v>68</v>
      </c>
      <c r="X212" s="5">
        <v>5.2083333333333333E-4</v>
      </c>
      <c r="Y212" s="5">
        <v>0</v>
      </c>
      <c r="Z212" s="5">
        <v>0</v>
      </c>
      <c r="AA212" t="s">
        <v>67</v>
      </c>
      <c r="AB212">
        <v>0</v>
      </c>
      <c r="AC212" s="4">
        <v>46268.386828703704</v>
      </c>
      <c r="AD212" t="s">
        <v>67</v>
      </c>
      <c r="AE212" s="5">
        <v>0</v>
      </c>
      <c r="AF212" t="s">
        <v>992</v>
      </c>
      <c r="AG212" s="5">
        <v>4.6296296296296294E-5</v>
      </c>
      <c r="AH212">
        <v>0</v>
      </c>
      <c r="AI212">
        <v>0</v>
      </c>
      <c r="AJ212" t="s">
        <v>67</v>
      </c>
      <c r="AK212">
        <v>2</v>
      </c>
      <c r="AL212">
        <v>0</v>
      </c>
      <c r="AM212">
        <v>0</v>
      </c>
      <c r="AN212" t="s">
        <v>303</v>
      </c>
      <c r="AO212" t="s">
        <v>319</v>
      </c>
      <c r="AP212">
        <v>77030108</v>
      </c>
      <c r="AQ212">
        <v>10</v>
      </c>
      <c r="AR212" t="s">
        <v>319</v>
      </c>
      <c r="AS212">
        <v>32906113112</v>
      </c>
      <c r="AT212" t="s">
        <v>497</v>
      </c>
      <c r="AU212" t="s">
        <v>175</v>
      </c>
      <c r="AV212" t="s">
        <v>536</v>
      </c>
      <c r="AW212">
        <v>2</v>
      </c>
      <c r="AX212">
        <v>1</v>
      </c>
      <c r="AY212" t="s">
        <v>67</v>
      </c>
      <c r="AZ212" t="s">
        <v>67</v>
      </c>
      <c r="BA212" t="s">
        <v>67</v>
      </c>
      <c r="BB212" t="s">
        <v>67</v>
      </c>
      <c r="BC212" t="s">
        <v>67</v>
      </c>
      <c r="BD212" t="s">
        <v>67</v>
      </c>
      <c r="BE212" t="s">
        <v>67</v>
      </c>
      <c r="BF212" t="s">
        <v>67</v>
      </c>
      <c r="BG212" t="s">
        <v>67</v>
      </c>
      <c r="BH212" t="s">
        <v>67</v>
      </c>
      <c r="BI212" t="s">
        <v>67</v>
      </c>
      <c r="BJ212" t="s">
        <v>67</v>
      </c>
      <c r="BK212" t="s">
        <v>67</v>
      </c>
      <c r="BL212" t="s">
        <v>67</v>
      </c>
      <c r="BM212" t="s">
        <v>67</v>
      </c>
      <c r="BN212" t="s">
        <v>282</v>
      </c>
      <c r="BO212" s="6">
        <v>46268</v>
      </c>
      <c r="BP212">
        <f>1</f>
        <v>1</v>
      </c>
      <c r="BQ212">
        <f>IF(M212+AG212&gt;=parametres!$B$2,0,1)</f>
        <v>1</v>
      </c>
      <c r="BR212" t="str">
        <f>VLOOKUP(O212,parametres!G:H,2,0)</f>
        <v>Alliannz Contract BE</v>
      </c>
    </row>
    <row r="213" spans="1:70" x14ac:dyDescent="0.3">
      <c r="A213" t="s">
        <v>1635</v>
      </c>
      <c r="B213" t="s">
        <v>65</v>
      </c>
      <c r="C213" t="s">
        <v>70</v>
      </c>
      <c r="D213" s="4">
        <v>46268.383310185185</v>
      </c>
      <c r="E213" t="s">
        <v>993</v>
      </c>
      <c r="F213" t="s">
        <v>118</v>
      </c>
      <c r="G213" t="s">
        <v>119</v>
      </c>
      <c r="H213" t="s">
        <v>120</v>
      </c>
      <c r="I213" t="s">
        <v>121</v>
      </c>
      <c r="J213">
        <v>2.7421293390869647E+18</v>
      </c>
      <c r="K213" t="s">
        <v>994</v>
      </c>
      <c r="L213" t="s">
        <v>72</v>
      </c>
      <c r="M213" s="5">
        <v>3.1250000000000002E-3</v>
      </c>
      <c r="N213">
        <v>19770</v>
      </c>
      <c r="O213" t="s">
        <v>112</v>
      </c>
      <c r="P213">
        <v>21209</v>
      </c>
      <c r="Q213" t="s">
        <v>112</v>
      </c>
      <c r="R213">
        <v>99920</v>
      </c>
      <c r="S213" t="s">
        <v>146</v>
      </c>
      <c r="T213" t="s">
        <v>275</v>
      </c>
      <c r="U213">
        <v>266361</v>
      </c>
      <c r="V213" t="s">
        <v>971</v>
      </c>
      <c r="W213" t="s">
        <v>68</v>
      </c>
      <c r="X213" s="5">
        <v>1.5393518518518519E-3</v>
      </c>
      <c r="Y213" s="5">
        <v>0</v>
      </c>
      <c r="Z213" s="5">
        <v>3.4722222222222224E-4</v>
      </c>
      <c r="AA213" t="s">
        <v>67</v>
      </c>
      <c r="AB213">
        <v>0</v>
      </c>
      <c r="AC213" s="4">
        <v>46268.388298611113</v>
      </c>
      <c r="AD213" t="s">
        <v>67</v>
      </c>
      <c r="AE213" s="5">
        <v>0</v>
      </c>
      <c r="AF213" t="s">
        <v>995</v>
      </c>
      <c r="AG213" s="5">
        <v>3.4722222222222222E-5</v>
      </c>
      <c r="AH213">
        <v>0</v>
      </c>
      <c r="AI213">
        <v>0</v>
      </c>
      <c r="AJ213" t="s">
        <v>122</v>
      </c>
      <c r="AK213">
        <v>2</v>
      </c>
      <c r="AL213">
        <v>0</v>
      </c>
      <c r="AM213">
        <v>0</v>
      </c>
      <c r="AN213" t="s">
        <v>123</v>
      </c>
      <c r="AO213" t="s">
        <v>67</v>
      </c>
      <c r="AR213" t="s">
        <v>67</v>
      </c>
      <c r="AT213" t="s">
        <v>67</v>
      </c>
      <c r="AU213" t="s">
        <v>67</v>
      </c>
      <c r="AV213" t="s">
        <v>67</v>
      </c>
      <c r="AW213">
        <v>0</v>
      </c>
      <c r="AX213">
        <v>0</v>
      </c>
      <c r="AY213" t="s">
        <v>67</v>
      </c>
      <c r="AZ213" t="s">
        <v>67</v>
      </c>
      <c r="BA213" t="s">
        <v>67</v>
      </c>
      <c r="BB213" t="s">
        <v>67</v>
      </c>
      <c r="BC213" t="s">
        <v>67</v>
      </c>
      <c r="BD213" t="s">
        <v>67</v>
      </c>
      <c r="BE213" t="s">
        <v>67</v>
      </c>
      <c r="BF213" t="s">
        <v>67</v>
      </c>
      <c r="BG213" t="s">
        <v>67</v>
      </c>
      <c r="BH213" t="s">
        <v>67</v>
      </c>
      <c r="BI213" t="s">
        <v>67</v>
      </c>
      <c r="BJ213" t="s">
        <v>67</v>
      </c>
      <c r="BK213" t="s">
        <v>67</v>
      </c>
      <c r="BL213" t="s">
        <v>67</v>
      </c>
      <c r="BM213" t="s">
        <v>67</v>
      </c>
      <c r="BN213" t="s">
        <v>280</v>
      </c>
      <c r="BO213" s="6">
        <v>46268</v>
      </c>
      <c r="BP213">
        <f>1</f>
        <v>1</v>
      </c>
      <c r="BQ213">
        <f>IF(M213+AG213&gt;=parametres!$B$2,0,1)</f>
        <v>0</v>
      </c>
      <c r="BR213" t="str">
        <f>VLOOKUP(O213,parametres!G:H,2,0)</f>
        <v>RSA Provider</v>
      </c>
    </row>
    <row r="214" spans="1:70" x14ac:dyDescent="0.3">
      <c r="A214" t="s">
        <v>1635</v>
      </c>
      <c r="B214" t="s">
        <v>65</v>
      </c>
      <c r="C214" t="s">
        <v>66</v>
      </c>
      <c r="D214" s="4">
        <v>46268.383402777778</v>
      </c>
      <c r="E214" t="s">
        <v>969</v>
      </c>
      <c r="F214" t="s">
        <v>67</v>
      </c>
      <c r="G214" t="s">
        <v>67</v>
      </c>
      <c r="H214" t="s">
        <v>996</v>
      </c>
      <c r="I214" t="s">
        <v>67</v>
      </c>
      <c r="J214">
        <v>2.7421292403560637E+18</v>
      </c>
      <c r="K214" t="s">
        <v>997</v>
      </c>
      <c r="L214" t="s">
        <v>67</v>
      </c>
      <c r="M214" s="5">
        <v>0</v>
      </c>
      <c r="N214">
        <v>19770</v>
      </c>
      <c r="O214" t="s">
        <v>112</v>
      </c>
      <c r="P214">
        <v>21209</v>
      </c>
      <c r="Q214" t="s">
        <v>112</v>
      </c>
      <c r="R214">
        <v>99920</v>
      </c>
      <c r="S214" t="s">
        <v>146</v>
      </c>
      <c r="T214" t="s">
        <v>275</v>
      </c>
      <c r="U214">
        <v>266361</v>
      </c>
      <c r="V214" t="s">
        <v>971</v>
      </c>
      <c r="W214" t="s">
        <v>68</v>
      </c>
      <c r="X214" s="5">
        <v>3.1481481481481482E-3</v>
      </c>
      <c r="Y214" s="5">
        <v>0</v>
      </c>
      <c r="Z214" s="5">
        <v>0</v>
      </c>
      <c r="AA214" t="s">
        <v>67</v>
      </c>
      <c r="AB214">
        <v>0</v>
      </c>
      <c r="AC214" s="4">
        <v>46268.386562500003</v>
      </c>
      <c r="AD214" t="s">
        <v>67</v>
      </c>
      <c r="AE214" s="5">
        <v>0</v>
      </c>
      <c r="AF214" t="s">
        <v>972</v>
      </c>
      <c r="AG214" s="5">
        <v>1.1574074074074073E-5</v>
      </c>
      <c r="AJ214" t="s">
        <v>67</v>
      </c>
      <c r="AN214" t="s">
        <v>67</v>
      </c>
      <c r="AO214" t="s">
        <v>67</v>
      </c>
      <c r="AR214" t="s">
        <v>67</v>
      </c>
      <c r="AT214" t="s">
        <v>67</v>
      </c>
      <c r="AU214" t="s">
        <v>67</v>
      </c>
      <c r="AV214" t="s">
        <v>67</v>
      </c>
      <c r="AY214" t="s">
        <v>67</v>
      </c>
      <c r="AZ214" t="s">
        <v>67</v>
      </c>
      <c r="BA214" t="s">
        <v>67</v>
      </c>
      <c r="BB214" t="s">
        <v>67</v>
      </c>
      <c r="BC214" t="s">
        <v>67</v>
      </c>
      <c r="BD214" t="s">
        <v>67</v>
      </c>
      <c r="BE214" t="s">
        <v>67</v>
      </c>
      <c r="BF214" t="s">
        <v>67</v>
      </c>
      <c r="BG214" t="s">
        <v>67</v>
      </c>
      <c r="BH214" t="s">
        <v>67</v>
      </c>
      <c r="BI214" t="s">
        <v>998</v>
      </c>
      <c r="BJ214" t="s">
        <v>67</v>
      </c>
      <c r="BK214" t="s">
        <v>67</v>
      </c>
      <c r="BL214" t="s">
        <v>67</v>
      </c>
      <c r="BM214" t="s">
        <v>67</v>
      </c>
      <c r="BN214" t="s">
        <v>280</v>
      </c>
      <c r="BO214" s="6">
        <v>46268</v>
      </c>
      <c r="BP214">
        <f>1</f>
        <v>1</v>
      </c>
      <c r="BQ214">
        <f>IF(M214+AG214&gt;=parametres!$B$2,0,1)</f>
        <v>1</v>
      </c>
      <c r="BR214" t="str">
        <f>VLOOKUP(O214,parametres!G:H,2,0)</f>
        <v>RSA Provider</v>
      </c>
    </row>
    <row r="215" spans="1:70" x14ac:dyDescent="0.3">
      <c r="A215" t="s">
        <v>1635</v>
      </c>
      <c r="B215" t="s">
        <v>65</v>
      </c>
      <c r="C215" t="s">
        <v>66</v>
      </c>
      <c r="D215" s="4">
        <v>46268.383472222224</v>
      </c>
      <c r="E215" t="s">
        <v>985</v>
      </c>
      <c r="F215" t="s">
        <v>67</v>
      </c>
      <c r="G215" t="s">
        <v>67</v>
      </c>
      <c r="H215" t="s">
        <v>506</v>
      </c>
      <c r="I215" t="s">
        <v>67</v>
      </c>
      <c r="J215">
        <v>2.7421294163936881E+18</v>
      </c>
      <c r="K215" t="s">
        <v>999</v>
      </c>
      <c r="L215" t="s">
        <v>67</v>
      </c>
      <c r="M215" s="5">
        <v>0</v>
      </c>
      <c r="N215">
        <v>19781</v>
      </c>
      <c r="O215" t="s">
        <v>294</v>
      </c>
      <c r="P215">
        <v>21221</v>
      </c>
      <c r="Q215" t="s">
        <v>294</v>
      </c>
      <c r="R215">
        <v>100041</v>
      </c>
      <c r="S215" t="s">
        <v>309</v>
      </c>
      <c r="T215" t="s">
        <v>275</v>
      </c>
      <c r="U215">
        <v>223882</v>
      </c>
      <c r="V215" t="s">
        <v>505</v>
      </c>
      <c r="W215" t="s">
        <v>68</v>
      </c>
      <c r="X215" s="5">
        <v>2.662037037037037E-3</v>
      </c>
      <c r="Y215" s="5">
        <v>0</v>
      </c>
      <c r="Z215" s="5">
        <v>0</v>
      </c>
      <c r="AA215" t="s">
        <v>67</v>
      </c>
      <c r="AB215">
        <v>0</v>
      </c>
      <c r="AC215" s="4">
        <v>46268.386157407411</v>
      </c>
      <c r="AD215" t="s">
        <v>67</v>
      </c>
      <c r="AE215" s="5">
        <v>0</v>
      </c>
      <c r="AF215" t="s">
        <v>987</v>
      </c>
      <c r="AG215" s="5">
        <v>1.1574074074074073E-5</v>
      </c>
      <c r="AJ215" t="s">
        <v>67</v>
      </c>
      <c r="AN215" t="s">
        <v>67</v>
      </c>
      <c r="AO215" t="s">
        <v>67</v>
      </c>
      <c r="AR215" t="s">
        <v>67</v>
      </c>
      <c r="AT215" t="s">
        <v>67</v>
      </c>
      <c r="AU215" t="s">
        <v>67</v>
      </c>
      <c r="AV215" t="s">
        <v>67</v>
      </c>
      <c r="AY215" t="s">
        <v>67</v>
      </c>
      <c r="AZ215" t="s">
        <v>67</v>
      </c>
      <c r="BA215" t="s">
        <v>67</v>
      </c>
      <c r="BB215" t="s">
        <v>67</v>
      </c>
      <c r="BC215" t="s">
        <v>67</v>
      </c>
      <c r="BD215" t="s">
        <v>67</v>
      </c>
      <c r="BE215" t="s">
        <v>67</v>
      </c>
      <c r="BF215" t="s">
        <v>67</v>
      </c>
      <c r="BG215" t="s">
        <v>67</v>
      </c>
      <c r="BH215" t="s">
        <v>67</v>
      </c>
      <c r="BI215" t="s">
        <v>67</v>
      </c>
      <c r="BJ215" t="s">
        <v>67</v>
      </c>
      <c r="BK215" t="s">
        <v>67</v>
      </c>
      <c r="BL215" t="s">
        <v>67</v>
      </c>
      <c r="BM215" t="s">
        <v>67</v>
      </c>
      <c r="BN215" t="s">
        <v>287</v>
      </c>
      <c r="BO215" s="6">
        <v>46268</v>
      </c>
      <c r="BP215">
        <f>1</f>
        <v>1</v>
      </c>
      <c r="BQ215">
        <f>IF(M215+AG215&gt;=parametres!$B$2,0,1)</f>
        <v>1</v>
      </c>
      <c r="BR215" t="str">
        <f>VLOOKUP(O215,parametres!G:H,2,0)</f>
        <v>RSA BE</v>
      </c>
    </row>
    <row r="216" spans="1:70" x14ac:dyDescent="0.3">
      <c r="A216" t="s">
        <v>1635</v>
      </c>
      <c r="B216" t="s">
        <v>65</v>
      </c>
      <c r="C216" t="s">
        <v>66</v>
      </c>
      <c r="D216" s="4">
        <v>46268.383564814816</v>
      </c>
      <c r="E216" t="s">
        <v>975</v>
      </c>
      <c r="F216" t="s">
        <v>67</v>
      </c>
      <c r="G216" t="s">
        <v>67</v>
      </c>
      <c r="H216" t="s">
        <v>445</v>
      </c>
      <c r="I216" t="s">
        <v>67</v>
      </c>
      <c r="J216">
        <v>2.7421293133299425E+18</v>
      </c>
      <c r="K216" t="s">
        <v>1000</v>
      </c>
      <c r="L216" t="s">
        <v>67</v>
      </c>
      <c r="M216" s="5">
        <v>0</v>
      </c>
      <c r="N216">
        <v>19770</v>
      </c>
      <c r="O216" t="s">
        <v>112</v>
      </c>
      <c r="P216">
        <v>21209</v>
      </c>
      <c r="Q216" t="s">
        <v>112</v>
      </c>
      <c r="R216">
        <v>99924</v>
      </c>
      <c r="S216" t="s">
        <v>373</v>
      </c>
      <c r="T216" t="s">
        <v>153</v>
      </c>
      <c r="U216">
        <v>244553</v>
      </c>
      <c r="V216" t="s">
        <v>443</v>
      </c>
      <c r="W216" t="s">
        <v>68</v>
      </c>
      <c r="X216" s="5">
        <v>1.1226851851851851E-3</v>
      </c>
      <c r="Y216" s="5">
        <v>2.0833333333333333E-3</v>
      </c>
      <c r="Z216" s="5">
        <v>0</v>
      </c>
      <c r="AA216" t="s">
        <v>67</v>
      </c>
      <c r="AB216">
        <v>0</v>
      </c>
      <c r="AC216" s="4">
        <v>46268.386770833335</v>
      </c>
      <c r="AD216" t="s">
        <v>67</v>
      </c>
      <c r="AE216" s="5">
        <v>0</v>
      </c>
      <c r="AF216" t="s">
        <v>977</v>
      </c>
      <c r="AG216" s="5">
        <v>0</v>
      </c>
      <c r="AJ216" t="s">
        <v>67</v>
      </c>
      <c r="AN216" t="s">
        <v>67</v>
      </c>
      <c r="AO216" t="s">
        <v>67</v>
      </c>
      <c r="AR216" t="s">
        <v>67</v>
      </c>
      <c r="AT216" t="s">
        <v>67</v>
      </c>
      <c r="AU216" t="s">
        <v>67</v>
      </c>
      <c r="AV216" t="s">
        <v>67</v>
      </c>
      <c r="AY216" t="s">
        <v>67</v>
      </c>
      <c r="AZ216" t="s">
        <v>67</v>
      </c>
      <c r="BA216" t="s">
        <v>67</v>
      </c>
      <c r="BB216" t="s">
        <v>67</v>
      </c>
      <c r="BC216" t="s">
        <v>67</v>
      </c>
      <c r="BD216" t="s">
        <v>67</v>
      </c>
      <c r="BE216" t="s">
        <v>67</v>
      </c>
      <c r="BF216" t="s">
        <v>67</v>
      </c>
      <c r="BG216" t="s">
        <v>67</v>
      </c>
      <c r="BH216" t="s">
        <v>67</v>
      </c>
      <c r="BI216" t="s">
        <v>1001</v>
      </c>
      <c r="BJ216" t="s">
        <v>67</v>
      </c>
      <c r="BK216" t="s">
        <v>67</v>
      </c>
      <c r="BL216" t="s">
        <v>67</v>
      </c>
      <c r="BM216" t="s">
        <v>67</v>
      </c>
      <c r="BN216" t="s">
        <v>280</v>
      </c>
      <c r="BO216" s="6">
        <v>46268</v>
      </c>
      <c r="BP216">
        <f>1</f>
        <v>1</v>
      </c>
      <c r="BQ216">
        <f>IF(M216+AG216&gt;=parametres!$B$2,0,1)</f>
        <v>1</v>
      </c>
      <c r="BR216" t="str">
        <f>VLOOKUP(O216,parametres!G:H,2,0)</f>
        <v>RSA Provider</v>
      </c>
    </row>
    <row r="217" spans="1:70" x14ac:dyDescent="0.3">
      <c r="A217" t="s">
        <v>1635</v>
      </c>
      <c r="B217" t="s">
        <v>65</v>
      </c>
      <c r="C217" t="s">
        <v>70</v>
      </c>
      <c r="D217" s="4">
        <v>46268.383657407408</v>
      </c>
      <c r="E217" t="s">
        <v>1002</v>
      </c>
      <c r="F217" t="s">
        <v>141</v>
      </c>
      <c r="G217" t="s">
        <v>119</v>
      </c>
      <c r="H217" t="s">
        <v>142</v>
      </c>
      <c r="I217" t="s">
        <v>136</v>
      </c>
      <c r="J217">
        <v>2.7421292489468472E+18</v>
      </c>
      <c r="K217" t="s">
        <v>1003</v>
      </c>
      <c r="L217" t="s">
        <v>72</v>
      </c>
      <c r="M217" s="5">
        <v>6.9444444444444444E-5</v>
      </c>
      <c r="N217">
        <v>19761</v>
      </c>
      <c r="O217" t="s">
        <v>105</v>
      </c>
      <c r="P217">
        <v>21200</v>
      </c>
      <c r="Q217" t="s">
        <v>105</v>
      </c>
      <c r="R217">
        <v>99821</v>
      </c>
      <c r="S217" t="s">
        <v>154</v>
      </c>
      <c r="T217" t="s">
        <v>153</v>
      </c>
      <c r="U217">
        <v>96462</v>
      </c>
      <c r="V217" t="s">
        <v>485</v>
      </c>
      <c r="W217" t="s">
        <v>68</v>
      </c>
      <c r="X217" s="5">
        <v>2.8819444444444444E-3</v>
      </c>
      <c r="Y217" s="5">
        <v>0</v>
      </c>
      <c r="Z217" s="5">
        <v>4.6296296296296298E-4</v>
      </c>
      <c r="AA217" t="s">
        <v>67</v>
      </c>
      <c r="AB217">
        <v>0</v>
      </c>
      <c r="AC217" s="4">
        <v>46268.387233796297</v>
      </c>
      <c r="AD217" t="s">
        <v>67</v>
      </c>
      <c r="AE217" s="5">
        <v>0</v>
      </c>
      <c r="AF217" t="s">
        <v>1004</v>
      </c>
      <c r="AG217" s="5">
        <v>3.4722222222222222E-5</v>
      </c>
      <c r="AH217">
        <v>0</v>
      </c>
      <c r="AI217">
        <v>0</v>
      </c>
      <c r="AJ217" t="s">
        <v>67</v>
      </c>
      <c r="AK217">
        <v>2</v>
      </c>
      <c r="AL217">
        <v>0</v>
      </c>
      <c r="AM217">
        <v>0</v>
      </c>
      <c r="AN217" t="s">
        <v>123</v>
      </c>
      <c r="AO217" t="s">
        <v>127</v>
      </c>
      <c r="AP217">
        <v>77020001</v>
      </c>
      <c r="AQ217">
        <v>10</v>
      </c>
      <c r="AR217" t="s">
        <v>128</v>
      </c>
      <c r="AS217">
        <v>3190047</v>
      </c>
      <c r="AT217" t="s">
        <v>145</v>
      </c>
      <c r="AU217" t="s">
        <v>67</v>
      </c>
      <c r="AV217" t="s">
        <v>1002</v>
      </c>
      <c r="AW217">
        <v>2</v>
      </c>
      <c r="AX217">
        <v>1</v>
      </c>
      <c r="AY217" t="s">
        <v>67</v>
      </c>
      <c r="AZ217" t="s">
        <v>67</v>
      </c>
      <c r="BA217" t="s">
        <v>67</v>
      </c>
      <c r="BB217" t="s">
        <v>67</v>
      </c>
      <c r="BC217" t="s">
        <v>67</v>
      </c>
      <c r="BD217" t="s">
        <v>67</v>
      </c>
      <c r="BE217" t="s">
        <v>67</v>
      </c>
      <c r="BF217" t="s">
        <v>67</v>
      </c>
      <c r="BG217" t="s">
        <v>67</v>
      </c>
      <c r="BH217" t="s">
        <v>67</v>
      </c>
      <c r="BI217" t="s">
        <v>67</v>
      </c>
      <c r="BJ217" t="s">
        <v>67</v>
      </c>
      <c r="BK217" t="s">
        <v>67</v>
      </c>
      <c r="BL217" t="s">
        <v>67</v>
      </c>
      <c r="BM217" t="s">
        <v>67</v>
      </c>
      <c r="BN217" t="s">
        <v>106</v>
      </c>
      <c r="BO217" s="6">
        <v>46268</v>
      </c>
      <c r="BP217">
        <f>1</f>
        <v>1</v>
      </c>
      <c r="BQ217">
        <f>IF(M217+AG217&gt;=parametres!$B$2,0,1)</f>
        <v>1</v>
      </c>
      <c r="BR217" t="str">
        <f>VLOOKUP(O217,parametres!G:H,2,0)</f>
        <v>Alliannz Contract</v>
      </c>
    </row>
    <row r="218" spans="1:70" x14ac:dyDescent="0.3">
      <c r="A218" t="s">
        <v>1635</v>
      </c>
      <c r="B218" t="s">
        <v>65</v>
      </c>
      <c r="C218" t="s">
        <v>66</v>
      </c>
      <c r="D218" s="4">
        <v>46268.384293981479</v>
      </c>
      <c r="E218" t="s">
        <v>1002</v>
      </c>
      <c r="F218" t="s">
        <v>67</v>
      </c>
      <c r="G218" t="s">
        <v>67</v>
      </c>
      <c r="H218" t="s">
        <v>486</v>
      </c>
      <c r="I218" t="s">
        <v>67</v>
      </c>
      <c r="J218">
        <v>2.7421292489468472E+18</v>
      </c>
      <c r="K218" t="s">
        <v>1005</v>
      </c>
      <c r="L218" t="s">
        <v>67</v>
      </c>
      <c r="M218" s="5">
        <v>0</v>
      </c>
      <c r="N218">
        <v>19761</v>
      </c>
      <c r="O218" t="s">
        <v>105</v>
      </c>
      <c r="P218">
        <v>21200</v>
      </c>
      <c r="Q218" t="s">
        <v>105</v>
      </c>
      <c r="R218">
        <v>99821</v>
      </c>
      <c r="S218" t="s">
        <v>154</v>
      </c>
      <c r="T218" t="s">
        <v>153</v>
      </c>
      <c r="U218">
        <v>96462</v>
      </c>
      <c r="V218" t="s">
        <v>485</v>
      </c>
      <c r="W218" t="s">
        <v>69</v>
      </c>
      <c r="X218" s="5">
        <v>2.8819444444444444E-3</v>
      </c>
      <c r="Y218" s="5">
        <v>0</v>
      </c>
      <c r="Z218" s="5">
        <v>0</v>
      </c>
      <c r="AA218" t="s">
        <v>67</v>
      </c>
      <c r="AB218">
        <v>0</v>
      </c>
      <c r="AC218" s="4">
        <v>46268.387233796297</v>
      </c>
      <c r="AD218" t="s">
        <v>67</v>
      </c>
      <c r="AE218" s="5">
        <v>0</v>
      </c>
      <c r="AF218" t="s">
        <v>1004</v>
      </c>
      <c r="AG218" s="5">
        <v>1.1574074074074073E-5</v>
      </c>
      <c r="AJ218" t="s">
        <v>67</v>
      </c>
      <c r="AN218" t="s">
        <v>67</v>
      </c>
      <c r="AO218" t="s">
        <v>67</v>
      </c>
      <c r="AR218" t="s">
        <v>67</v>
      </c>
      <c r="AT218" t="s">
        <v>67</v>
      </c>
      <c r="AU218" t="s">
        <v>67</v>
      </c>
      <c r="AV218" t="s">
        <v>67</v>
      </c>
      <c r="AY218" t="s">
        <v>67</v>
      </c>
      <c r="AZ218" t="s">
        <v>67</v>
      </c>
      <c r="BA218" t="s">
        <v>67</v>
      </c>
      <c r="BB218" t="s">
        <v>67</v>
      </c>
      <c r="BC218" t="s">
        <v>67</v>
      </c>
      <c r="BD218" t="s">
        <v>67</v>
      </c>
      <c r="BE218" t="s">
        <v>67</v>
      </c>
      <c r="BF218" t="s">
        <v>67</v>
      </c>
      <c r="BG218" t="s">
        <v>67</v>
      </c>
      <c r="BH218" t="s">
        <v>67</v>
      </c>
      <c r="BI218" t="s">
        <v>1006</v>
      </c>
      <c r="BJ218" t="s">
        <v>67</v>
      </c>
      <c r="BK218" t="s">
        <v>67</v>
      </c>
      <c r="BL218" t="s">
        <v>67</v>
      </c>
      <c r="BM218" t="s">
        <v>67</v>
      </c>
      <c r="BN218" t="s">
        <v>106</v>
      </c>
      <c r="BO218" s="6">
        <v>46268</v>
      </c>
      <c r="BP218">
        <f>1</f>
        <v>1</v>
      </c>
      <c r="BQ218">
        <f>IF(M218+AG218&gt;=parametres!$B$2,0,1)</f>
        <v>1</v>
      </c>
      <c r="BR218" t="str">
        <f>VLOOKUP(O218,parametres!G:H,2,0)</f>
        <v>Alliannz Contract</v>
      </c>
    </row>
    <row r="219" spans="1:70" x14ac:dyDescent="0.3">
      <c r="A219" t="s">
        <v>1635</v>
      </c>
      <c r="B219" t="s">
        <v>65</v>
      </c>
      <c r="C219" t="s">
        <v>66</v>
      </c>
      <c r="D219" s="4">
        <v>46268.384305555555</v>
      </c>
      <c r="E219" t="s">
        <v>988</v>
      </c>
      <c r="F219" t="s">
        <v>67</v>
      </c>
      <c r="G219" t="s">
        <v>67</v>
      </c>
      <c r="H219" t="s">
        <v>512</v>
      </c>
      <c r="I219" t="s">
        <v>67</v>
      </c>
      <c r="J219">
        <v>2.7421294335735357E+18</v>
      </c>
      <c r="K219" t="s">
        <v>1007</v>
      </c>
      <c r="L219" t="s">
        <v>67</v>
      </c>
      <c r="M219" s="5">
        <v>0</v>
      </c>
      <c r="N219">
        <v>19755</v>
      </c>
      <c r="O219" t="s">
        <v>84</v>
      </c>
      <c r="P219">
        <v>21194</v>
      </c>
      <c r="Q219" t="s">
        <v>84</v>
      </c>
      <c r="R219">
        <v>99755</v>
      </c>
      <c r="S219" t="s">
        <v>183</v>
      </c>
      <c r="T219" t="s">
        <v>153</v>
      </c>
      <c r="U219">
        <v>96523</v>
      </c>
      <c r="V219" t="s">
        <v>511</v>
      </c>
      <c r="W219" t="s">
        <v>69</v>
      </c>
      <c r="X219" s="5">
        <v>2.1759259259259258E-3</v>
      </c>
      <c r="Y219" s="5">
        <v>0</v>
      </c>
      <c r="Z219" s="5">
        <v>0</v>
      </c>
      <c r="AA219" t="s">
        <v>67</v>
      </c>
      <c r="AB219">
        <v>0</v>
      </c>
      <c r="AC219" s="4">
        <v>46268.386550925927</v>
      </c>
      <c r="AD219" t="s">
        <v>67</v>
      </c>
      <c r="AE219" s="5">
        <v>0</v>
      </c>
      <c r="AF219" t="s">
        <v>990</v>
      </c>
      <c r="AG219" s="5">
        <v>1.1574074074074073E-5</v>
      </c>
      <c r="AJ219" t="s">
        <v>67</v>
      </c>
      <c r="AN219" t="s">
        <v>67</v>
      </c>
      <c r="AO219" t="s">
        <v>67</v>
      </c>
      <c r="AR219" t="s">
        <v>67</v>
      </c>
      <c r="AT219" t="s">
        <v>67</v>
      </c>
      <c r="AU219" t="s">
        <v>67</v>
      </c>
      <c r="AV219" t="s">
        <v>67</v>
      </c>
      <c r="AY219" t="s">
        <v>67</v>
      </c>
      <c r="AZ219" t="s">
        <v>67</v>
      </c>
      <c r="BA219" t="s">
        <v>67</v>
      </c>
      <c r="BB219" t="s">
        <v>67</v>
      </c>
      <c r="BC219" t="s">
        <v>67</v>
      </c>
      <c r="BD219" t="s">
        <v>67</v>
      </c>
      <c r="BE219" t="s">
        <v>67</v>
      </c>
      <c r="BF219" t="s">
        <v>67</v>
      </c>
      <c r="BG219" t="s">
        <v>67</v>
      </c>
      <c r="BH219" t="s">
        <v>67</v>
      </c>
      <c r="BI219" t="s">
        <v>67</v>
      </c>
      <c r="BJ219" t="s">
        <v>67</v>
      </c>
      <c r="BK219" t="s">
        <v>67</v>
      </c>
      <c r="BL219" t="s">
        <v>67</v>
      </c>
      <c r="BM219" t="s">
        <v>67</v>
      </c>
      <c r="BN219" t="s">
        <v>102</v>
      </c>
      <c r="BO219" s="6">
        <v>46268</v>
      </c>
      <c r="BP219">
        <f>1</f>
        <v>1</v>
      </c>
      <c r="BQ219">
        <f>IF(M219+AG219&gt;=parametres!$B$2,0,1)</f>
        <v>1</v>
      </c>
      <c r="BR219" t="str">
        <f>VLOOKUP(O219,parametres!G:H,2,0)</f>
        <v>RSA</v>
      </c>
    </row>
    <row r="220" spans="1:70" x14ac:dyDescent="0.3">
      <c r="A220" t="s">
        <v>1635</v>
      </c>
      <c r="B220" t="s">
        <v>65</v>
      </c>
      <c r="C220" t="s">
        <v>70</v>
      </c>
      <c r="D220" s="4">
        <v>46268.384444444448</v>
      </c>
      <c r="E220" t="s">
        <v>1008</v>
      </c>
      <c r="F220" t="s">
        <v>138</v>
      </c>
      <c r="G220" t="s">
        <v>119</v>
      </c>
      <c r="H220" t="s">
        <v>125</v>
      </c>
      <c r="I220" t="s">
        <v>136</v>
      </c>
      <c r="J220">
        <v>2.7421293648576225E+18</v>
      </c>
      <c r="K220" t="s">
        <v>1009</v>
      </c>
      <c r="L220" t="s">
        <v>71</v>
      </c>
      <c r="M220" s="5">
        <v>8.1018518518518516E-5</v>
      </c>
      <c r="N220">
        <v>19761</v>
      </c>
      <c r="O220" t="s">
        <v>105</v>
      </c>
      <c r="P220">
        <v>21200</v>
      </c>
      <c r="Q220" t="s">
        <v>105</v>
      </c>
      <c r="R220">
        <v>99821</v>
      </c>
      <c r="S220" t="s">
        <v>154</v>
      </c>
      <c r="T220" t="s">
        <v>153</v>
      </c>
      <c r="U220">
        <v>224299</v>
      </c>
      <c r="V220" t="s">
        <v>193</v>
      </c>
      <c r="W220" t="s">
        <v>68</v>
      </c>
      <c r="X220" s="5">
        <v>1.005787037037037E-2</v>
      </c>
      <c r="Y220" s="5">
        <v>0</v>
      </c>
      <c r="Z220" s="5">
        <v>3.4722222222222222E-5</v>
      </c>
      <c r="AA220" t="s">
        <v>67</v>
      </c>
      <c r="AB220">
        <v>0</v>
      </c>
      <c r="AC220" s="4">
        <v>46268.396064814813</v>
      </c>
      <c r="AD220" t="s">
        <v>67</v>
      </c>
      <c r="AE220" s="5">
        <v>0</v>
      </c>
      <c r="AF220" t="s">
        <v>1010</v>
      </c>
      <c r="AG220" s="5">
        <v>1.1574074074074073E-5</v>
      </c>
      <c r="AH220">
        <v>0</v>
      </c>
      <c r="AI220">
        <v>0</v>
      </c>
      <c r="AJ220" t="s">
        <v>67</v>
      </c>
      <c r="AK220">
        <v>2</v>
      </c>
      <c r="AL220">
        <v>0</v>
      </c>
      <c r="AM220">
        <v>0</v>
      </c>
      <c r="AN220" t="s">
        <v>123</v>
      </c>
      <c r="AO220" t="s">
        <v>127</v>
      </c>
      <c r="AP220">
        <v>77020001</v>
      </c>
      <c r="AQ220">
        <v>10</v>
      </c>
      <c r="AR220" t="s">
        <v>128</v>
      </c>
      <c r="AS220">
        <v>3190084</v>
      </c>
      <c r="AT220" t="s">
        <v>266</v>
      </c>
      <c r="AU220" t="s">
        <v>1011</v>
      </c>
      <c r="AV220" t="s">
        <v>1008</v>
      </c>
      <c r="AW220">
        <v>0</v>
      </c>
      <c r="AX220">
        <v>0</v>
      </c>
      <c r="AY220" t="s">
        <v>67</v>
      </c>
      <c r="AZ220" t="s">
        <v>67</v>
      </c>
      <c r="BA220" t="s">
        <v>67</v>
      </c>
      <c r="BB220" t="s">
        <v>67</v>
      </c>
      <c r="BC220" t="s">
        <v>67</v>
      </c>
      <c r="BD220" t="s">
        <v>67</v>
      </c>
      <c r="BE220" t="s">
        <v>67</v>
      </c>
      <c r="BF220" t="s">
        <v>67</v>
      </c>
      <c r="BG220" t="s">
        <v>67</v>
      </c>
      <c r="BH220" t="s">
        <v>67</v>
      </c>
      <c r="BI220" t="s">
        <v>67</v>
      </c>
      <c r="BJ220" t="s">
        <v>67</v>
      </c>
      <c r="BK220" t="s">
        <v>67</v>
      </c>
      <c r="BL220" t="s">
        <v>67</v>
      </c>
      <c r="BM220" t="s">
        <v>67</v>
      </c>
      <c r="BN220" t="s">
        <v>106</v>
      </c>
      <c r="BO220" s="6">
        <v>46268</v>
      </c>
      <c r="BP220">
        <f>1</f>
        <v>1</v>
      </c>
      <c r="BQ220">
        <f>IF(M220+AG220&gt;=parametres!$B$2,0,1)</f>
        <v>1</v>
      </c>
      <c r="BR220" t="str">
        <f>VLOOKUP(O220,parametres!G:H,2,0)</f>
        <v>Alliannz Contract</v>
      </c>
    </row>
    <row r="221" spans="1:70" x14ac:dyDescent="0.3">
      <c r="A221" t="s">
        <v>1635</v>
      </c>
      <c r="B221" t="s">
        <v>65</v>
      </c>
      <c r="C221" t="s">
        <v>66</v>
      </c>
      <c r="D221" s="4">
        <v>46268.385914351849</v>
      </c>
      <c r="E221" t="s">
        <v>1008</v>
      </c>
      <c r="F221" t="s">
        <v>67</v>
      </c>
      <c r="G221" t="s">
        <v>67</v>
      </c>
      <c r="H221" t="s">
        <v>195</v>
      </c>
      <c r="I221" t="s">
        <v>67</v>
      </c>
      <c r="J221">
        <v>2.7421293648576225E+18</v>
      </c>
      <c r="K221" t="s">
        <v>1012</v>
      </c>
      <c r="L221" t="s">
        <v>67</v>
      </c>
      <c r="M221" s="5">
        <v>0</v>
      </c>
      <c r="N221">
        <v>19761</v>
      </c>
      <c r="O221" t="s">
        <v>105</v>
      </c>
      <c r="P221">
        <v>21200</v>
      </c>
      <c r="Q221" t="s">
        <v>105</v>
      </c>
      <c r="R221">
        <v>99821</v>
      </c>
      <c r="S221" t="s">
        <v>154</v>
      </c>
      <c r="T221" t="s">
        <v>153</v>
      </c>
      <c r="U221">
        <v>224299</v>
      </c>
      <c r="V221" t="s">
        <v>193</v>
      </c>
      <c r="W221" t="s">
        <v>68</v>
      </c>
      <c r="X221" s="5">
        <v>1.0046296296296296E-2</v>
      </c>
      <c r="Y221" s="5">
        <v>0</v>
      </c>
      <c r="Z221" s="5">
        <v>0</v>
      </c>
      <c r="AA221" t="s">
        <v>67</v>
      </c>
      <c r="AB221">
        <v>0</v>
      </c>
      <c r="AC221" s="4">
        <v>46268.396041666667</v>
      </c>
      <c r="AD221" t="s">
        <v>67</v>
      </c>
      <c r="AE221" s="5">
        <v>0</v>
      </c>
      <c r="AF221" t="s">
        <v>1010</v>
      </c>
      <c r="AG221" s="5">
        <v>1.1574074074074073E-5</v>
      </c>
      <c r="AJ221" t="s">
        <v>67</v>
      </c>
      <c r="AN221" t="s">
        <v>67</v>
      </c>
      <c r="AO221" t="s">
        <v>67</v>
      </c>
      <c r="AR221" t="s">
        <v>67</v>
      </c>
      <c r="AT221" t="s">
        <v>67</v>
      </c>
      <c r="AU221" t="s">
        <v>67</v>
      </c>
      <c r="AV221" t="s">
        <v>67</v>
      </c>
      <c r="AY221" t="s">
        <v>67</v>
      </c>
      <c r="AZ221" t="s">
        <v>67</v>
      </c>
      <c r="BA221" t="s">
        <v>67</v>
      </c>
      <c r="BB221" t="s">
        <v>67</v>
      </c>
      <c r="BC221" t="s">
        <v>67</v>
      </c>
      <c r="BD221" t="s">
        <v>67</v>
      </c>
      <c r="BE221" t="s">
        <v>67</v>
      </c>
      <c r="BF221" t="s">
        <v>67</v>
      </c>
      <c r="BG221" t="s">
        <v>67</v>
      </c>
      <c r="BH221" t="s">
        <v>67</v>
      </c>
      <c r="BI221" t="s">
        <v>67</v>
      </c>
      <c r="BJ221" t="s">
        <v>67</v>
      </c>
      <c r="BK221" t="s">
        <v>67</v>
      </c>
      <c r="BL221" t="s">
        <v>67</v>
      </c>
      <c r="BM221" t="s">
        <v>67</v>
      </c>
      <c r="BN221" t="s">
        <v>106</v>
      </c>
      <c r="BO221" s="6">
        <v>46268</v>
      </c>
      <c r="BP221">
        <f>1</f>
        <v>1</v>
      </c>
      <c r="BQ221">
        <f>IF(M221+AG221&gt;=parametres!$B$2,0,1)</f>
        <v>1</v>
      </c>
      <c r="BR221" t="str">
        <f>VLOOKUP(O221,parametres!G:H,2,0)</f>
        <v>Alliannz Contract</v>
      </c>
    </row>
    <row r="222" spans="1:70" x14ac:dyDescent="0.3">
      <c r="A222" t="s">
        <v>1635</v>
      </c>
      <c r="B222" t="s">
        <v>65</v>
      </c>
      <c r="C222" t="s">
        <v>66</v>
      </c>
      <c r="D222" s="4">
        <v>46268.386087962965</v>
      </c>
      <c r="E222" t="s">
        <v>536</v>
      </c>
      <c r="F222" t="s">
        <v>67</v>
      </c>
      <c r="G222" t="s">
        <v>67</v>
      </c>
      <c r="H222" t="s">
        <v>478</v>
      </c>
      <c r="I222" t="s">
        <v>67</v>
      </c>
      <c r="J222">
        <v>2.7421292403560643E+18</v>
      </c>
      <c r="K222" t="s">
        <v>1013</v>
      </c>
      <c r="L222" t="s">
        <v>67</v>
      </c>
      <c r="M222" s="5">
        <v>0</v>
      </c>
      <c r="N222">
        <v>27186</v>
      </c>
      <c r="O222" t="s">
        <v>285</v>
      </c>
      <c r="P222">
        <v>28197</v>
      </c>
      <c r="Q222" t="s">
        <v>285</v>
      </c>
      <c r="R222">
        <v>208713</v>
      </c>
      <c r="S222" t="s">
        <v>318</v>
      </c>
      <c r="T222" t="s">
        <v>312</v>
      </c>
      <c r="U222">
        <v>249778</v>
      </c>
      <c r="V222" t="s">
        <v>477</v>
      </c>
      <c r="W222" t="s">
        <v>68</v>
      </c>
      <c r="X222" s="5">
        <v>5.2083333333333333E-4</v>
      </c>
      <c r="Y222" s="5">
        <v>0</v>
      </c>
      <c r="Z222" s="5">
        <v>0</v>
      </c>
      <c r="AA222" t="s">
        <v>67</v>
      </c>
      <c r="AB222">
        <v>0</v>
      </c>
      <c r="AC222" s="4">
        <v>46268.386620370373</v>
      </c>
      <c r="AD222" t="s">
        <v>67</v>
      </c>
      <c r="AE222" s="5">
        <v>0</v>
      </c>
      <c r="AF222" t="s">
        <v>992</v>
      </c>
      <c r="AG222" s="5">
        <v>1.1574074074074073E-5</v>
      </c>
      <c r="AJ222" t="s">
        <v>67</v>
      </c>
      <c r="AN222" t="s">
        <v>67</v>
      </c>
      <c r="AO222" t="s">
        <v>67</v>
      </c>
      <c r="AR222" t="s">
        <v>67</v>
      </c>
      <c r="AT222" t="s">
        <v>67</v>
      </c>
      <c r="AU222" t="s">
        <v>67</v>
      </c>
      <c r="AV222" t="s">
        <v>67</v>
      </c>
      <c r="AY222" t="s">
        <v>67</v>
      </c>
      <c r="AZ222" t="s">
        <v>67</v>
      </c>
      <c r="BA222" t="s">
        <v>67</v>
      </c>
      <c r="BB222" t="s">
        <v>67</v>
      </c>
      <c r="BC222" t="s">
        <v>67</v>
      </c>
      <c r="BD222" t="s">
        <v>67</v>
      </c>
      <c r="BE222" t="s">
        <v>67</v>
      </c>
      <c r="BF222" t="s">
        <v>67</v>
      </c>
      <c r="BG222" t="s">
        <v>67</v>
      </c>
      <c r="BH222" t="s">
        <v>67</v>
      </c>
      <c r="BI222" t="s">
        <v>1014</v>
      </c>
      <c r="BJ222" t="s">
        <v>67</v>
      </c>
      <c r="BK222" t="s">
        <v>67</v>
      </c>
      <c r="BL222" t="s">
        <v>67</v>
      </c>
      <c r="BM222" t="s">
        <v>67</v>
      </c>
      <c r="BN222" t="s">
        <v>282</v>
      </c>
      <c r="BO222" s="6">
        <v>46268</v>
      </c>
      <c r="BP222">
        <f>1</f>
        <v>1</v>
      </c>
      <c r="BQ222">
        <f>IF(M222+AG222&gt;=parametres!$B$2,0,1)</f>
        <v>1</v>
      </c>
      <c r="BR222" t="str">
        <f>VLOOKUP(O222,parametres!G:H,2,0)</f>
        <v>Alliannz Contract BE</v>
      </c>
    </row>
    <row r="223" spans="1:70" x14ac:dyDescent="0.3">
      <c r="A223" t="s">
        <v>1635</v>
      </c>
      <c r="B223" t="s">
        <v>65</v>
      </c>
      <c r="C223" t="s">
        <v>70</v>
      </c>
      <c r="D223" s="4">
        <v>46268.386446759258</v>
      </c>
      <c r="E223" t="s">
        <v>441</v>
      </c>
      <c r="F223" t="s">
        <v>129</v>
      </c>
      <c r="G223" t="s">
        <v>119</v>
      </c>
      <c r="H223" t="s">
        <v>411</v>
      </c>
      <c r="I223" t="s">
        <v>132</v>
      </c>
      <c r="J223">
        <v>2.74212932191106E+18</v>
      </c>
      <c r="K223" t="s">
        <v>1015</v>
      </c>
      <c r="L223" t="s">
        <v>71</v>
      </c>
      <c r="M223" s="5">
        <v>6.9444444444444444E-5</v>
      </c>
      <c r="N223">
        <v>27173</v>
      </c>
      <c r="O223" t="s">
        <v>116</v>
      </c>
      <c r="P223">
        <v>28184</v>
      </c>
      <c r="Q223" t="s">
        <v>116</v>
      </c>
      <c r="R223">
        <v>208567</v>
      </c>
      <c r="S223" t="s">
        <v>174</v>
      </c>
      <c r="T223" t="s">
        <v>153</v>
      </c>
      <c r="U223">
        <v>221519</v>
      </c>
      <c r="V223" t="s">
        <v>269</v>
      </c>
      <c r="W223" t="s">
        <v>69</v>
      </c>
      <c r="X223" s="5">
        <v>4.4444444444444444E-3</v>
      </c>
      <c r="Y223" s="5">
        <v>0</v>
      </c>
      <c r="Z223" s="5">
        <v>2.5000000000000001E-3</v>
      </c>
      <c r="AA223" t="s">
        <v>67</v>
      </c>
      <c r="AB223">
        <v>0</v>
      </c>
      <c r="AC223" s="4">
        <v>46268.39167824074</v>
      </c>
      <c r="AD223" t="s">
        <v>67</v>
      </c>
      <c r="AE223" s="5">
        <v>0</v>
      </c>
      <c r="AF223" t="s">
        <v>1016</v>
      </c>
      <c r="AG223" s="5">
        <v>5.7870370370370373E-5</v>
      </c>
      <c r="AH223">
        <v>0</v>
      </c>
      <c r="AI223">
        <v>0</v>
      </c>
      <c r="AJ223" t="s">
        <v>67</v>
      </c>
      <c r="AK223">
        <v>2</v>
      </c>
      <c r="AL223">
        <v>0</v>
      </c>
      <c r="AM223">
        <v>0</v>
      </c>
      <c r="AN223" t="s">
        <v>123</v>
      </c>
      <c r="AO223" t="s">
        <v>127</v>
      </c>
      <c r="AP223">
        <v>77020001</v>
      </c>
      <c r="AQ223">
        <v>10</v>
      </c>
      <c r="AR223" t="s">
        <v>128</v>
      </c>
      <c r="AS223">
        <v>3290009</v>
      </c>
      <c r="AT223" t="s">
        <v>354</v>
      </c>
      <c r="AU223" t="s">
        <v>67</v>
      </c>
      <c r="AV223" t="s">
        <v>441</v>
      </c>
      <c r="AW223">
        <v>0</v>
      </c>
      <c r="AX223">
        <v>0</v>
      </c>
      <c r="AY223" t="s">
        <v>67</v>
      </c>
      <c r="AZ223" t="s">
        <v>67</v>
      </c>
      <c r="BA223" t="s">
        <v>67</v>
      </c>
      <c r="BB223" t="s">
        <v>67</v>
      </c>
      <c r="BC223" t="s">
        <v>67</v>
      </c>
      <c r="BD223" t="s">
        <v>67</v>
      </c>
      <c r="BE223" t="s">
        <v>67</v>
      </c>
      <c r="BF223" t="s">
        <v>67</v>
      </c>
      <c r="BG223" t="s">
        <v>67</v>
      </c>
      <c r="BH223" t="s">
        <v>67</v>
      </c>
      <c r="BI223" t="s">
        <v>67</v>
      </c>
      <c r="BJ223" t="s">
        <v>67</v>
      </c>
      <c r="BK223" t="s">
        <v>67</v>
      </c>
      <c r="BL223" t="s">
        <v>67</v>
      </c>
      <c r="BM223" t="s">
        <v>67</v>
      </c>
      <c r="BN223" t="s">
        <v>106</v>
      </c>
      <c r="BO223" s="6">
        <v>46268</v>
      </c>
      <c r="BP223">
        <f>1</f>
        <v>1</v>
      </c>
      <c r="BQ223">
        <f>IF(M223+AG223&gt;=parametres!$B$2,0,1)</f>
        <v>1</v>
      </c>
      <c r="BR223" t="str">
        <f>VLOOKUP(O223,parametres!G:H,2,0)</f>
        <v>Alliannz Contract</v>
      </c>
    </row>
    <row r="224" spans="1:70" x14ac:dyDescent="0.3">
      <c r="A224" t="s">
        <v>1635</v>
      </c>
      <c r="B224" t="s">
        <v>65</v>
      </c>
      <c r="C224" t="s">
        <v>66</v>
      </c>
      <c r="D224" s="4">
        <v>46268.386736111112</v>
      </c>
      <c r="E224" t="s">
        <v>993</v>
      </c>
      <c r="F224" t="s">
        <v>67</v>
      </c>
      <c r="G224" t="s">
        <v>67</v>
      </c>
      <c r="H224" t="s">
        <v>996</v>
      </c>
      <c r="I224" t="s">
        <v>67</v>
      </c>
      <c r="J224">
        <v>2.7421293390869647E+18</v>
      </c>
      <c r="K224" t="s">
        <v>1017</v>
      </c>
      <c r="L224" t="s">
        <v>67</v>
      </c>
      <c r="M224" s="5">
        <v>0</v>
      </c>
      <c r="N224">
        <v>19770</v>
      </c>
      <c r="O224" t="s">
        <v>112</v>
      </c>
      <c r="P224">
        <v>21209</v>
      </c>
      <c r="Q224" t="s">
        <v>112</v>
      </c>
      <c r="R224">
        <v>99920</v>
      </c>
      <c r="S224" t="s">
        <v>146</v>
      </c>
      <c r="T224" t="s">
        <v>275</v>
      </c>
      <c r="U224">
        <v>266361</v>
      </c>
      <c r="V224" t="s">
        <v>971</v>
      </c>
      <c r="W224" t="s">
        <v>68</v>
      </c>
      <c r="X224" s="5">
        <v>1.5393518518518519E-3</v>
      </c>
      <c r="Y224" s="5">
        <v>0</v>
      </c>
      <c r="Z224" s="5">
        <v>0</v>
      </c>
      <c r="AA224" t="s">
        <v>67</v>
      </c>
      <c r="AB224">
        <v>0</v>
      </c>
      <c r="AC224" s="4">
        <v>46268.388287037036</v>
      </c>
      <c r="AD224" t="s">
        <v>67</v>
      </c>
      <c r="AE224" s="5">
        <v>0</v>
      </c>
      <c r="AF224" t="s">
        <v>995</v>
      </c>
      <c r="AG224" s="5">
        <v>1.1574074074074073E-5</v>
      </c>
      <c r="AJ224" t="s">
        <v>67</v>
      </c>
      <c r="AN224" t="s">
        <v>67</v>
      </c>
      <c r="AO224" t="s">
        <v>67</v>
      </c>
      <c r="AR224" t="s">
        <v>67</v>
      </c>
      <c r="AT224" t="s">
        <v>67</v>
      </c>
      <c r="AU224" t="s">
        <v>67</v>
      </c>
      <c r="AV224" t="s">
        <v>67</v>
      </c>
      <c r="AY224" t="s">
        <v>67</v>
      </c>
      <c r="AZ224" t="s">
        <v>67</v>
      </c>
      <c r="BA224" t="s">
        <v>67</v>
      </c>
      <c r="BB224" t="s">
        <v>67</v>
      </c>
      <c r="BC224" t="s">
        <v>67</v>
      </c>
      <c r="BD224" t="s">
        <v>67</v>
      </c>
      <c r="BE224" t="s">
        <v>67</v>
      </c>
      <c r="BF224" t="s">
        <v>67</v>
      </c>
      <c r="BG224" t="s">
        <v>67</v>
      </c>
      <c r="BH224" t="s">
        <v>67</v>
      </c>
      <c r="BI224" t="s">
        <v>1018</v>
      </c>
      <c r="BJ224" t="s">
        <v>67</v>
      </c>
      <c r="BK224" t="s">
        <v>67</v>
      </c>
      <c r="BL224" t="s">
        <v>67</v>
      </c>
      <c r="BM224" t="s">
        <v>67</v>
      </c>
      <c r="BN224" t="s">
        <v>280</v>
      </c>
      <c r="BO224" s="6">
        <v>46268</v>
      </c>
      <c r="BP224">
        <f>1</f>
        <v>1</v>
      </c>
      <c r="BQ224">
        <f>IF(M224+AG224&gt;=parametres!$B$2,0,1)</f>
        <v>1</v>
      </c>
      <c r="BR224" t="str">
        <f>VLOOKUP(O224,parametres!G:H,2,0)</f>
        <v>RSA Provider</v>
      </c>
    </row>
    <row r="225" spans="1:70" x14ac:dyDescent="0.3">
      <c r="A225" t="s">
        <v>1635</v>
      </c>
      <c r="B225" t="s">
        <v>65</v>
      </c>
      <c r="C225" t="s">
        <v>66</v>
      </c>
      <c r="D225" s="4">
        <v>46268.387141203704</v>
      </c>
      <c r="E225" t="s">
        <v>441</v>
      </c>
      <c r="F225" t="s">
        <v>67</v>
      </c>
      <c r="G225" t="s">
        <v>67</v>
      </c>
      <c r="H225" t="s">
        <v>418</v>
      </c>
      <c r="I225" t="s">
        <v>67</v>
      </c>
      <c r="J225">
        <v>2.74212932191106E+18</v>
      </c>
      <c r="K225" t="s">
        <v>1019</v>
      </c>
      <c r="L225" t="s">
        <v>67</v>
      </c>
      <c r="M225" s="5">
        <v>0</v>
      </c>
      <c r="N225">
        <v>27173</v>
      </c>
      <c r="O225" t="s">
        <v>116</v>
      </c>
      <c r="P225">
        <v>28184</v>
      </c>
      <c r="Q225" t="s">
        <v>116</v>
      </c>
      <c r="R225">
        <v>208567</v>
      </c>
      <c r="S225" t="s">
        <v>174</v>
      </c>
      <c r="T225" t="s">
        <v>153</v>
      </c>
      <c r="U225">
        <v>221519</v>
      </c>
      <c r="V225" t="s">
        <v>269</v>
      </c>
      <c r="W225" t="s">
        <v>68</v>
      </c>
      <c r="X225" s="5">
        <v>4.4444444444444444E-3</v>
      </c>
      <c r="Y225" s="5">
        <v>0</v>
      </c>
      <c r="Z225" s="5">
        <v>0</v>
      </c>
      <c r="AA225" t="s">
        <v>67</v>
      </c>
      <c r="AB225">
        <v>0</v>
      </c>
      <c r="AC225" s="4">
        <v>46268.391655092593</v>
      </c>
      <c r="AD225" t="s">
        <v>67</v>
      </c>
      <c r="AE225" s="5">
        <v>0</v>
      </c>
      <c r="AF225" t="s">
        <v>1016</v>
      </c>
      <c r="AG225" s="5">
        <v>1.1574074074074073E-5</v>
      </c>
      <c r="AJ225" t="s">
        <v>67</v>
      </c>
      <c r="AN225" t="s">
        <v>67</v>
      </c>
      <c r="AO225" t="s">
        <v>67</v>
      </c>
      <c r="AR225" t="s">
        <v>67</v>
      </c>
      <c r="AT225" t="s">
        <v>67</v>
      </c>
      <c r="AU225" t="s">
        <v>67</v>
      </c>
      <c r="AV225" t="s">
        <v>67</v>
      </c>
      <c r="AY225" t="s">
        <v>67</v>
      </c>
      <c r="AZ225" t="s">
        <v>67</v>
      </c>
      <c r="BA225" t="s">
        <v>67</v>
      </c>
      <c r="BB225" t="s">
        <v>67</v>
      </c>
      <c r="BC225" t="s">
        <v>67</v>
      </c>
      <c r="BD225" t="s">
        <v>67</v>
      </c>
      <c r="BE225" t="s">
        <v>67</v>
      </c>
      <c r="BF225" t="s">
        <v>67</v>
      </c>
      <c r="BG225" t="s">
        <v>67</v>
      </c>
      <c r="BH225" t="s">
        <v>67</v>
      </c>
      <c r="BI225" t="s">
        <v>67</v>
      </c>
      <c r="BJ225" t="s">
        <v>67</v>
      </c>
      <c r="BK225" t="s">
        <v>67</v>
      </c>
      <c r="BL225" t="s">
        <v>67</v>
      </c>
      <c r="BM225" t="s">
        <v>67</v>
      </c>
      <c r="BN225" t="s">
        <v>106</v>
      </c>
      <c r="BO225" s="6">
        <v>46268</v>
      </c>
      <c r="BP225">
        <f>1</f>
        <v>1</v>
      </c>
      <c r="BQ225">
        <f>IF(M225+AG225&gt;=parametres!$B$2,0,1)</f>
        <v>1</v>
      </c>
      <c r="BR225" t="str">
        <f>VLOOKUP(O225,parametres!G:H,2,0)</f>
        <v>Alliannz Contract</v>
      </c>
    </row>
    <row r="226" spans="1:70" x14ac:dyDescent="0.3">
      <c r="A226" t="s">
        <v>1635</v>
      </c>
      <c r="B226" t="s">
        <v>65</v>
      </c>
      <c r="C226" t="s">
        <v>70</v>
      </c>
      <c r="D226" s="4">
        <v>46268.387523148151</v>
      </c>
      <c r="E226" t="s">
        <v>534</v>
      </c>
      <c r="F226" t="s">
        <v>158</v>
      </c>
      <c r="G226" t="s">
        <v>119</v>
      </c>
      <c r="H226" t="s">
        <v>159</v>
      </c>
      <c r="I226" t="s">
        <v>160</v>
      </c>
      <c r="J226">
        <v>2.7421292489468477E+18</v>
      </c>
      <c r="K226" t="s">
        <v>1020</v>
      </c>
      <c r="L226" t="s">
        <v>71</v>
      </c>
      <c r="M226" s="5">
        <v>9.2592592592592588E-5</v>
      </c>
      <c r="N226">
        <v>19765</v>
      </c>
      <c r="O226" t="s">
        <v>85</v>
      </c>
      <c r="P226">
        <v>21204</v>
      </c>
      <c r="Q226" t="s">
        <v>85</v>
      </c>
      <c r="R226">
        <v>99865</v>
      </c>
      <c r="S226" t="s">
        <v>161</v>
      </c>
      <c r="T226" t="s">
        <v>153</v>
      </c>
      <c r="U226">
        <v>224096</v>
      </c>
      <c r="V226" t="s">
        <v>503</v>
      </c>
      <c r="W226" t="s">
        <v>69</v>
      </c>
      <c r="X226" s="5">
        <v>2.3148148148148147E-5</v>
      </c>
      <c r="Y226" s="5">
        <v>0</v>
      </c>
      <c r="Z226" s="5">
        <v>3.1365740740740742E-3</v>
      </c>
      <c r="AA226" t="s">
        <v>67</v>
      </c>
      <c r="AB226">
        <v>0</v>
      </c>
      <c r="AC226" s="4">
        <v>46268.388321759259</v>
      </c>
      <c r="AD226" t="s">
        <v>67</v>
      </c>
      <c r="AE226" s="5">
        <v>0</v>
      </c>
      <c r="AF226" t="s">
        <v>1021</v>
      </c>
      <c r="AG226" s="5">
        <v>5.7870370370370373E-5</v>
      </c>
      <c r="AH226">
        <v>0</v>
      </c>
      <c r="AI226">
        <v>0</v>
      </c>
      <c r="AJ226" t="s">
        <v>67</v>
      </c>
      <c r="AK226">
        <v>2</v>
      </c>
      <c r="AL226">
        <v>0</v>
      </c>
      <c r="AM226">
        <v>0</v>
      </c>
      <c r="AN226" t="s">
        <v>123</v>
      </c>
      <c r="AO226" t="s">
        <v>127</v>
      </c>
      <c r="AP226">
        <v>77020001</v>
      </c>
      <c r="AQ226">
        <v>10</v>
      </c>
      <c r="AR226" t="s">
        <v>128</v>
      </c>
      <c r="AS226">
        <v>3190148</v>
      </c>
      <c r="AT226" t="s">
        <v>145</v>
      </c>
      <c r="AU226" t="s">
        <v>67</v>
      </c>
      <c r="AV226" t="s">
        <v>534</v>
      </c>
      <c r="AW226">
        <v>2</v>
      </c>
      <c r="AX226">
        <v>1</v>
      </c>
      <c r="AY226" t="s">
        <v>67</v>
      </c>
      <c r="AZ226" t="s">
        <v>67</v>
      </c>
      <c r="BA226" t="s">
        <v>67</v>
      </c>
      <c r="BB226" t="s">
        <v>67</v>
      </c>
      <c r="BC226" t="s">
        <v>67</v>
      </c>
      <c r="BD226" t="s">
        <v>67</v>
      </c>
      <c r="BE226" t="s">
        <v>67</v>
      </c>
      <c r="BF226" t="s">
        <v>67</v>
      </c>
      <c r="BG226" t="s">
        <v>67</v>
      </c>
      <c r="BH226" t="s">
        <v>67</v>
      </c>
      <c r="BI226" t="s">
        <v>67</v>
      </c>
      <c r="BJ226" t="s">
        <v>67</v>
      </c>
      <c r="BK226" t="s">
        <v>67</v>
      </c>
      <c r="BL226" t="s">
        <v>67</v>
      </c>
      <c r="BM226" t="s">
        <v>67</v>
      </c>
      <c r="BN226" t="s">
        <v>102</v>
      </c>
      <c r="BO226" s="6">
        <v>46268</v>
      </c>
      <c r="BP226">
        <f>1</f>
        <v>1</v>
      </c>
      <c r="BQ226">
        <f>IF(M226+AG226&gt;=parametres!$B$2,0,1)</f>
        <v>1</v>
      </c>
      <c r="BR226" t="str">
        <f>VLOOKUP(O226,parametres!G:H,2,0)</f>
        <v>RSA</v>
      </c>
    </row>
    <row r="227" spans="1:70" x14ac:dyDescent="0.3">
      <c r="A227" t="s">
        <v>1635</v>
      </c>
      <c r="B227" t="s">
        <v>65</v>
      </c>
      <c r="C227" t="s">
        <v>66</v>
      </c>
      <c r="D227" s="4">
        <v>46268.388194444444</v>
      </c>
      <c r="E227" t="s">
        <v>534</v>
      </c>
      <c r="F227" t="s">
        <v>67</v>
      </c>
      <c r="G227" t="s">
        <v>67</v>
      </c>
      <c r="H227" t="s">
        <v>504</v>
      </c>
      <c r="I227" t="s">
        <v>67</v>
      </c>
      <c r="J227">
        <v>2.7421292489468477E+18</v>
      </c>
      <c r="K227" t="s">
        <v>1022</v>
      </c>
      <c r="L227" t="s">
        <v>67</v>
      </c>
      <c r="M227" s="5">
        <v>0</v>
      </c>
      <c r="N227">
        <v>19765</v>
      </c>
      <c r="O227" t="s">
        <v>85</v>
      </c>
      <c r="P227">
        <v>21204</v>
      </c>
      <c r="Q227" t="s">
        <v>85</v>
      </c>
      <c r="R227">
        <v>99865</v>
      </c>
      <c r="S227" t="s">
        <v>161</v>
      </c>
      <c r="T227" t="s">
        <v>153</v>
      </c>
      <c r="U227">
        <v>224096</v>
      </c>
      <c r="V227" t="s">
        <v>503</v>
      </c>
      <c r="W227" t="s">
        <v>68</v>
      </c>
      <c r="X227" s="5">
        <v>2.3148148148148147E-5</v>
      </c>
      <c r="Y227" s="5">
        <v>0</v>
      </c>
      <c r="Z227" s="5">
        <v>0</v>
      </c>
      <c r="AA227" t="s">
        <v>67</v>
      </c>
      <c r="AB227">
        <v>0</v>
      </c>
      <c r="AC227" s="4">
        <v>46268.388287037036</v>
      </c>
      <c r="AD227" t="s">
        <v>67</v>
      </c>
      <c r="AE227" s="5">
        <v>0</v>
      </c>
      <c r="AF227" t="s">
        <v>1021</v>
      </c>
      <c r="AG227" s="5">
        <v>1.1574074074074073E-5</v>
      </c>
      <c r="AJ227" t="s">
        <v>67</v>
      </c>
      <c r="AN227" t="s">
        <v>67</v>
      </c>
      <c r="AO227" t="s">
        <v>67</v>
      </c>
      <c r="AR227" t="s">
        <v>67</v>
      </c>
      <c r="AT227" t="s">
        <v>67</v>
      </c>
      <c r="AU227" t="s">
        <v>67</v>
      </c>
      <c r="AV227" t="s">
        <v>67</v>
      </c>
      <c r="AY227" t="s">
        <v>67</v>
      </c>
      <c r="AZ227" t="s">
        <v>67</v>
      </c>
      <c r="BA227" t="s">
        <v>67</v>
      </c>
      <c r="BB227" t="s">
        <v>67</v>
      </c>
      <c r="BC227" t="s">
        <v>67</v>
      </c>
      <c r="BD227" t="s">
        <v>67</v>
      </c>
      <c r="BE227" t="s">
        <v>67</v>
      </c>
      <c r="BF227" t="s">
        <v>67</v>
      </c>
      <c r="BG227" t="s">
        <v>67</v>
      </c>
      <c r="BH227" t="s">
        <v>67</v>
      </c>
      <c r="BI227" t="s">
        <v>67</v>
      </c>
      <c r="BJ227" t="s">
        <v>67</v>
      </c>
      <c r="BK227" t="s">
        <v>67</v>
      </c>
      <c r="BL227" t="s">
        <v>67</v>
      </c>
      <c r="BM227" t="s">
        <v>67</v>
      </c>
      <c r="BN227" t="s">
        <v>102</v>
      </c>
      <c r="BO227" s="6">
        <v>46268</v>
      </c>
      <c r="BP227">
        <f>1</f>
        <v>1</v>
      </c>
      <c r="BQ227">
        <f>IF(M227+AG227&gt;=parametres!$B$2,0,1)</f>
        <v>1</v>
      </c>
      <c r="BR227" t="str">
        <f>VLOOKUP(O227,parametres!G:H,2,0)</f>
        <v>RSA</v>
      </c>
    </row>
    <row r="228" spans="1:70" x14ac:dyDescent="0.3">
      <c r="A228" t="s">
        <v>1635</v>
      </c>
      <c r="B228" t="s">
        <v>65</v>
      </c>
      <c r="C228" t="s">
        <v>70</v>
      </c>
      <c r="D228" s="4">
        <v>46268.388553240744</v>
      </c>
      <c r="E228" t="s">
        <v>534</v>
      </c>
      <c r="F228" t="s">
        <v>158</v>
      </c>
      <c r="G228" t="s">
        <v>119</v>
      </c>
      <c r="H228" t="s">
        <v>159</v>
      </c>
      <c r="I228" t="s">
        <v>160</v>
      </c>
      <c r="J228">
        <v>2.7421293691525146E+18</v>
      </c>
      <c r="K228" t="s">
        <v>1023</v>
      </c>
      <c r="L228" t="s">
        <v>71</v>
      </c>
      <c r="M228" s="5">
        <v>1.0416666666666667E-4</v>
      </c>
      <c r="N228">
        <v>19765</v>
      </c>
      <c r="O228" t="s">
        <v>85</v>
      </c>
      <c r="P228">
        <v>21204</v>
      </c>
      <c r="Q228" t="s">
        <v>85</v>
      </c>
      <c r="R228">
        <v>99865</v>
      </c>
      <c r="S228" t="s">
        <v>161</v>
      </c>
      <c r="T228" t="s">
        <v>153</v>
      </c>
      <c r="U228">
        <v>96462</v>
      </c>
      <c r="V228" t="s">
        <v>485</v>
      </c>
      <c r="W228" t="s">
        <v>69</v>
      </c>
      <c r="X228" s="5">
        <v>5.9837962962962961E-3</v>
      </c>
      <c r="Y228" s="5">
        <v>2.5925925925925925E-3</v>
      </c>
      <c r="Z228" s="5">
        <v>3.8194444444444446E-4</v>
      </c>
      <c r="AA228" t="s">
        <v>67</v>
      </c>
      <c r="AB228">
        <v>0</v>
      </c>
      <c r="AC228" s="4">
        <v>46268.402118055557</v>
      </c>
      <c r="AD228" t="s">
        <v>67</v>
      </c>
      <c r="AE228" s="5">
        <v>0</v>
      </c>
      <c r="AF228" t="s">
        <v>1024</v>
      </c>
      <c r="AG228" s="5">
        <v>1.1574074074074075E-4</v>
      </c>
      <c r="AH228">
        <v>0</v>
      </c>
      <c r="AI228">
        <v>0</v>
      </c>
      <c r="AJ228" t="s">
        <v>67</v>
      </c>
      <c r="AK228">
        <v>2</v>
      </c>
      <c r="AL228">
        <v>0</v>
      </c>
      <c r="AM228">
        <v>0</v>
      </c>
      <c r="AN228" t="s">
        <v>123</v>
      </c>
      <c r="AO228" t="s">
        <v>127</v>
      </c>
      <c r="AP228">
        <v>77020001</v>
      </c>
      <c r="AQ228">
        <v>10</v>
      </c>
      <c r="AR228" t="s">
        <v>128</v>
      </c>
      <c r="AS228">
        <v>3190148</v>
      </c>
      <c r="AT228" t="s">
        <v>145</v>
      </c>
      <c r="AU228" t="s">
        <v>67</v>
      </c>
      <c r="AV228" t="s">
        <v>534</v>
      </c>
      <c r="AW228">
        <v>2</v>
      </c>
      <c r="AX228">
        <v>1</v>
      </c>
      <c r="AY228" t="s">
        <v>75</v>
      </c>
      <c r="AZ228" t="s">
        <v>75</v>
      </c>
      <c r="BA228" t="s">
        <v>194</v>
      </c>
      <c r="BB228" t="s">
        <v>75</v>
      </c>
      <c r="BC228" t="s">
        <v>75</v>
      </c>
      <c r="BD228" t="s">
        <v>75</v>
      </c>
      <c r="BE228" t="s">
        <v>75</v>
      </c>
      <c r="BF228" t="s">
        <v>75</v>
      </c>
      <c r="BG228" t="s">
        <v>75</v>
      </c>
      <c r="BH228" t="s">
        <v>75</v>
      </c>
      <c r="BI228" t="s">
        <v>67</v>
      </c>
      <c r="BJ228" t="s">
        <v>67</v>
      </c>
      <c r="BK228" t="s">
        <v>67</v>
      </c>
      <c r="BL228" t="s">
        <v>67</v>
      </c>
      <c r="BM228" t="s">
        <v>67</v>
      </c>
      <c r="BN228" t="s">
        <v>102</v>
      </c>
      <c r="BO228" s="6">
        <v>46268</v>
      </c>
      <c r="BP228">
        <f>1</f>
        <v>1</v>
      </c>
      <c r="BQ228">
        <f>IF(M228+AG228&gt;=parametres!$B$2,0,1)</f>
        <v>1</v>
      </c>
      <c r="BR228" t="str">
        <f>VLOOKUP(O228,parametres!G:H,2,0)</f>
        <v>RSA</v>
      </c>
    </row>
    <row r="229" spans="1:70" x14ac:dyDescent="0.3">
      <c r="A229" t="s">
        <v>1635</v>
      </c>
      <c r="B229" t="s">
        <v>65</v>
      </c>
      <c r="C229" t="s">
        <v>70</v>
      </c>
      <c r="D229" s="4">
        <v>46268.388958333337</v>
      </c>
      <c r="E229" t="s">
        <v>1025</v>
      </c>
      <c r="F229" t="s">
        <v>118</v>
      </c>
      <c r="G229" t="s">
        <v>119</v>
      </c>
      <c r="H229" t="s">
        <v>120</v>
      </c>
      <c r="I229" t="s">
        <v>121</v>
      </c>
      <c r="J229">
        <v>2.7421293176177889E+18</v>
      </c>
      <c r="K229" t="s">
        <v>1026</v>
      </c>
      <c r="L229" t="s">
        <v>72</v>
      </c>
      <c r="M229" s="5">
        <v>3.1250000000000001E-4</v>
      </c>
      <c r="N229">
        <v>19770</v>
      </c>
      <c r="O229" t="s">
        <v>112</v>
      </c>
      <c r="P229">
        <v>21209</v>
      </c>
      <c r="Q229" t="s">
        <v>112</v>
      </c>
      <c r="R229">
        <v>99920</v>
      </c>
      <c r="S229" t="s">
        <v>146</v>
      </c>
      <c r="T229" t="s">
        <v>275</v>
      </c>
      <c r="U229">
        <v>266361</v>
      </c>
      <c r="V229" t="s">
        <v>971</v>
      </c>
      <c r="W229" t="s">
        <v>68</v>
      </c>
      <c r="X229" s="5">
        <v>1.0995370370370371E-3</v>
      </c>
      <c r="Y229" s="5">
        <v>0</v>
      </c>
      <c r="Z229" s="5">
        <v>3.4722222222222224E-4</v>
      </c>
      <c r="AA229" t="s">
        <v>67</v>
      </c>
      <c r="AB229">
        <v>0</v>
      </c>
      <c r="AC229" s="4">
        <v>46268.390659722223</v>
      </c>
      <c r="AD229" t="s">
        <v>67</v>
      </c>
      <c r="AE229" s="5">
        <v>0</v>
      </c>
      <c r="AF229" t="s">
        <v>1027</v>
      </c>
      <c r="AG229" s="5">
        <v>4.6296296296296294E-5</v>
      </c>
      <c r="AH229">
        <v>0</v>
      </c>
      <c r="AI229">
        <v>0</v>
      </c>
      <c r="AJ229" t="s">
        <v>122</v>
      </c>
      <c r="AK229">
        <v>2</v>
      </c>
      <c r="AL229">
        <v>0</v>
      </c>
      <c r="AM229">
        <v>0</v>
      </c>
      <c r="AN229" t="s">
        <v>123</v>
      </c>
      <c r="AO229" t="s">
        <v>67</v>
      </c>
      <c r="AR229" t="s">
        <v>67</v>
      </c>
      <c r="AT229" t="s">
        <v>67</v>
      </c>
      <c r="AU229" t="s">
        <v>67</v>
      </c>
      <c r="AV229" t="s">
        <v>67</v>
      </c>
      <c r="AW229">
        <v>0</v>
      </c>
      <c r="AX229">
        <v>0</v>
      </c>
      <c r="AY229" t="s">
        <v>67</v>
      </c>
      <c r="AZ229" t="s">
        <v>67</v>
      </c>
      <c r="BA229" t="s">
        <v>67</v>
      </c>
      <c r="BB229" t="s">
        <v>67</v>
      </c>
      <c r="BC229" t="s">
        <v>67</v>
      </c>
      <c r="BD229" t="s">
        <v>67</v>
      </c>
      <c r="BE229" t="s">
        <v>67</v>
      </c>
      <c r="BF229" t="s">
        <v>67</v>
      </c>
      <c r="BG229" t="s">
        <v>67</v>
      </c>
      <c r="BH229" t="s">
        <v>67</v>
      </c>
      <c r="BI229" t="s">
        <v>67</v>
      </c>
      <c r="BJ229" t="s">
        <v>67</v>
      </c>
      <c r="BK229" t="s">
        <v>67</v>
      </c>
      <c r="BL229" t="s">
        <v>67</v>
      </c>
      <c r="BM229" t="s">
        <v>67</v>
      </c>
      <c r="BN229" t="s">
        <v>280</v>
      </c>
      <c r="BO229" s="6">
        <v>46268</v>
      </c>
      <c r="BP229">
        <f>1</f>
        <v>1</v>
      </c>
      <c r="BQ229">
        <f>IF(M229+AG229&gt;=parametres!$B$2,0,1)</f>
        <v>0</v>
      </c>
      <c r="BR229" t="str">
        <f>VLOOKUP(O229,parametres!G:H,2,0)</f>
        <v>RSA Provider</v>
      </c>
    </row>
    <row r="230" spans="1:70" x14ac:dyDescent="0.3">
      <c r="A230" t="s">
        <v>1635</v>
      </c>
      <c r="B230" t="s">
        <v>65</v>
      </c>
      <c r="C230" t="s">
        <v>70</v>
      </c>
      <c r="D230" s="4">
        <v>46268.38925925926</v>
      </c>
      <c r="E230" t="s">
        <v>1028</v>
      </c>
      <c r="F230" t="s">
        <v>124</v>
      </c>
      <c r="G230" t="s">
        <v>119</v>
      </c>
      <c r="H230" t="s">
        <v>398</v>
      </c>
      <c r="I230" t="s">
        <v>139</v>
      </c>
      <c r="J230">
        <v>2.7421292661256858E+18</v>
      </c>
      <c r="K230" t="s">
        <v>1029</v>
      </c>
      <c r="L230" t="s">
        <v>72</v>
      </c>
      <c r="M230" s="5">
        <v>8.1018518518518516E-5</v>
      </c>
      <c r="N230">
        <v>19760</v>
      </c>
      <c r="O230" t="s">
        <v>82</v>
      </c>
      <c r="P230">
        <v>21199</v>
      </c>
      <c r="Q230" t="s">
        <v>82</v>
      </c>
      <c r="R230">
        <v>99810</v>
      </c>
      <c r="S230" t="s">
        <v>162</v>
      </c>
      <c r="T230" t="s">
        <v>153</v>
      </c>
      <c r="U230">
        <v>224093</v>
      </c>
      <c r="V230" t="s">
        <v>270</v>
      </c>
      <c r="W230" t="s">
        <v>68</v>
      </c>
      <c r="X230" s="5">
        <v>4.5138888888888887E-4</v>
      </c>
      <c r="Y230" s="5">
        <v>0</v>
      </c>
      <c r="Z230" s="5">
        <v>1.9675925925925926E-4</v>
      </c>
      <c r="AA230" t="s">
        <v>67</v>
      </c>
      <c r="AB230">
        <v>0</v>
      </c>
      <c r="AC230" s="4">
        <v>46268.390810185185</v>
      </c>
      <c r="AD230" t="s">
        <v>67</v>
      </c>
      <c r="AE230" s="5">
        <v>0</v>
      </c>
      <c r="AF230" t="s">
        <v>1030</v>
      </c>
      <c r="AG230" s="5">
        <v>6.9444444444444444E-5</v>
      </c>
      <c r="AH230">
        <v>0</v>
      </c>
      <c r="AI230">
        <v>0</v>
      </c>
      <c r="AJ230" t="s">
        <v>67</v>
      </c>
      <c r="AK230">
        <v>2</v>
      </c>
      <c r="AL230">
        <v>0</v>
      </c>
      <c r="AM230">
        <v>0</v>
      </c>
      <c r="AN230" t="s">
        <v>123</v>
      </c>
      <c r="AO230" t="s">
        <v>127</v>
      </c>
      <c r="AP230">
        <v>77020001</v>
      </c>
      <c r="AQ230">
        <v>10</v>
      </c>
      <c r="AR230" t="s">
        <v>128</v>
      </c>
      <c r="AS230">
        <v>3190086</v>
      </c>
      <c r="AT230" t="s">
        <v>67</v>
      </c>
      <c r="AU230" t="s">
        <v>67</v>
      </c>
      <c r="AV230" t="s">
        <v>1028</v>
      </c>
      <c r="AW230">
        <v>0</v>
      </c>
      <c r="AX230">
        <v>0</v>
      </c>
      <c r="AY230" t="s">
        <v>67</v>
      </c>
      <c r="AZ230" t="s">
        <v>67</v>
      </c>
      <c r="BA230" t="s">
        <v>67</v>
      </c>
      <c r="BB230" t="s">
        <v>67</v>
      </c>
      <c r="BC230" t="s">
        <v>67</v>
      </c>
      <c r="BD230" t="s">
        <v>67</v>
      </c>
      <c r="BE230" t="s">
        <v>67</v>
      </c>
      <c r="BF230" t="s">
        <v>67</v>
      </c>
      <c r="BG230" t="s">
        <v>67</v>
      </c>
      <c r="BH230" t="s">
        <v>67</v>
      </c>
      <c r="BI230" t="s">
        <v>67</v>
      </c>
      <c r="BJ230" t="s">
        <v>67</v>
      </c>
      <c r="BK230" t="s">
        <v>67</v>
      </c>
      <c r="BL230" t="s">
        <v>67</v>
      </c>
      <c r="BM230" t="s">
        <v>67</v>
      </c>
      <c r="BN230" t="s">
        <v>106</v>
      </c>
      <c r="BO230" s="6">
        <v>46268</v>
      </c>
      <c r="BP230">
        <f>1</f>
        <v>1</v>
      </c>
      <c r="BQ230">
        <f>IF(M230+AG230&gt;=parametres!$B$2,0,1)</f>
        <v>1</v>
      </c>
      <c r="BR230" t="str">
        <f>VLOOKUP(O230,parametres!G:H,2,0)</f>
        <v>Alliannz Contract</v>
      </c>
    </row>
    <row r="231" spans="1:70" x14ac:dyDescent="0.3">
      <c r="A231" t="s">
        <v>1635</v>
      </c>
      <c r="B231" t="s">
        <v>65</v>
      </c>
      <c r="C231" t="s">
        <v>66</v>
      </c>
      <c r="D231" s="4">
        <v>46268.389432870368</v>
      </c>
      <c r="E231" t="s">
        <v>534</v>
      </c>
      <c r="F231" t="s">
        <v>67</v>
      </c>
      <c r="G231" t="s">
        <v>67</v>
      </c>
      <c r="H231" t="s">
        <v>486</v>
      </c>
      <c r="I231" t="s">
        <v>67</v>
      </c>
      <c r="J231">
        <v>2.7421293691525146E+18</v>
      </c>
      <c r="K231" t="s">
        <v>1031</v>
      </c>
      <c r="L231" t="s">
        <v>67</v>
      </c>
      <c r="M231" s="5">
        <v>0</v>
      </c>
      <c r="N231">
        <v>19765</v>
      </c>
      <c r="O231" t="s">
        <v>85</v>
      </c>
      <c r="P231">
        <v>21204</v>
      </c>
      <c r="Q231" t="s">
        <v>85</v>
      </c>
      <c r="R231">
        <v>99865</v>
      </c>
      <c r="S231" t="s">
        <v>161</v>
      </c>
      <c r="T231" t="s">
        <v>153</v>
      </c>
      <c r="U231">
        <v>96462</v>
      </c>
      <c r="V231" t="s">
        <v>485</v>
      </c>
      <c r="W231" t="s">
        <v>68</v>
      </c>
      <c r="X231" s="5">
        <v>5.9837962962962961E-3</v>
      </c>
      <c r="Y231" s="5">
        <v>2.5925925925925925E-3</v>
      </c>
      <c r="Z231" s="5">
        <v>0</v>
      </c>
      <c r="AA231" t="s">
        <v>67</v>
      </c>
      <c r="AB231">
        <v>0</v>
      </c>
      <c r="AC231" s="4">
        <v>46268.398090277777</v>
      </c>
      <c r="AD231" t="s">
        <v>67</v>
      </c>
      <c r="AE231" s="5">
        <v>0</v>
      </c>
      <c r="AF231" t="s">
        <v>1024</v>
      </c>
      <c r="AG231" s="5">
        <v>1.1574074074074073E-5</v>
      </c>
      <c r="AJ231" t="s">
        <v>67</v>
      </c>
      <c r="AN231" t="s">
        <v>67</v>
      </c>
      <c r="AO231" t="s">
        <v>67</v>
      </c>
      <c r="AR231" t="s">
        <v>67</v>
      </c>
      <c r="AT231" t="s">
        <v>67</v>
      </c>
      <c r="AU231" t="s">
        <v>67</v>
      </c>
      <c r="AV231" t="s">
        <v>67</v>
      </c>
      <c r="AY231" t="s">
        <v>67</v>
      </c>
      <c r="AZ231" t="s">
        <v>67</v>
      </c>
      <c r="BA231" t="s">
        <v>67</v>
      </c>
      <c r="BB231" t="s">
        <v>67</v>
      </c>
      <c r="BC231" t="s">
        <v>67</v>
      </c>
      <c r="BD231" t="s">
        <v>67</v>
      </c>
      <c r="BE231" t="s">
        <v>67</v>
      </c>
      <c r="BF231" t="s">
        <v>67</v>
      </c>
      <c r="BG231" t="s">
        <v>67</v>
      </c>
      <c r="BH231" t="s">
        <v>67</v>
      </c>
      <c r="BI231" t="s">
        <v>1032</v>
      </c>
      <c r="BJ231" t="s">
        <v>67</v>
      </c>
      <c r="BK231" t="s">
        <v>67</v>
      </c>
      <c r="BL231" t="s">
        <v>67</v>
      </c>
      <c r="BM231" t="s">
        <v>67</v>
      </c>
      <c r="BN231" t="s">
        <v>102</v>
      </c>
      <c r="BO231" s="6">
        <v>46268</v>
      </c>
      <c r="BP231">
        <f>1</f>
        <v>1</v>
      </c>
      <c r="BQ231">
        <f>IF(M231+AG231&gt;=parametres!$B$2,0,1)</f>
        <v>1</v>
      </c>
      <c r="BR231" t="str">
        <f>VLOOKUP(O231,parametres!G:H,2,0)</f>
        <v>RSA</v>
      </c>
    </row>
    <row r="232" spans="1:70" x14ac:dyDescent="0.3">
      <c r="A232" t="s">
        <v>1635</v>
      </c>
      <c r="B232" t="s">
        <v>65</v>
      </c>
      <c r="C232" t="s">
        <v>66</v>
      </c>
      <c r="D232" s="4">
        <v>46268.389560185184</v>
      </c>
      <c r="E232" t="s">
        <v>1025</v>
      </c>
      <c r="F232" t="s">
        <v>67</v>
      </c>
      <c r="G232" t="s">
        <v>67</v>
      </c>
      <c r="H232" t="s">
        <v>996</v>
      </c>
      <c r="I232" t="s">
        <v>67</v>
      </c>
      <c r="J232">
        <v>2.7421293176177889E+18</v>
      </c>
      <c r="K232" t="s">
        <v>1033</v>
      </c>
      <c r="L232" t="s">
        <v>67</v>
      </c>
      <c r="M232" s="5">
        <v>0</v>
      </c>
      <c r="N232">
        <v>19770</v>
      </c>
      <c r="O232" t="s">
        <v>112</v>
      </c>
      <c r="P232">
        <v>21209</v>
      </c>
      <c r="Q232" t="s">
        <v>112</v>
      </c>
      <c r="R232">
        <v>99920</v>
      </c>
      <c r="S232" t="s">
        <v>146</v>
      </c>
      <c r="T232" t="s">
        <v>275</v>
      </c>
      <c r="U232">
        <v>266361</v>
      </c>
      <c r="V232" t="s">
        <v>971</v>
      </c>
      <c r="W232" t="s">
        <v>69</v>
      </c>
      <c r="X232" s="5">
        <v>1.0995370370370371E-3</v>
      </c>
      <c r="Y232" s="5">
        <v>0</v>
      </c>
      <c r="Z232" s="5">
        <v>0</v>
      </c>
      <c r="AA232" t="s">
        <v>67</v>
      </c>
      <c r="AB232">
        <v>0</v>
      </c>
      <c r="AC232" s="4">
        <v>46268.3906712963</v>
      </c>
      <c r="AD232" t="s">
        <v>67</v>
      </c>
      <c r="AE232" s="5">
        <v>0</v>
      </c>
      <c r="AF232" t="s">
        <v>1027</v>
      </c>
      <c r="AG232" s="5">
        <v>1.1574074074074073E-5</v>
      </c>
      <c r="AJ232" t="s">
        <v>67</v>
      </c>
      <c r="AN232" t="s">
        <v>67</v>
      </c>
      <c r="AO232" t="s">
        <v>67</v>
      </c>
      <c r="AR232" t="s">
        <v>67</v>
      </c>
      <c r="AT232" t="s">
        <v>67</v>
      </c>
      <c r="AU232" t="s">
        <v>67</v>
      </c>
      <c r="AV232" t="s">
        <v>67</v>
      </c>
      <c r="AY232" t="s">
        <v>67</v>
      </c>
      <c r="AZ232" t="s">
        <v>67</v>
      </c>
      <c r="BA232" t="s">
        <v>67</v>
      </c>
      <c r="BB232" t="s">
        <v>67</v>
      </c>
      <c r="BC232" t="s">
        <v>67</v>
      </c>
      <c r="BD232" t="s">
        <v>67</v>
      </c>
      <c r="BE232" t="s">
        <v>67</v>
      </c>
      <c r="BF232" t="s">
        <v>67</v>
      </c>
      <c r="BG232" t="s">
        <v>67</v>
      </c>
      <c r="BH232" t="s">
        <v>67</v>
      </c>
      <c r="BI232" t="s">
        <v>67</v>
      </c>
      <c r="BJ232" t="s">
        <v>67</v>
      </c>
      <c r="BK232" t="s">
        <v>67</v>
      </c>
      <c r="BL232" t="s">
        <v>67</v>
      </c>
      <c r="BM232" t="s">
        <v>67</v>
      </c>
      <c r="BN232" t="s">
        <v>280</v>
      </c>
      <c r="BO232" s="6">
        <v>46268</v>
      </c>
      <c r="BP232">
        <f>1</f>
        <v>1</v>
      </c>
      <c r="BQ232">
        <f>IF(M232+AG232&gt;=parametres!$B$2,0,1)</f>
        <v>1</v>
      </c>
      <c r="BR232" t="str">
        <f>VLOOKUP(O232,parametres!G:H,2,0)</f>
        <v>RSA Provider</v>
      </c>
    </row>
    <row r="233" spans="1:70" x14ac:dyDescent="0.3">
      <c r="A233" t="s">
        <v>1635</v>
      </c>
      <c r="B233" t="s">
        <v>65</v>
      </c>
      <c r="C233" t="s">
        <v>66</v>
      </c>
      <c r="D233" s="4">
        <v>46268.390289351853</v>
      </c>
      <c r="E233" t="s">
        <v>1028</v>
      </c>
      <c r="F233" t="s">
        <v>67</v>
      </c>
      <c r="G233" t="s">
        <v>67</v>
      </c>
      <c r="H233" t="s">
        <v>349</v>
      </c>
      <c r="I233" t="s">
        <v>67</v>
      </c>
      <c r="J233">
        <v>2.7421292661256858E+18</v>
      </c>
      <c r="K233" t="s">
        <v>1034</v>
      </c>
      <c r="L233" t="s">
        <v>67</v>
      </c>
      <c r="M233" s="5">
        <v>0</v>
      </c>
      <c r="N233">
        <v>19760</v>
      </c>
      <c r="O233" t="s">
        <v>82</v>
      </c>
      <c r="P233">
        <v>21199</v>
      </c>
      <c r="Q233" t="s">
        <v>82</v>
      </c>
      <c r="R233">
        <v>99810</v>
      </c>
      <c r="S233" t="s">
        <v>162</v>
      </c>
      <c r="T233" t="s">
        <v>153</v>
      </c>
      <c r="U233">
        <v>224093</v>
      </c>
      <c r="V233" t="s">
        <v>270</v>
      </c>
      <c r="W233" t="s">
        <v>69</v>
      </c>
      <c r="X233" s="5">
        <v>4.5138888888888887E-4</v>
      </c>
      <c r="Y233" s="5">
        <v>0</v>
      </c>
      <c r="Z233" s="5">
        <v>0</v>
      </c>
      <c r="AA233" t="s">
        <v>67</v>
      </c>
      <c r="AB233">
        <v>0</v>
      </c>
      <c r="AC233" s="4">
        <v>46268.390810185185</v>
      </c>
      <c r="AD233" t="s">
        <v>67</v>
      </c>
      <c r="AE233" s="5">
        <v>0</v>
      </c>
      <c r="AF233" t="s">
        <v>1030</v>
      </c>
      <c r="AG233" s="5">
        <v>1.1574074074074073E-5</v>
      </c>
      <c r="AJ233" t="s">
        <v>67</v>
      </c>
      <c r="AN233" t="s">
        <v>67</v>
      </c>
      <c r="AO233" t="s">
        <v>67</v>
      </c>
      <c r="AR233" t="s">
        <v>67</v>
      </c>
      <c r="AT233" t="s">
        <v>67</v>
      </c>
      <c r="AU233" t="s">
        <v>67</v>
      </c>
      <c r="AV233" t="s">
        <v>67</v>
      </c>
      <c r="AY233" t="s">
        <v>67</v>
      </c>
      <c r="AZ233" t="s">
        <v>67</v>
      </c>
      <c r="BA233" t="s">
        <v>67</v>
      </c>
      <c r="BB233" t="s">
        <v>67</v>
      </c>
      <c r="BC233" t="s">
        <v>67</v>
      </c>
      <c r="BD233" t="s">
        <v>67</v>
      </c>
      <c r="BE233" t="s">
        <v>67</v>
      </c>
      <c r="BF233" t="s">
        <v>67</v>
      </c>
      <c r="BG233" t="s">
        <v>67</v>
      </c>
      <c r="BH233" t="s">
        <v>67</v>
      </c>
      <c r="BI233" t="s">
        <v>67</v>
      </c>
      <c r="BJ233" t="s">
        <v>67</v>
      </c>
      <c r="BK233" t="s">
        <v>67</v>
      </c>
      <c r="BL233" t="s">
        <v>67</v>
      </c>
      <c r="BM233" t="s">
        <v>67</v>
      </c>
      <c r="BN233" t="s">
        <v>106</v>
      </c>
      <c r="BO233" s="6">
        <v>46268</v>
      </c>
      <c r="BP233">
        <f>1</f>
        <v>1</v>
      </c>
      <c r="BQ233">
        <f>IF(M233+AG233&gt;=parametres!$B$2,0,1)</f>
        <v>1</v>
      </c>
      <c r="BR233" t="str">
        <f>VLOOKUP(O233,parametres!G:H,2,0)</f>
        <v>Alliannz Contract</v>
      </c>
    </row>
    <row r="234" spans="1:70" x14ac:dyDescent="0.3">
      <c r="A234" t="s">
        <v>1635</v>
      </c>
      <c r="B234" t="s">
        <v>65</v>
      </c>
      <c r="C234" t="s">
        <v>70</v>
      </c>
      <c r="D234" s="4">
        <v>46268.390763888892</v>
      </c>
      <c r="E234" t="s">
        <v>1035</v>
      </c>
      <c r="F234" t="s">
        <v>304</v>
      </c>
      <c r="G234" t="s">
        <v>305</v>
      </c>
      <c r="H234" t="s">
        <v>306</v>
      </c>
      <c r="I234" t="s">
        <v>300</v>
      </c>
      <c r="J234">
        <v>2.7421294035080724E+18</v>
      </c>
      <c r="K234" t="s">
        <v>1036</v>
      </c>
      <c r="L234" t="s">
        <v>72</v>
      </c>
      <c r="M234" s="5">
        <v>6.9444444444444444E-5</v>
      </c>
      <c r="N234">
        <v>19782</v>
      </c>
      <c r="O234" t="s">
        <v>288</v>
      </c>
      <c r="P234">
        <v>21222</v>
      </c>
      <c r="Q234" t="s">
        <v>288</v>
      </c>
      <c r="R234">
        <v>100052</v>
      </c>
      <c r="S234" t="s">
        <v>301</v>
      </c>
      <c r="T234" t="s">
        <v>312</v>
      </c>
      <c r="U234">
        <v>232191</v>
      </c>
      <c r="V234" t="s">
        <v>313</v>
      </c>
      <c r="W234" t="s">
        <v>68</v>
      </c>
      <c r="X234" s="5">
        <v>3.1134259259259257E-3</v>
      </c>
      <c r="Y234" s="5">
        <v>6.9444444444444447E-4</v>
      </c>
      <c r="Z234" s="5">
        <v>3.8194444444444446E-4</v>
      </c>
      <c r="AA234" t="s">
        <v>67</v>
      </c>
      <c r="AB234">
        <v>0</v>
      </c>
      <c r="AC234" s="4">
        <v>46268.395532407405</v>
      </c>
      <c r="AD234" t="s">
        <v>67</v>
      </c>
      <c r="AE234" s="5">
        <v>0</v>
      </c>
      <c r="AF234" t="s">
        <v>1037</v>
      </c>
      <c r="AG234" s="5">
        <v>2.3148148148148147E-5</v>
      </c>
      <c r="AH234">
        <v>0</v>
      </c>
      <c r="AI234">
        <v>0</v>
      </c>
      <c r="AJ234" t="s">
        <v>311</v>
      </c>
      <c r="AK234">
        <v>2</v>
      </c>
      <c r="AL234">
        <v>0</v>
      </c>
      <c r="AM234">
        <v>1</v>
      </c>
      <c r="AN234" t="s">
        <v>303</v>
      </c>
      <c r="AO234" t="s">
        <v>67</v>
      </c>
      <c r="AR234" t="s">
        <v>67</v>
      </c>
      <c r="AT234" t="s">
        <v>67</v>
      </c>
      <c r="AU234" t="s">
        <v>67</v>
      </c>
      <c r="AV234" t="s">
        <v>67</v>
      </c>
      <c r="AW234">
        <v>2</v>
      </c>
      <c r="AX234">
        <v>1</v>
      </c>
      <c r="AY234" t="s">
        <v>67</v>
      </c>
      <c r="AZ234" t="s">
        <v>67</v>
      </c>
      <c r="BA234" t="s">
        <v>67</v>
      </c>
      <c r="BB234" t="s">
        <v>67</v>
      </c>
      <c r="BC234" t="s">
        <v>67</v>
      </c>
      <c r="BD234" t="s">
        <v>67</v>
      </c>
      <c r="BE234" t="s">
        <v>67</v>
      </c>
      <c r="BF234" t="s">
        <v>67</v>
      </c>
      <c r="BG234" t="s">
        <v>67</v>
      </c>
      <c r="BH234" t="s">
        <v>67</v>
      </c>
      <c r="BI234" t="s">
        <v>67</v>
      </c>
      <c r="BJ234" t="s">
        <v>67</v>
      </c>
      <c r="BK234" t="s">
        <v>67</v>
      </c>
      <c r="BL234" t="s">
        <v>67</v>
      </c>
      <c r="BM234" t="s">
        <v>67</v>
      </c>
      <c r="BN234" t="s">
        <v>287</v>
      </c>
      <c r="BO234" s="6">
        <v>46268</v>
      </c>
      <c r="BP234">
        <f>1</f>
        <v>1</v>
      </c>
      <c r="BQ234">
        <f>IF(M234+AG234&gt;=parametres!$B$2,0,1)</f>
        <v>1</v>
      </c>
      <c r="BR234" t="str">
        <f>VLOOKUP(O234,parametres!G:H,2,0)</f>
        <v>RSA BE</v>
      </c>
    </row>
    <row r="235" spans="1:70" x14ac:dyDescent="0.3">
      <c r="A235" t="s">
        <v>1635</v>
      </c>
      <c r="B235" t="s">
        <v>65</v>
      </c>
      <c r="C235" t="s">
        <v>70</v>
      </c>
      <c r="D235" s="4">
        <v>46268.391041666669</v>
      </c>
      <c r="E235" t="s">
        <v>1038</v>
      </c>
      <c r="F235" t="s">
        <v>138</v>
      </c>
      <c r="G235" t="s">
        <v>119</v>
      </c>
      <c r="H235" t="s">
        <v>165</v>
      </c>
      <c r="I235" t="s">
        <v>169</v>
      </c>
      <c r="J235">
        <v>2.7421292747161196E+18</v>
      </c>
      <c r="K235" t="s">
        <v>1039</v>
      </c>
      <c r="L235" t="s">
        <v>72</v>
      </c>
      <c r="M235" s="5">
        <v>6.9444444444444444E-5</v>
      </c>
      <c r="N235">
        <v>19764</v>
      </c>
      <c r="O235" t="s">
        <v>107</v>
      </c>
      <c r="P235">
        <v>21203</v>
      </c>
      <c r="Q235" t="s">
        <v>107</v>
      </c>
      <c r="R235">
        <v>99854</v>
      </c>
      <c r="S235" t="s">
        <v>170</v>
      </c>
      <c r="T235" t="s">
        <v>153</v>
      </c>
      <c r="U235">
        <v>244550</v>
      </c>
      <c r="V235" t="s">
        <v>383</v>
      </c>
      <c r="W235" t="s">
        <v>68</v>
      </c>
      <c r="X235" s="5">
        <v>8.0439814814814818E-3</v>
      </c>
      <c r="Y235" s="5">
        <v>2.5231481481481481E-3</v>
      </c>
      <c r="Z235" s="5">
        <v>3.7037037037037035E-4</v>
      </c>
      <c r="AA235" t="s">
        <v>67</v>
      </c>
      <c r="AB235">
        <v>0</v>
      </c>
      <c r="AC235" s="4">
        <v>46268.402719907404</v>
      </c>
      <c r="AD235" t="s">
        <v>67</v>
      </c>
      <c r="AE235" s="5">
        <v>0</v>
      </c>
      <c r="AF235" t="s">
        <v>1040</v>
      </c>
      <c r="AG235" s="5">
        <v>5.7870370370370373E-5</v>
      </c>
      <c r="AH235">
        <v>0</v>
      </c>
      <c r="AI235">
        <v>0</v>
      </c>
      <c r="AJ235" t="s">
        <v>67</v>
      </c>
      <c r="AK235">
        <v>2</v>
      </c>
      <c r="AL235">
        <v>0</v>
      </c>
      <c r="AM235">
        <v>0</v>
      </c>
      <c r="AN235" t="s">
        <v>123</v>
      </c>
      <c r="AO235" t="s">
        <v>127</v>
      </c>
      <c r="AP235">
        <v>77020001</v>
      </c>
      <c r="AQ235">
        <v>10</v>
      </c>
      <c r="AR235" t="s">
        <v>128</v>
      </c>
      <c r="AS235">
        <v>3190083</v>
      </c>
      <c r="AT235" t="s">
        <v>1041</v>
      </c>
      <c r="AU235" t="s">
        <v>67</v>
      </c>
      <c r="AV235" t="s">
        <v>1038</v>
      </c>
      <c r="AW235">
        <v>0</v>
      </c>
      <c r="AX235">
        <v>0</v>
      </c>
      <c r="AY235" t="s">
        <v>67</v>
      </c>
      <c r="AZ235" t="s">
        <v>67</v>
      </c>
      <c r="BA235" t="s">
        <v>67</v>
      </c>
      <c r="BB235" t="s">
        <v>67</v>
      </c>
      <c r="BC235" t="s">
        <v>67</v>
      </c>
      <c r="BD235" t="s">
        <v>67</v>
      </c>
      <c r="BE235" t="s">
        <v>67</v>
      </c>
      <c r="BF235" t="s">
        <v>67</v>
      </c>
      <c r="BG235" t="s">
        <v>67</v>
      </c>
      <c r="BH235" t="s">
        <v>67</v>
      </c>
      <c r="BI235" t="s">
        <v>67</v>
      </c>
      <c r="BJ235" t="s">
        <v>67</v>
      </c>
      <c r="BK235" t="s">
        <v>67</v>
      </c>
      <c r="BL235" t="s">
        <v>67</v>
      </c>
      <c r="BM235" t="s">
        <v>67</v>
      </c>
      <c r="BN235" t="s">
        <v>106</v>
      </c>
      <c r="BO235" s="6">
        <v>46268</v>
      </c>
      <c r="BP235">
        <f>1</f>
        <v>1</v>
      </c>
      <c r="BQ235">
        <f>IF(M235+AG235&gt;=parametres!$B$2,0,1)</f>
        <v>1</v>
      </c>
      <c r="BR235" t="str">
        <f>VLOOKUP(O235,parametres!G:H,2,0)</f>
        <v>Alliannz Contract</v>
      </c>
    </row>
    <row r="236" spans="1:70" x14ac:dyDescent="0.3">
      <c r="A236" t="s">
        <v>1635</v>
      </c>
      <c r="B236" t="s">
        <v>65</v>
      </c>
      <c r="C236" t="s">
        <v>70</v>
      </c>
      <c r="D236" s="4">
        <v>46268.391608796293</v>
      </c>
      <c r="E236" t="s">
        <v>1042</v>
      </c>
      <c r="F236" t="s">
        <v>134</v>
      </c>
      <c r="G236" t="s">
        <v>119</v>
      </c>
      <c r="H236" t="s">
        <v>135</v>
      </c>
      <c r="I236" t="s">
        <v>136</v>
      </c>
      <c r="J236">
        <v>2.7421293949181266E+18</v>
      </c>
      <c r="K236" t="s">
        <v>1043</v>
      </c>
      <c r="L236" t="s">
        <v>72</v>
      </c>
      <c r="M236" s="5">
        <v>6.9444444444444444E-5</v>
      </c>
      <c r="N236">
        <v>19761</v>
      </c>
      <c r="O236" t="s">
        <v>105</v>
      </c>
      <c r="P236">
        <v>21200</v>
      </c>
      <c r="Q236" t="s">
        <v>105</v>
      </c>
      <c r="R236">
        <v>99821</v>
      </c>
      <c r="S236" t="s">
        <v>154</v>
      </c>
      <c r="T236" t="s">
        <v>153</v>
      </c>
      <c r="U236">
        <v>224097</v>
      </c>
      <c r="V236" t="s">
        <v>226</v>
      </c>
      <c r="W236" t="s">
        <v>68</v>
      </c>
      <c r="X236" s="5">
        <v>7.8703703703703705E-4</v>
      </c>
      <c r="Y236" s="5">
        <v>0</v>
      </c>
      <c r="Z236" s="5">
        <v>3.5879629629629629E-4</v>
      </c>
      <c r="AA236" t="s">
        <v>67</v>
      </c>
      <c r="AB236">
        <v>0</v>
      </c>
      <c r="AC236" s="4">
        <v>46268.393333333333</v>
      </c>
      <c r="AD236" t="s">
        <v>67</v>
      </c>
      <c r="AE236" s="5">
        <v>0</v>
      </c>
      <c r="AF236" t="s">
        <v>1044</v>
      </c>
      <c r="AG236" s="5">
        <v>5.7870370370370373E-5</v>
      </c>
      <c r="AH236">
        <v>0</v>
      </c>
      <c r="AI236">
        <v>0</v>
      </c>
      <c r="AJ236" t="s">
        <v>67</v>
      </c>
      <c r="AK236">
        <v>2</v>
      </c>
      <c r="AL236">
        <v>0</v>
      </c>
      <c r="AM236">
        <v>0</v>
      </c>
      <c r="AN236" t="s">
        <v>123</v>
      </c>
      <c r="AO236" t="s">
        <v>127</v>
      </c>
      <c r="AP236">
        <v>77020001</v>
      </c>
      <c r="AQ236">
        <v>10</v>
      </c>
      <c r="AR236" t="s">
        <v>128</v>
      </c>
      <c r="AS236">
        <v>3190051</v>
      </c>
      <c r="AT236" t="s">
        <v>233</v>
      </c>
      <c r="AU236" t="s">
        <v>67</v>
      </c>
      <c r="AV236" t="s">
        <v>1042</v>
      </c>
      <c r="AW236">
        <v>2</v>
      </c>
      <c r="AX236">
        <v>1</v>
      </c>
      <c r="AY236" t="s">
        <v>67</v>
      </c>
      <c r="AZ236" t="s">
        <v>67</v>
      </c>
      <c r="BA236" t="s">
        <v>67</v>
      </c>
      <c r="BB236" t="s">
        <v>67</v>
      </c>
      <c r="BC236" t="s">
        <v>67</v>
      </c>
      <c r="BD236" t="s">
        <v>67</v>
      </c>
      <c r="BE236" t="s">
        <v>67</v>
      </c>
      <c r="BF236" t="s">
        <v>67</v>
      </c>
      <c r="BG236" t="s">
        <v>67</v>
      </c>
      <c r="BH236" t="s">
        <v>67</v>
      </c>
      <c r="BI236" t="s">
        <v>67</v>
      </c>
      <c r="BJ236" t="s">
        <v>67</v>
      </c>
      <c r="BK236" t="s">
        <v>67</v>
      </c>
      <c r="BL236" t="s">
        <v>67</v>
      </c>
      <c r="BM236" t="s">
        <v>67</v>
      </c>
      <c r="BN236" t="s">
        <v>106</v>
      </c>
      <c r="BO236" s="6">
        <v>46268</v>
      </c>
      <c r="BP236">
        <f>1</f>
        <v>1</v>
      </c>
      <c r="BQ236">
        <f>IF(M236+AG236&gt;=parametres!$B$2,0,1)</f>
        <v>1</v>
      </c>
      <c r="BR236" t="str">
        <f>VLOOKUP(O236,parametres!G:H,2,0)</f>
        <v>Alliannz Contract</v>
      </c>
    </row>
    <row r="237" spans="1:70" x14ac:dyDescent="0.3">
      <c r="A237" t="s">
        <v>1635</v>
      </c>
      <c r="B237" t="s">
        <v>65</v>
      </c>
      <c r="C237" t="s">
        <v>66</v>
      </c>
      <c r="D237" s="4">
        <v>46268.391655092593</v>
      </c>
      <c r="E237" t="s">
        <v>1035</v>
      </c>
      <c r="F237" t="s">
        <v>67</v>
      </c>
      <c r="G237" t="s">
        <v>67</v>
      </c>
      <c r="H237" t="s">
        <v>314</v>
      </c>
      <c r="I237" t="s">
        <v>67</v>
      </c>
      <c r="J237">
        <v>2.7421294035080724E+18</v>
      </c>
      <c r="K237" t="s">
        <v>1045</v>
      </c>
      <c r="L237" t="s">
        <v>67</v>
      </c>
      <c r="M237" s="5">
        <v>0</v>
      </c>
      <c r="N237">
        <v>19782</v>
      </c>
      <c r="O237" t="s">
        <v>288</v>
      </c>
      <c r="P237">
        <v>21222</v>
      </c>
      <c r="Q237" t="s">
        <v>288</v>
      </c>
      <c r="R237">
        <v>100052</v>
      </c>
      <c r="S237" t="s">
        <v>301</v>
      </c>
      <c r="T237" t="s">
        <v>312</v>
      </c>
      <c r="U237">
        <v>232191</v>
      </c>
      <c r="V237" t="s">
        <v>313</v>
      </c>
      <c r="W237" t="s">
        <v>69</v>
      </c>
      <c r="X237" s="5">
        <v>3.1134259259259257E-3</v>
      </c>
      <c r="Y237" s="5">
        <v>6.9444444444444447E-4</v>
      </c>
      <c r="Z237" s="5">
        <v>0</v>
      </c>
      <c r="AA237" t="s">
        <v>67</v>
      </c>
      <c r="AB237">
        <v>0</v>
      </c>
      <c r="AC237" s="4">
        <v>46268.395532407405</v>
      </c>
      <c r="AD237" t="s">
        <v>67</v>
      </c>
      <c r="AE237" s="5">
        <v>0</v>
      </c>
      <c r="AF237" t="s">
        <v>1037</v>
      </c>
      <c r="AG237" s="5">
        <v>2.3148148148148147E-5</v>
      </c>
      <c r="AJ237" t="s">
        <v>67</v>
      </c>
      <c r="AN237" t="s">
        <v>67</v>
      </c>
      <c r="AO237" t="s">
        <v>67</v>
      </c>
      <c r="AR237" t="s">
        <v>67</v>
      </c>
      <c r="AT237" t="s">
        <v>67</v>
      </c>
      <c r="AU237" t="s">
        <v>67</v>
      </c>
      <c r="AV237" t="s">
        <v>67</v>
      </c>
      <c r="AY237" t="s">
        <v>67</v>
      </c>
      <c r="AZ237" t="s">
        <v>67</v>
      </c>
      <c r="BA237" t="s">
        <v>67</v>
      </c>
      <c r="BB237" t="s">
        <v>67</v>
      </c>
      <c r="BC237" t="s">
        <v>67</v>
      </c>
      <c r="BD237" t="s">
        <v>67</v>
      </c>
      <c r="BE237" t="s">
        <v>67</v>
      </c>
      <c r="BF237" t="s">
        <v>67</v>
      </c>
      <c r="BG237" t="s">
        <v>67</v>
      </c>
      <c r="BH237" t="s">
        <v>67</v>
      </c>
      <c r="BI237" t="s">
        <v>67</v>
      </c>
      <c r="BJ237" t="s">
        <v>67</v>
      </c>
      <c r="BK237" t="s">
        <v>67</v>
      </c>
      <c r="BL237" t="s">
        <v>67</v>
      </c>
      <c r="BM237" t="s">
        <v>67</v>
      </c>
      <c r="BN237" t="s">
        <v>287</v>
      </c>
      <c r="BO237" s="6">
        <v>46268</v>
      </c>
      <c r="BP237">
        <f>1</f>
        <v>1</v>
      </c>
      <c r="BQ237">
        <f>IF(M237+AG237&gt;=parametres!$B$2,0,1)</f>
        <v>1</v>
      </c>
      <c r="BR237" t="str">
        <f>VLOOKUP(O237,parametres!G:H,2,0)</f>
        <v>RSA BE</v>
      </c>
    </row>
    <row r="238" spans="1:70" x14ac:dyDescent="0.3">
      <c r="A238" t="s">
        <v>1635</v>
      </c>
      <c r="B238" t="s">
        <v>65</v>
      </c>
      <c r="C238" t="s">
        <v>70</v>
      </c>
      <c r="D238" s="4">
        <v>46268.39203703704</v>
      </c>
      <c r="E238" t="s">
        <v>1046</v>
      </c>
      <c r="F238" t="s">
        <v>138</v>
      </c>
      <c r="G238" t="s">
        <v>426</v>
      </c>
      <c r="H238" t="s">
        <v>125</v>
      </c>
      <c r="I238" t="s">
        <v>453</v>
      </c>
      <c r="J238">
        <v>2.7421293863283052E+18</v>
      </c>
      <c r="K238" t="s">
        <v>1047</v>
      </c>
      <c r="L238" t="s">
        <v>72</v>
      </c>
      <c r="M238" s="5">
        <v>2.0833333333333335E-4</v>
      </c>
      <c r="N238">
        <v>19755</v>
      </c>
      <c r="O238" t="s">
        <v>84</v>
      </c>
      <c r="P238">
        <v>21177</v>
      </c>
      <c r="Q238" t="s">
        <v>454</v>
      </c>
      <c r="R238">
        <v>99755</v>
      </c>
      <c r="S238" t="s">
        <v>183</v>
      </c>
      <c r="T238" t="s">
        <v>450</v>
      </c>
      <c r="U238">
        <v>224097</v>
      </c>
      <c r="V238" t="s">
        <v>226</v>
      </c>
      <c r="W238" t="s">
        <v>68</v>
      </c>
      <c r="X238" s="5">
        <v>4.8842592592592592E-3</v>
      </c>
      <c r="Y238" s="5">
        <v>1.3888888888888889E-4</v>
      </c>
      <c r="Z238" s="5">
        <v>5.6712962962962967E-4</v>
      </c>
      <c r="AA238" t="s">
        <v>67</v>
      </c>
      <c r="AB238">
        <v>1</v>
      </c>
      <c r="AC238" s="4">
        <v>46268.397962962961</v>
      </c>
      <c r="AD238" t="s">
        <v>67</v>
      </c>
      <c r="AE238" s="5">
        <v>0</v>
      </c>
      <c r="AF238" t="s">
        <v>1048</v>
      </c>
      <c r="AG238" s="5">
        <v>3.4722222222222222E-5</v>
      </c>
      <c r="AH238">
        <v>0</v>
      </c>
      <c r="AI238">
        <v>0</v>
      </c>
      <c r="AJ238" t="s">
        <v>67</v>
      </c>
      <c r="AK238">
        <v>2</v>
      </c>
      <c r="AL238">
        <v>0</v>
      </c>
      <c r="AM238">
        <v>0</v>
      </c>
      <c r="AN238" t="s">
        <v>123</v>
      </c>
      <c r="AO238" t="s">
        <v>127</v>
      </c>
      <c r="AP238">
        <v>77020001</v>
      </c>
      <c r="AQ238">
        <v>10</v>
      </c>
      <c r="AR238" t="s">
        <v>128</v>
      </c>
      <c r="AS238">
        <v>3190059</v>
      </c>
      <c r="AT238" t="s">
        <v>67</v>
      </c>
      <c r="AU238" t="s">
        <v>67</v>
      </c>
      <c r="AV238" t="s">
        <v>1046</v>
      </c>
      <c r="AW238">
        <v>0</v>
      </c>
      <c r="AX238">
        <v>0</v>
      </c>
      <c r="AY238" t="s">
        <v>67</v>
      </c>
      <c r="AZ238" t="s">
        <v>67</v>
      </c>
      <c r="BA238" t="s">
        <v>67</v>
      </c>
      <c r="BB238" t="s">
        <v>67</v>
      </c>
      <c r="BC238" t="s">
        <v>67</v>
      </c>
      <c r="BD238" t="s">
        <v>67</v>
      </c>
      <c r="BE238" t="s">
        <v>67</v>
      </c>
      <c r="BF238" t="s">
        <v>67</v>
      </c>
      <c r="BG238" t="s">
        <v>67</v>
      </c>
      <c r="BH238" t="s">
        <v>67</v>
      </c>
      <c r="BI238" t="s">
        <v>67</v>
      </c>
      <c r="BJ238" t="s">
        <v>67</v>
      </c>
      <c r="BK238" t="s">
        <v>67</v>
      </c>
      <c r="BL238" t="s">
        <v>67</v>
      </c>
      <c r="BM238" t="s">
        <v>67</v>
      </c>
      <c r="BN238" t="s">
        <v>102</v>
      </c>
      <c r="BO238" s="6">
        <v>46268</v>
      </c>
      <c r="BP238">
        <f>1</f>
        <v>1</v>
      </c>
      <c r="BQ238">
        <f>IF(M238+AG238&gt;=parametres!$B$2,0,1)</f>
        <v>0</v>
      </c>
      <c r="BR238" t="str">
        <f>VLOOKUP(O238,parametres!G:H,2,0)</f>
        <v>RSA</v>
      </c>
    </row>
    <row r="239" spans="1:70" x14ac:dyDescent="0.3">
      <c r="A239" t="s">
        <v>1635</v>
      </c>
      <c r="B239" t="s">
        <v>65</v>
      </c>
      <c r="C239" t="s">
        <v>66</v>
      </c>
      <c r="D239" s="4">
        <v>46268.392106481479</v>
      </c>
      <c r="E239" t="s">
        <v>1038</v>
      </c>
      <c r="F239" t="s">
        <v>67</v>
      </c>
      <c r="G239" t="s">
        <v>67</v>
      </c>
      <c r="H239" t="s">
        <v>382</v>
      </c>
      <c r="I239" t="s">
        <v>67</v>
      </c>
      <c r="J239">
        <v>2.7421292747161201E+18</v>
      </c>
      <c r="K239" t="s">
        <v>1049</v>
      </c>
      <c r="L239" t="s">
        <v>67</v>
      </c>
      <c r="M239" s="5">
        <v>0</v>
      </c>
      <c r="N239">
        <v>19764</v>
      </c>
      <c r="O239" t="s">
        <v>107</v>
      </c>
      <c r="P239">
        <v>21203</v>
      </c>
      <c r="Q239" t="s">
        <v>107</v>
      </c>
      <c r="R239">
        <v>99854</v>
      </c>
      <c r="S239" t="s">
        <v>170</v>
      </c>
      <c r="T239" t="s">
        <v>153</v>
      </c>
      <c r="U239">
        <v>244550</v>
      </c>
      <c r="V239" t="s">
        <v>383</v>
      </c>
      <c r="W239" t="s">
        <v>68</v>
      </c>
      <c r="X239" s="5">
        <v>8.0439814814814818E-3</v>
      </c>
      <c r="Y239" s="5">
        <v>2.5231481481481481E-3</v>
      </c>
      <c r="Z239" s="5">
        <v>0</v>
      </c>
      <c r="AA239" t="s">
        <v>67</v>
      </c>
      <c r="AB239">
        <v>0</v>
      </c>
      <c r="AC239" s="4">
        <v>46268.402719907404</v>
      </c>
      <c r="AD239" t="s">
        <v>67</v>
      </c>
      <c r="AE239" s="5">
        <v>0</v>
      </c>
      <c r="AF239" t="s">
        <v>1040</v>
      </c>
      <c r="AG239" s="5">
        <v>1.1574074074074073E-5</v>
      </c>
      <c r="AJ239" t="s">
        <v>67</v>
      </c>
      <c r="AN239" t="s">
        <v>67</v>
      </c>
      <c r="AO239" t="s">
        <v>67</v>
      </c>
      <c r="AR239" t="s">
        <v>67</v>
      </c>
      <c r="AT239" t="s">
        <v>67</v>
      </c>
      <c r="AU239" t="s">
        <v>67</v>
      </c>
      <c r="AV239" t="s">
        <v>67</v>
      </c>
      <c r="AY239" t="s">
        <v>67</v>
      </c>
      <c r="AZ239" t="s">
        <v>67</v>
      </c>
      <c r="BA239" t="s">
        <v>67</v>
      </c>
      <c r="BB239" t="s">
        <v>67</v>
      </c>
      <c r="BC239" t="s">
        <v>67</v>
      </c>
      <c r="BD239" t="s">
        <v>67</v>
      </c>
      <c r="BE239" t="s">
        <v>67</v>
      </c>
      <c r="BF239" t="s">
        <v>67</v>
      </c>
      <c r="BG239" t="s">
        <v>67</v>
      </c>
      <c r="BH239" t="s">
        <v>67</v>
      </c>
      <c r="BI239" t="s">
        <v>67</v>
      </c>
      <c r="BJ239" t="s">
        <v>67</v>
      </c>
      <c r="BK239" t="s">
        <v>67</v>
      </c>
      <c r="BL239" t="s">
        <v>67</v>
      </c>
      <c r="BM239" t="s">
        <v>67</v>
      </c>
      <c r="BN239" t="s">
        <v>106</v>
      </c>
      <c r="BO239" s="6">
        <v>46268</v>
      </c>
      <c r="BP239">
        <f>1</f>
        <v>1</v>
      </c>
      <c r="BQ239">
        <f>IF(M239+AG239&gt;=parametres!$B$2,0,1)</f>
        <v>1</v>
      </c>
      <c r="BR239" t="str">
        <f>VLOOKUP(O239,parametres!G:H,2,0)</f>
        <v>Alliannz Contract</v>
      </c>
    </row>
    <row r="240" spans="1:70" x14ac:dyDescent="0.3">
      <c r="A240" t="s">
        <v>1635</v>
      </c>
      <c r="B240" t="s">
        <v>65</v>
      </c>
      <c r="C240" t="s">
        <v>70</v>
      </c>
      <c r="D240" s="4">
        <v>46268.392233796294</v>
      </c>
      <c r="E240" t="s">
        <v>1050</v>
      </c>
      <c r="F240" t="s">
        <v>150</v>
      </c>
      <c r="G240" t="s">
        <v>119</v>
      </c>
      <c r="H240" t="s">
        <v>151</v>
      </c>
      <c r="I240" t="s">
        <v>136</v>
      </c>
      <c r="J240">
        <v>2.742129236074708E+18</v>
      </c>
      <c r="K240" t="s">
        <v>1051</v>
      </c>
      <c r="L240" t="s">
        <v>72</v>
      </c>
      <c r="M240" s="5">
        <v>6.9444444444444444E-5</v>
      </c>
      <c r="N240">
        <v>19761</v>
      </c>
      <c r="O240" t="s">
        <v>105</v>
      </c>
      <c r="P240">
        <v>21200</v>
      </c>
      <c r="Q240" t="s">
        <v>105</v>
      </c>
      <c r="R240">
        <v>99821</v>
      </c>
      <c r="S240" t="s">
        <v>154</v>
      </c>
      <c r="T240" t="s">
        <v>153</v>
      </c>
      <c r="U240">
        <v>96523</v>
      </c>
      <c r="V240" t="s">
        <v>511</v>
      </c>
      <c r="W240" t="s">
        <v>68</v>
      </c>
      <c r="X240" s="5">
        <v>2.7430555555555554E-3</v>
      </c>
      <c r="Y240" s="5">
        <v>0</v>
      </c>
      <c r="Z240" s="5">
        <v>5.4398148148148144E-4</v>
      </c>
      <c r="AA240" t="s">
        <v>67</v>
      </c>
      <c r="AB240">
        <v>0</v>
      </c>
      <c r="AC240" s="4">
        <v>46268.39571759259</v>
      </c>
      <c r="AD240" t="s">
        <v>67</v>
      </c>
      <c r="AE240" s="5">
        <v>0</v>
      </c>
      <c r="AF240" t="s">
        <v>1052</v>
      </c>
      <c r="AG240" s="5">
        <v>4.6296296296296294E-5</v>
      </c>
      <c r="AH240">
        <v>0</v>
      </c>
      <c r="AI240">
        <v>0</v>
      </c>
      <c r="AJ240" t="s">
        <v>67</v>
      </c>
      <c r="AK240">
        <v>2</v>
      </c>
      <c r="AL240">
        <v>0</v>
      </c>
      <c r="AM240">
        <v>0</v>
      </c>
      <c r="AN240" t="s">
        <v>123</v>
      </c>
      <c r="AO240" t="s">
        <v>127</v>
      </c>
      <c r="AP240">
        <v>77020001</v>
      </c>
      <c r="AQ240">
        <v>10</v>
      </c>
      <c r="AR240" t="s">
        <v>128</v>
      </c>
      <c r="AS240">
        <v>3190032</v>
      </c>
      <c r="AT240" t="s">
        <v>145</v>
      </c>
      <c r="AU240" t="s">
        <v>67</v>
      </c>
      <c r="AV240" t="s">
        <v>1050</v>
      </c>
      <c r="AW240">
        <v>2</v>
      </c>
      <c r="AX240">
        <v>1</v>
      </c>
      <c r="AY240" t="s">
        <v>67</v>
      </c>
      <c r="AZ240" t="s">
        <v>67</v>
      </c>
      <c r="BA240" t="s">
        <v>67</v>
      </c>
      <c r="BB240" t="s">
        <v>67</v>
      </c>
      <c r="BC240" t="s">
        <v>67</v>
      </c>
      <c r="BD240" t="s">
        <v>67</v>
      </c>
      <c r="BE240" t="s">
        <v>67</v>
      </c>
      <c r="BF240" t="s">
        <v>67</v>
      </c>
      <c r="BG240" t="s">
        <v>67</v>
      </c>
      <c r="BH240" t="s">
        <v>67</v>
      </c>
      <c r="BI240" t="s">
        <v>67</v>
      </c>
      <c r="BJ240" t="s">
        <v>67</v>
      </c>
      <c r="BK240" t="s">
        <v>67</v>
      </c>
      <c r="BL240" t="s">
        <v>67</v>
      </c>
      <c r="BM240" t="s">
        <v>67</v>
      </c>
      <c r="BN240" t="s">
        <v>106</v>
      </c>
      <c r="BO240" s="6">
        <v>46268</v>
      </c>
      <c r="BP240">
        <f>1</f>
        <v>1</v>
      </c>
      <c r="BQ240">
        <f>IF(M240+AG240&gt;=parametres!$B$2,0,1)</f>
        <v>1</v>
      </c>
      <c r="BR240" t="str">
        <f>VLOOKUP(O240,parametres!G:H,2,0)</f>
        <v>Alliannz Contract</v>
      </c>
    </row>
    <row r="241" spans="1:70" x14ac:dyDescent="0.3">
      <c r="A241" t="s">
        <v>1635</v>
      </c>
      <c r="B241" t="s">
        <v>65</v>
      </c>
      <c r="C241" t="s">
        <v>70</v>
      </c>
      <c r="D241" s="4">
        <v>46268.392268518517</v>
      </c>
      <c r="E241" t="s">
        <v>1053</v>
      </c>
      <c r="F241" t="s">
        <v>138</v>
      </c>
      <c r="G241" t="s">
        <v>305</v>
      </c>
      <c r="H241" t="s">
        <v>322</v>
      </c>
      <c r="I241" t="s">
        <v>300</v>
      </c>
      <c r="J241">
        <v>2.7421293949181266E+18</v>
      </c>
      <c r="K241" t="s">
        <v>1054</v>
      </c>
      <c r="L241" t="s">
        <v>72</v>
      </c>
      <c r="M241" s="5">
        <v>2.3148148148148147E-5</v>
      </c>
      <c r="N241">
        <v>19781</v>
      </c>
      <c r="O241" t="s">
        <v>294</v>
      </c>
      <c r="P241">
        <v>21221</v>
      </c>
      <c r="Q241" t="s">
        <v>294</v>
      </c>
      <c r="R241">
        <v>100041</v>
      </c>
      <c r="S241" t="s">
        <v>309</v>
      </c>
      <c r="T241" t="s">
        <v>275</v>
      </c>
      <c r="U241">
        <v>96164</v>
      </c>
      <c r="V241" t="s">
        <v>361</v>
      </c>
      <c r="W241" t="s">
        <v>68</v>
      </c>
      <c r="X241" s="5">
        <v>2.3842592592592591E-3</v>
      </c>
      <c r="Y241" s="5">
        <v>0</v>
      </c>
      <c r="Z241" s="5">
        <v>6.3657407407407413E-4</v>
      </c>
      <c r="AA241" t="s">
        <v>67</v>
      </c>
      <c r="AB241">
        <v>0</v>
      </c>
      <c r="AC241" s="4">
        <v>46268.395173611112</v>
      </c>
      <c r="AD241" t="s">
        <v>67</v>
      </c>
      <c r="AE241" s="5">
        <v>0</v>
      </c>
      <c r="AF241" t="s">
        <v>1055</v>
      </c>
      <c r="AG241" s="5">
        <v>1.1574074074074073E-5</v>
      </c>
      <c r="AH241">
        <v>0</v>
      </c>
      <c r="AI241">
        <v>0</v>
      </c>
      <c r="AJ241" t="s">
        <v>323</v>
      </c>
      <c r="AK241">
        <v>2</v>
      </c>
      <c r="AL241">
        <v>0</v>
      </c>
      <c r="AM241">
        <v>1</v>
      </c>
      <c r="AN241" t="s">
        <v>310</v>
      </c>
      <c r="AO241" t="s">
        <v>67</v>
      </c>
      <c r="AR241" t="s">
        <v>67</v>
      </c>
      <c r="AT241" t="s">
        <v>67</v>
      </c>
      <c r="AU241" t="s">
        <v>67</v>
      </c>
      <c r="AV241" t="s">
        <v>67</v>
      </c>
      <c r="AW241">
        <v>2</v>
      </c>
      <c r="AX241">
        <v>1</v>
      </c>
      <c r="AY241" t="s">
        <v>67</v>
      </c>
      <c r="AZ241" t="s">
        <v>67</v>
      </c>
      <c r="BA241" t="s">
        <v>67</v>
      </c>
      <c r="BB241" t="s">
        <v>67</v>
      </c>
      <c r="BC241" t="s">
        <v>67</v>
      </c>
      <c r="BD241" t="s">
        <v>67</v>
      </c>
      <c r="BE241" t="s">
        <v>67</v>
      </c>
      <c r="BF241" t="s">
        <v>67</v>
      </c>
      <c r="BG241" t="s">
        <v>67</v>
      </c>
      <c r="BH241" t="s">
        <v>67</v>
      </c>
      <c r="BI241" t="s">
        <v>67</v>
      </c>
      <c r="BJ241" t="s">
        <v>67</v>
      </c>
      <c r="BK241" t="s">
        <v>67</v>
      </c>
      <c r="BL241" t="s">
        <v>67</v>
      </c>
      <c r="BM241" t="s">
        <v>67</v>
      </c>
      <c r="BN241" t="s">
        <v>287</v>
      </c>
      <c r="BO241" s="6">
        <v>46268</v>
      </c>
      <c r="BP241">
        <f>1</f>
        <v>1</v>
      </c>
      <c r="BQ241">
        <f>IF(M241+AG241&gt;=parametres!$B$2,0,1)</f>
        <v>1</v>
      </c>
      <c r="BR241" t="str">
        <f>VLOOKUP(O241,parametres!G:H,2,0)</f>
        <v>RSA BE</v>
      </c>
    </row>
    <row r="242" spans="1:70" x14ac:dyDescent="0.3">
      <c r="A242" t="s">
        <v>1635</v>
      </c>
      <c r="B242" t="s">
        <v>65</v>
      </c>
      <c r="C242" t="s">
        <v>66</v>
      </c>
      <c r="D242" s="4">
        <v>46268.392500000002</v>
      </c>
      <c r="E242" t="s">
        <v>1042</v>
      </c>
      <c r="F242" t="s">
        <v>67</v>
      </c>
      <c r="G242" t="s">
        <v>67</v>
      </c>
      <c r="H242" t="s">
        <v>227</v>
      </c>
      <c r="I242" t="s">
        <v>67</v>
      </c>
      <c r="J242">
        <v>2.7421293949181271E+18</v>
      </c>
      <c r="K242" t="s">
        <v>1056</v>
      </c>
      <c r="L242" t="s">
        <v>67</v>
      </c>
      <c r="M242" s="5">
        <v>0</v>
      </c>
      <c r="N242">
        <v>19761</v>
      </c>
      <c r="O242" t="s">
        <v>105</v>
      </c>
      <c r="P242">
        <v>21200</v>
      </c>
      <c r="Q242" t="s">
        <v>105</v>
      </c>
      <c r="R242">
        <v>99821</v>
      </c>
      <c r="S242" t="s">
        <v>154</v>
      </c>
      <c r="T242" t="s">
        <v>153</v>
      </c>
      <c r="U242">
        <v>224097</v>
      </c>
      <c r="V242" t="s">
        <v>226</v>
      </c>
      <c r="W242" t="s">
        <v>69</v>
      </c>
      <c r="X242" s="5">
        <v>7.8703703703703705E-4</v>
      </c>
      <c r="Y242" s="5">
        <v>0</v>
      </c>
      <c r="Z242" s="5">
        <v>0</v>
      </c>
      <c r="AA242" t="s">
        <v>67</v>
      </c>
      <c r="AB242">
        <v>0</v>
      </c>
      <c r="AC242" s="4">
        <v>46268.39334490741</v>
      </c>
      <c r="AD242" t="s">
        <v>67</v>
      </c>
      <c r="AE242" s="5">
        <v>0</v>
      </c>
      <c r="AF242" t="s">
        <v>1044</v>
      </c>
      <c r="AG242" s="5">
        <v>1.1574074074074073E-5</v>
      </c>
      <c r="AJ242" t="s">
        <v>67</v>
      </c>
      <c r="AN242" t="s">
        <v>67</v>
      </c>
      <c r="AO242" t="s">
        <v>67</v>
      </c>
      <c r="AR242" t="s">
        <v>67</v>
      </c>
      <c r="AT242" t="s">
        <v>67</v>
      </c>
      <c r="AU242" t="s">
        <v>67</v>
      </c>
      <c r="AV242" t="s">
        <v>67</v>
      </c>
      <c r="AY242" t="s">
        <v>67</v>
      </c>
      <c r="AZ242" t="s">
        <v>67</v>
      </c>
      <c r="BA242" t="s">
        <v>67</v>
      </c>
      <c r="BB242" t="s">
        <v>67</v>
      </c>
      <c r="BC242" t="s">
        <v>67</v>
      </c>
      <c r="BD242" t="s">
        <v>67</v>
      </c>
      <c r="BE242" t="s">
        <v>67</v>
      </c>
      <c r="BF242" t="s">
        <v>67</v>
      </c>
      <c r="BG242" t="s">
        <v>67</v>
      </c>
      <c r="BH242" t="s">
        <v>67</v>
      </c>
      <c r="BI242" t="s">
        <v>67</v>
      </c>
      <c r="BJ242" t="s">
        <v>67</v>
      </c>
      <c r="BK242" t="s">
        <v>67</v>
      </c>
      <c r="BL242" t="s">
        <v>67</v>
      </c>
      <c r="BM242" t="s">
        <v>67</v>
      </c>
      <c r="BN242" t="s">
        <v>106</v>
      </c>
      <c r="BO242" s="6">
        <v>46268</v>
      </c>
      <c r="BP242">
        <f>1</f>
        <v>1</v>
      </c>
      <c r="BQ242">
        <f>IF(M242+AG242&gt;=parametres!$B$2,0,1)</f>
        <v>1</v>
      </c>
      <c r="BR242" t="str">
        <f>VLOOKUP(O242,parametres!G:H,2,0)</f>
        <v>Alliannz Contract</v>
      </c>
    </row>
    <row r="243" spans="1:70" x14ac:dyDescent="0.3">
      <c r="A243" t="s">
        <v>1635</v>
      </c>
      <c r="B243" t="s">
        <v>65</v>
      </c>
      <c r="C243" t="s">
        <v>70</v>
      </c>
      <c r="D243" s="4">
        <v>46268.392604166664</v>
      </c>
      <c r="E243" t="s">
        <v>1057</v>
      </c>
      <c r="F243" t="s">
        <v>138</v>
      </c>
      <c r="G243" t="s">
        <v>305</v>
      </c>
      <c r="H243" t="s">
        <v>322</v>
      </c>
      <c r="I243" t="s">
        <v>300</v>
      </c>
      <c r="J243">
        <v>2.742129236074708E+18</v>
      </c>
      <c r="K243" t="s">
        <v>1058</v>
      </c>
      <c r="L243" t="s">
        <v>72</v>
      </c>
      <c r="M243" s="5">
        <v>2.3148148148148147E-5</v>
      </c>
      <c r="N243">
        <v>19781</v>
      </c>
      <c r="O243" t="s">
        <v>294</v>
      </c>
      <c r="P243">
        <v>21221</v>
      </c>
      <c r="Q243" t="s">
        <v>294</v>
      </c>
      <c r="R243">
        <v>100041</v>
      </c>
      <c r="S243" t="s">
        <v>309</v>
      </c>
      <c r="T243" t="s">
        <v>275</v>
      </c>
      <c r="U243">
        <v>199550</v>
      </c>
      <c r="V243" t="s">
        <v>531</v>
      </c>
      <c r="W243" t="s">
        <v>68</v>
      </c>
      <c r="X243" s="5">
        <v>2.685185185185185E-3</v>
      </c>
      <c r="Y243" s="5">
        <v>0</v>
      </c>
      <c r="Z243" s="5">
        <v>3.5879629629629629E-4</v>
      </c>
      <c r="AA243" t="s">
        <v>67</v>
      </c>
      <c r="AB243">
        <v>0</v>
      </c>
      <c r="AC243" s="4">
        <v>46268.395972222221</v>
      </c>
      <c r="AD243" t="s">
        <v>67</v>
      </c>
      <c r="AE243" s="5">
        <v>0</v>
      </c>
      <c r="AF243" t="s">
        <v>1059</v>
      </c>
      <c r="AG243" s="5">
        <v>1.1574074074074073E-5</v>
      </c>
      <c r="AH243">
        <v>0</v>
      </c>
      <c r="AI243">
        <v>0</v>
      </c>
      <c r="AJ243" t="s">
        <v>323</v>
      </c>
      <c r="AK243">
        <v>2</v>
      </c>
      <c r="AL243">
        <v>0</v>
      </c>
      <c r="AM243">
        <v>1</v>
      </c>
      <c r="AN243" t="s">
        <v>310</v>
      </c>
      <c r="AO243" t="s">
        <v>67</v>
      </c>
      <c r="AR243" t="s">
        <v>67</v>
      </c>
      <c r="AT243" t="s">
        <v>67</v>
      </c>
      <c r="AU243" t="s">
        <v>67</v>
      </c>
      <c r="AV243" t="s">
        <v>67</v>
      </c>
      <c r="AW243">
        <v>2</v>
      </c>
      <c r="AX243">
        <v>1</v>
      </c>
      <c r="AY243" t="s">
        <v>67</v>
      </c>
      <c r="AZ243" t="s">
        <v>67</v>
      </c>
      <c r="BA243" t="s">
        <v>67</v>
      </c>
      <c r="BB243" t="s">
        <v>67</v>
      </c>
      <c r="BC243" t="s">
        <v>67</v>
      </c>
      <c r="BD243" t="s">
        <v>67</v>
      </c>
      <c r="BE243" t="s">
        <v>67</v>
      </c>
      <c r="BF243" t="s">
        <v>67</v>
      </c>
      <c r="BG243" t="s">
        <v>67</v>
      </c>
      <c r="BH243" t="s">
        <v>67</v>
      </c>
      <c r="BI243" t="s">
        <v>67</v>
      </c>
      <c r="BJ243" t="s">
        <v>67</v>
      </c>
      <c r="BK243" t="s">
        <v>67</v>
      </c>
      <c r="BL243" t="s">
        <v>67</v>
      </c>
      <c r="BM243" t="s">
        <v>67</v>
      </c>
      <c r="BN243" t="s">
        <v>287</v>
      </c>
      <c r="BO243" s="6">
        <v>46268</v>
      </c>
      <c r="BP243">
        <f>1</f>
        <v>1</v>
      </c>
      <c r="BQ243">
        <f>IF(M243+AG243&gt;=parametres!$B$2,0,1)</f>
        <v>1</v>
      </c>
      <c r="BR243" t="str">
        <f>VLOOKUP(O243,parametres!G:H,2,0)</f>
        <v>RSA BE</v>
      </c>
    </row>
    <row r="244" spans="1:70" x14ac:dyDescent="0.3">
      <c r="A244" t="s">
        <v>1635</v>
      </c>
      <c r="B244" t="s">
        <v>65</v>
      </c>
      <c r="C244" t="s">
        <v>66</v>
      </c>
      <c r="D244" s="4">
        <v>46268.392777777779</v>
      </c>
      <c r="E244" t="s">
        <v>1053</v>
      </c>
      <c r="F244" t="s">
        <v>67</v>
      </c>
      <c r="G244" t="s">
        <v>67</v>
      </c>
      <c r="H244" t="s">
        <v>362</v>
      </c>
      <c r="I244" t="s">
        <v>67</v>
      </c>
      <c r="J244">
        <v>2.7421293949181271E+18</v>
      </c>
      <c r="K244" t="s">
        <v>1060</v>
      </c>
      <c r="L244" t="s">
        <v>67</v>
      </c>
      <c r="M244" s="5">
        <v>0</v>
      </c>
      <c r="N244">
        <v>19781</v>
      </c>
      <c r="O244" t="s">
        <v>294</v>
      </c>
      <c r="P244">
        <v>21221</v>
      </c>
      <c r="Q244" t="s">
        <v>294</v>
      </c>
      <c r="R244">
        <v>100041</v>
      </c>
      <c r="S244" t="s">
        <v>309</v>
      </c>
      <c r="T244" t="s">
        <v>275</v>
      </c>
      <c r="U244">
        <v>96164</v>
      </c>
      <c r="V244" t="s">
        <v>361</v>
      </c>
      <c r="W244" t="s">
        <v>69</v>
      </c>
      <c r="X244" s="5">
        <v>2.3842592592592591E-3</v>
      </c>
      <c r="Y244" s="5">
        <v>0</v>
      </c>
      <c r="Z244" s="5">
        <v>0</v>
      </c>
      <c r="AA244" t="s">
        <v>67</v>
      </c>
      <c r="AB244">
        <v>0</v>
      </c>
      <c r="AC244" s="4">
        <v>46268.395185185182</v>
      </c>
      <c r="AD244" t="s">
        <v>67</v>
      </c>
      <c r="AE244" s="5">
        <v>0</v>
      </c>
      <c r="AF244" t="s">
        <v>1055</v>
      </c>
      <c r="AG244" s="5">
        <v>1.1574074074074073E-5</v>
      </c>
      <c r="AJ244" t="s">
        <v>67</v>
      </c>
      <c r="AN244" t="s">
        <v>67</v>
      </c>
      <c r="AO244" t="s">
        <v>67</v>
      </c>
      <c r="AR244" t="s">
        <v>67</v>
      </c>
      <c r="AT244" t="s">
        <v>67</v>
      </c>
      <c r="AU244" t="s">
        <v>67</v>
      </c>
      <c r="AV244" t="s">
        <v>67</v>
      </c>
      <c r="AY244" t="s">
        <v>67</v>
      </c>
      <c r="AZ244" t="s">
        <v>67</v>
      </c>
      <c r="BA244" t="s">
        <v>67</v>
      </c>
      <c r="BB244" t="s">
        <v>67</v>
      </c>
      <c r="BC244" t="s">
        <v>67</v>
      </c>
      <c r="BD244" t="s">
        <v>67</v>
      </c>
      <c r="BE244" t="s">
        <v>67</v>
      </c>
      <c r="BF244" t="s">
        <v>67</v>
      </c>
      <c r="BG244" t="s">
        <v>67</v>
      </c>
      <c r="BH244" t="s">
        <v>67</v>
      </c>
      <c r="BI244" t="s">
        <v>67</v>
      </c>
      <c r="BJ244" t="s">
        <v>67</v>
      </c>
      <c r="BK244" t="s">
        <v>67</v>
      </c>
      <c r="BL244" t="s">
        <v>67</v>
      </c>
      <c r="BM244" t="s">
        <v>67</v>
      </c>
      <c r="BN244" t="s">
        <v>287</v>
      </c>
      <c r="BO244" s="6">
        <v>46268</v>
      </c>
      <c r="BP244">
        <f>1</f>
        <v>1</v>
      </c>
      <c r="BQ244">
        <f>IF(M244+AG244&gt;=parametres!$B$2,0,1)</f>
        <v>1</v>
      </c>
      <c r="BR244" t="str">
        <f>VLOOKUP(O244,parametres!G:H,2,0)</f>
        <v>RSA BE</v>
      </c>
    </row>
    <row r="245" spans="1:70" x14ac:dyDescent="0.3">
      <c r="A245" t="s">
        <v>1635</v>
      </c>
      <c r="B245" t="s">
        <v>65</v>
      </c>
      <c r="C245" t="s">
        <v>70</v>
      </c>
      <c r="D245" s="4">
        <v>46268.392881944441</v>
      </c>
      <c r="E245" t="s">
        <v>1061</v>
      </c>
      <c r="F245" t="s">
        <v>171</v>
      </c>
      <c r="G245" t="s">
        <v>119</v>
      </c>
      <c r="H245" t="s">
        <v>172</v>
      </c>
      <c r="I245" t="s">
        <v>139</v>
      </c>
      <c r="J245">
        <v>2.7421293820333368E+18</v>
      </c>
      <c r="K245" t="s">
        <v>1062</v>
      </c>
      <c r="L245" t="s">
        <v>71</v>
      </c>
      <c r="M245" s="5">
        <v>5.7870370370370373E-5</v>
      </c>
      <c r="N245">
        <v>19760</v>
      </c>
      <c r="O245" t="s">
        <v>82</v>
      </c>
      <c r="P245">
        <v>21199</v>
      </c>
      <c r="Q245" t="s">
        <v>82</v>
      </c>
      <c r="R245">
        <v>99810</v>
      </c>
      <c r="S245" t="s">
        <v>162</v>
      </c>
      <c r="T245" t="s">
        <v>153</v>
      </c>
      <c r="U245">
        <v>247912</v>
      </c>
      <c r="V245" t="s">
        <v>402</v>
      </c>
      <c r="W245" t="s">
        <v>68</v>
      </c>
      <c r="X245" s="5">
        <v>4.4212962962962964E-3</v>
      </c>
      <c r="Y245" s="5">
        <v>0</v>
      </c>
      <c r="Z245" s="5">
        <v>3.8194444444444446E-4</v>
      </c>
      <c r="AA245" t="s">
        <v>67</v>
      </c>
      <c r="AB245">
        <v>0</v>
      </c>
      <c r="AC245" s="4">
        <v>46268.397673611114</v>
      </c>
      <c r="AD245" t="s">
        <v>67</v>
      </c>
      <c r="AE245" s="5">
        <v>0</v>
      </c>
      <c r="AF245" t="s">
        <v>1063</v>
      </c>
      <c r="AG245" s="5">
        <v>2.3148148148148147E-5</v>
      </c>
      <c r="AH245">
        <v>0</v>
      </c>
      <c r="AI245">
        <v>0</v>
      </c>
      <c r="AJ245" t="s">
        <v>173</v>
      </c>
      <c r="AK245">
        <v>2</v>
      </c>
      <c r="AL245">
        <v>0</v>
      </c>
      <c r="AM245">
        <v>0</v>
      </c>
      <c r="AN245" t="s">
        <v>123</v>
      </c>
      <c r="AO245" t="s">
        <v>67</v>
      </c>
      <c r="AR245" t="s">
        <v>67</v>
      </c>
      <c r="AT245" t="s">
        <v>67</v>
      </c>
      <c r="AU245" t="s">
        <v>67</v>
      </c>
      <c r="AV245" t="s">
        <v>67</v>
      </c>
      <c r="AW245">
        <v>2</v>
      </c>
      <c r="AX245">
        <v>1</v>
      </c>
      <c r="AY245" t="s">
        <v>67</v>
      </c>
      <c r="AZ245" t="s">
        <v>67</v>
      </c>
      <c r="BA245" t="s">
        <v>67</v>
      </c>
      <c r="BB245" t="s">
        <v>67</v>
      </c>
      <c r="BC245" t="s">
        <v>67</v>
      </c>
      <c r="BD245" t="s">
        <v>67</v>
      </c>
      <c r="BE245" t="s">
        <v>67</v>
      </c>
      <c r="BF245" t="s">
        <v>67</v>
      </c>
      <c r="BG245" t="s">
        <v>67</v>
      </c>
      <c r="BH245" t="s">
        <v>67</v>
      </c>
      <c r="BI245" t="s">
        <v>67</v>
      </c>
      <c r="BJ245" t="s">
        <v>67</v>
      </c>
      <c r="BK245" t="s">
        <v>67</v>
      </c>
      <c r="BL245" t="s">
        <v>67</v>
      </c>
      <c r="BM245" t="s">
        <v>67</v>
      </c>
      <c r="BN245" t="s">
        <v>106</v>
      </c>
      <c r="BO245" s="6">
        <v>46268</v>
      </c>
      <c r="BP245">
        <f>1</f>
        <v>1</v>
      </c>
      <c r="BQ245">
        <f>IF(M245+AG245&gt;=parametres!$B$2,0,1)</f>
        <v>1</v>
      </c>
      <c r="BR245" t="str">
        <f>VLOOKUP(O245,parametres!G:H,2,0)</f>
        <v>Alliannz Contract</v>
      </c>
    </row>
    <row r="246" spans="1:70" x14ac:dyDescent="0.3">
      <c r="A246" t="s">
        <v>1635</v>
      </c>
      <c r="B246" t="s">
        <v>65</v>
      </c>
      <c r="C246" t="s">
        <v>66</v>
      </c>
      <c r="D246" s="4">
        <v>46268.392916666664</v>
      </c>
      <c r="E246" t="s">
        <v>1050</v>
      </c>
      <c r="F246" t="s">
        <v>67</v>
      </c>
      <c r="G246" t="s">
        <v>67</v>
      </c>
      <c r="H246" t="s">
        <v>512</v>
      </c>
      <c r="I246" t="s">
        <v>67</v>
      </c>
      <c r="J246">
        <v>2.742129236074708E+18</v>
      </c>
      <c r="K246" t="s">
        <v>1064</v>
      </c>
      <c r="L246" t="s">
        <v>67</v>
      </c>
      <c r="M246" s="5">
        <v>0</v>
      </c>
      <c r="N246">
        <v>19761</v>
      </c>
      <c r="O246" t="s">
        <v>105</v>
      </c>
      <c r="P246">
        <v>21200</v>
      </c>
      <c r="Q246" t="s">
        <v>105</v>
      </c>
      <c r="R246">
        <v>99821</v>
      </c>
      <c r="S246" t="s">
        <v>154</v>
      </c>
      <c r="T246" t="s">
        <v>153</v>
      </c>
      <c r="U246">
        <v>96523</v>
      </c>
      <c r="V246" t="s">
        <v>511</v>
      </c>
      <c r="W246" t="s">
        <v>69</v>
      </c>
      <c r="X246" s="5">
        <v>2.7430555555555554E-3</v>
      </c>
      <c r="Y246" s="5">
        <v>0</v>
      </c>
      <c r="Z246" s="5">
        <v>0</v>
      </c>
      <c r="AA246" t="s">
        <v>67</v>
      </c>
      <c r="AB246">
        <v>0</v>
      </c>
      <c r="AC246" s="4">
        <v>46268.395729166667</v>
      </c>
      <c r="AD246" t="s">
        <v>67</v>
      </c>
      <c r="AE246" s="5">
        <v>0</v>
      </c>
      <c r="AF246" t="s">
        <v>1052</v>
      </c>
      <c r="AG246" s="5">
        <v>1.1574074074074073E-5</v>
      </c>
      <c r="AJ246" t="s">
        <v>67</v>
      </c>
      <c r="AN246" t="s">
        <v>67</v>
      </c>
      <c r="AO246" t="s">
        <v>67</v>
      </c>
      <c r="AR246" t="s">
        <v>67</v>
      </c>
      <c r="AT246" t="s">
        <v>67</v>
      </c>
      <c r="AU246" t="s">
        <v>67</v>
      </c>
      <c r="AV246" t="s">
        <v>67</v>
      </c>
      <c r="AY246" t="s">
        <v>67</v>
      </c>
      <c r="AZ246" t="s">
        <v>67</v>
      </c>
      <c r="BA246" t="s">
        <v>67</v>
      </c>
      <c r="BB246" t="s">
        <v>67</v>
      </c>
      <c r="BC246" t="s">
        <v>67</v>
      </c>
      <c r="BD246" t="s">
        <v>67</v>
      </c>
      <c r="BE246" t="s">
        <v>67</v>
      </c>
      <c r="BF246" t="s">
        <v>67</v>
      </c>
      <c r="BG246" t="s">
        <v>67</v>
      </c>
      <c r="BH246" t="s">
        <v>67</v>
      </c>
      <c r="BI246" t="s">
        <v>67</v>
      </c>
      <c r="BJ246" t="s">
        <v>67</v>
      </c>
      <c r="BK246" t="s">
        <v>67</v>
      </c>
      <c r="BL246" t="s">
        <v>67</v>
      </c>
      <c r="BM246" t="s">
        <v>67</v>
      </c>
      <c r="BN246" t="s">
        <v>106</v>
      </c>
      <c r="BO246" s="6">
        <v>46268</v>
      </c>
      <c r="BP246">
        <f>1</f>
        <v>1</v>
      </c>
      <c r="BQ246">
        <f>IF(M246+AG246&gt;=parametres!$B$2,0,1)</f>
        <v>1</v>
      </c>
      <c r="BR246" t="str">
        <f>VLOOKUP(O246,parametres!G:H,2,0)</f>
        <v>Alliannz Contract</v>
      </c>
    </row>
    <row r="247" spans="1:70" x14ac:dyDescent="0.3">
      <c r="A247" t="s">
        <v>1635</v>
      </c>
      <c r="B247" t="s">
        <v>65</v>
      </c>
      <c r="C247" t="s">
        <v>66</v>
      </c>
      <c r="D247" s="4">
        <v>46268.393159722225</v>
      </c>
      <c r="E247" t="s">
        <v>1061</v>
      </c>
      <c r="F247" t="s">
        <v>67</v>
      </c>
      <c r="G247" t="s">
        <v>67</v>
      </c>
      <c r="H247" t="s">
        <v>403</v>
      </c>
      <c r="I247" t="s">
        <v>67</v>
      </c>
      <c r="J247">
        <v>2.7421293820333368E+18</v>
      </c>
      <c r="K247" t="s">
        <v>1065</v>
      </c>
      <c r="L247" t="s">
        <v>67</v>
      </c>
      <c r="M247" s="5">
        <v>0</v>
      </c>
      <c r="N247">
        <v>19760</v>
      </c>
      <c r="O247" t="s">
        <v>82</v>
      </c>
      <c r="P247">
        <v>21199</v>
      </c>
      <c r="Q247" t="s">
        <v>82</v>
      </c>
      <c r="R247">
        <v>99810</v>
      </c>
      <c r="S247" t="s">
        <v>162</v>
      </c>
      <c r="T247" t="s">
        <v>153</v>
      </c>
      <c r="U247">
        <v>247912</v>
      </c>
      <c r="V247" t="s">
        <v>402</v>
      </c>
      <c r="W247" t="s">
        <v>68</v>
      </c>
      <c r="X247" s="5">
        <v>4.4212962962962964E-3</v>
      </c>
      <c r="Y247" s="5">
        <v>0</v>
      </c>
      <c r="Z247" s="5">
        <v>0</v>
      </c>
      <c r="AA247" t="s">
        <v>67</v>
      </c>
      <c r="AB247">
        <v>0</v>
      </c>
      <c r="AC247" s="4">
        <v>46268.397638888891</v>
      </c>
      <c r="AD247" t="s">
        <v>67</v>
      </c>
      <c r="AE247" s="5">
        <v>0</v>
      </c>
      <c r="AF247" t="s">
        <v>1063</v>
      </c>
      <c r="AG247" s="5">
        <v>0</v>
      </c>
      <c r="AJ247" t="s">
        <v>67</v>
      </c>
      <c r="AN247" t="s">
        <v>67</v>
      </c>
      <c r="AO247" t="s">
        <v>67</v>
      </c>
      <c r="AR247" t="s">
        <v>67</v>
      </c>
      <c r="AT247" t="s">
        <v>67</v>
      </c>
      <c r="AU247" t="s">
        <v>67</v>
      </c>
      <c r="AV247" t="s">
        <v>67</v>
      </c>
      <c r="AY247" t="s">
        <v>67</v>
      </c>
      <c r="AZ247" t="s">
        <v>67</v>
      </c>
      <c r="BA247" t="s">
        <v>67</v>
      </c>
      <c r="BB247" t="s">
        <v>67</v>
      </c>
      <c r="BC247" t="s">
        <v>67</v>
      </c>
      <c r="BD247" t="s">
        <v>67</v>
      </c>
      <c r="BE247" t="s">
        <v>67</v>
      </c>
      <c r="BF247" t="s">
        <v>67</v>
      </c>
      <c r="BG247" t="s">
        <v>67</v>
      </c>
      <c r="BH247" t="s">
        <v>67</v>
      </c>
      <c r="BI247" t="s">
        <v>67</v>
      </c>
      <c r="BJ247" t="s">
        <v>67</v>
      </c>
      <c r="BK247" t="s">
        <v>67</v>
      </c>
      <c r="BL247" t="s">
        <v>67</v>
      </c>
      <c r="BM247" t="s">
        <v>67</v>
      </c>
      <c r="BN247" t="s">
        <v>106</v>
      </c>
      <c r="BO247" s="6">
        <v>46268</v>
      </c>
      <c r="BP247">
        <f>1</f>
        <v>1</v>
      </c>
      <c r="BQ247">
        <f>IF(M247+AG247&gt;=parametres!$B$2,0,1)</f>
        <v>1</v>
      </c>
      <c r="BR247" t="str">
        <f>VLOOKUP(O247,parametres!G:H,2,0)</f>
        <v>Alliannz Contract</v>
      </c>
    </row>
    <row r="248" spans="1:70" x14ac:dyDescent="0.3">
      <c r="A248" t="s">
        <v>1635</v>
      </c>
      <c r="B248" t="s">
        <v>65</v>
      </c>
      <c r="C248" t="s">
        <v>66</v>
      </c>
      <c r="D248" s="4">
        <v>46268.393263888887</v>
      </c>
      <c r="E248" t="s">
        <v>1057</v>
      </c>
      <c r="F248" t="s">
        <v>67</v>
      </c>
      <c r="G248" t="s">
        <v>67</v>
      </c>
      <c r="H248" t="s">
        <v>533</v>
      </c>
      <c r="I248" t="s">
        <v>67</v>
      </c>
      <c r="J248">
        <v>2.742129236074708E+18</v>
      </c>
      <c r="K248" t="s">
        <v>1066</v>
      </c>
      <c r="L248" t="s">
        <v>67</v>
      </c>
      <c r="M248" s="5">
        <v>0</v>
      </c>
      <c r="N248">
        <v>19781</v>
      </c>
      <c r="O248" t="s">
        <v>294</v>
      </c>
      <c r="P248">
        <v>21221</v>
      </c>
      <c r="Q248" t="s">
        <v>294</v>
      </c>
      <c r="R248">
        <v>100041</v>
      </c>
      <c r="S248" t="s">
        <v>309</v>
      </c>
      <c r="T248" t="s">
        <v>275</v>
      </c>
      <c r="U248">
        <v>199550</v>
      </c>
      <c r="V248" t="s">
        <v>531</v>
      </c>
      <c r="W248" t="s">
        <v>68</v>
      </c>
      <c r="X248" s="5">
        <v>2.685185185185185E-3</v>
      </c>
      <c r="Y248" s="5">
        <v>0</v>
      </c>
      <c r="Z248" s="5">
        <v>0</v>
      </c>
      <c r="AA248" t="s">
        <v>67</v>
      </c>
      <c r="AB248">
        <v>0</v>
      </c>
      <c r="AC248" s="4">
        <v>46268.395972222221</v>
      </c>
      <c r="AD248" t="s">
        <v>67</v>
      </c>
      <c r="AE248" s="5">
        <v>0</v>
      </c>
      <c r="AF248" t="s">
        <v>1059</v>
      </c>
      <c r="AG248" s="5">
        <v>1.1574074074074073E-5</v>
      </c>
      <c r="AJ248" t="s">
        <v>67</v>
      </c>
      <c r="AN248" t="s">
        <v>67</v>
      </c>
      <c r="AO248" t="s">
        <v>67</v>
      </c>
      <c r="AR248" t="s">
        <v>67</v>
      </c>
      <c r="AT248" t="s">
        <v>67</v>
      </c>
      <c r="AU248" t="s">
        <v>67</v>
      </c>
      <c r="AV248" t="s">
        <v>67</v>
      </c>
      <c r="AY248" t="s">
        <v>67</v>
      </c>
      <c r="AZ248" t="s">
        <v>67</v>
      </c>
      <c r="BA248" t="s">
        <v>67</v>
      </c>
      <c r="BB248" t="s">
        <v>67</v>
      </c>
      <c r="BC248" t="s">
        <v>67</v>
      </c>
      <c r="BD248" t="s">
        <v>67</v>
      </c>
      <c r="BE248" t="s">
        <v>67</v>
      </c>
      <c r="BF248" t="s">
        <v>67</v>
      </c>
      <c r="BG248" t="s">
        <v>67</v>
      </c>
      <c r="BH248" t="s">
        <v>67</v>
      </c>
      <c r="BI248" t="s">
        <v>67</v>
      </c>
      <c r="BJ248" t="s">
        <v>67</v>
      </c>
      <c r="BK248" t="s">
        <v>67</v>
      </c>
      <c r="BL248" t="s">
        <v>67</v>
      </c>
      <c r="BM248" t="s">
        <v>67</v>
      </c>
      <c r="BN248" t="s">
        <v>287</v>
      </c>
      <c r="BO248" s="6">
        <v>46268</v>
      </c>
      <c r="BP248">
        <f>1</f>
        <v>1</v>
      </c>
      <c r="BQ248">
        <f>IF(M248+AG248&gt;=parametres!$B$2,0,1)</f>
        <v>1</v>
      </c>
      <c r="BR248" t="str">
        <f>VLOOKUP(O248,parametres!G:H,2,0)</f>
        <v>RSA BE</v>
      </c>
    </row>
    <row r="249" spans="1:70" x14ac:dyDescent="0.3">
      <c r="A249" t="s">
        <v>1635</v>
      </c>
      <c r="B249" t="s">
        <v>65</v>
      </c>
      <c r="C249" t="s">
        <v>70</v>
      </c>
      <c r="D249" s="4">
        <v>46268.393553240741</v>
      </c>
      <c r="E249" t="s">
        <v>346</v>
      </c>
      <c r="F249" t="s">
        <v>118</v>
      </c>
      <c r="G249" t="s">
        <v>119</v>
      </c>
      <c r="H249" t="s">
        <v>120</v>
      </c>
      <c r="I249" t="s">
        <v>121</v>
      </c>
      <c r="J249">
        <v>2.742129326206039E+18</v>
      </c>
      <c r="K249" t="s">
        <v>1067</v>
      </c>
      <c r="L249" t="s">
        <v>72</v>
      </c>
      <c r="M249" s="5">
        <v>2.7777777777777778E-4</v>
      </c>
      <c r="N249">
        <v>19770</v>
      </c>
      <c r="O249" t="s">
        <v>112</v>
      </c>
      <c r="P249">
        <v>21209</v>
      </c>
      <c r="Q249" t="s">
        <v>112</v>
      </c>
      <c r="R249">
        <v>99920</v>
      </c>
      <c r="S249" t="s">
        <v>146</v>
      </c>
      <c r="T249" t="s">
        <v>275</v>
      </c>
      <c r="U249">
        <v>266361</v>
      </c>
      <c r="V249" t="s">
        <v>971</v>
      </c>
      <c r="W249" t="s">
        <v>68</v>
      </c>
      <c r="X249" s="5">
        <v>1.6087962962962963E-3</v>
      </c>
      <c r="Y249" s="5">
        <v>0</v>
      </c>
      <c r="Z249" s="5">
        <v>8.1018518518518516E-5</v>
      </c>
      <c r="AA249" t="s">
        <v>67</v>
      </c>
      <c r="AB249">
        <v>0</v>
      </c>
      <c r="AC249" s="4">
        <v>46268.395694444444</v>
      </c>
      <c r="AD249" t="s">
        <v>67</v>
      </c>
      <c r="AE249" s="5">
        <v>0</v>
      </c>
      <c r="AF249" t="s">
        <v>1068</v>
      </c>
      <c r="AG249" s="5">
        <v>3.4722222222222222E-5</v>
      </c>
      <c r="AH249">
        <v>0</v>
      </c>
      <c r="AI249">
        <v>0</v>
      </c>
      <c r="AJ249" t="s">
        <v>122</v>
      </c>
      <c r="AK249">
        <v>2</v>
      </c>
      <c r="AL249">
        <v>0</v>
      </c>
      <c r="AM249">
        <v>0</v>
      </c>
      <c r="AN249" t="s">
        <v>123</v>
      </c>
      <c r="AO249" t="s">
        <v>67</v>
      </c>
      <c r="AR249" t="s">
        <v>67</v>
      </c>
      <c r="AT249" t="s">
        <v>67</v>
      </c>
      <c r="AU249" t="s">
        <v>67</v>
      </c>
      <c r="AV249" t="s">
        <v>67</v>
      </c>
      <c r="AW249">
        <v>0</v>
      </c>
      <c r="AX249">
        <v>0</v>
      </c>
      <c r="AY249" t="s">
        <v>67</v>
      </c>
      <c r="AZ249" t="s">
        <v>67</v>
      </c>
      <c r="BA249" t="s">
        <v>67</v>
      </c>
      <c r="BB249" t="s">
        <v>67</v>
      </c>
      <c r="BC249" t="s">
        <v>67</v>
      </c>
      <c r="BD249" t="s">
        <v>67</v>
      </c>
      <c r="BE249" t="s">
        <v>67</v>
      </c>
      <c r="BF249" t="s">
        <v>67</v>
      </c>
      <c r="BG249" t="s">
        <v>67</v>
      </c>
      <c r="BH249" t="s">
        <v>67</v>
      </c>
      <c r="BI249" t="s">
        <v>67</v>
      </c>
      <c r="BJ249" t="s">
        <v>67</v>
      </c>
      <c r="BK249" t="s">
        <v>67</v>
      </c>
      <c r="BL249" t="s">
        <v>67</v>
      </c>
      <c r="BM249" t="s">
        <v>67</v>
      </c>
      <c r="BN249" t="s">
        <v>280</v>
      </c>
      <c r="BO249" s="6">
        <v>46268</v>
      </c>
      <c r="BP249">
        <f>1</f>
        <v>1</v>
      </c>
      <c r="BQ249">
        <f>IF(M249+AG249&gt;=parametres!$B$2,0,1)</f>
        <v>0</v>
      </c>
      <c r="BR249" t="str">
        <f>VLOOKUP(O249,parametres!G:H,2,0)</f>
        <v>RSA Provider</v>
      </c>
    </row>
    <row r="250" spans="1:70" x14ac:dyDescent="0.3">
      <c r="A250" t="s">
        <v>1635</v>
      </c>
      <c r="B250" t="s">
        <v>65</v>
      </c>
      <c r="C250" t="s">
        <v>70</v>
      </c>
      <c r="D250" s="4">
        <v>46268.393969907411</v>
      </c>
      <c r="E250" t="s">
        <v>1069</v>
      </c>
      <c r="F250" t="s">
        <v>148</v>
      </c>
      <c r="G250" t="s">
        <v>119</v>
      </c>
      <c r="H250" t="s">
        <v>149</v>
      </c>
      <c r="I250" t="s">
        <v>139</v>
      </c>
      <c r="J250">
        <v>2.7421293304970424E+18</v>
      </c>
      <c r="K250" t="s">
        <v>1070</v>
      </c>
      <c r="L250" t="s">
        <v>72</v>
      </c>
      <c r="M250" s="5">
        <v>6.9444444444444444E-5</v>
      </c>
      <c r="N250">
        <v>19760</v>
      </c>
      <c r="O250" t="s">
        <v>82</v>
      </c>
      <c r="P250">
        <v>21199</v>
      </c>
      <c r="Q250" t="s">
        <v>82</v>
      </c>
      <c r="R250">
        <v>99810</v>
      </c>
      <c r="S250" t="s">
        <v>162</v>
      </c>
      <c r="T250" t="s">
        <v>153</v>
      </c>
      <c r="U250">
        <v>221519</v>
      </c>
      <c r="V250" t="s">
        <v>269</v>
      </c>
      <c r="W250" t="s">
        <v>68</v>
      </c>
      <c r="X250" s="5">
        <v>1.8402777777777778E-2</v>
      </c>
      <c r="Y250" s="5">
        <v>3.4722222222222222E-5</v>
      </c>
      <c r="Z250" s="5">
        <v>3.5879629629629629E-4</v>
      </c>
      <c r="AA250" t="s">
        <v>67</v>
      </c>
      <c r="AB250">
        <v>1</v>
      </c>
      <c r="AC250" s="4">
        <v>46268.413148148145</v>
      </c>
      <c r="AD250" t="s">
        <v>67</v>
      </c>
      <c r="AE250" s="5">
        <v>0</v>
      </c>
      <c r="AF250" t="s">
        <v>1071</v>
      </c>
      <c r="AG250" s="5">
        <v>5.7870370370370373E-5</v>
      </c>
      <c r="AH250">
        <v>0</v>
      </c>
      <c r="AI250">
        <v>0</v>
      </c>
      <c r="AJ250" t="s">
        <v>67</v>
      </c>
      <c r="AK250">
        <v>2</v>
      </c>
      <c r="AL250">
        <v>0</v>
      </c>
      <c r="AM250">
        <v>0</v>
      </c>
      <c r="AN250" t="s">
        <v>123</v>
      </c>
      <c r="AO250" t="s">
        <v>127</v>
      </c>
      <c r="AP250">
        <v>77020001</v>
      </c>
      <c r="AQ250">
        <v>10</v>
      </c>
      <c r="AR250" t="s">
        <v>128</v>
      </c>
      <c r="AS250">
        <v>3190099</v>
      </c>
      <c r="AT250" t="s">
        <v>145</v>
      </c>
      <c r="AU250" t="s">
        <v>67</v>
      </c>
      <c r="AV250" t="s">
        <v>1069</v>
      </c>
      <c r="AW250">
        <v>2</v>
      </c>
      <c r="AX250">
        <v>1</v>
      </c>
      <c r="AY250" t="s">
        <v>67</v>
      </c>
      <c r="AZ250" t="s">
        <v>67</v>
      </c>
      <c r="BA250" t="s">
        <v>67</v>
      </c>
      <c r="BB250" t="s">
        <v>67</v>
      </c>
      <c r="BC250" t="s">
        <v>67</v>
      </c>
      <c r="BD250" t="s">
        <v>67</v>
      </c>
      <c r="BE250" t="s">
        <v>67</v>
      </c>
      <c r="BF250" t="s">
        <v>67</v>
      </c>
      <c r="BG250" t="s">
        <v>67</v>
      </c>
      <c r="BH250" t="s">
        <v>67</v>
      </c>
      <c r="BI250" t="s">
        <v>67</v>
      </c>
      <c r="BJ250" t="s">
        <v>67</v>
      </c>
      <c r="BK250" t="s">
        <v>67</v>
      </c>
      <c r="BL250" t="s">
        <v>67</v>
      </c>
      <c r="BM250" t="s">
        <v>67</v>
      </c>
      <c r="BN250" t="s">
        <v>106</v>
      </c>
      <c r="BO250" s="6">
        <v>46268</v>
      </c>
      <c r="BP250">
        <f>1</f>
        <v>1</v>
      </c>
      <c r="BQ250">
        <f>IF(M250+AG250&gt;=parametres!$B$2,0,1)</f>
        <v>1</v>
      </c>
      <c r="BR250" t="str">
        <f>VLOOKUP(O250,parametres!G:H,2,0)</f>
        <v>Alliannz Contract</v>
      </c>
    </row>
    <row r="251" spans="1:70" x14ac:dyDescent="0.3">
      <c r="A251" t="s">
        <v>1635</v>
      </c>
      <c r="B251" t="s">
        <v>65</v>
      </c>
      <c r="C251" t="s">
        <v>66</v>
      </c>
      <c r="D251" s="4">
        <v>46268.394074074073</v>
      </c>
      <c r="E251" t="s">
        <v>346</v>
      </c>
      <c r="F251" t="s">
        <v>67</v>
      </c>
      <c r="G251" t="s">
        <v>67</v>
      </c>
      <c r="H251" t="s">
        <v>996</v>
      </c>
      <c r="I251" t="s">
        <v>67</v>
      </c>
      <c r="J251">
        <v>2.742129326206039E+18</v>
      </c>
      <c r="K251" t="s">
        <v>1072</v>
      </c>
      <c r="L251" t="s">
        <v>67</v>
      </c>
      <c r="M251" s="5">
        <v>0</v>
      </c>
      <c r="N251">
        <v>19770</v>
      </c>
      <c r="O251" t="s">
        <v>112</v>
      </c>
      <c r="P251">
        <v>21209</v>
      </c>
      <c r="Q251" t="s">
        <v>112</v>
      </c>
      <c r="R251">
        <v>99920</v>
      </c>
      <c r="S251" t="s">
        <v>146</v>
      </c>
      <c r="T251" t="s">
        <v>275</v>
      </c>
      <c r="U251">
        <v>266361</v>
      </c>
      <c r="V251" t="s">
        <v>971</v>
      </c>
      <c r="W251" t="s">
        <v>69</v>
      </c>
      <c r="X251" s="5">
        <v>1.6087962962962963E-3</v>
      </c>
      <c r="Y251" s="5">
        <v>0</v>
      </c>
      <c r="Z251" s="5">
        <v>0</v>
      </c>
      <c r="AA251" t="s">
        <v>67</v>
      </c>
      <c r="AB251">
        <v>0</v>
      </c>
      <c r="AC251" s="4">
        <v>46268.395694444444</v>
      </c>
      <c r="AD251" t="s">
        <v>67</v>
      </c>
      <c r="AE251" s="5">
        <v>0</v>
      </c>
      <c r="AF251" t="s">
        <v>1068</v>
      </c>
      <c r="AG251" s="5">
        <v>1.1574074074074073E-5</v>
      </c>
      <c r="AJ251" t="s">
        <v>67</v>
      </c>
      <c r="AN251" t="s">
        <v>67</v>
      </c>
      <c r="AO251" t="s">
        <v>67</v>
      </c>
      <c r="AR251" t="s">
        <v>67</v>
      </c>
      <c r="AT251" t="s">
        <v>67</v>
      </c>
      <c r="AU251" t="s">
        <v>67</v>
      </c>
      <c r="AV251" t="s">
        <v>67</v>
      </c>
      <c r="AY251" t="s">
        <v>67</v>
      </c>
      <c r="AZ251" t="s">
        <v>67</v>
      </c>
      <c r="BA251" t="s">
        <v>67</v>
      </c>
      <c r="BB251" t="s">
        <v>67</v>
      </c>
      <c r="BC251" t="s">
        <v>67</v>
      </c>
      <c r="BD251" t="s">
        <v>67</v>
      </c>
      <c r="BE251" t="s">
        <v>67</v>
      </c>
      <c r="BF251" t="s">
        <v>67</v>
      </c>
      <c r="BG251" t="s">
        <v>67</v>
      </c>
      <c r="BH251" t="s">
        <v>67</v>
      </c>
      <c r="BI251" t="s">
        <v>67</v>
      </c>
      <c r="BJ251" t="s">
        <v>67</v>
      </c>
      <c r="BK251" t="s">
        <v>67</v>
      </c>
      <c r="BL251" t="s">
        <v>67</v>
      </c>
      <c r="BM251" t="s">
        <v>67</v>
      </c>
      <c r="BN251" t="s">
        <v>280</v>
      </c>
      <c r="BO251" s="6">
        <v>46268</v>
      </c>
      <c r="BP251">
        <f>1</f>
        <v>1</v>
      </c>
      <c r="BQ251">
        <f>IF(M251+AG251&gt;=parametres!$B$2,0,1)</f>
        <v>1</v>
      </c>
      <c r="BR251" t="str">
        <f>VLOOKUP(O251,parametres!G:H,2,0)</f>
        <v>RSA Provider</v>
      </c>
    </row>
    <row r="252" spans="1:70" x14ac:dyDescent="0.3">
      <c r="A252" t="s">
        <v>1635</v>
      </c>
      <c r="B252" t="s">
        <v>65</v>
      </c>
      <c r="C252" t="s">
        <v>70</v>
      </c>
      <c r="D252" s="4">
        <v>46268.394502314812</v>
      </c>
      <c r="E252" t="s">
        <v>527</v>
      </c>
      <c r="F252" t="s">
        <v>134</v>
      </c>
      <c r="G252" t="s">
        <v>119</v>
      </c>
      <c r="H252" t="s">
        <v>135</v>
      </c>
      <c r="I252" t="s">
        <v>136</v>
      </c>
      <c r="J252">
        <v>2.7421294120986906E+18</v>
      </c>
      <c r="K252" t="s">
        <v>1073</v>
      </c>
      <c r="L252" t="s">
        <v>72</v>
      </c>
      <c r="M252" s="5">
        <v>8.1018518518518516E-5</v>
      </c>
      <c r="N252">
        <v>19761</v>
      </c>
      <c r="O252" t="s">
        <v>105</v>
      </c>
      <c r="P252">
        <v>21200</v>
      </c>
      <c r="Q252" t="s">
        <v>105</v>
      </c>
      <c r="R252">
        <v>99821</v>
      </c>
      <c r="S252" t="s">
        <v>154</v>
      </c>
      <c r="T252" t="s">
        <v>153</v>
      </c>
      <c r="U252">
        <v>96523</v>
      </c>
      <c r="V252" t="s">
        <v>511</v>
      </c>
      <c r="W252" t="s">
        <v>68</v>
      </c>
      <c r="X252" s="5">
        <v>3.8194444444444443E-3</v>
      </c>
      <c r="Y252" s="5">
        <v>0</v>
      </c>
      <c r="Z252" s="5">
        <v>3.8194444444444446E-4</v>
      </c>
      <c r="AA252" t="s">
        <v>67</v>
      </c>
      <c r="AB252">
        <v>0</v>
      </c>
      <c r="AC252" s="4">
        <v>46268.400740740741</v>
      </c>
      <c r="AD252" t="s">
        <v>67</v>
      </c>
      <c r="AE252" s="5">
        <v>0</v>
      </c>
      <c r="AF252" t="s">
        <v>1074</v>
      </c>
      <c r="AG252" s="5">
        <v>9.2592592592592588E-5</v>
      </c>
      <c r="AH252">
        <v>0</v>
      </c>
      <c r="AI252">
        <v>0</v>
      </c>
      <c r="AJ252" t="s">
        <v>67</v>
      </c>
      <c r="AK252">
        <v>2</v>
      </c>
      <c r="AL252">
        <v>0</v>
      </c>
      <c r="AM252">
        <v>0</v>
      </c>
      <c r="AN252" t="s">
        <v>123</v>
      </c>
      <c r="AO252" t="s">
        <v>127</v>
      </c>
      <c r="AP252">
        <v>77020001</v>
      </c>
      <c r="AQ252">
        <v>10</v>
      </c>
      <c r="AR252" t="s">
        <v>128</v>
      </c>
      <c r="AS252">
        <v>3190051</v>
      </c>
      <c r="AT252" t="s">
        <v>140</v>
      </c>
      <c r="AU252" t="s">
        <v>67</v>
      </c>
      <c r="AV252" t="s">
        <v>527</v>
      </c>
      <c r="AW252">
        <v>2</v>
      </c>
      <c r="AX252">
        <v>1</v>
      </c>
      <c r="AY252" t="s">
        <v>67</v>
      </c>
      <c r="AZ252" t="s">
        <v>67</v>
      </c>
      <c r="BA252" t="s">
        <v>67</v>
      </c>
      <c r="BB252" t="s">
        <v>67</v>
      </c>
      <c r="BC252" t="s">
        <v>67</v>
      </c>
      <c r="BD252" t="s">
        <v>67</v>
      </c>
      <c r="BE252" t="s">
        <v>67</v>
      </c>
      <c r="BF252" t="s">
        <v>67</v>
      </c>
      <c r="BG252" t="s">
        <v>67</v>
      </c>
      <c r="BH252" t="s">
        <v>67</v>
      </c>
      <c r="BI252" t="s">
        <v>67</v>
      </c>
      <c r="BJ252" t="s">
        <v>67</v>
      </c>
      <c r="BK252" t="s">
        <v>67</v>
      </c>
      <c r="BL252" t="s">
        <v>67</v>
      </c>
      <c r="BM252" t="s">
        <v>67</v>
      </c>
      <c r="BN252" t="s">
        <v>106</v>
      </c>
      <c r="BO252" s="6">
        <v>46268</v>
      </c>
      <c r="BP252">
        <f>1</f>
        <v>1</v>
      </c>
      <c r="BQ252">
        <f>IF(M252+AG252&gt;=parametres!$B$2,0,1)</f>
        <v>1</v>
      </c>
      <c r="BR252" t="str">
        <f>VLOOKUP(O252,parametres!G:H,2,0)</f>
        <v>Alliannz Contract</v>
      </c>
    </row>
    <row r="253" spans="1:70" x14ac:dyDescent="0.3">
      <c r="A253" t="s">
        <v>1635</v>
      </c>
      <c r="B253" t="s">
        <v>65</v>
      </c>
      <c r="C253" t="s">
        <v>66</v>
      </c>
      <c r="D253" s="4">
        <v>46268.394606481481</v>
      </c>
      <c r="E253" t="s">
        <v>1069</v>
      </c>
      <c r="F253" t="s">
        <v>67</v>
      </c>
      <c r="G253" t="s">
        <v>67</v>
      </c>
      <c r="H253" t="s">
        <v>418</v>
      </c>
      <c r="I253" t="s">
        <v>67</v>
      </c>
      <c r="J253">
        <v>2.7421293304970424E+18</v>
      </c>
      <c r="K253" t="s">
        <v>1075</v>
      </c>
      <c r="L253" t="s">
        <v>67</v>
      </c>
      <c r="M253" s="5">
        <v>0</v>
      </c>
      <c r="N253">
        <v>19760</v>
      </c>
      <c r="O253" t="s">
        <v>82</v>
      </c>
      <c r="P253">
        <v>21199</v>
      </c>
      <c r="Q253" t="s">
        <v>82</v>
      </c>
      <c r="R253">
        <v>99810</v>
      </c>
      <c r="S253" t="s">
        <v>162</v>
      </c>
      <c r="T253" t="s">
        <v>153</v>
      </c>
      <c r="U253">
        <v>221519</v>
      </c>
      <c r="V253" t="s">
        <v>269</v>
      </c>
      <c r="W253" t="s">
        <v>69</v>
      </c>
      <c r="X253" s="5">
        <v>1.0300925925925926E-3</v>
      </c>
      <c r="Y253" s="5">
        <v>3.4722222222222222E-5</v>
      </c>
      <c r="Z253" s="5">
        <v>0</v>
      </c>
      <c r="AA253" t="s">
        <v>67</v>
      </c>
      <c r="AB253">
        <v>0</v>
      </c>
      <c r="AC253" s="4">
        <v>46268.395729166667</v>
      </c>
      <c r="AD253" t="s">
        <v>67</v>
      </c>
      <c r="AE253" s="5">
        <v>0</v>
      </c>
      <c r="AF253" t="s">
        <v>1071</v>
      </c>
      <c r="AG253" s="5">
        <v>1.1574074074074073E-5</v>
      </c>
      <c r="AJ253" t="s">
        <v>67</v>
      </c>
      <c r="AN253" t="s">
        <v>67</v>
      </c>
      <c r="AO253" t="s">
        <v>67</v>
      </c>
      <c r="AR253" t="s">
        <v>67</v>
      </c>
      <c r="AT253" t="s">
        <v>67</v>
      </c>
      <c r="AU253" t="s">
        <v>67</v>
      </c>
      <c r="AV253" t="s">
        <v>67</v>
      </c>
      <c r="AY253" t="s">
        <v>67</v>
      </c>
      <c r="AZ253" t="s">
        <v>67</v>
      </c>
      <c r="BA253" t="s">
        <v>67</v>
      </c>
      <c r="BB253" t="s">
        <v>67</v>
      </c>
      <c r="BC253" t="s">
        <v>67</v>
      </c>
      <c r="BD253" t="s">
        <v>67</v>
      </c>
      <c r="BE253" t="s">
        <v>67</v>
      </c>
      <c r="BF253" t="s">
        <v>67</v>
      </c>
      <c r="BG253" t="s">
        <v>67</v>
      </c>
      <c r="BH253" t="s">
        <v>67</v>
      </c>
      <c r="BI253" t="s">
        <v>67</v>
      </c>
      <c r="BJ253" t="s">
        <v>67</v>
      </c>
      <c r="BK253" t="s">
        <v>67</v>
      </c>
      <c r="BL253" t="s">
        <v>67</v>
      </c>
      <c r="BM253" t="s">
        <v>67</v>
      </c>
      <c r="BN253" t="s">
        <v>106</v>
      </c>
      <c r="BO253" s="6">
        <v>46268</v>
      </c>
      <c r="BP253">
        <f>1</f>
        <v>1</v>
      </c>
      <c r="BQ253">
        <f>IF(M253+AG253&gt;=parametres!$B$2,0,1)</f>
        <v>1</v>
      </c>
      <c r="BR253" t="str">
        <f>VLOOKUP(O253,parametres!G:H,2,0)</f>
        <v>Alliannz Contract</v>
      </c>
    </row>
    <row r="254" spans="1:70" x14ac:dyDescent="0.3">
      <c r="A254" t="s">
        <v>1635</v>
      </c>
      <c r="B254" t="s">
        <v>65</v>
      </c>
      <c r="C254" t="s">
        <v>66</v>
      </c>
      <c r="D254" s="4">
        <v>46268.394745370373</v>
      </c>
      <c r="E254" t="s">
        <v>1046</v>
      </c>
      <c r="F254" t="s">
        <v>67</v>
      </c>
      <c r="G254" t="s">
        <v>67</v>
      </c>
      <c r="H254" t="s">
        <v>349</v>
      </c>
      <c r="I254" t="s">
        <v>67</v>
      </c>
      <c r="J254">
        <v>2.7421293863283057E+18</v>
      </c>
      <c r="K254" t="s">
        <v>1076</v>
      </c>
      <c r="L254" t="s">
        <v>67</v>
      </c>
      <c r="M254" s="5">
        <v>0</v>
      </c>
      <c r="N254">
        <v>19755</v>
      </c>
      <c r="O254" t="s">
        <v>84</v>
      </c>
      <c r="P254">
        <v>21194</v>
      </c>
      <c r="Q254" t="s">
        <v>84</v>
      </c>
      <c r="R254">
        <v>99755</v>
      </c>
      <c r="S254" t="s">
        <v>183</v>
      </c>
      <c r="T254" t="s">
        <v>153</v>
      </c>
      <c r="U254">
        <v>224093</v>
      </c>
      <c r="V254" t="s">
        <v>270</v>
      </c>
      <c r="W254" t="s">
        <v>69</v>
      </c>
      <c r="X254" s="5">
        <v>1.1574074074074073E-5</v>
      </c>
      <c r="Y254" s="5">
        <v>9.2592592592592588E-5</v>
      </c>
      <c r="Z254" s="5">
        <v>0</v>
      </c>
      <c r="AA254" t="s">
        <v>67</v>
      </c>
      <c r="AB254">
        <v>0</v>
      </c>
      <c r="AC254" s="4">
        <v>46268.394907407404</v>
      </c>
      <c r="AD254" t="s">
        <v>67</v>
      </c>
      <c r="AE254" s="5">
        <v>0</v>
      </c>
      <c r="AF254" t="s">
        <v>1048</v>
      </c>
      <c r="AG254" s="5">
        <v>1.1574074074074073E-5</v>
      </c>
      <c r="AJ254" t="s">
        <v>67</v>
      </c>
      <c r="AN254" t="s">
        <v>67</v>
      </c>
      <c r="AO254" t="s">
        <v>67</v>
      </c>
      <c r="AR254" t="s">
        <v>67</v>
      </c>
      <c r="AT254" t="s">
        <v>67</v>
      </c>
      <c r="AU254" t="s">
        <v>67</v>
      </c>
      <c r="AV254" t="s">
        <v>67</v>
      </c>
      <c r="AY254" t="s">
        <v>67</v>
      </c>
      <c r="AZ254" t="s">
        <v>67</v>
      </c>
      <c r="BA254" t="s">
        <v>67</v>
      </c>
      <c r="BB254" t="s">
        <v>67</v>
      </c>
      <c r="BC254" t="s">
        <v>67</v>
      </c>
      <c r="BD254" t="s">
        <v>67</v>
      </c>
      <c r="BE254" t="s">
        <v>67</v>
      </c>
      <c r="BF254" t="s">
        <v>67</v>
      </c>
      <c r="BG254" t="s">
        <v>67</v>
      </c>
      <c r="BH254" t="s">
        <v>67</v>
      </c>
      <c r="BI254" t="s">
        <v>67</v>
      </c>
      <c r="BJ254" t="s">
        <v>67</v>
      </c>
      <c r="BK254" t="s">
        <v>67</v>
      </c>
      <c r="BL254" t="s">
        <v>67</v>
      </c>
      <c r="BM254" t="s">
        <v>67</v>
      </c>
      <c r="BN254" t="s">
        <v>102</v>
      </c>
      <c r="BO254" s="6">
        <v>46268</v>
      </c>
      <c r="BP254">
        <f>1</f>
        <v>1</v>
      </c>
      <c r="BQ254">
        <f>IF(M254+AG254&gt;=parametres!$B$2,0,1)</f>
        <v>1</v>
      </c>
      <c r="BR254" t="str">
        <f>VLOOKUP(O254,parametres!G:H,2,0)</f>
        <v>RSA</v>
      </c>
    </row>
    <row r="255" spans="1:70" x14ac:dyDescent="0.3">
      <c r="A255" t="s">
        <v>1635</v>
      </c>
      <c r="B255" t="s">
        <v>65</v>
      </c>
      <c r="C255" t="s">
        <v>70</v>
      </c>
      <c r="D255" s="4">
        <v>46268.394814814812</v>
      </c>
      <c r="E255" t="s">
        <v>446</v>
      </c>
      <c r="F255" t="s">
        <v>138</v>
      </c>
      <c r="G255" t="s">
        <v>119</v>
      </c>
      <c r="H255" t="s">
        <v>165</v>
      </c>
      <c r="I255" t="s">
        <v>136</v>
      </c>
      <c r="J255">
        <v>2.7421294292785674E+18</v>
      </c>
      <c r="K255" t="s">
        <v>1077</v>
      </c>
      <c r="L255" t="s">
        <v>71</v>
      </c>
      <c r="M255" s="5">
        <v>9.2592592592592588E-5</v>
      </c>
      <c r="N255">
        <v>19761</v>
      </c>
      <c r="O255" t="s">
        <v>105</v>
      </c>
      <c r="P255">
        <v>21200</v>
      </c>
      <c r="Q255" t="s">
        <v>105</v>
      </c>
      <c r="R255">
        <v>99821</v>
      </c>
      <c r="S255" t="s">
        <v>154</v>
      </c>
      <c r="T255" t="s">
        <v>153</v>
      </c>
      <c r="U255">
        <v>224096</v>
      </c>
      <c r="V255" t="s">
        <v>503</v>
      </c>
      <c r="W255" t="s">
        <v>69</v>
      </c>
      <c r="X255" s="5">
        <v>9.837962962962962E-4</v>
      </c>
      <c r="Y255" s="5">
        <v>1.8749999999999999E-3</v>
      </c>
      <c r="Z255" s="5">
        <v>2.6967592592592594E-3</v>
      </c>
      <c r="AA255" t="s">
        <v>67</v>
      </c>
      <c r="AB255">
        <v>0</v>
      </c>
      <c r="AC255" s="4">
        <v>46268.398819444446</v>
      </c>
      <c r="AD255" t="s">
        <v>67</v>
      </c>
      <c r="AE255" s="5">
        <v>0</v>
      </c>
      <c r="AF255" t="s">
        <v>1078</v>
      </c>
      <c r="AG255" s="5">
        <v>1.0416666666666667E-4</v>
      </c>
      <c r="AH255">
        <v>0</v>
      </c>
      <c r="AI255">
        <v>0</v>
      </c>
      <c r="AJ255" t="s">
        <v>67</v>
      </c>
      <c r="AK255">
        <v>2</v>
      </c>
      <c r="AL255">
        <v>0</v>
      </c>
      <c r="AM255">
        <v>0</v>
      </c>
      <c r="AN255" t="s">
        <v>123</v>
      </c>
      <c r="AO255" t="s">
        <v>127</v>
      </c>
      <c r="AP255">
        <v>77020001</v>
      </c>
      <c r="AQ255">
        <v>10</v>
      </c>
      <c r="AR255" t="s">
        <v>128</v>
      </c>
      <c r="AS255">
        <v>3190084</v>
      </c>
      <c r="AT255" t="s">
        <v>140</v>
      </c>
      <c r="AU255" t="s">
        <v>67</v>
      </c>
      <c r="AV255" t="s">
        <v>446</v>
      </c>
      <c r="AW255">
        <v>0</v>
      </c>
      <c r="AX255">
        <v>0</v>
      </c>
      <c r="AY255" t="s">
        <v>67</v>
      </c>
      <c r="AZ255" t="s">
        <v>67</v>
      </c>
      <c r="BA255" t="s">
        <v>67</v>
      </c>
      <c r="BB255" t="s">
        <v>67</v>
      </c>
      <c r="BC255" t="s">
        <v>67</v>
      </c>
      <c r="BD255" t="s">
        <v>67</v>
      </c>
      <c r="BE255" t="s">
        <v>67</v>
      </c>
      <c r="BF255" t="s">
        <v>67</v>
      </c>
      <c r="BG255" t="s">
        <v>67</v>
      </c>
      <c r="BH255" t="s">
        <v>67</v>
      </c>
      <c r="BI255" t="s">
        <v>67</v>
      </c>
      <c r="BJ255" t="s">
        <v>67</v>
      </c>
      <c r="BK255" t="s">
        <v>67</v>
      </c>
      <c r="BL255" t="s">
        <v>67</v>
      </c>
      <c r="BM255" t="s">
        <v>67</v>
      </c>
      <c r="BN255" t="s">
        <v>106</v>
      </c>
      <c r="BO255" s="6">
        <v>46268</v>
      </c>
      <c r="BP255">
        <f>1</f>
        <v>1</v>
      </c>
      <c r="BQ255">
        <f>IF(M255+AG255&gt;=parametres!$B$2,0,1)</f>
        <v>1</v>
      </c>
      <c r="BR255" t="str">
        <f>VLOOKUP(O255,parametres!G:H,2,0)</f>
        <v>Alliannz Contract</v>
      </c>
    </row>
    <row r="256" spans="1:70" x14ac:dyDescent="0.3">
      <c r="A256" t="s">
        <v>1635</v>
      </c>
      <c r="B256" t="s">
        <v>65</v>
      </c>
      <c r="C256" t="s">
        <v>66</v>
      </c>
      <c r="D256" s="4">
        <v>46268.394918981481</v>
      </c>
      <c r="E256" t="s">
        <v>1046</v>
      </c>
      <c r="F256" t="s">
        <v>67</v>
      </c>
      <c r="G256" t="s">
        <v>67</v>
      </c>
      <c r="H256" t="s">
        <v>227</v>
      </c>
      <c r="I256" t="s">
        <v>67</v>
      </c>
      <c r="J256">
        <v>2.7421293863283057E+18</v>
      </c>
      <c r="K256" t="s">
        <v>1079</v>
      </c>
      <c r="L256" t="s">
        <v>67</v>
      </c>
      <c r="M256" s="5">
        <v>0</v>
      </c>
      <c r="N256">
        <v>19755</v>
      </c>
      <c r="O256" t="s">
        <v>84</v>
      </c>
      <c r="P256">
        <v>21194</v>
      </c>
      <c r="Q256" t="s">
        <v>84</v>
      </c>
      <c r="R256">
        <v>99755</v>
      </c>
      <c r="S256" t="s">
        <v>183</v>
      </c>
      <c r="T256" t="s">
        <v>153</v>
      </c>
      <c r="U256">
        <v>224097</v>
      </c>
      <c r="V256" t="s">
        <v>226</v>
      </c>
      <c r="W256" t="s">
        <v>68</v>
      </c>
      <c r="X256" s="5">
        <v>2.9976851851851853E-3</v>
      </c>
      <c r="Y256" s="5">
        <v>0</v>
      </c>
      <c r="Z256" s="5">
        <v>0</v>
      </c>
      <c r="AA256" t="s">
        <v>67</v>
      </c>
      <c r="AB256">
        <v>0</v>
      </c>
      <c r="AC256" s="4">
        <v>46268.397962962961</v>
      </c>
      <c r="AD256" t="s">
        <v>67</v>
      </c>
      <c r="AE256" s="5">
        <v>0</v>
      </c>
      <c r="AF256" t="s">
        <v>1048</v>
      </c>
      <c r="AG256" s="5">
        <v>1.1574074074074073E-5</v>
      </c>
      <c r="AJ256" t="s">
        <v>67</v>
      </c>
      <c r="AN256" t="s">
        <v>67</v>
      </c>
      <c r="AO256" t="s">
        <v>67</v>
      </c>
      <c r="AR256" t="s">
        <v>67</v>
      </c>
      <c r="AT256" t="s">
        <v>67</v>
      </c>
      <c r="AU256" t="s">
        <v>67</v>
      </c>
      <c r="AV256" t="s">
        <v>67</v>
      </c>
      <c r="AY256" t="s">
        <v>67</v>
      </c>
      <c r="AZ256" t="s">
        <v>67</v>
      </c>
      <c r="BA256" t="s">
        <v>67</v>
      </c>
      <c r="BB256" t="s">
        <v>67</v>
      </c>
      <c r="BC256" t="s">
        <v>67</v>
      </c>
      <c r="BD256" t="s">
        <v>67</v>
      </c>
      <c r="BE256" t="s">
        <v>67</v>
      </c>
      <c r="BF256" t="s">
        <v>67</v>
      </c>
      <c r="BG256" t="s">
        <v>67</v>
      </c>
      <c r="BH256" t="s">
        <v>67</v>
      </c>
      <c r="BI256" t="s">
        <v>67</v>
      </c>
      <c r="BJ256" t="s">
        <v>67</v>
      </c>
      <c r="BK256" t="s">
        <v>67</v>
      </c>
      <c r="BL256" t="s">
        <v>67</v>
      </c>
      <c r="BM256" t="s">
        <v>67</v>
      </c>
      <c r="BN256" t="s">
        <v>102</v>
      </c>
      <c r="BO256" s="6">
        <v>46268</v>
      </c>
      <c r="BP256">
        <f>1</f>
        <v>1</v>
      </c>
      <c r="BQ256">
        <f>IF(M256+AG256&gt;=parametres!$B$2,0,1)</f>
        <v>1</v>
      </c>
      <c r="BR256" t="str">
        <f>VLOOKUP(O256,parametres!G:H,2,0)</f>
        <v>RSA</v>
      </c>
    </row>
    <row r="257" spans="1:70" x14ac:dyDescent="0.3">
      <c r="A257" t="s">
        <v>1635</v>
      </c>
      <c r="B257" t="s">
        <v>65</v>
      </c>
      <c r="C257" t="s">
        <v>70</v>
      </c>
      <c r="D257" s="4">
        <v>46268.395092592589</v>
      </c>
      <c r="E257" t="s">
        <v>1080</v>
      </c>
      <c r="F257" t="s">
        <v>118</v>
      </c>
      <c r="G257" t="s">
        <v>119</v>
      </c>
      <c r="H257" t="s">
        <v>120</v>
      </c>
      <c r="I257" t="s">
        <v>121</v>
      </c>
      <c r="J257">
        <v>2.7421293347919355E+18</v>
      </c>
      <c r="K257" t="s">
        <v>1081</v>
      </c>
      <c r="L257" t="s">
        <v>72</v>
      </c>
      <c r="M257" s="5">
        <v>0.01</v>
      </c>
      <c r="N257">
        <v>19770</v>
      </c>
      <c r="O257" t="s">
        <v>112</v>
      </c>
      <c r="P257">
        <v>21209</v>
      </c>
      <c r="Q257" t="s">
        <v>112</v>
      </c>
      <c r="S257" t="s">
        <v>67</v>
      </c>
      <c r="T257" t="s">
        <v>67</v>
      </c>
      <c r="V257" t="s">
        <v>67</v>
      </c>
      <c r="W257" t="s">
        <v>68</v>
      </c>
      <c r="X257" s="5">
        <v>0</v>
      </c>
      <c r="Y257" s="5">
        <v>0</v>
      </c>
      <c r="Z257" s="5">
        <v>0</v>
      </c>
      <c r="AA257" t="s">
        <v>67</v>
      </c>
      <c r="AB257">
        <v>0</v>
      </c>
      <c r="AC257" s="4">
        <v>46268.405416666668</v>
      </c>
      <c r="AD257" t="s">
        <v>67</v>
      </c>
      <c r="AE257" s="5">
        <v>0</v>
      </c>
      <c r="AF257" t="s">
        <v>1082</v>
      </c>
      <c r="AG257" s="5">
        <v>5.7870370370370373E-5</v>
      </c>
      <c r="AH257">
        <v>0</v>
      </c>
      <c r="AI257">
        <v>0</v>
      </c>
      <c r="AJ257" t="s">
        <v>122</v>
      </c>
      <c r="AK257">
        <v>2</v>
      </c>
      <c r="AL257">
        <v>0</v>
      </c>
      <c r="AM257">
        <v>0</v>
      </c>
      <c r="AN257" t="s">
        <v>123</v>
      </c>
      <c r="AO257" t="s">
        <v>67</v>
      </c>
      <c r="AR257" t="s">
        <v>67</v>
      </c>
      <c r="AT257" t="s">
        <v>67</v>
      </c>
      <c r="AU257" t="s">
        <v>67</v>
      </c>
      <c r="AV257" t="s">
        <v>67</v>
      </c>
      <c r="AW257">
        <v>0</v>
      </c>
      <c r="AX257">
        <v>0</v>
      </c>
      <c r="AY257" t="s">
        <v>67</v>
      </c>
      <c r="AZ257" t="s">
        <v>67</v>
      </c>
      <c r="BA257" t="s">
        <v>67</v>
      </c>
      <c r="BB257" t="s">
        <v>67</v>
      </c>
      <c r="BC257" t="s">
        <v>67</v>
      </c>
      <c r="BD257" t="s">
        <v>67</v>
      </c>
      <c r="BE257" t="s">
        <v>67</v>
      </c>
      <c r="BF257" t="s">
        <v>67</v>
      </c>
      <c r="BG257" t="s">
        <v>67</v>
      </c>
      <c r="BH257" t="s">
        <v>67</v>
      </c>
      <c r="BI257" t="s">
        <v>67</v>
      </c>
      <c r="BJ257" t="s">
        <v>67</v>
      </c>
      <c r="BK257" t="s">
        <v>67</v>
      </c>
      <c r="BL257" t="s">
        <v>67</v>
      </c>
      <c r="BM257" t="s">
        <v>67</v>
      </c>
      <c r="BN257" t="s">
        <v>280</v>
      </c>
      <c r="BO257" s="6">
        <v>46268</v>
      </c>
      <c r="BP257">
        <f>1</f>
        <v>1</v>
      </c>
      <c r="BQ257">
        <f>IF(M257+AG257&gt;=parametres!$B$2,0,1)</f>
        <v>0</v>
      </c>
      <c r="BR257" t="str">
        <f>VLOOKUP(O257,parametres!G:H,2,0)</f>
        <v>RSA Provider</v>
      </c>
    </row>
    <row r="258" spans="1:70" x14ac:dyDescent="0.3">
      <c r="A258" t="s">
        <v>1635</v>
      </c>
      <c r="B258" t="s">
        <v>65</v>
      </c>
      <c r="C258" t="s">
        <v>66</v>
      </c>
      <c r="D258" s="4">
        <v>46268.395856481482</v>
      </c>
      <c r="E258" t="s">
        <v>446</v>
      </c>
      <c r="F258" t="s">
        <v>67</v>
      </c>
      <c r="G258" t="s">
        <v>67</v>
      </c>
      <c r="H258" t="s">
        <v>504</v>
      </c>
      <c r="I258" t="s">
        <v>67</v>
      </c>
      <c r="J258">
        <v>2.7421294292785674E+18</v>
      </c>
      <c r="K258" t="s">
        <v>1083</v>
      </c>
      <c r="L258" t="s">
        <v>67</v>
      </c>
      <c r="M258" s="5">
        <v>0</v>
      </c>
      <c r="N258">
        <v>19761</v>
      </c>
      <c r="O258" t="s">
        <v>105</v>
      </c>
      <c r="P258">
        <v>21200</v>
      </c>
      <c r="Q258" t="s">
        <v>105</v>
      </c>
      <c r="R258">
        <v>99821</v>
      </c>
      <c r="S258" t="s">
        <v>154</v>
      </c>
      <c r="T258" t="s">
        <v>153</v>
      </c>
      <c r="U258">
        <v>224096</v>
      </c>
      <c r="V258" t="s">
        <v>503</v>
      </c>
      <c r="W258" t="s">
        <v>68</v>
      </c>
      <c r="X258" s="5">
        <v>9.9537037037037042E-4</v>
      </c>
      <c r="Y258" s="5">
        <v>1.8518518518518519E-3</v>
      </c>
      <c r="Z258" s="5">
        <v>0</v>
      </c>
      <c r="AA258" t="s">
        <v>67</v>
      </c>
      <c r="AB258">
        <v>0</v>
      </c>
      <c r="AC258" s="4">
        <v>46268.398784722223</v>
      </c>
      <c r="AD258" t="s">
        <v>67</v>
      </c>
      <c r="AE258" s="5">
        <v>0</v>
      </c>
      <c r="AF258" t="s">
        <v>1078</v>
      </c>
      <c r="AG258" s="5">
        <v>1.1574074074074073E-5</v>
      </c>
      <c r="AJ258" t="s">
        <v>67</v>
      </c>
      <c r="AN258" t="s">
        <v>67</v>
      </c>
      <c r="AO258" t="s">
        <v>67</v>
      </c>
      <c r="AR258" t="s">
        <v>67</v>
      </c>
      <c r="AT258" t="s">
        <v>67</v>
      </c>
      <c r="AU258" t="s">
        <v>67</v>
      </c>
      <c r="AV258" t="s">
        <v>67</v>
      </c>
      <c r="AY258" t="s">
        <v>67</v>
      </c>
      <c r="AZ258" t="s">
        <v>67</v>
      </c>
      <c r="BA258" t="s">
        <v>67</v>
      </c>
      <c r="BB258" t="s">
        <v>67</v>
      </c>
      <c r="BC258" t="s">
        <v>67</v>
      </c>
      <c r="BD258" t="s">
        <v>67</v>
      </c>
      <c r="BE258" t="s">
        <v>67</v>
      </c>
      <c r="BF258" t="s">
        <v>67</v>
      </c>
      <c r="BG258" t="s">
        <v>67</v>
      </c>
      <c r="BH258" t="s">
        <v>67</v>
      </c>
      <c r="BI258" t="s">
        <v>67</v>
      </c>
      <c r="BJ258" t="s">
        <v>67</v>
      </c>
      <c r="BK258" t="s">
        <v>67</v>
      </c>
      <c r="BL258" t="s">
        <v>67</v>
      </c>
      <c r="BM258" t="s">
        <v>67</v>
      </c>
      <c r="BN258" t="s">
        <v>106</v>
      </c>
      <c r="BO258" s="6">
        <v>46268</v>
      </c>
      <c r="BP258">
        <f>1</f>
        <v>1</v>
      </c>
      <c r="BQ258">
        <f>IF(M258+AG258&gt;=parametres!$B$2,0,1)</f>
        <v>1</v>
      </c>
      <c r="BR258" t="str">
        <f>VLOOKUP(O258,parametres!G:H,2,0)</f>
        <v>Alliannz Contract</v>
      </c>
    </row>
    <row r="259" spans="1:70" x14ac:dyDescent="0.3">
      <c r="A259" t="s">
        <v>1635</v>
      </c>
      <c r="B259" t="s">
        <v>65</v>
      </c>
      <c r="C259" t="s">
        <v>66</v>
      </c>
      <c r="D259" s="4">
        <v>46268.396851851852</v>
      </c>
      <c r="E259" t="s">
        <v>527</v>
      </c>
      <c r="F259" t="s">
        <v>67</v>
      </c>
      <c r="G259" t="s">
        <v>67</v>
      </c>
      <c r="H259" t="s">
        <v>512</v>
      </c>
      <c r="I259" t="s">
        <v>67</v>
      </c>
      <c r="J259">
        <v>2.7421294120986911E+18</v>
      </c>
      <c r="K259" t="s">
        <v>1084</v>
      </c>
      <c r="L259" t="s">
        <v>67</v>
      </c>
      <c r="M259" s="5">
        <v>0</v>
      </c>
      <c r="N259">
        <v>19761</v>
      </c>
      <c r="O259" t="s">
        <v>105</v>
      </c>
      <c r="P259">
        <v>21200</v>
      </c>
      <c r="Q259" t="s">
        <v>105</v>
      </c>
      <c r="R259">
        <v>99821</v>
      </c>
      <c r="S259" t="s">
        <v>154</v>
      </c>
      <c r="T259" t="s">
        <v>153</v>
      </c>
      <c r="U259">
        <v>96523</v>
      </c>
      <c r="V259" t="s">
        <v>511</v>
      </c>
      <c r="W259" t="s">
        <v>69</v>
      </c>
      <c r="X259" s="5">
        <v>3.8194444444444443E-3</v>
      </c>
      <c r="Y259" s="5">
        <v>0</v>
      </c>
      <c r="Z259" s="5">
        <v>0</v>
      </c>
      <c r="AA259" t="s">
        <v>67</v>
      </c>
      <c r="AB259">
        <v>0</v>
      </c>
      <c r="AC259" s="4">
        <v>46268.400752314818</v>
      </c>
      <c r="AD259" t="s">
        <v>67</v>
      </c>
      <c r="AE259" s="5">
        <v>0</v>
      </c>
      <c r="AF259" t="s">
        <v>1074</v>
      </c>
      <c r="AG259" s="5">
        <v>1.1574074074074073E-5</v>
      </c>
      <c r="AJ259" t="s">
        <v>67</v>
      </c>
      <c r="AN259" t="s">
        <v>67</v>
      </c>
      <c r="AO259" t="s">
        <v>67</v>
      </c>
      <c r="AR259" t="s">
        <v>67</v>
      </c>
      <c r="AT259" t="s">
        <v>67</v>
      </c>
      <c r="AU259" t="s">
        <v>67</v>
      </c>
      <c r="AV259" t="s">
        <v>67</v>
      </c>
      <c r="AY259" t="s">
        <v>67</v>
      </c>
      <c r="AZ259" t="s">
        <v>67</v>
      </c>
      <c r="BA259" t="s">
        <v>67</v>
      </c>
      <c r="BB259" t="s">
        <v>67</v>
      </c>
      <c r="BC259" t="s">
        <v>67</v>
      </c>
      <c r="BD259" t="s">
        <v>67</v>
      </c>
      <c r="BE259" t="s">
        <v>67</v>
      </c>
      <c r="BF259" t="s">
        <v>67</v>
      </c>
      <c r="BG259" t="s">
        <v>67</v>
      </c>
      <c r="BH259" t="s">
        <v>67</v>
      </c>
      <c r="BI259" t="s">
        <v>67</v>
      </c>
      <c r="BJ259" t="s">
        <v>67</v>
      </c>
      <c r="BK259" t="s">
        <v>67</v>
      </c>
      <c r="BL259" t="s">
        <v>67</v>
      </c>
      <c r="BM259" t="s">
        <v>67</v>
      </c>
      <c r="BN259" t="s">
        <v>106</v>
      </c>
      <c r="BO259" s="6">
        <v>46268</v>
      </c>
      <c r="BP259">
        <f>1</f>
        <v>1</v>
      </c>
      <c r="BQ259">
        <f>IF(M259+AG259&gt;=parametres!$B$2,0,1)</f>
        <v>1</v>
      </c>
      <c r="BR259" t="str">
        <f>VLOOKUP(O259,parametres!G:H,2,0)</f>
        <v>Alliannz Contract</v>
      </c>
    </row>
    <row r="260" spans="1:70" x14ac:dyDescent="0.3">
      <c r="A260" t="s">
        <v>1635</v>
      </c>
      <c r="B260" t="s">
        <v>65</v>
      </c>
      <c r="C260" t="s">
        <v>70</v>
      </c>
      <c r="D260" s="4">
        <v>46268.397962962961</v>
      </c>
      <c r="E260" t="s">
        <v>1085</v>
      </c>
      <c r="F260" t="s">
        <v>134</v>
      </c>
      <c r="G260" t="s">
        <v>119</v>
      </c>
      <c r="H260" t="s">
        <v>135</v>
      </c>
      <c r="I260" t="s">
        <v>143</v>
      </c>
      <c r="J260">
        <v>2.7421293005091226E+18</v>
      </c>
      <c r="K260" t="s">
        <v>1086</v>
      </c>
      <c r="L260" t="s">
        <v>72</v>
      </c>
      <c r="M260" s="5">
        <v>8.1018518518518516E-5</v>
      </c>
      <c r="N260">
        <v>19755</v>
      </c>
      <c r="O260" t="s">
        <v>84</v>
      </c>
      <c r="P260">
        <v>21194</v>
      </c>
      <c r="Q260" t="s">
        <v>84</v>
      </c>
      <c r="R260">
        <v>99755</v>
      </c>
      <c r="S260" t="s">
        <v>183</v>
      </c>
      <c r="T260" t="s">
        <v>153</v>
      </c>
      <c r="U260">
        <v>96462</v>
      </c>
      <c r="V260" t="s">
        <v>485</v>
      </c>
      <c r="W260" t="s">
        <v>68</v>
      </c>
      <c r="X260" s="5">
        <v>9.1435185185185185E-4</v>
      </c>
      <c r="Y260" s="5">
        <v>0</v>
      </c>
      <c r="Z260" s="5">
        <v>3.7037037037037035E-4</v>
      </c>
      <c r="AA260" t="s">
        <v>67</v>
      </c>
      <c r="AB260">
        <v>0</v>
      </c>
      <c r="AC260" s="4">
        <v>46268.400682870371</v>
      </c>
      <c r="AD260" t="s">
        <v>67</v>
      </c>
      <c r="AE260" s="5">
        <v>0</v>
      </c>
      <c r="AF260" t="s">
        <v>1087</v>
      </c>
      <c r="AG260" s="5">
        <v>1.0416666666666667E-4</v>
      </c>
      <c r="AH260">
        <v>0</v>
      </c>
      <c r="AI260">
        <v>0</v>
      </c>
      <c r="AJ260" t="s">
        <v>67</v>
      </c>
      <c r="AK260">
        <v>2</v>
      </c>
      <c r="AL260">
        <v>0</v>
      </c>
      <c r="AM260">
        <v>0</v>
      </c>
      <c r="AN260" t="s">
        <v>123</v>
      </c>
      <c r="AO260" t="s">
        <v>127</v>
      </c>
      <c r="AP260">
        <v>77020001</v>
      </c>
      <c r="AQ260">
        <v>10</v>
      </c>
      <c r="AR260" t="s">
        <v>128</v>
      </c>
      <c r="AS260">
        <v>3190052</v>
      </c>
      <c r="AT260" t="s">
        <v>137</v>
      </c>
      <c r="AU260" t="s">
        <v>1088</v>
      </c>
      <c r="AV260" t="s">
        <v>1085</v>
      </c>
      <c r="AW260">
        <v>2</v>
      </c>
      <c r="AX260">
        <v>1</v>
      </c>
      <c r="AY260" t="s">
        <v>67</v>
      </c>
      <c r="AZ260" t="s">
        <v>67</v>
      </c>
      <c r="BA260" t="s">
        <v>67</v>
      </c>
      <c r="BB260" t="s">
        <v>67</v>
      </c>
      <c r="BC260" t="s">
        <v>67</v>
      </c>
      <c r="BD260" t="s">
        <v>67</v>
      </c>
      <c r="BE260" t="s">
        <v>67</v>
      </c>
      <c r="BF260" t="s">
        <v>67</v>
      </c>
      <c r="BG260" t="s">
        <v>67</v>
      </c>
      <c r="BH260" t="s">
        <v>67</v>
      </c>
      <c r="BI260" t="s">
        <v>67</v>
      </c>
      <c r="BJ260" t="s">
        <v>67</v>
      </c>
      <c r="BK260" t="s">
        <v>67</v>
      </c>
      <c r="BL260" t="s">
        <v>67</v>
      </c>
      <c r="BM260" t="s">
        <v>67</v>
      </c>
      <c r="BN260" t="s">
        <v>102</v>
      </c>
      <c r="BO260" s="6">
        <v>46268</v>
      </c>
      <c r="BP260">
        <f>1</f>
        <v>1</v>
      </c>
      <c r="BQ260">
        <f>IF(M260+AG260&gt;=parametres!$B$2,0,1)</f>
        <v>1</v>
      </c>
      <c r="BR260" t="str">
        <f>VLOOKUP(O260,parametres!G:H,2,0)</f>
        <v>RSA</v>
      </c>
    </row>
    <row r="261" spans="1:70" x14ac:dyDescent="0.3">
      <c r="A261" t="s">
        <v>1635</v>
      </c>
      <c r="B261" t="s">
        <v>65</v>
      </c>
      <c r="C261" t="s">
        <v>70</v>
      </c>
      <c r="D261" s="4">
        <v>46268.398784722223</v>
      </c>
      <c r="E261" t="s">
        <v>1089</v>
      </c>
      <c r="F261" t="s">
        <v>118</v>
      </c>
      <c r="G261" t="s">
        <v>119</v>
      </c>
      <c r="H261" t="s">
        <v>120</v>
      </c>
      <c r="I261" t="s">
        <v>121</v>
      </c>
      <c r="J261">
        <v>2.7421293090954184E+18</v>
      </c>
      <c r="K261" t="s">
        <v>1090</v>
      </c>
      <c r="L261" t="s">
        <v>71</v>
      </c>
      <c r="M261" s="5">
        <v>6.5393518518518517E-3</v>
      </c>
      <c r="N261">
        <v>19770</v>
      </c>
      <c r="O261" t="s">
        <v>112</v>
      </c>
      <c r="P261">
        <v>21209</v>
      </c>
      <c r="Q261" t="s">
        <v>112</v>
      </c>
      <c r="R261">
        <v>99920</v>
      </c>
      <c r="S261" t="s">
        <v>146</v>
      </c>
      <c r="T261" t="s">
        <v>275</v>
      </c>
      <c r="U261">
        <v>266361</v>
      </c>
      <c r="V261" t="s">
        <v>971</v>
      </c>
      <c r="W261" t="s">
        <v>69</v>
      </c>
      <c r="X261" s="5">
        <v>9.837962962962962E-4</v>
      </c>
      <c r="Y261" s="5">
        <v>0</v>
      </c>
      <c r="Z261" s="5">
        <v>3.4722222222222224E-4</v>
      </c>
      <c r="AA261" t="s">
        <v>67</v>
      </c>
      <c r="AB261">
        <v>0</v>
      </c>
      <c r="AC261" s="4">
        <v>46268.406689814816</v>
      </c>
      <c r="AD261" t="s">
        <v>67</v>
      </c>
      <c r="AE261" s="5">
        <v>0</v>
      </c>
      <c r="AF261" t="s">
        <v>1091</v>
      </c>
      <c r="AG261" s="5">
        <v>3.4722222222222222E-5</v>
      </c>
      <c r="AH261">
        <v>0</v>
      </c>
      <c r="AI261">
        <v>0</v>
      </c>
      <c r="AJ261" t="s">
        <v>122</v>
      </c>
      <c r="AK261">
        <v>2</v>
      </c>
      <c r="AL261">
        <v>0</v>
      </c>
      <c r="AM261">
        <v>0</v>
      </c>
      <c r="AN261" t="s">
        <v>123</v>
      </c>
      <c r="AO261" t="s">
        <v>67</v>
      </c>
      <c r="AR261" t="s">
        <v>67</v>
      </c>
      <c r="AT261" t="s">
        <v>67</v>
      </c>
      <c r="AU261" t="s">
        <v>67</v>
      </c>
      <c r="AV261" t="s">
        <v>67</v>
      </c>
      <c r="AW261">
        <v>0</v>
      </c>
      <c r="AX261">
        <v>0</v>
      </c>
      <c r="AY261" t="s">
        <v>67</v>
      </c>
      <c r="AZ261" t="s">
        <v>67</v>
      </c>
      <c r="BA261" t="s">
        <v>67</v>
      </c>
      <c r="BB261" t="s">
        <v>67</v>
      </c>
      <c r="BC261" t="s">
        <v>67</v>
      </c>
      <c r="BD261" t="s">
        <v>67</v>
      </c>
      <c r="BE261" t="s">
        <v>67</v>
      </c>
      <c r="BF261" t="s">
        <v>67</v>
      </c>
      <c r="BG261" t="s">
        <v>67</v>
      </c>
      <c r="BH261" t="s">
        <v>67</v>
      </c>
      <c r="BI261" t="s">
        <v>67</v>
      </c>
      <c r="BJ261" t="s">
        <v>67</v>
      </c>
      <c r="BK261" t="s">
        <v>67</v>
      </c>
      <c r="BL261" t="s">
        <v>67</v>
      </c>
      <c r="BM261" t="s">
        <v>67</v>
      </c>
      <c r="BN261" t="s">
        <v>280</v>
      </c>
      <c r="BO261" s="6">
        <v>46268</v>
      </c>
      <c r="BP261">
        <f>1</f>
        <v>1</v>
      </c>
      <c r="BQ261">
        <f>IF(M261+AG261&gt;=parametres!$B$2,0,1)</f>
        <v>0</v>
      </c>
      <c r="BR261" t="str">
        <f>VLOOKUP(O261,parametres!G:H,2,0)</f>
        <v>RSA Provider</v>
      </c>
    </row>
    <row r="262" spans="1:70" x14ac:dyDescent="0.3">
      <c r="A262" t="s">
        <v>1635</v>
      </c>
      <c r="B262" t="s">
        <v>65</v>
      </c>
      <c r="C262" t="s">
        <v>70</v>
      </c>
      <c r="D262" s="4">
        <v>46268.398946759262</v>
      </c>
      <c r="E262" t="s">
        <v>1025</v>
      </c>
      <c r="F262" t="s">
        <v>118</v>
      </c>
      <c r="G262" t="s">
        <v>119</v>
      </c>
      <c r="H262" t="s">
        <v>120</v>
      </c>
      <c r="I262" t="s">
        <v>121</v>
      </c>
      <c r="J262">
        <v>2.7421292962129981E+18</v>
      </c>
      <c r="K262" t="s">
        <v>1092</v>
      </c>
      <c r="L262" t="s">
        <v>72</v>
      </c>
      <c r="M262" s="5">
        <v>1.8865740740740742E-3</v>
      </c>
      <c r="N262">
        <v>19770</v>
      </c>
      <c r="O262" t="s">
        <v>112</v>
      </c>
      <c r="P262">
        <v>21209</v>
      </c>
      <c r="Q262" t="s">
        <v>112</v>
      </c>
      <c r="S262" t="s">
        <v>67</v>
      </c>
      <c r="T262" t="s">
        <v>67</v>
      </c>
      <c r="V262" t="s">
        <v>67</v>
      </c>
      <c r="W262" t="s">
        <v>68</v>
      </c>
      <c r="X262" s="5">
        <v>0</v>
      </c>
      <c r="Y262" s="5">
        <v>0</v>
      </c>
      <c r="Z262" s="5">
        <v>0</v>
      </c>
      <c r="AA262" t="s">
        <v>67</v>
      </c>
      <c r="AB262">
        <v>0</v>
      </c>
      <c r="AC262" s="4">
        <v>46268.401041666664</v>
      </c>
      <c r="AD262" t="s">
        <v>67</v>
      </c>
      <c r="AE262" s="5">
        <v>0</v>
      </c>
      <c r="AF262" t="s">
        <v>1093</v>
      </c>
      <c r="AG262" s="5">
        <v>1.1574074074074073E-5</v>
      </c>
      <c r="AH262">
        <v>0</v>
      </c>
      <c r="AI262">
        <v>0</v>
      </c>
      <c r="AJ262" t="s">
        <v>122</v>
      </c>
      <c r="AK262">
        <v>2</v>
      </c>
      <c r="AL262">
        <v>0</v>
      </c>
      <c r="AM262">
        <v>0</v>
      </c>
      <c r="AN262" t="s">
        <v>123</v>
      </c>
      <c r="AO262" t="s">
        <v>67</v>
      </c>
      <c r="AR262" t="s">
        <v>67</v>
      </c>
      <c r="AT262" t="s">
        <v>67</v>
      </c>
      <c r="AU262" t="s">
        <v>67</v>
      </c>
      <c r="AV262" t="s">
        <v>67</v>
      </c>
      <c r="AW262">
        <v>0</v>
      </c>
      <c r="AX262">
        <v>0</v>
      </c>
      <c r="AY262" t="s">
        <v>67</v>
      </c>
      <c r="AZ262" t="s">
        <v>67</v>
      </c>
      <c r="BA262" t="s">
        <v>67</v>
      </c>
      <c r="BB262" t="s">
        <v>67</v>
      </c>
      <c r="BC262" t="s">
        <v>67</v>
      </c>
      <c r="BD262" t="s">
        <v>67</v>
      </c>
      <c r="BE262" t="s">
        <v>67</v>
      </c>
      <c r="BF262" t="s">
        <v>67</v>
      </c>
      <c r="BG262" t="s">
        <v>67</v>
      </c>
      <c r="BH262" t="s">
        <v>67</v>
      </c>
      <c r="BI262" t="s">
        <v>67</v>
      </c>
      <c r="BJ262" t="s">
        <v>67</v>
      </c>
      <c r="BK262" t="s">
        <v>67</v>
      </c>
      <c r="BL262" t="s">
        <v>67</v>
      </c>
      <c r="BM262" t="s">
        <v>67</v>
      </c>
      <c r="BN262" t="s">
        <v>280</v>
      </c>
      <c r="BO262" s="6">
        <v>46268</v>
      </c>
      <c r="BP262">
        <f>1</f>
        <v>1</v>
      </c>
      <c r="BQ262">
        <f>IF(M262+AG262&gt;=parametres!$B$2,0,1)</f>
        <v>0</v>
      </c>
      <c r="BR262" t="str">
        <f>VLOOKUP(O262,parametres!G:H,2,0)</f>
        <v>RSA Provider</v>
      </c>
    </row>
    <row r="263" spans="1:70" x14ac:dyDescent="0.3">
      <c r="A263" t="s">
        <v>1635</v>
      </c>
      <c r="B263" t="s">
        <v>65</v>
      </c>
      <c r="C263" t="s">
        <v>70</v>
      </c>
      <c r="D263" s="4">
        <v>46268.398946759262</v>
      </c>
      <c r="E263" t="s">
        <v>412</v>
      </c>
      <c r="F263" t="s">
        <v>150</v>
      </c>
      <c r="G263" t="s">
        <v>119</v>
      </c>
      <c r="H263" t="s">
        <v>151</v>
      </c>
      <c r="I263" t="s">
        <v>136</v>
      </c>
      <c r="J263">
        <v>2.7421293992131113E+18</v>
      </c>
      <c r="K263" t="s">
        <v>1094</v>
      </c>
      <c r="L263" t="s">
        <v>72</v>
      </c>
      <c r="M263" s="5">
        <v>5.7870370370370373E-5</v>
      </c>
      <c r="N263">
        <v>19761</v>
      </c>
      <c r="O263" t="s">
        <v>105</v>
      </c>
      <c r="P263">
        <v>21200</v>
      </c>
      <c r="Q263" t="s">
        <v>105</v>
      </c>
      <c r="R263">
        <v>99821</v>
      </c>
      <c r="S263" t="s">
        <v>154</v>
      </c>
      <c r="T263" t="s">
        <v>153</v>
      </c>
      <c r="U263">
        <v>96526</v>
      </c>
      <c r="V263" t="s">
        <v>608</v>
      </c>
      <c r="W263" t="s">
        <v>68</v>
      </c>
      <c r="X263" s="5">
        <v>5.9837962962962961E-3</v>
      </c>
      <c r="Y263" s="5">
        <v>0</v>
      </c>
      <c r="Z263" s="5">
        <v>9.0277777777777774E-4</v>
      </c>
      <c r="AA263" t="s">
        <v>67</v>
      </c>
      <c r="AB263">
        <v>0</v>
      </c>
      <c r="AC263" s="4">
        <v>46268.405590277776</v>
      </c>
      <c r="AD263" t="s">
        <v>67</v>
      </c>
      <c r="AE263" s="5">
        <v>0</v>
      </c>
      <c r="AF263" t="s">
        <v>1095</v>
      </c>
      <c r="AG263" s="5">
        <v>3.4722222222222222E-5</v>
      </c>
      <c r="AH263">
        <v>0</v>
      </c>
      <c r="AI263">
        <v>0</v>
      </c>
      <c r="AJ263" t="s">
        <v>67</v>
      </c>
      <c r="AK263">
        <v>2</v>
      </c>
      <c r="AL263">
        <v>0</v>
      </c>
      <c r="AM263">
        <v>0</v>
      </c>
      <c r="AN263" t="s">
        <v>123</v>
      </c>
      <c r="AO263" t="s">
        <v>127</v>
      </c>
      <c r="AP263">
        <v>77020001</v>
      </c>
      <c r="AQ263">
        <v>10</v>
      </c>
      <c r="AR263" t="s">
        <v>128</v>
      </c>
      <c r="AS263">
        <v>3190032</v>
      </c>
      <c r="AT263" t="s">
        <v>145</v>
      </c>
      <c r="AU263" t="s">
        <v>67</v>
      </c>
      <c r="AV263" t="s">
        <v>412</v>
      </c>
      <c r="AW263">
        <v>2</v>
      </c>
      <c r="AX263">
        <v>1</v>
      </c>
      <c r="AY263" t="s">
        <v>67</v>
      </c>
      <c r="AZ263" t="s">
        <v>67</v>
      </c>
      <c r="BA263" t="s">
        <v>67</v>
      </c>
      <c r="BB263" t="s">
        <v>67</v>
      </c>
      <c r="BC263" t="s">
        <v>67</v>
      </c>
      <c r="BD263" t="s">
        <v>67</v>
      </c>
      <c r="BE263" t="s">
        <v>67</v>
      </c>
      <c r="BF263" t="s">
        <v>67</v>
      </c>
      <c r="BG263" t="s">
        <v>67</v>
      </c>
      <c r="BH263" t="s">
        <v>67</v>
      </c>
      <c r="BI263" t="s">
        <v>67</v>
      </c>
      <c r="BJ263" t="s">
        <v>67</v>
      </c>
      <c r="BK263" t="s">
        <v>67</v>
      </c>
      <c r="BL263" t="s">
        <v>67</v>
      </c>
      <c r="BM263" t="s">
        <v>67</v>
      </c>
      <c r="BN263" t="s">
        <v>106</v>
      </c>
      <c r="BO263" s="6">
        <v>46268</v>
      </c>
      <c r="BP263">
        <f>1</f>
        <v>1</v>
      </c>
      <c r="BQ263">
        <f>IF(M263+AG263&gt;=parametres!$B$2,0,1)</f>
        <v>1</v>
      </c>
      <c r="BR263" t="str">
        <f>VLOOKUP(O263,parametres!G:H,2,0)</f>
        <v>Alliannz Contract</v>
      </c>
    </row>
    <row r="264" spans="1:70" x14ac:dyDescent="0.3">
      <c r="A264" t="s">
        <v>1635</v>
      </c>
      <c r="B264" t="s">
        <v>65</v>
      </c>
      <c r="C264" t="s">
        <v>66</v>
      </c>
      <c r="D264" s="4">
        <v>46268.399560185186</v>
      </c>
      <c r="E264" t="s">
        <v>412</v>
      </c>
      <c r="F264" t="s">
        <v>67</v>
      </c>
      <c r="G264" t="s">
        <v>67</v>
      </c>
      <c r="H264" t="s">
        <v>611</v>
      </c>
      <c r="I264" t="s">
        <v>67</v>
      </c>
      <c r="J264">
        <v>2.7421293992131113E+18</v>
      </c>
      <c r="K264" t="s">
        <v>1096</v>
      </c>
      <c r="L264" t="s">
        <v>67</v>
      </c>
      <c r="M264" s="5">
        <v>0</v>
      </c>
      <c r="N264">
        <v>19761</v>
      </c>
      <c r="O264" t="s">
        <v>105</v>
      </c>
      <c r="P264">
        <v>21200</v>
      </c>
      <c r="Q264" t="s">
        <v>105</v>
      </c>
      <c r="R264">
        <v>99821</v>
      </c>
      <c r="S264" t="s">
        <v>154</v>
      </c>
      <c r="T264" t="s">
        <v>153</v>
      </c>
      <c r="U264">
        <v>96526</v>
      </c>
      <c r="V264" t="s">
        <v>608</v>
      </c>
      <c r="W264" t="s">
        <v>69</v>
      </c>
      <c r="X264" s="5">
        <v>5.9837962962962961E-3</v>
      </c>
      <c r="Y264" s="5">
        <v>0</v>
      </c>
      <c r="Z264" s="5">
        <v>0</v>
      </c>
      <c r="AA264" t="s">
        <v>67</v>
      </c>
      <c r="AB264">
        <v>0</v>
      </c>
      <c r="AC264" s="4">
        <v>46268.405590277776</v>
      </c>
      <c r="AD264" t="s">
        <v>67</v>
      </c>
      <c r="AE264" s="5">
        <v>0</v>
      </c>
      <c r="AF264" t="s">
        <v>1095</v>
      </c>
      <c r="AG264" s="5">
        <v>0</v>
      </c>
      <c r="AJ264" t="s">
        <v>67</v>
      </c>
      <c r="AN264" t="s">
        <v>67</v>
      </c>
      <c r="AO264" t="s">
        <v>67</v>
      </c>
      <c r="AR264" t="s">
        <v>67</v>
      </c>
      <c r="AT264" t="s">
        <v>67</v>
      </c>
      <c r="AU264" t="s">
        <v>67</v>
      </c>
      <c r="AV264" t="s">
        <v>67</v>
      </c>
      <c r="AY264" t="s">
        <v>67</v>
      </c>
      <c r="AZ264" t="s">
        <v>67</v>
      </c>
      <c r="BA264" t="s">
        <v>67</v>
      </c>
      <c r="BB264" t="s">
        <v>67</v>
      </c>
      <c r="BC264" t="s">
        <v>67</v>
      </c>
      <c r="BD264" t="s">
        <v>67</v>
      </c>
      <c r="BE264" t="s">
        <v>67</v>
      </c>
      <c r="BF264" t="s">
        <v>67</v>
      </c>
      <c r="BG264" t="s">
        <v>67</v>
      </c>
      <c r="BH264" t="s">
        <v>67</v>
      </c>
      <c r="BI264" t="s">
        <v>67</v>
      </c>
      <c r="BJ264" t="s">
        <v>67</v>
      </c>
      <c r="BK264" t="s">
        <v>67</v>
      </c>
      <c r="BL264" t="s">
        <v>67</v>
      </c>
      <c r="BM264" t="s">
        <v>67</v>
      </c>
      <c r="BN264" t="s">
        <v>106</v>
      </c>
      <c r="BO264" s="6">
        <v>46268</v>
      </c>
      <c r="BP264">
        <f>1</f>
        <v>1</v>
      </c>
      <c r="BQ264">
        <f>IF(M264+AG264&gt;=parametres!$B$2,0,1)</f>
        <v>1</v>
      </c>
      <c r="BR264" t="str">
        <f>VLOOKUP(O264,parametres!G:H,2,0)</f>
        <v>Alliannz Contract</v>
      </c>
    </row>
    <row r="265" spans="1:70" x14ac:dyDescent="0.3">
      <c r="A265" t="s">
        <v>1635</v>
      </c>
      <c r="B265" t="s">
        <v>65</v>
      </c>
      <c r="C265" t="s">
        <v>70</v>
      </c>
      <c r="D265" s="4">
        <v>46268.399629629632</v>
      </c>
      <c r="E265" t="s">
        <v>1097</v>
      </c>
      <c r="F265" t="s">
        <v>134</v>
      </c>
      <c r="G265" t="s">
        <v>119</v>
      </c>
      <c r="H265" t="s">
        <v>135</v>
      </c>
      <c r="I265" t="s">
        <v>143</v>
      </c>
      <c r="J265">
        <v>2.7421294206886405E+18</v>
      </c>
      <c r="K265" t="s">
        <v>1098</v>
      </c>
      <c r="L265" t="s">
        <v>71</v>
      </c>
      <c r="M265" s="5">
        <v>6.9444444444444444E-5</v>
      </c>
      <c r="N265">
        <v>19755</v>
      </c>
      <c r="O265" t="s">
        <v>84</v>
      </c>
      <c r="P265">
        <v>21194</v>
      </c>
      <c r="Q265" t="s">
        <v>84</v>
      </c>
      <c r="R265">
        <v>99755</v>
      </c>
      <c r="S265" t="s">
        <v>183</v>
      </c>
      <c r="T265" t="s">
        <v>153</v>
      </c>
      <c r="U265">
        <v>247912</v>
      </c>
      <c r="V265" t="s">
        <v>402</v>
      </c>
      <c r="W265" t="s">
        <v>68</v>
      </c>
      <c r="X265" s="5">
        <v>2.8819444444444444E-3</v>
      </c>
      <c r="Y265" s="5">
        <v>0</v>
      </c>
      <c r="Z265" s="5">
        <v>3.8194444444444446E-4</v>
      </c>
      <c r="AA265" t="s">
        <v>67</v>
      </c>
      <c r="AB265">
        <v>0</v>
      </c>
      <c r="AC265" s="4">
        <v>46268.404548611114</v>
      </c>
      <c r="AD265" t="s">
        <v>67</v>
      </c>
      <c r="AE265" s="5">
        <v>0</v>
      </c>
      <c r="AF265" t="s">
        <v>1099</v>
      </c>
      <c r="AG265" s="5">
        <v>1.0416666666666667E-4</v>
      </c>
      <c r="AH265">
        <v>0</v>
      </c>
      <c r="AI265">
        <v>0</v>
      </c>
      <c r="AJ265" t="s">
        <v>67</v>
      </c>
      <c r="AK265">
        <v>2</v>
      </c>
      <c r="AL265">
        <v>0</v>
      </c>
      <c r="AM265">
        <v>0</v>
      </c>
      <c r="AN265" t="s">
        <v>123</v>
      </c>
      <c r="AO265" t="s">
        <v>127</v>
      </c>
      <c r="AP265">
        <v>77020001</v>
      </c>
      <c r="AQ265">
        <v>10</v>
      </c>
      <c r="AR265" t="s">
        <v>128</v>
      </c>
      <c r="AS265">
        <v>3190052</v>
      </c>
      <c r="AT265" t="s">
        <v>140</v>
      </c>
      <c r="AU265" t="s">
        <v>67</v>
      </c>
      <c r="AV265" t="s">
        <v>1097</v>
      </c>
      <c r="AW265">
        <v>2</v>
      </c>
      <c r="AX265">
        <v>1</v>
      </c>
      <c r="AY265" t="s">
        <v>67</v>
      </c>
      <c r="AZ265" t="s">
        <v>67</v>
      </c>
      <c r="BA265" t="s">
        <v>67</v>
      </c>
      <c r="BB265" t="s">
        <v>67</v>
      </c>
      <c r="BC265" t="s">
        <v>67</v>
      </c>
      <c r="BD265" t="s">
        <v>67</v>
      </c>
      <c r="BE265" t="s">
        <v>67</v>
      </c>
      <c r="BF265" t="s">
        <v>67</v>
      </c>
      <c r="BG265" t="s">
        <v>67</v>
      </c>
      <c r="BH265" t="s">
        <v>67</v>
      </c>
      <c r="BI265" t="s">
        <v>67</v>
      </c>
      <c r="BJ265" t="s">
        <v>67</v>
      </c>
      <c r="BK265" t="s">
        <v>67</v>
      </c>
      <c r="BL265" t="s">
        <v>67</v>
      </c>
      <c r="BM265" t="s">
        <v>67</v>
      </c>
      <c r="BN265" t="s">
        <v>102</v>
      </c>
      <c r="BO265" s="6">
        <v>46268</v>
      </c>
      <c r="BP265">
        <f>1</f>
        <v>1</v>
      </c>
      <c r="BQ265">
        <f>IF(M265+AG265&gt;=parametres!$B$2,0,1)</f>
        <v>1</v>
      </c>
      <c r="BR265" t="str">
        <f>VLOOKUP(O265,parametres!G:H,2,0)</f>
        <v>RSA</v>
      </c>
    </row>
    <row r="266" spans="1:70" x14ac:dyDescent="0.3">
      <c r="A266" t="s">
        <v>1635</v>
      </c>
      <c r="B266" t="s">
        <v>65</v>
      </c>
      <c r="C266" t="s">
        <v>70</v>
      </c>
      <c r="D266" s="4">
        <v>46268.399641203701</v>
      </c>
      <c r="E266" t="s">
        <v>1100</v>
      </c>
      <c r="F266" t="s">
        <v>129</v>
      </c>
      <c r="G266" t="s">
        <v>130</v>
      </c>
      <c r="H266" t="s">
        <v>131</v>
      </c>
      <c r="I266" t="s">
        <v>132</v>
      </c>
      <c r="J266">
        <v>2.7421292403560648E+18</v>
      </c>
      <c r="K266" t="s">
        <v>1101</v>
      </c>
      <c r="L266" t="s">
        <v>72</v>
      </c>
      <c r="M266" s="5">
        <v>8.1018518518518516E-5</v>
      </c>
      <c r="N266">
        <v>27173</v>
      </c>
      <c r="O266" t="s">
        <v>116</v>
      </c>
      <c r="P266">
        <v>28184</v>
      </c>
      <c r="Q266" t="s">
        <v>116</v>
      </c>
      <c r="R266">
        <v>208567</v>
      </c>
      <c r="S266" t="s">
        <v>174</v>
      </c>
      <c r="T266" t="s">
        <v>153</v>
      </c>
      <c r="U266">
        <v>224093</v>
      </c>
      <c r="V266" t="s">
        <v>270</v>
      </c>
      <c r="W266" t="s">
        <v>68</v>
      </c>
      <c r="X266" s="5">
        <v>1.0532407407407407E-3</v>
      </c>
      <c r="Y266" s="5">
        <v>0</v>
      </c>
      <c r="Z266" s="5">
        <v>3.5879629629629629E-4</v>
      </c>
      <c r="AA266" t="s">
        <v>67</v>
      </c>
      <c r="AB266">
        <v>0</v>
      </c>
      <c r="AC266" s="4">
        <v>46268.401921296296</v>
      </c>
      <c r="AD266" t="s">
        <v>67</v>
      </c>
      <c r="AE266" s="5">
        <v>0</v>
      </c>
      <c r="AF266" t="s">
        <v>1102</v>
      </c>
      <c r="AG266" s="5">
        <v>6.9444444444444444E-5</v>
      </c>
      <c r="AH266">
        <v>0</v>
      </c>
      <c r="AI266">
        <v>0</v>
      </c>
      <c r="AJ266" t="s">
        <v>67</v>
      </c>
      <c r="AK266">
        <v>2</v>
      </c>
      <c r="AL266">
        <v>0</v>
      </c>
      <c r="AM266">
        <v>0</v>
      </c>
      <c r="AN266" t="s">
        <v>123</v>
      </c>
      <c r="AO266" t="s">
        <v>133</v>
      </c>
      <c r="AP266">
        <v>77020108</v>
      </c>
      <c r="AQ266">
        <v>10</v>
      </c>
      <c r="AR266" t="s">
        <v>133</v>
      </c>
      <c r="AS266">
        <v>3190911811</v>
      </c>
      <c r="AT266" t="s">
        <v>77</v>
      </c>
      <c r="AU266" t="s">
        <v>175</v>
      </c>
      <c r="AV266" t="s">
        <v>1100</v>
      </c>
      <c r="AW266">
        <v>2</v>
      </c>
      <c r="AX266">
        <v>1</v>
      </c>
      <c r="AY266" t="s">
        <v>67</v>
      </c>
      <c r="AZ266" t="s">
        <v>67</v>
      </c>
      <c r="BA266" t="s">
        <v>67</v>
      </c>
      <c r="BB266" t="s">
        <v>67</v>
      </c>
      <c r="BC266" t="s">
        <v>67</v>
      </c>
      <c r="BD266" t="s">
        <v>67</v>
      </c>
      <c r="BE266" t="s">
        <v>67</v>
      </c>
      <c r="BF266" t="s">
        <v>67</v>
      </c>
      <c r="BG266" t="s">
        <v>67</v>
      </c>
      <c r="BH266" t="s">
        <v>67</v>
      </c>
      <c r="BI266" t="s">
        <v>67</v>
      </c>
      <c r="BJ266" t="s">
        <v>67</v>
      </c>
      <c r="BK266" t="s">
        <v>67</v>
      </c>
      <c r="BL266" t="s">
        <v>67</v>
      </c>
      <c r="BM266" t="s">
        <v>67</v>
      </c>
      <c r="BN266" t="s">
        <v>106</v>
      </c>
      <c r="BO266" s="6">
        <v>46268</v>
      </c>
      <c r="BP266">
        <f>1</f>
        <v>1</v>
      </c>
      <c r="BQ266">
        <f>IF(M266+AG266&gt;=parametres!$B$2,0,1)</f>
        <v>1</v>
      </c>
      <c r="BR266" t="str">
        <f>VLOOKUP(O266,parametres!G:H,2,0)</f>
        <v>Alliannz Contract</v>
      </c>
    </row>
    <row r="267" spans="1:70" x14ac:dyDescent="0.3">
      <c r="A267" t="s">
        <v>1635</v>
      </c>
      <c r="B267" t="s">
        <v>65</v>
      </c>
      <c r="C267" t="s">
        <v>66</v>
      </c>
      <c r="D267" s="4">
        <v>46268.399699074071</v>
      </c>
      <c r="E267" t="s">
        <v>1085</v>
      </c>
      <c r="F267" t="s">
        <v>67</v>
      </c>
      <c r="G267" t="s">
        <v>67</v>
      </c>
      <c r="H267" t="s">
        <v>486</v>
      </c>
      <c r="I267" t="s">
        <v>67</v>
      </c>
      <c r="J267">
        <v>2.7421293005091231E+18</v>
      </c>
      <c r="K267" t="s">
        <v>1103</v>
      </c>
      <c r="L267" t="s">
        <v>67</v>
      </c>
      <c r="M267" s="5">
        <v>0</v>
      </c>
      <c r="N267">
        <v>19755</v>
      </c>
      <c r="O267" t="s">
        <v>84</v>
      </c>
      <c r="P267">
        <v>21194</v>
      </c>
      <c r="Q267" t="s">
        <v>84</v>
      </c>
      <c r="R267">
        <v>99755</v>
      </c>
      <c r="S267" t="s">
        <v>183</v>
      </c>
      <c r="T267" t="s">
        <v>153</v>
      </c>
      <c r="U267">
        <v>96462</v>
      </c>
      <c r="V267" t="s">
        <v>485</v>
      </c>
      <c r="W267" t="s">
        <v>69</v>
      </c>
      <c r="X267" s="5">
        <v>9.1435185185185185E-4</v>
      </c>
      <c r="Y267" s="5">
        <v>0</v>
      </c>
      <c r="Z267" s="5">
        <v>0</v>
      </c>
      <c r="AA267" t="s">
        <v>67</v>
      </c>
      <c r="AB267">
        <v>0</v>
      </c>
      <c r="AC267" s="4">
        <v>46268.400694444441</v>
      </c>
      <c r="AD267" t="s">
        <v>67</v>
      </c>
      <c r="AE267" s="5">
        <v>0</v>
      </c>
      <c r="AF267" t="s">
        <v>1087</v>
      </c>
      <c r="AG267" s="5">
        <v>1.1574074074074073E-5</v>
      </c>
      <c r="AJ267" t="s">
        <v>67</v>
      </c>
      <c r="AN267" t="s">
        <v>67</v>
      </c>
      <c r="AO267" t="s">
        <v>67</v>
      </c>
      <c r="AR267" t="s">
        <v>67</v>
      </c>
      <c r="AT267" t="s">
        <v>67</v>
      </c>
      <c r="AU267" t="s">
        <v>67</v>
      </c>
      <c r="AV267" t="s">
        <v>67</v>
      </c>
      <c r="AY267" t="s">
        <v>67</v>
      </c>
      <c r="AZ267" t="s">
        <v>67</v>
      </c>
      <c r="BA267" t="s">
        <v>67</v>
      </c>
      <c r="BB267" t="s">
        <v>67</v>
      </c>
      <c r="BC267" t="s">
        <v>67</v>
      </c>
      <c r="BD267" t="s">
        <v>67</v>
      </c>
      <c r="BE267" t="s">
        <v>67</v>
      </c>
      <c r="BF267" t="s">
        <v>67</v>
      </c>
      <c r="BG267" t="s">
        <v>67</v>
      </c>
      <c r="BH267" t="s">
        <v>67</v>
      </c>
      <c r="BI267" t="s">
        <v>1104</v>
      </c>
      <c r="BJ267" t="s">
        <v>67</v>
      </c>
      <c r="BK267" t="s">
        <v>67</v>
      </c>
      <c r="BL267" t="s">
        <v>67</v>
      </c>
      <c r="BM267" t="s">
        <v>67</v>
      </c>
      <c r="BN267" t="s">
        <v>102</v>
      </c>
      <c r="BO267" s="6">
        <v>46268</v>
      </c>
      <c r="BP267">
        <f>1</f>
        <v>1</v>
      </c>
      <c r="BQ267">
        <f>IF(M267+AG267&gt;=parametres!$B$2,0,1)</f>
        <v>1</v>
      </c>
      <c r="BR267" t="str">
        <f>VLOOKUP(O267,parametres!G:H,2,0)</f>
        <v>RSA</v>
      </c>
    </row>
    <row r="268" spans="1:70" x14ac:dyDescent="0.3">
      <c r="A268" t="s">
        <v>1635</v>
      </c>
      <c r="B268" t="s">
        <v>65</v>
      </c>
      <c r="C268" t="s">
        <v>70</v>
      </c>
      <c r="D268" s="4">
        <v>46268.399710648147</v>
      </c>
      <c r="E268" t="s">
        <v>1105</v>
      </c>
      <c r="F268" t="s">
        <v>118</v>
      </c>
      <c r="G268" t="s">
        <v>119</v>
      </c>
      <c r="H268" t="s">
        <v>120</v>
      </c>
      <c r="I268" t="s">
        <v>121</v>
      </c>
      <c r="J268">
        <v>2.7421294120986911E+18</v>
      </c>
      <c r="K268" t="s">
        <v>1106</v>
      </c>
      <c r="L268" t="s">
        <v>72</v>
      </c>
      <c r="M268" s="5">
        <v>7.0486111111111114E-3</v>
      </c>
      <c r="N268">
        <v>19770</v>
      </c>
      <c r="O268" t="s">
        <v>112</v>
      </c>
      <c r="P268">
        <v>21209</v>
      </c>
      <c r="Q268" t="s">
        <v>112</v>
      </c>
      <c r="R268">
        <v>99920</v>
      </c>
      <c r="S268" t="s">
        <v>146</v>
      </c>
      <c r="T268" t="s">
        <v>275</v>
      </c>
      <c r="U268">
        <v>266361</v>
      </c>
      <c r="V268" t="s">
        <v>971</v>
      </c>
      <c r="W268" t="s">
        <v>68</v>
      </c>
      <c r="X268" s="5">
        <v>9.7222222222222219E-4</v>
      </c>
      <c r="Y268" s="5">
        <v>0</v>
      </c>
      <c r="Z268" s="5">
        <v>3.4722222222222222E-5</v>
      </c>
      <c r="AA268" t="s">
        <v>67</v>
      </c>
      <c r="AB268">
        <v>0</v>
      </c>
      <c r="AC268" s="4">
        <v>46268.408043981479</v>
      </c>
      <c r="AD268" t="s">
        <v>67</v>
      </c>
      <c r="AE268" s="5">
        <v>0</v>
      </c>
      <c r="AF268" t="s">
        <v>1107</v>
      </c>
      <c r="AG268" s="5">
        <v>2.3148148148148147E-5</v>
      </c>
      <c r="AH268">
        <v>0</v>
      </c>
      <c r="AI268">
        <v>0</v>
      </c>
      <c r="AJ268" t="s">
        <v>122</v>
      </c>
      <c r="AK268">
        <v>2</v>
      </c>
      <c r="AL268">
        <v>0</v>
      </c>
      <c r="AM268">
        <v>0</v>
      </c>
      <c r="AN268" t="s">
        <v>123</v>
      </c>
      <c r="AO268" t="s">
        <v>67</v>
      </c>
      <c r="AR268" t="s">
        <v>67</v>
      </c>
      <c r="AT268" t="s">
        <v>67</v>
      </c>
      <c r="AU268" t="s">
        <v>67</v>
      </c>
      <c r="AV268" t="s">
        <v>67</v>
      </c>
      <c r="AW268">
        <v>0</v>
      </c>
      <c r="AX268">
        <v>0</v>
      </c>
      <c r="AY268" t="s">
        <v>67</v>
      </c>
      <c r="AZ268" t="s">
        <v>67</v>
      </c>
      <c r="BA268" t="s">
        <v>67</v>
      </c>
      <c r="BB268" t="s">
        <v>67</v>
      </c>
      <c r="BC268" t="s">
        <v>67</v>
      </c>
      <c r="BD268" t="s">
        <v>67</v>
      </c>
      <c r="BE268" t="s">
        <v>67</v>
      </c>
      <c r="BF268" t="s">
        <v>67</v>
      </c>
      <c r="BG268" t="s">
        <v>67</v>
      </c>
      <c r="BH268" t="s">
        <v>67</v>
      </c>
      <c r="BI268" t="s">
        <v>67</v>
      </c>
      <c r="BJ268" t="s">
        <v>67</v>
      </c>
      <c r="BK268" t="s">
        <v>67</v>
      </c>
      <c r="BL268" t="s">
        <v>67</v>
      </c>
      <c r="BM268" t="s">
        <v>67</v>
      </c>
      <c r="BN268" t="s">
        <v>280</v>
      </c>
      <c r="BO268" s="6">
        <v>46268</v>
      </c>
      <c r="BP268">
        <f>1</f>
        <v>1</v>
      </c>
      <c r="BQ268">
        <f>IF(M268+AG268&gt;=parametres!$B$2,0,1)</f>
        <v>0</v>
      </c>
      <c r="BR268" t="str">
        <f>VLOOKUP(O268,parametres!G:H,2,0)</f>
        <v>RSA Provider</v>
      </c>
    </row>
    <row r="269" spans="1:70" x14ac:dyDescent="0.3">
      <c r="A269" t="s">
        <v>1635</v>
      </c>
      <c r="B269" t="s">
        <v>65</v>
      </c>
      <c r="C269" t="s">
        <v>70</v>
      </c>
      <c r="D269" s="4">
        <v>46268.400636574072</v>
      </c>
      <c r="E269" t="s">
        <v>1108</v>
      </c>
      <c r="F269" t="s">
        <v>138</v>
      </c>
      <c r="G269" t="s">
        <v>426</v>
      </c>
      <c r="H269" t="s">
        <v>125</v>
      </c>
      <c r="I269" t="s">
        <v>449</v>
      </c>
      <c r="J269">
        <v>2.742129403508073E+18</v>
      </c>
      <c r="K269" t="s">
        <v>1109</v>
      </c>
      <c r="L269" t="s">
        <v>72</v>
      </c>
      <c r="M269" s="5">
        <v>1.5046296296296297E-4</v>
      </c>
      <c r="N269">
        <v>19755</v>
      </c>
      <c r="O269" t="s">
        <v>84</v>
      </c>
      <c r="P269">
        <v>21176</v>
      </c>
      <c r="Q269" t="s">
        <v>391</v>
      </c>
      <c r="R269">
        <v>99755</v>
      </c>
      <c r="S269" t="s">
        <v>183</v>
      </c>
      <c r="T269" t="s">
        <v>450</v>
      </c>
      <c r="U269">
        <v>96523</v>
      </c>
      <c r="V269" t="s">
        <v>511</v>
      </c>
      <c r="W269" t="s">
        <v>68</v>
      </c>
      <c r="X269" s="5">
        <v>2.9513888888888888E-3</v>
      </c>
      <c r="Y269" s="5">
        <v>4.6296296296296294E-5</v>
      </c>
      <c r="Z269" s="5">
        <v>1.2152777777777778E-3</v>
      </c>
      <c r="AA269" t="s">
        <v>67</v>
      </c>
      <c r="AB269">
        <v>1</v>
      </c>
      <c r="AC269" s="4">
        <v>46268.404965277776</v>
      </c>
      <c r="AD269" t="s">
        <v>67</v>
      </c>
      <c r="AE269" s="5">
        <v>0</v>
      </c>
      <c r="AF269" t="s">
        <v>1110</v>
      </c>
      <c r="AG269" s="5">
        <v>1.3888888888888889E-4</v>
      </c>
      <c r="AH269">
        <v>0</v>
      </c>
      <c r="AI269">
        <v>0</v>
      </c>
      <c r="AJ269" t="s">
        <v>67</v>
      </c>
      <c r="AK269">
        <v>2</v>
      </c>
      <c r="AL269">
        <v>0</v>
      </c>
      <c r="AM269">
        <v>0</v>
      </c>
      <c r="AN269" t="s">
        <v>123</v>
      </c>
      <c r="AO269" t="s">
        <v>127</v>
      </c>
      <c r="AP269">
        <v>77020001</v>
      </c>
      <c r="AQ269">
        <v>10</v>
      </c>
      <c r="AR269" t="s">
        <v>128</v>
      </c>
      <c r="AS269">
        <v>3190060</v>
      </c>
      <c r="AT269" t="s">
        <v>145</v>
      </c>
      <c r="AU269" t="s">
        <v>67</v>
      </c>
      <c r="AV269" t="s">
        <v>1108</v>
      </c>
      <c r="AW269">
        <v>2</v>
      </c>
      <c r="AX269">
        <v>1</v>
      </c>
      <c r="AY269" t="s">
        <v>67</v>
      </c>
      <c r="AZ269" t="s">
        <v>67</v>
      </c>
      <c r="BA269" t="s">
        <v>67</v>
      </c>
      <c r="BB269" t="s">
        <v>67</v>
      </c>
      <c r="BC269" t="s">
        <v>67</v>
      </c>
      <c r="BD269" t="s">
        <v>67</v>
      </c>
      <c r="BE269" t="s">
        <v>67</v>
      </c>
      <c r="BF269" t="s">
        <v>67</v>
      </c>
      <c r="BG269" t="s">
        <v>67</v>
      </c>
      <c r="BH269" t="s">
        <v>67</v>
      </c>
      <c r="BI269" t="s">
        <v>67</v>
      </c>
      <c r="BJ269" t="s">
        <v>67</v>
      </c>
      <c r="BK269" t="s">
        <v>67</v>
      </c>
      <c r="BL269" t="s">
        <v>67</v>
      </c>
      <c r="BM269" t="s">
        <v>67</v>
      </c>
      <c r="BN269" t="s">
        <v>102</v>
      </c>
      <c r="BO269" s="6">
        <v>46268</v>
      </c>
      <c r="BP269">
        <f>1</f>
        <v>1</v>
      </c>
      <c r="BQ269">
        <f>IF(M269+AG269&gt;=parametres!$B$2,0,1)</f>
        <v>0</v>
      </c>
      <c r="BR269" t="str">
        <f>VLOOKUP(O269,parametres!G:H,2,0)</f>
        <v>RSA</v>
      </c>
    </row>
    <row r="270" spans="1:70" x14ac:dyDescent="0.3">
      <c r="A270" t="s">
        <v>1635</v>
      </c>
      <c r="B270" t="s">
        <v>65</v>
      </c>
      <c r="C270" t="s">
        <v>66</v>
      </c>
      <c r="D270" s="4">
        <v>46268.40079861111</v>
      </c>
      <c r="E270" t="s">
        <v>1100</v>
      </c>
      <c r="F270" t="s">
        <v>67</v>
      </c>
      <c r="G270" t="s">
        <v>67</v>
      </c>
      <c r="H270" t="s">
        <v>349</v>
      </c>
      <c r="I270" t="s">
        <v>67</v>
      </c>
      <c r="J270">
        <v>2.7421292403560648E+18</v>
      </c>
      <c r="K270" t="s">
        <v>1111</v>
      </c>
      <c r="L270" t="s">
        <v>67</v>
      </c>
      <c r="M270" s="5">
        <v>0</v>
      </c>
      <c r="N270">
        <v>27173</v>
      </c>
      <c r="O270" t="s">
        <v>116</v>
      </c>
      <c r="P270">
        <v>28184</v>
      </c>
      <c r="Q270" t="s">
        <v>116</v>
      </c>
      <c r="R270">
        <v>208567</v>
      </c>
      <c r="S270" t="s">
        <v>174</v>
      </c>
      <c r="T270" t="s">
        <v>153</v>
      </c>
      <c r="U270">
        <v>224093</v>
      </c>
      <c r="V270" t="s">
        <v>270</v>
      </c>
      <c r="W270" t="s">
        <v>69</v>
      </c>
      <c r="X270" s="5">
        <v>1.0532407407407407E-3</v>
      </c>
      <c r="Y270" s="5">
        <v>0</v>
      </c>
      <c r="Z270" s="5">
        <v>0</v>
      </c>
      <c r="AA270" t="s">
        <v>67</v>
      </c>
      <c r="AB270">
        <v>0</v>
      </c>
      <c r="AC270" s="4">
        <v>46268.401921296296</v>
      </c>
      <c r="AD270" t="s">
        <v>67</v>
      </c>
      <c r="AE270" s="5">
        <v>0</v>
      </c>
      <c r="AF270" t="s">
        <v>1102</v>
      </c>
      <c r="AG270" s="5">
        <v>1.1574074074074073E-5</v>
      </c>
      <c r="AJ270" t="s">
        <v>67</v>
      </c>
      <c r="AN270" t="s">
        <v>67</v>
      </c>
      <c r="AO270" t="s">
        <v>67</v>
      </c>
      <c r="AR270" t="s">
        <v>67</v>
      </c>
      <c r="AT270" t="s">
        <v>67</v>
      </c>
      <c r="AU270" t="s">
        <v>67</v>
      </c>
      <c r="AV270" t="s">
        <v>67</v>
      </c>
      <c r="AY270" t="s">
        <v>67</v>
      </c>
      <c r="AZ270" t="s">
        <v>67</v>
      </c>
      <c r="BA270" t="s">
        <v>67</v>
      </c>
      <c r="BB270" t="s">
        <v>67</v>
      </c>
      <c r="BC270" t="s">
        <v>67</v>
      </c>
      <c r="BD270" t="s">
        <v>67</v>
      </c>
      <c r="BE270" t="s">
        <v>67</v>
      </c>
      <c r="BF270" t="s">
        <v>67</v>
      </c>
      <c r="BG270" t="s">
        <v>67</v>
      </c>
      <c r="BH270" t="s">
        <v>67</v>
      </c>
      <c r="BI270" t="s">
        <v>67</v>
      </c>
      <c r="BJ270" t="s">
        <v>67</v>
      </c>
      <c r="BK270" t="s">
        <v>67</v>
      </c>
      <c r="BL270" t="s">
        <v>67</v>
      </c>
      <c r="BM270" t="s">
        <v>67</v>
      </c>
      <c r="BN270" t="s">
        <v>106</v>
      </c>
      <c r="BO270" s="6">
        <v>46268</v>
      </c>
      <c r="BP270">
        <f>1</f>
        <v>1</v>
      </c>
      <c r="BQ270">
        <f>IF(M270+AG270&gt;=parametres!$B$2,0,1)</f>
        <v>1</v>
      </c>
      <c r="BR270" t="str">
        <f>VLOOKUP(O270,parametres!G:H,2,0)</f>
        <v>Alliannz Contract</v>
      </c>
    </row>
    <row r="271" spans="1:70" x14ac:dyDescent="0.3">
      <c r="A271" t="s">
        <v>1635</v>
      </c>
      <c r="B271" t="s">
        <v>65</v>
      </c>
      <c r="C271" t="s">
        <v>70</v>
      </c>
      <c r="D271" s="4">
        <v>46268.401203703703</v>
      </c>
      <c r="E271" t="s">
        <v>1112</v>
      </c>
      <c r="F271" t="s">
        <v>134</v>
      </c>
      <c r="G271" t="s">
        <v>119</v>
      </c>
      <c r="H271" t="s">
        <v>135</v>
      </c>
      <c r="I271" t="s">
        <v>143</v>
      </c>
      <c r="J271">
        <v>2.7421294335735368E+18</v>
      </c>
      <c r="K271" t="s">
        <v>1113</v>
      </c>
      <c r="L271" t="s">
        <v>72</v>
      </c>
      <c r="M271" s="5">
        <v>8.1018518518518516E-5</v>
      </c>
      <c r="N271">
        <v>19755</v>
      </c>
      <c r="O271" t="s">
        <v>84</v>
      </c>
      <c r="P271">
        <v>21194</v>
      </c>
      <c r="Q271" t="s">
        <v>84</v>
      </c>
      <c r="R271">
        <v>99755</v>
      </c>
      <c r="S271" t="s">
        <v>183</v>
      </c>
      <c r="T271" t="s">
        <v>153</v>
      </c>
      <c r="U271">
        <v>96462</v>
      </c>
      <c r="V271" t="s">
        <v>485</v>
      </c>
      <c r="W271" t="s">
        <v>68</v>
      </c>
      <c r="X271" s="5">
        <v>2.8472222222222223E-3</v>
      </c>
      <c r="Y271" s="5">
        <v>0</v>
      </c>
      <c r="Z271" s="5">
        <v>3.5879629629629629E-4</v>
      </c>
      <c r="AA271" t="s">
        <v>67</v>
      </c>
      <c r="AB271">
        <v>0</v>
      </c>
      <c r="AC271" s="4">
        <v>46268.405231481483</v>
      </c>
      <c r="AD271" t="s">
        <v>67</v>
      </c>
      <c r="AE271" s="5">
        <v>0</v>
      </c>
      <c r="AF271" t="s">
        <v>1114</v>
      </c>
      <c r="AG271" s="5">
        <v>1.1574074074074075E-4</v>
      </c>
      <c r="AH271">
        <v>0</v>
      </c>
      <c r="AI271">
        <v>0</v>
      </c>
      <c r="AJ271" t="s">
        <v>67</v>
      </c>
      <c r="AK271">
        <v>2</v>
      </c>
      <c r="AL271">
        <v>0</v>
      </c>
      <c r="AM271">
        <v>0</v>
      </c>
      <c r="AN271" t="s">
        <v>123</v>
      </c>
      <c r="AO271" t="s">
        <v>127</v>
      </c>
      <c r="AP271">
        <v>77020001</v>
      </c>
      <c r="AQ271">
        <v>10</v>
      </c>
      <c r="AR271" t="s">
        <v>128</v>
      </c>
      <c r="AS271">
        <v>3190052</v>
      </c>
      <c r="AT271" t="s">
        <v>155</v>
      </c>
      <c r="AU271" t="s">
        <v>67</v>
      </c>
      <c r="AV271" t="s">
        <v>1112</v>
      </c>
      <c r="AW271">
        <v>2</v>
      </c>
      <c r="AX271">
        <v>1</v>
      </c>
      <c r="AY271" t="s">
        <v>67</v>
      </c>
      <c r="AZ271" t="s">
        <v>67</v>
      </c>
      <c r="BA271" t="s">
        <v>67</v>
      </c>
      <c r="BB271" t="s">
        <v>67</v>
      </c>
      <c r="BC271" t="s">
        <v>67</v>
      </c>
      <c r="BD271" t="s">
        <v>67</v>
      </c>
      <c r="BE271" t="s">
        <v>67</v>
      </c>
      <c r="BF271" t="s">
        <v>67</v>
      </c>
      <c r="BG271" t="s">
        <v>67</v>
      </c>
      <c r="BH271" t="s">
        <v>67</v>
      </c>
      <c r="BI271" t="s">
        <v>67</v>
      </c>
      <c r="BJ271" t="s">
        <v>67</v>
      </c>
      <c r="BK271" t="s">
        <v>67</v>
      </c>
      <c r="BL271" t="s">
        <v>67</v>
      </c>
      <c r="BM271" t="s">
        <v>67</v>
      </c>
      <c r="BN271" t="s">
        <v>102</v>
      </c>
      <c r="BO271" s="6">
        <v>46268</v>
      </c>
      <c r="BP271">
        <f>1</f>
        <v>1</v>
      </c>
      <c r="BQ271">
        <f>IF(M271+AG271&gt;=parametres!$B$2,0,1)</f>
        <v>1</v>
      </c>
      <c r="BR271" t="str">
        <f>VLOOKUP(O271,parametres!G:H,2,0)</f>
        <v>RSA</v>
      </c>
    </row>
    <row r="272" spans="1:70" x14ac:dyDescent="0.3">
      <c r="A272" t="s">
        <v>1635</v>
      </c>
      <c r="B272" t="s">
        <v>65</v>
      </c>
      <c r="C272" t="s">
        <v>66</v>
      </c>
      <c r="D272" s="4">
        <v>46268.401562500003</v>
      </c>
      <c r="E272" t="s">
        <v>1097</v>
      </c>
      <c r="F272" t="s">
        <v>67</v>
      </c>
      <c r="G272" t="s">
        <v>67</v>
      </c>
      <c r="H272" t="s">
        <v>403</v>
      </c>
      <c r="I272" t="s">
        <v>67</v>
      </c>
      <c r="J272">
        <v>2.742129420688641E+18</v>
      </c>
      <c r="K272" t="s">
        <v>1115</v>
      </c>
      <c r="L272" t="s">
        <v>67</v>
      </c>
      <c r="M272" s="5">
        <v>0</v>
      </c>
      <c r="N272">
        <v>19755</v>
      </c>
      <c r="O272" t="s">
        <v>84</v>
      </c>
      <c r="P272">
        <v>21194</v>
      </c>
      <c r="Q272" t="s">
        <v>84</v>
      </c>
      <c r="R272">
        <v>99755</v>
      </c>
      <c r="S272" t="s">
        <v>183</v>
      </c>
      <c r="T272" t="s">
        <v>153</v>
      </c>
      <c r="U272">
        <v>247912</v>
      </c>
      <c r="V272" t="s">
        <v>402</v>
      </c>
      <c r="W272" t="s">
        <v>68</v>
      </c>
      <c r="X272" s="5">
        <v>2.8819444444444444E-3</v>
      </c>
      <c r="Y272" s="5">
        <v>0</v>
      </c>
      <c r="Z272" s="5">
        <v>0</v>
      </c>
      <c r="AA272" t="s">
        <v>67</v>
      </c>
      <c r="AB272">
        <v>0</v>
      </c>
      <c r="AC272" s="4">
        <v>46268.404502314814</v>
      </c>
      <c r="AD272" t="s">
        <v>67</v>
      </c>
      <c r="AE272" s="5">
        <v>0</v>
      </c>
      <c r="AF272" t="s">
        <v>1099</v>
      </c>
      <c r="AG272" s="5">
        <v>0</v>
      </c>
      <c r="AJ272" t="s">
        <v>67</v>
      </c>
      <c r="AN272" t="s">
        <v>67</v>
      </c>
      <c r="AO272" t="s">
        <v>67</v>
      </c>
      <c r="AR272" t="s">
        <v>67</v>
      </c>
      <c r="AT272" t="s">
        <v>67</v>
      </c>
      <c r="AU272" t="s">
        <v>67</v>
      </c>
      <c r="AV272" t="s">
        <v>67</v>
      </c>
      <c r="AY272" t="s">
        <v>67</v>
      </c>
      <c r="AZ272" t="s">
        <v>67</v>
      </c>
      <c r="BA272" t="s">
        <v>67</v>
      </c>
      <c r="BB272" t="s">
        <v>67</v>
      </c>
      <c r="BC272" t="s">
        <v>67</v>
      </c>
      <c r="BD272" t="s">
        <v>67</v>
      </c>
      <c r="BE272" t="s">
        <v>67</v>
      </c>
      <c r="BF272" t="s">
        <v>67</v>
      </c>
      <c r="BG272" t="s">
        <v>67</v>
      </c>
      <c r="BH272" t="s">
        <v>67</v>
      </c>
      <c r="BI272" t="s">
        <v>67</v>
      </c>
      <c r="BJ272" t="s">
        <v>67</v>
      </c>
      <c r="BK272" t="s">
        <v>67</v>
      </c>
      <c r="BL272" t="s">
        <v>67</v>
      </c>
      <c r="BM272" t="s">
        <v>67</v>
      </c>
      <c r="BN272" t="s">
        <v>102</v>
      </c>
      <c r="BO272" s="6">
        <v>46268</v>
      </c>
      <c r="BP272">
        <f>1</f>
        <v>1</v>
      </c>
      <c r="BQ272">
        <f>IF(M272+AG272&gt;=parametres!$B$2,0,1)</f>
        <v>1</v>
      </c>
      <c r="BR272" t="str">
        <f>VLOOKUP(O272,parametres!G:H,2,0)</f>
        <v>RSA</v>
      </c>
    </row>
    <row r="273" spans="1:70" x14ac:dyDescent="0.3">
      <c r="A273" t="s">
        <v>1635</v>
      </c>
      <c r="B273" t="s">
        <v>65</v>
      </c>
      <c r="C273" t="s">
        <v>70</v>
      </c>
      <c r="D273" s="4">
        <v>46268.401666666665</v>
      </c>
      <c r="E273" t="s">
        <v>1116</v>
      </c>
      <c r="F273" t="s">
        <v>156</v>
      </c>
      <c r="G273" t="s">
        <v>119</v>
      </c>
      <c r="H273" t="s">
        <v>157</v>
      </c>
      <c r="I273" t="s">
        <v>139</v>
      </c>
      <c r="J273">
        <v>2.7421294378684549E+18</v>
      </c>
      <c r="K273" t="s">
        <v>1117</v>
      </c>
      <c r="L273" t="s">
        <v>72</v>
      </c>
      <c r="M273" s="5">
        <v>9.2592592592592588E-5</v>
      </c>
      <c r="N273">
        <v>19760</v>
      </c>
      <c r="O273" t="s">
        <v>82</v>
      </c>
      <c r="P273">
        <v>21199</v>
      </c>
      <c r="Q273" t="s">
        <v>82</v>
      </c>
      <c r="R273">
        <v>99810</v>
      </c>
      <c r="S273" t="s">
        <v>162</v>
      </c>
      <c r="T273" t="s">
        <v>153</v>
      </c>
      <c r="U273">
        <v>224093</v>
      </c>
      <c r="V273" t="s">
        <v>270</v>
      </c>
      <c r="W273" t="s">
        <v>68</v>
      </c>
      <c r="X273" s="5">
        <v>3.1250000000000002E-3</v>
      </c>
      <c r="Y273" s="5">
        <v>0</v>
      </c>
      <c r="Z273" s="5">
        <v>3.7037037037037035E-4</v>
      </c>
      <c r="AA273" t="s">
        <v>67</v>
      </c>
      <c r="AB273">
        <v>0</v>
      </c>
      <c r="AC273" s="4">
        <v>46268.406284722223</v>
      </c>
      <c r="AD273" t="s">
        <v>67</v>
      </c>
      <c r="AE273" s="5">
        <v>0</v>
      </c>
      <c r="AF273" t="s">
        <v>1118</v>
      </c>
      <c r="AG273" s="5">
        <v>1.1574074074074075E-4</v>
      </c>
      <c r="AH273">
        <v>0</v>
      </c>
      <c r="AI273">
        <v>0</v>
      </c>
      <c r="AJ273" t="s">
        <v>67</v>
      </c>
      <c r="AK273">
        <v>2</v>
      </c>
      <c r="AL273">
        <v>0</v>
      </c>
      <c r="AM273">
        <v>0</v>
      </c>
      <c r="AN273" t="s">
        <v>123</v>
      </c>
      <c r="AO273" t="s">
        <v>127</v>
      </c>
      <c r="AP273">
        <v>77020001</v>
      </c>
      <c r="AQ273">
        <v>10</v>
      </c>
      <c r="AR273" t="s">
        <v>128</v>
      </c>
      <c r="AS273">
        <v>3190096</v>
      </c>
      <c r="AT273" t="s">
        <v>354</v>
      </c>
      <c r="AU273" t="s">
        <v>67</v>
      </c>
      <c r="AV273" t="s">
        <v>1116</v>
      </c>
      <c r="AW273">
        <v>2</v>
      </c>
      <c r="AX273">
        <v>1</v>
      </c>
      <c r="AY273" t="s">
        <v>67</v>
      </c>
      <c r="AZ273" t="s">
        <v>67</v>
      </c>
      <c r="BA273" t="s">
        <v>67</v>
      </c>
      <c r="BB273" t="s">
        <v>67</v>
      </c>
      <c r="BC273" t="s">
        <v>67</v>
      </c>
      <c r="BD273" t="s">
        <v>67</v>
      </c>
      <c r="BE273" t="s">
        <v>67</v>
      </c>
      <c r="BF273" t="s">
        <v>67</v>
      </c>
      <c r="BG273" t="s">
        <v>67</v>
      </c>
      <c r="BH273" t="s">
        <v>67</v>
      </c>
      <c r="BI273" t="s">
        <v>67</v>
      </c>
      <c r="BJ273" t="s">
        <v>67</v>
      </c>
      <c r="BK273" t="s">
        <v>67</v>
      </c>
      <c r="BL273" t="s">
        <v>67</v>
      </c>
      <c r="BM273" t="s">
        <v>67</v>
      </c>
      <c r="BN273" t="s">
        <v>106</v>
      </c>
      <c r="BO273" s="6">
        <v>46268</v>
      </c>
      <c r="BP273">
        <f>1</f>
        <v>1</v>
      </c>
      <c r="BQ273">
        <f>IF(M273+AG273&gt;=parametres!$B$2,0,1)</f>
        <v>1</v>
      </c>
      <c r="BR273" t="str">
        <f>VLOOKUP(O273,parametres!G:H,2,0)</f>
        <v>Alliannz Contract</v>
      </c>
    </row>
    <row r="274" spans="1:70" x14ac:dyDescent="0.3">
      <c r="A274" t="s">
        <v>1635</v>
      </c>
      <c r="B274" t="s">
        <v>65</v>
      </c>
      <c r="C274" t="s">
        <v>70</v>
      </c>
      <c r="D274" s="4">
        <v>46268.401990740742</v>
      </c>
      <c r="E274" t="s">
        <v>1119</v>
      </c>
      <c r="F274" t="s">
        <v>180</v>
      </c>
      <c r="G274" t="s">
        <v>119</v>
      </c>
      <c r="H274" t="s">
        <v>181</v>
      </c>
      <c r="I274" t="s">
        <v>139</v>
      </c>
      <c r="J274">
        <v>2.742129236074709E+18</v>
      </c>
      <c r="K274" t="s">
        <v>1120</v>
      </c>
      <c r="L274" t="s">
        <v>72</v>
      </c>
      <c r="M274" s="5">
        <v>6.9444444444444444E-5</v>
      </c>
      <c r="N274">
        <v>19760</v>
      </c>
      <c r="O274" t="s">
        <v>82</v>
      </c>
      <c r="P274">
        <v>21199</v>
      </c>
      <c r="Q274" t="s">
        <v>82</v>
      </c>
      <c r="R274">
        <v>99810</v>
      </c>
      <c r="S274" t="s">
        <v>162</v>
      </c>
      <c r="T274" t="s">
        <v>153</v>
      </c>
      <c r="U274">
        <v>224096</v>
      </c>
      <c r="V274" t="s">
        <v>503</v>
      </c>
      <c r="W274" t="s">
        <v>68</v>
      </c>
      <c r="X274" s="5">
        <v>9.2592592592592588E-5</v>
      </c>
      <c r="Y274" s="5">
        <v>0</v>
      </c>
      <c r="Z274" s="5">
        <v>2.7662037037037039E-3</v>
      </c>
      <c r="AA274" t="s">
        <v>67</v>
      </c>
      <c r="AB274">
        <v>0</v>
      </c>
      <c r="AC274" s="4">
        <v>46268.402418981481</v>
      </c>
      <c r="AD274" t="s">
        <v>67</v>
      </c>
      <c r="AE274" s="5">
        <v>0</v>
      </c>
      <c r="AF274" t="s">
        <v>1121</v>
      </c>
      <c r="AG274" s="5">
        <v>5.7870370370370373E-5</v>
      </c>
      <c r="AH274">
        <v>0</v>
      </c>
      <c r="AI274">
        <v>0</v>
      </c>
      <c r="AJ274" t="s">
        <v>67</v>
      </c>
      <c r="AK274">
        <v>2</v>
      </c>
      <c r="AL274">
        <v>0</v>
      </c>
      <c r="AM274">
        <v>0</v>
      </c>
      <c r="AN274" t="s">
        <v>123</v>
      </c>
      <c r="AO274" t="s">
        <v>67</v>
      </c>
      <c r="AR274" t="s">
        <v>67</v>
      </c>
      <c r="AT274" t="s">
        <v>67</v>
      </c>
      <c r="AU274" t="s">
        <v>67</v>
      </c>
      <c r="AV274" t="s">
        <v>67</v>
      </c>
      <c r="AW274">
        <v>0</v>
      </c>
      <c r="AX274">
        <v>0</v>
      </c>
      <c r="AY274" t="s">
        <v>67</v>
      </c>
      <c r="AZ274" t="s">
        <v>67</v>
      </c>
      <c r="BA274" t="s">
        <v>67</v>
      </c>
      <c r="BB274" t="s">
        <v>67</v>
      </c>
      <c r="BC274" t="s">
        <v>67</v>
      </c>
      <c r="BD274" t="s">
        <v>67</v>
      </c>
      <c r="BE274" t="s">
        <v>67</v>
      </c>
      <c r="BF274" t="s">
        <v>67</v>
      </c>
      <c r="BG274" t="s">
        <v>67</v>
      </c>
      <c r="BH274" t="s">
        <v>67</v>
      </c>
      <c r="BI274" t="s">
        <v>67</v>
      </c>
      <c r="BJ274" t="s">
        <v>67</v>
      </c>
      <c r="BK274" t="s">
        <v>67</v>
      </c>
      <c r="BL274" t="s">
        <v>67</v>
      </c>
      <c r="BM274" t="s">
        <v>67</v>
      </c>
      <c r="BN274" t="s">
        <v>106</v>
      </c>
      <c r="BO274" s="6">
        <v>46268</v>
      </c>
      <c r="BP274">
        <f>1</f>
        <v>1</v>
      </c>
      <c r="BQ274">
        <f>IF(M274+AG274&gt;=parametres!$B$2,0,1)</f>
        <v>1</v>
      </c>
      <c r="BR274" t="str">
        <f>VLOOKUP(O274,parametres!G:H,2,0)</f>
        <v>Alliannz Contract</v>
      </c>
    </row>
    <row r="275" spans="1:70" x14ac:dyDescent="0.3">
      <c r="A275" t="s">
        <v>1635</v>
      </c>
      <c r="B275" t="s">
        <v>65</v>
      </c>
      <c r="C275" t="s">
        <v>66</v>
      </c>
      <c r="D275" s="4">
        <v>46268.402199074073</v>
      </c>
      <c r="E275" t="s">
        <v>1108</v>
      </c>
      <c r="F275" t="s">
        <v>67</v>
      </c>
      <c r="G275" t="s">
        <v>67</v>
      </c>
      <c r="H275" t="s">
        <v>512</v>
      </c>
      <c r="I275" t="s">
        <v>67</v>
      </c>
      <c r="J275">
        <v>2.742129403508073E+18</v>
      </c>
      <c r="K275" t="s">
        <v>1122</v>
      </c>
      <c r="L275" t="s">
        <v>67</v>
      </c>
      <c r="M275" s="5">
        <v>0</v>
      </c>
      <c r="N275">
        <v>19755</v>
      </c>
      <c r="O275" t="s">
        <v>84</v>
      </c>
      <c r="P275">
        <v>21194</v>
      </c>
      <c r="Q275" t="s">
        <v>84</v>
      </c>
      <c r="R275">
        <v>99755</v>
      </c>
      <c r="S275" t="s">
        <v>183</v>
      </c>
      <c r="T275" t="s">
        <v>153</v>
      </c>
      <c r="U275">
        <v>96523</v>
      </c>
      <c r="V275" t="s">
        <v>511</v>
      </c>
      <c r="W275" t="s">
        <v>69</v>
      </c>
      <c r="X275" s="5">
        <v>2.7083333333333334E-3</v>
      </c>
      <c r="Y275" s="5">
        <v>0</v>
      </c>
      <c r="Z275" s="5">
        <v>0</v>
      </c>
      <c r="AA275" t="s">
        <v>67</v>
      </c>
      <c r="AB275">
        <v>0</v>
      </c>
      <c r="AC275" s="4">
        <v>46268.404965277776</v>
      </c>
      <c r="AD275" t="s">
        <v>67</v>
      </c>
      <c r="AE275" s="5">
        <v>0</v>
      </c>
      <c r="AF275" t="s">
        <v>1110</v>
      </c>
      <c r="AG275" s="5">
        <v>1.1574074074074073E-5</v>
      </c>
      <c r="AJ275" t="s">
        <v>67</v>
      </c>
      <c r="AN275" t="s">
        <v>67</v>
      </c>
      <c r="AO275" t="s">
        <v>67</v>
      </c>
      <c r="AR275" t="s">
        <v>67</v>
      </c>
      <c r="AT275" t="s">
        <v>67</v>
      </c>
      <c r="AU275" t="s">
        <v>67</v>
      </c>
      <c r="AV275" t="s">
        <v>67</v>
      </c>
      <c r="AY275" t="s">
        <v>67</v>
      </c>
      <c r="AZ275" t="s">
        <v>67</v>
      </c>
      <c r="BA275" t="s">
        <v>67</v>
      </c>
      <c r="BB275" t="s">
        <v>67</v>
      </c>
      <c r="BC275" t="s">
        <v>67</v>
      </c>
      <c r="BD275" t="s">
        <v>67</v>
      </c>
      <c r="BE275" t="s">
        <v>67</v>
      </c>
      <c r="BF275" t="s">
        <v>67</v>
      </c>
      <c r="BG275" t="s">
        <v>67</v>
      </c>
      <c r="BH275" t="s">
        <v>67</v>
      </c>
      <c r="BI275" t="s">
        <v>67</v>
      </c>
      <c r="BJ275" t="s">
        <v>67</v>
      </c>
      <c r="BK275" t="s">
        <v>67</v>
      </c>
      <c r="BL275" t="s">
        <v>67</v>
      </c>
      <c r="BM275" t="s">
        <v>67</v>
      </c>
      <c r="BN275" t="s">
        <v>102</v>
      </c>
      <c r="BO275" s="6">
        <v>46268</v>
      </c>
      <c r="BP275">
        <f>1</f>
        <v>1</v>
      </c>
      <c r="BQ275">
        <f>IF(M275+AG275&gt;=parametres!$B$2,0,1)</f>
        <v>1</v>
      </c>
      <c r="BR275" t="str">
        <f>VLOOKUP(O275,parametres!G:H,2,0)</f>
        <v>RSA</v>
      </c>
    </row>
    <row r="276" spans="1:70" x14ac:dyDescent="0.3">
      <c r="A276" t="s">
        <v>1635</v>
      </c>
      <c r="B276" t="s">
        <v>65</v>
      </c>
      <c r="C276" t="s">
        <v>66</v>
      </c>
      <c r="D276" s="4">
        <v>46268.402256944442</v>
      </c>
      <c r="E276" t="s">
        <v>1119</v>
      </c>
      <c r="F276" t="s">
        <v>67</v>
      </c>
      <c r="G276" t="s">
        <v>67</v>
      </c>
      <c r="H276" t="s">
        <v>504</v>
      </c>
      <c r="I276" t="s">
        <v>67</v>
      </c>
      <c r="J276">
        <v>2.742129236074709E+18</v>
      </c>
      <c r="K276" t="s">
        <v>1123</v>
      </c>
      <c r="L276" t="s">
        <v>67</v>
      </c>
      <c r="M276" s="5">
        <v>0</v>
      </c>
      <c r="N276">
        <v>19760</v>
      </c>
      <c r="O276" t="s">
        <v>82</v>
      </c>
      <c r="P276">
        <v>21199</v>
      </c>
      <c r="Q276" t="s">
        <v>82</v>
      </c>
      <c r="R276">
        <v>99810</v>
      </c>
      <c r="S276" t="s">
        <v>162</v>
      </c>
      <c r="T276" t="s">
        <v>153</v>
      </c>
      <c r="U276">
        <v>224096</v>
      </c>
      <c r="V276" t="s">
        <v>503</v>
      </c>
      <c r="W276" t="s">
        <v>69</v>
      </c>
      <c r="X276" s="5">
        <v>9.2592592592592588E-5</v>
      </c>
      <c r="Y276" s="5">
        <v>0</v>
      </c>
      <c r="Z276" s="5">
        <v>0</v>
      </c>
      <c r="AA276" t="s">
        <v>67</v>
      </c>
      <c r="AB276">
        <v>0</v>
      </c>
      <c r="AC276" s="4">
        <v>46268.402418981481</v>
      </c>
      <c r="AD276" t="s">
        <v>67</v>
      </c>
      <c r="AE276" s="5">
        <v>0</v>
      </c>
      <c r="AF276" t="s">
        <v>1121</v>
      </c>
      <c r="AG276" s="5">
        <v>1.1574074074074073E-5</v>
      </c>
      <c r="AJ276" t="s">
        <v>67</v>
      </c>
      <c r="AN276" t="s">
        <v>67</v>
      </c>
      <c r="AO276" t="s">
        <v>67</v>
      </c>
      <c r="AR276" t="s">
        <v>67</v>
      </c>
      <c r="AT276" t="s">
        <v>67</v>
      </c>
      <c r="AU276" t="s">
        <v>67</v>
      </c>
      <c r="AV276" t="s">
        <v>67</v>
      </c>
      <c r="AY276" t="s">
        <v>67</v>
      </c>
      <c r="AZ276" t="s">
        <v>67</v>
      </c>
      <c r="BA276" t="s">
        <v>67</v>
      </c>
      <c r="BB276" t="s">
        <v>67</v>
      </c>
      <c r="BC276" t="s">
        <v>67</v>
      </c>
      <c r="BD276" t="s">
        <v>67</v>
      </c>
      <c r="BE276" t="s">
        <v>67</v>
      </c>
      <c r="BF276" t="s">
        <v>67</v>
      </c>
      <c r="BG276" t="s">
        <v>67</v>
      </c>
      <c r="BH276" t="s">
        <v>67</v>
      </c>
      <c r="BI276" t="s">
        <v>67</v>
      </c>
      <c r="BJ276" t="s">
        <v>67</v>
      </c>
      <c r="BK276" t="s">
        <v>67</v>
      </c>
      <c r="BL276" t="s">
        <v>67</v>
      </c>
      <c r="BM276" t="s">
        <v>67</v>
      </c>
      <c r="BN276" t="s">
        <v>106</v>
      </c>
      <c r="BO276" s="6">
        <v>46268</v>
      </c>
      <c r="BP276">
        <f>1</f>
        <v>1</v>
      </c>
      <c r="BQ276">
        <f>IF(M276+AG276&gt;=parametres!$B$2,0,1)</f>
        <v>1</v>
      </c>
      <c r="BR276" t="str">
        <f>VLOOKUP(O276,parametres!G:H,2,0)</f>
        <v>Alliannz Contract</v>
      </c>
    </row>
    <row r="277" spans="1:70" x14ac:dyDescent="0.3">
      <c r="A277" t="s">
        <v>1635</v>
      </c>
      <c r="B277" t="s">
        <v>65</v>
      </c>
      <c r="C277" t="s">
        <v>66</v>
      </c>
      <c r="D277" s="4">
        <v>46268.402314814812</v>
      </c>
      <c r="E277" t="s">
        <v>1112</v>
      </c>
      <c r="F277" t="s">
        <v>67</v>
      </c>
      <c r="G277" t="s">
        <v>67</v>
      </c>
      <c r="H277" t="s">
        <v>486</v>
      </c>
      <c r="I277" t="s">
        <v>67</v>
      </c>
      <c r="J277">
        <v>2.7421294335735368E+18</v>
      </c>
      <c r="K277" t="s">
        <v>1124</v>
      </c>
      <c r="L277" t="s">
        <v>67</v>
      </c>
      <c r="M277" s="5">
        <v>0</v>
      </c>
      <c r="N277">
        <v>19755</v>
      </c>
      <c r="O277" t="s">
        <v>84</v>
      </c>
      <c r="P277">
        <v>21194</v>
      </c>
      <c r="Q277" t="s">
        <v>84</v>
      </c>
      <c r="R277">
        <v>99755</v>
      </c>
      <c r="S277" t="s">
        <v>183</v>
      </c>
      <c r="T277" t="s">
        <v>153</v>
      </c>
      <c r="U277">
        <v>96462</v>
      </c>
      <c r="V277" t="s">
        <v>485</v>
      </c>
      <c r="W277" t="s">
        <v>69</v>
      </c>
      <c r="X277" s="5">
        <v>2.8472222222222223E-3</v>
      </c>
      <c r="Y277" s="5">
        <v>0</v>
      </c>
      <c r="Z277" s="5">
        <v>0</v>
      </c>
      <c r="AA277" t="s">
        <v>67</v>
      </c>
      <c r="AB277">
        <v>0</v>
      </c>
      <c r="AC277" s="4">
        <v>46268.405243055553</v>
      </c>
      <c r="AD277" t="s">
        <v>67</v>
      </c>
      <c r="AE277" s="5">
        <v>0</v>
      </c>
      <c r="AF277" t="s">
        <v>1114</v>
      </c>
      <c r="AG277" s="5">
        <v>1.1574074074074073E-5</v>
      </c>
      <c r="AJ277" t="s">
        <v>67</v>
      </c>
      <c r="AN277" t="s">
        <v>67</v>
      </c>
      <c r="AO277" t="s">
        <v>67</v>
      </c>
      <c r="AR277" t="s">
        <v>67</v>
      </c>
      <c r="AT277" t="s">
        <v>67</v>
      </c>
      <c r="AU277" t="s">
        <v>67</v>
      </c>
      <c r="AV277" t="s">
        <v>67</v>
      </c>
      <c r="AY277" t="s">
        <v>67</v>
      </c>
      <c r="AZ277" t="s">
        <v>67</v>
      </c>
      <c r="BA277" t="s">
        <v>67</v>
      </c>
      <c r="BB277" t="s">
        <v>67</v>
      </c>
      <c r="BC277" t="s">
        <v>67</v>
      </c>
      <c r="BD277" t="s">
        <v>67</v>
      </c>
      <c r="BE277" t="s">
        <v>67</v>
      </c>
      <c r="BF277" t="s">
        <v>67</v>
      </c>
      <c r="BG277" t="s">
        <v>67</v>
      </c>
      <c r="BH277" t="s">
        <v>67</v>
      </c>
      <c r="BI277" t="s">
        <v>67</v>
      </c>
      <c r="BJ277" t="s">
        <v>67</v>
      </c>
      <c r="BK277" t="s">
        <v>67</v>
      </c>
      <c r="BL277" t="s">
        <v>67</v>
      </c>
      <c r="BM277" t="s">
        <v>67</v>
      </c>
      <c r="BN277" t="s">
        <v>102</v>
      </c>
      <c r="BO277" s="6">
        <v>46268</v>
      </c>
      <c r="BP277">
        <f>1</f>
        <v>1</v>
      </c>
      <c r="BQ277">
        <f>IF(M277+AG277&gt;=parametres!$B$2,0,1)</f>
        <v>1</v>
      </c>
      <c r="BR277" t="str">
        <f>VLOOKUP(O277,parametres!G:H,2,0)</f>
        <v>RSA</v>
      </c>
    </row>
    <row r="278" spans="1:70" x14ac:dyDescent="0.3">
      <c r="A278" t="s">
        <v>1635</v>
      </c>
      <c r="B278" t="s">
        <v>65</v>
      </c>
      <c r="C278" t="s">
        <v>70</v>
      </c>
      <c r="D278" s="4">
        <v>46268.402511574073</v>
      </c>
      <c r="E278" t="s">
        <v>1125</v>
      </c>
      <c r="F278" t="s">
        <v>150</v>
      </c>
      <c r="G278" t="s">
        <v>119</v>
      </c>
      <c r="H278" t="s">
        <v>151</v>
      </c>
      <c r="I278" t="s">
        <v>143</v>
      </c>
      <c r="J278">
        <v>2.7421293433819008E+18</v>
      </c>
      <c r="K278" t="s">
        <v>1126</v>
      </c>
      <c r="L278" t="s">
        <v>72</v>
      </c>
      <c r="M278" s="5">
        <v>5.7870370370370373E-5</v>
      </c>
      <c r="N278">
        <v>19755</v>
      </c>
      <c r="O278" t="s">
        <v>84</v>
      </c>
      <c r="P278">
        <v>21194</v>
      </c>
      <c r="Q278" t="s">
        <v>84</v>
      </c>
      <c r="R278">
        <v>99757</v>
      </c>
      <c r="S278" t="s">
        <v>152</v>
      </c>
      <c r="T278" t="s">
        <v>153</v>
      </c>
      <c r="U278">
        <v>244548</v>
      </c>
      <c r="V278" t="s">
        <v>468</v>
      </c>
      <c r="W278" t="s">
        <v>68</v>
      </c>
      <c r="X278" s="5">
        <v>4.6643518518518518E-3</v>
      </c>
      <c r="Y278" s="5">
        <v>0</v>
      </c>
      <c r="Z278" s="5">
        <v>3.5879629629629629E-4</v>
      </c>
      <c r="AA278" t="s">
        <v>67</v>
      </c>
      <c r="AB278">
        <v>0</v>
      </c>
      <c r="AC278" s="4">
        <v>46268.40892361111</v>
      </c>
      <c r="AD278" t="s">
        <v>67</v>
      </c>
      <c r="AE278" s="5">
        <v>0</v>
      </c>
      <c r="AF278" t="s">
        <v>1127</v>
      </c>
      <c r="AG278" s="5">
        <v>6.9444444444444444E-5</v>
      </c>
      <c r="AH278">
        <v>0</v>
      </c>
      <c r="AI278">
        <v>0</v>
      </c>
      <c r="AJ278" t="s">
        <v>67</v>
      </c>
      <c r="AK278">
        <v>2</v>
      </c>
      <c r="AL278">
        <v>0</v>
      </c>
      <c r="AM278">
        <v>0</v>
      </c>
      <c r="AN278" t="s">
        <v>123</v>
      </c>
      <c r="AO278" t="s">
        <v>127</v>
      </c>
      <c r="AP278">
        <v>77020001</v>
      </c>
      <c r="AQ278">
        <v>10</v>
      </c>
      <c r="AR278" t="s">
        <v>128</v>
      </c>
      <c r="AS278">
        <v>3190031</v>
      </c>
      <c r="AT278" t="s">
        <v>137</v>
      </c>
      <c r="AU278" t="s">
        <v>67</v>
      </c>
      <c r="AV278" t="s">
        <v>1125</v>
      </c>
      <c r="AW278">
        <v>2</v>
      </c>
      <c r="AX278">
        <v>1</v>
      </c>
      <c r="AY278" t="s">
        <v>67</v>
      </c>
      <c r="AZ278" t="s">
        <v>67</v>
      </c>
      <c r="BA278" t="s">
        <v>67</v>
      </c>
      <c r="BB278" t="s">
        <v>67</v>
      </c>
      <c r="BC278" t="s">
        <v>67</v>
      </c>
      <c r="BD278" t="s">
        <v>67</v>
      </c>
      <c r="BE278" t="s">
        <v>67</v>
      </c>
      <c r="BF278" t="s">
        <v>67</v>
      </c>
      <c r="BG278" t="s">
        <v>67</v>
      </c>
      <c r="BH278" t="s">
        <v>67</v>
      </c>
      <c r="BI278" t="s">
        <v>67</v>
      </c>
      <c r="BJ278" t="s">
        <v>67</v>
      </c>
      <c r="BK278" t="s">
        <v>67</v>
      </c>
      <c r="BL278" t="s">
        <v>67</v>
      </c>
      <c r="BM278" t="s">
        <v>67</v>
      </c>
      <c r="BN278" t="s">
        <v>102</v>
      </c>
      <c r="BO278" s="6">
        <v>46268</v>
      </c>
      <c r="BP278">
        <f>1</f>
        <v>1</v>
      </c>
      <c r="BQ278">
        <f>IF(M278+AG278&gt;=parametres!$B$2,0,1)</f>
        <v>1</v>
      </c>
      <c r="BR278" t="str">
        <f>VLOOKUP(O278,parametres!G:H,2,0)</f>
        <v>RSA</v>
      </c>
    </row>
    <row r="279" spans="1:70" x14ac:dyDescent="0.3">
      <c r="A279" t="s">
        <v>1635</v>
      </c>
      <c r="B279" t="s">
        <v>65</v>
      </c>
      <c r="C279" t="s">
        <v>70</v>
      </c>
      <c r="D279" s="4">
        <v>46268.402662037035</v>
      </c>
      <c r="E279" t="s">
        <v>532</v>
      </c>
      <c r="F279" t="s">
        <v>138</v>
      </c>
      <c r="G279" t="s">
        <v>305</v>
      </c>
      <c r="H279" t="s">
        <v>322</v>
      </c>
      <c r="I279" t="s">
        <v>300</v>
      </c>
      <c r="J279">
        <v>2.742129347679361E+18</v>
      </c>
      <c r="K279" t="s">
        <v>1128</v>
      </c>
      <c r="L279" t="s">
        <v>71</v>
      </c>
      <c r="M279" s="5">
        <v>1.7361111111111112E-4</v>
      </c>
      <c r="N279">
        <v>19782</v>
      </c>
      <c r="O279" t="s">
        <v>288</v>
      </c>
      <c r="P279">
        <v>21222</v>
      </c>
      <c r="Q279" t="s">
        <v>288</v>
      </c>
      <c r="R279">
        <v>100052</v>
      </c>
      <c r="S279" t="s">
        <v>301</v>
      </c>
      <c r="T279" t="s">
        <v>375</v>
      </c>
      <c r="U279">
        <v>230748</v>
      </c>
      <c r="V279" t="s">
        <v>394</v>
      </c>
      <c r="W279" t="s">
        <v>68</v>
      </c>
      <c r="X279" s="5">
        <v>1.3888888888888889E-3</v>
      </c>
      <c r="Y279" s="5">
        <v>2.0601851851851853E-3</v>
      </c>
      <c r="Z279" s="5">
        <v>1.1574074074074075E-4</v>
      </c>
      <c r="AA279" t="s">
        <v>67</v>
      </c>
      <c r="AB279">
        <v>0</v>
      </c>
      <c r="AC279" s="4">
        <v>46268.407037037039</v>
      </c>
      <c r="AD279" t="s">
        <v>67</v>
      </c>
      <c r="AE279" s="5">
        <v>0</v>
      </c>
      <c r="AF279" t="s">
        <v>1129</v>
      </c>
      <c r="AG279" s="5">
        <v>2.3148148148148147E-5</v>
      </c>
      <c r="AH279">
        <v>0</v>
      </c>
      <c r="AI279">
        <v>0</v>
      </c>
      <c r="AJ279" t="s">
        <v>323</v>
      </c>
      <c r="AK279">
        <v>2</v>
      </c>
      <c r="AL279">
        <v>0</v>
      </c>
      <c r="AM279">
        <v>1</v>
      </c>
      <c r="AN279" t="s">
        <v>303</v>
      </c>
      <c r="AO279" t="s">
        <v>67</v>
      </c>
      <c r="AR279" t="s">
        <v>67</v>
      </c>
      <c r="AT279" t="s">
        <v>67</v>
      </c>
      <c r="AU279" t="s">
        <v>67</v>
      </c>
      <c r="AV279" t="s">
        <v>67</v>
      </c>
      <c r="AW279">
        <v>2</v>
      </c>
      <c r="AX279">
        <v>1</v>
      </c>
      <c r="AY279" t="s">
        <v>67</v>
      </c>
      <c r="AZ279" t="s">
        <v>67</v>
      </c>
      <c r="BA279" t="s">
        <v>67</v>
      </c>
      <c r="BB279" t="s">
        <v>67</v>
      </c>
      <c r="BC279" t="s">
        <v>67</v>
      </c>
      <c r="BD279" t="s">
        <v>67</v>
      </c>
      <c r="BE279" t="s">
        <v>67</v>
      </c>
      <c r="BF279" t="s">
        <v>67</v>
      </c>
      <c r="BG279" t="s">
        <v>67</v>
      </c>
      <c r="BH279" t="s">
        <v>67</v>
      </c>
      <c r="BI279" t="s">
        <v>67</v>
      </c>
      <c r="BJ279" t="s">
        <v>67</v>
      </c>
      <c r="BK279" t="s">
        <v>67</v>
      </c>
      <c r="BL279" t="s">
        <v>67</v>
      </c>
      <c r="BM279" t="s">
        <v>67</v>
      </c>
      <c r="BN279" t="s">
        <v>287</v>
      </c>
      <c r="BO279" s="6">
        <v>46268</v>
      </c>
      <c r="BP279">
        <f>1</f>
        <v>1</v>
      </c>
      <c r="BQ279">
        <f>IF(M279+AG279&gt;=parametres!$B$2,0,1)</f>
        <v>1</v>
      </c>
      <c r="BR279" t="str">
        <f>VLOOKUP(O279,parametres!G:H,2,0)</f>
        <v>RSA BE</v>
      </c>
    </row>
    <row r="280" spans="1:70" x14ac:dyDescent="0.3">
      <c r="A280" t="s">
        <v>1635</v>
      </c>
      <c r="B280" t="s">
        <v>65</v>
      </c>
      <c r="C280" t="s">
        <v>70</v>
      </c>
      <c r="D280" s="4">
        <v>46268.402986111112</v>
      </c>
      <c r="E280" t="s">
        <v>1130</v>
      </c>
      <c r="F280" t="s">
        <v>180</v>
      </c>
      <c r="G280" t="s">
        <v>119</v>
      </c>
      <c r="H280" t="s">
        <v>181</v>
      </c>
      <c r="I280" t="s">
        <v>139</v>
      </c>
      <c r="J280">
        <v>2.7421294120986911E+18</v>
      </c>
      <c r="K280" t="s">
        <v>1131</v>
      </c>
      <c r="L280" t="s">
        <v>71</v>
      </c>
      <c r="M280" s="5">
        <v>8.1018518518518516E-5</v>
      </c>
      <c r="N280">
        <v>19760</v>
      </c>
      <c r="O280" t="s">
        <v>82</v>
      </c>
      <c r="P280">
        <v>21199</v>
      </c>
      <c r="Q280" t="s">
        <v>82</v>
      </c>
      <c r="R280">
        <v>99810</v>
      </c>
      <c r="S280" t="s">
        <v>162</v>
      </c>
      <c r="T280" t="s">
        <v>153</v>
      </c>
      <c r="U280">
        <v>244550</v>
      </c>
      <c r="V280" t="s">
        <v>383</v>
      </c>
      <c r="W280" t="s">
        <v>69</v>
      </c>
      <c r="X280" s="5">
        <v>1.2962962962962963E-3</v>
      </c>
      <c r="Y280" s="5">
        <v>0</v>
      </c>
      <c r="Z280" s="5">
        <v>1.3078703703703703E-3</v>
      </c>
      <c r="AA280" t="s">
        <v>67</v>
      </c>
      <c r="AB280">
        <v>0</v>
      </c>
      <c r="AC280" s="4">
        <v>46268.404745370368</v>
      </c>
      <c r="AD280" t="s">
        <v>67</v>
      </c>
      <c r="AE280" s="5">
        <v>0</v>
      </c>
      <c r="AF280" t="s">
        <v>1132</v>
      </c>
      <c r="AG280" s="5">
        <v>8.1018518518518516E-5</v>
      </c>
      <c r="AH280">
        <v>0</v>
      </c>
      <c r="AI280">
        <v>0</v>
      </c>
      <c r="AJ280" t="s">
        <v>67</v>
      </c>
      <c r="AK280">
        <v>2</v>
      </c>
      <c r="AL280">
        <v>0</v>
      </c>
      <c r="AM280">
        <v>0</v>
      </c>
      <c r="AN280" t="s">
        <v>123</v>
      </c>
      <c r="AO280" t="s">
        <v>67</v>
      </c>
      <c r="AR280" t="s">
        <v>67</v>
      </c>
      <c r="AT280" t="s">
        <v>67</v>
      </c>
      <c r="AU280" t="s">
        <v>67</v>
      </c>
      <c r="AV280" t="s">
        <v>67</v>
      </c>
      <c r="AW280">
        <v>0</v>
      </c>
      <c r="AX280">
        <v>0</v>
      </c>
      <c r="AY280" t="s">
        <v>67</v>
      </c>
      <c r="AZ280" t="s">
        <v>67</v>
      </c>
      <c r="BA280" t="s">
        <v>67</v>
      </c>
      <c r="BB280" t="s">
        <v>67</v>
      </c>
      <c r="BC280" t="s">
        <v>67</v>
      </c>
      <c r="BD280" t="s">
        <v>67</v>
      </c>
      <c r="BE280" t="s">
        <v>67</v>
      </c>
      <c r="BF280" t="s">
        <v>67</v>
      </c>
      <c r="BG280" t="s">
        <v>67</v>
      </c>
      <c r="BH280" t="s">
        <v>67</v>
      </c>
      <c r="BI280" t="s">
        <v>67</v>
      </c>
      <c r="BJ280" t="s">
        <v>67</v>
      </c>
      <c r="BK280" t="s">
        <v>67</v>
      </c>
      <c r="BL280" t="s">
        <v>67</v>
      </c>
      <c r="BM280" t="s">
        <v>67</v>
      </c>
      <c r="BN280" t="s">
        <v>106</v>
      </c>
      <c r="BO280" s="6">
        <v>46268</v>
      </c>
      <c r="BP280">
        <f>1</f>
        <v>1</v>
      </c>
      <c r="BQ280">
        <f>IF(M280+AG280&gt;=parametres!$B$2,0,1)</f>
        <v>1</v>
      </c>
      <c r="BR280" t="str">
        <f>VLOOKUP(O280,parametres!G:H,2,0)</f>
        <v>Alliannz Contract</v>
      </c>
    </row>
    <row r="281" spans="1:70" x14ac:dyDescent="0.3">
      <c r="A281" t="s">
        <v>1635</v>
      </c>
      <c r="B281" t="s">
        <v>65</v>
      </c>
      <c r="C281" t="s">
        <v>66</v>
      </c>
      <c r="D281" s="4">
        <v>46268.403090277781</v>
      </c>
      <c r="E281" t="s">
        <v>1116</v>
      </c>
      <c r="F281" t="s">
        <v>67</v>
      </c>
      <c r="G281" t="s">
        <v>67</v>
      </c>
      <c r="H281" t="s">
        <v>349</v>
      </c>
      <c r="I281" t="s">
        <v>67</v>
      </c>
      <c r="J281">
        <v>2.7421294378684549E+18</v>
      </c>
      <c r="K281" t="s">
        <v>1133</v>
      </c>
      <c r="L281" t="s">
        <v>67</v>
      </c>
      <c r="M281" s="5">
        <v>0</v>
      </c>
      <c r="N281">
        <v>19760</v>
      </c>
      <c r="O281" t="s">
        <v>82</v>
      </c>
      <c r="P281">
        <v>21199</v>
      </c>
      <c r="Q281" t="s">
        <v>82</v>
      </c>
      <c r="R281">
        <v>99810</v>
      </c>
      <c r="S281" t="s">
        <v>162</v>
      </c>
      <c r="T281" t="s">
        <v>153</v>
      </c>
      <c r="U281">
        <v>224093</v>
      </c>
      <c r="V281" t="s">
        <v>270</v>
      </c>
      <c r="W281" t="s">
        <v>68</v>
      </c>
      <c r="X281" s="5">
        <v>3.1250000000000002E-3</v>
      </c>
      <c r="Y281" s="5">
        <v>0</v>
      </c>
      <c r="Z281" s="5">
        <v>0</v>
      </c>
      <c r="AA281" t="s">
        <v>67</v>
      </c>
      <c r="AB281">
        <v>0</v>
      </c>
      <c r="AC281" s="4">
        <v>46268.406284722223</v>
      </c>
      <c r="AD281" t="s">
        <v>67</v>
      </c>
      <c r="AE281" s="5">
        <v>0</v>
      </c>
      <c r="AF281" t="s">
        <v>1118</v>
      </c>
      <c r="AG281" s="5">
        <v>1.1574074074074073E-5</v>
      </c>
      <c r="AJ281" t="s">
        <v>67</v>
      </c>
      <c r="AN281" t="s">
        <v>67</v>
      </c>
      <c r="AO281" t="s">
        <v>67</v>
      </c>
      <c r="AR281" t="s">
        <v>67</v>
      </c>
      <c r="AT281" t="s">
        <v>67</v>
      </c>
      <c r="AU281" t="s">
        <v>67</v>
      </c>
      <c r="AV281" t="s">
        <v>67</v>
      </c>
      <c r="AY281" t="s">
        <v>67</v>
      </c>
      <c r="AZ281" t="s">
        <v>67</v>
      </c>
      <c r="BA281" t="s">
        <v>67</v>
      </c>
      <c r="BB281" t="s">
        <v>67</v>
      </c>
      <c r="BC281" t="s">
        <v>67</v>
      </c>
      <c r="BD281" t="s">
        <v>67</v>
      </c>
      <c r="BE281" t="s">
        <v>67</v>
      </c>
      <c r="BF281" t="s">
        <v>67</v>
      </c>
      <c r="BG281" t="s">
        <v>67</v>
      </c>
      <c r="BH281" t="s">
        <v>67</v>
      </c>
      <c r="BI281" t="s">
        <v>67</v>
      </c>
      <c r="BJ281" t="s">
        <v>67</v>
      </c>
      <c r="BK281" t="s">
        <v>67</v>
      </c>
      <c r="BL281" t="s">
        <v>67</v>
      </c>
      <c r="BM281" t="s">
        <v>67</v>
      </c>
      <c r="BN281" t="s">
        <v>106</v>
      </c>
      <c r="BO281" s="6">
        <v>46268</v>
      </c>
      <c r="BP281">
        <f>1</f>
        <v>1</v>
      </c>
      <c r="BQ281">
        <f>IF(M281+AG281&gt;=parametres!$B$2,0,1)</f>
        <v>1</v>
      </c>
      <c r="BR281" t="str">
        <f>VLOOKUP(O281,parametres!G:H,2,0)</f>
        <v>Alliannz Contract</v>
      </c>
    </row>
    <row r="282" spans="1:70" x14ac:dyDescent="0.3">
      <c r="A282" t="s">
        <v>1635</v>
      </c>
      <c r="B282" t="s">
        <v>65</v>
      </c>
      <c r="C282" t="s">
        <v>66</v>
      </c>
      <c r="D282" s="4">
        <v>46268.403344907405</v>
      </c>
      <c r="E282" t="s">
        <v>1130</v>
      </c>
      <c r="F282" t="s">
        <v>67</v>
      </c>
      <c r="G282" t="s">
        <v>67</v>
      </c>
      <c r="H282" t="s">
        <v>382</v>
      </c>
      <c r="I282" t="s">
        <v>67</v>
      </c>
      <c r="J282">
        <v>2.7421294120986911E+18</v>
      </c>
      <c r="K282" t="s">
        <v>1134</v>
      </c>
      <c r="L282" t="s">
        <v>67</v>
      </c>
      <c r="M282" s="5">
        <v>0</v>
      </c>
      <c r="N282">
        <v>19760</v>
      </c>
      <c r="O282" t="s">
        <v>82</v>
      </c>
      <c r="P282">
        <v>21199</v>
      </c>
      <c r="Q282" t="s">
        <v>82</v>
      </c>
      <c r="R282">
        <v>99810</v>
      </c>
      <c r="S282" t="s">
        <v>162</v>
      </c>
      <c r="T282" t="s">
        <v>153</v>
      </c>
      <c r="U282">
        <v>244550</v>
      </c>
      <c r="V282" t="s">
        <v>383</v>
      </c>
      <c r="W282" t="s">
        <v>68</v>
      </c>
      <c r="X282" s="5">
        <v>1.2962962962962963E-3</v>
      </c>
      <c r="Y282" s="5">
        <v>0</v>
      </c>
      <c r="Z282" s="5">
        <v>0</v>
      </c>
      <c r="AA282" t="s">
        <v>67</v>
      </c>
      <c r="AB282">
        <v>0</v>
      </c>
      <c r="AC282" s="4">
        <v>46268.404733796298</v>
      </c>
      <c r="AD282" t="s">
        <v>67</v>
      </c>
      <c r="AE282" s="5">
        <v>0</v>
      </c>
      <c r="AF282" t="s">
        <v>1132</v>
      </c>
      <c r="AG282" s="5">
        <v>1.1574074074074073E-5</v>
      </c>
      <c r="AJ282" t="s">
        <v>67</v>
      </c>
      <c r="AN282" t="s">
        <v>67</v>
      </c>
      <c r="AO282" t="s">
        <v>67</v>
      </c>
      <c r="AR282" t="s">
        <v>67</v>
      </c>
      <c r="AT282" t="s">
        <v>67</v>
      </c>
      <c r="AU282" t="s">
        <v>67</v>
      </c>
      <c r="AV282" t="s">
        <v>67</v>
      </c>
      <c r="AY282" t="s">
        <v>67</v>
      </c>
      <c r="AZ282" t="s">
        <v>67</v>
      </c>
      <c r="BA282" t="s">
        <v>67</v>
      </c>
      <c r="BB282" t="s">
        <v>67</v>
      </c>
      <c r="BC282" t="s">
        <v>67</v>
      </c>
      <c r="BD282" t="s">
        <v>67</v>
      </c>
      <c r="BE282" t="s">
        <v>67</v>
      </c>
      <c r="BF282" t="s">
        <v>67</v>
      </c>
      <c r="BG282" t="s">
        <v>67</v>
      </c>
      <c r="BH282" t="s">
        <v>67</v>
      </c>
      <c r="BI282" t="s">
        <v>67</v>
      </c>
      <c r="BJ282" t="s">
        <v>67</v>
      </c>
      <c r="BK282" t="s">
        <v>67</v>
      </c>
      <c r="BL282" t="s">
        <v>67</v>
      </c>
      <c r="BM282" t="s">
        <v>67</v>
      </c>
      <c r="BN282" t="s">
        <v>106</v>
      </c>
      <c r="BO282" s="6">
        <v>46268</v>
      </c>
      <c r="BP282">
        <f>1</f>
        <v>1</v>
      </c>
      <c r="BQ282">
        <f>IF(M282+AG282&gt;=parametres!$B$2,0,1)</f>
        <v>1</v>
      </c>
      <c r="BR282" t="str">
        <f>VLOOKUP(O282,parametres!G:H,2,0)</f>
        <v>Alliannz Contract</v>
      </c>
    </row>
    <row r="283" spans="1:70" x14ac:dyDescent="0.3">
      <c r="A283" t="s">
        <v>1635</v>
      </c>
      <c r="B283" t="s">
        <v>65</v>
      </c>
      <c r="C283" t="s">
        <v>66</v>
      </c>
      <c r="D283" s="4">
        <v>46268.403379629628</v>
      </c>
      <c r="E283" t="s">
        <v>532</v>
      </c>
      <c r="F283" t="s">
        <v>67</v>
      </c>
      <c r="G283" t="s">
        <v>67</v>
      </c>
      <c r="H283" t="s">
        <v>395</v>
      </c>
      <c r="I283" t="s">
        <v>67</v>
      </c>
      <c r="J283">
        <v>2.742129347679361E+18</v>
      </c>
      <c r="K283" t="s">
        <v>1135</v>
      </c>
      <c r="L283" t="s">
        <v>67</v>
      </c>
      <c r="M283" s="5">
        <v>0</v>
      </c>
      <c r="N283">
        <v>19782</v>
      </c>
      <c r="O283" t="s">
        <v>288</v>
      </c>
      <c r="P283">
        <v>21222</v>
      </c>
      <c r="Q283" t="s">
        <v>288</v>
      </c>
      <c r="R283">
        <v>100052</v>
      </c>
      <c r="S283" t="s">
        <v>301</v>
      </c>
      <c r="T283" t="s">
        <v>375</v>
      </c>
      <c r="U283">
        <v>230748</v>
      </c>
      <c r="V283" t="s">
        <v>394</v>
      </c>
      <c r="W283" t="s">
        <v>68</v>
      </c>
      <c r="X283" s="5">
        <v>1.3773148148148147E-3</v>
      </c>
      <c r="Y283" s="5">
        <v>2.0601851851851853E-3</v>
      </c>
      <c r="Z283" s="5">
        <v>0</v>
      </c>
      <c r="AA283" t="s">
        <v>67</v>
      </c>
      <c r="AB283">
        <v>0</v>
      </c>
      <c r="AC283" s="4">
        <v>46268.40697916667</v>
      </c>
      <c r="AD283" t="s">
        <v>67</v>
      </c>
      <c r="AE283" s="5">
        <v>0</v>
      </c>
      <c r="AF283" t="s">
        <v>1129</v>
      </c>
      <c r="AG283" s="5">
        <v>1.0416666666666667E-4</v>
      </c>
      <c r="AJ283" t="s">
        <v>67</v>
      </c>
      <c r="AN283" t="s">
        <v>67</v>
      </c>
      <c r="AO283" t="s">
        <v>67</v>
      </c>
      <c r="AR283" t="s">
        <v>67</v>
      </c>
      <c r="AT283" t="s">
        <v>67</v>
      </c>
      <c r="AU283" t="s">
        <v>67</v>
      </c>
      <c r="AV283" t="s">
        <v>67</v>
      </c>
      <c r="AY283" t="s">
        <v>67</v>
      </c>
      <c r="AZ283" t="s">
        <v>67</v>
      </c>
      <c r="BA283" t="s">
        <v>67</v>
      </c>
      <c r="BB283" t="s">
        <v>67</v>
      </c>
      <c r="BC283" t="s">
        <v>67</v>
      </c>
      <c r="BD283" t="s">
        <v>67</v>
      </c>
      <c r="BE283" t="s">
        <v>67</v>
      </c>
      <c r="BF283" t="s">
        <v>67</v>
      </c>
      <c r="BG283" t="s">
        <v>67</v>
      </c>
      <c r="BH283" t="s">
        <v>67</v>
      </c>
      <c r="BI283" t="s">
        <v>67</v>
      </c>
      <c r="BJ283" t="s">
        <v>67</v>
      </c>
      <c r="BK283" t="s">
        <v>67</v>
      </c>
      <c r="BL283" t="s">
        <v>67</v>
      </c>
      <c r="BM283" t="s">
        <v>67</v>
      </c>
      <c r="BN283" t="s">
        <v>287</v>
      </c>
      <c r="BO283" s="6">
        <v>46268</v>
      </c>
      <c r="BP283">
        <f>1</f>
        <v>1</v>
      </c>
      <c r="BQ283">
        <f>IF(M283+AG283&gt;=parametres!$B$2,0,1)</f>
        <v>1</v>
      </c>
      <c r="BR283" t="str">
        <f>VLOOKUP(O283,parametres!G:H,2,0)</f>
        <v>RSA BE</v>
      </c>
    </row>
    <row r="284" spans="1:70" x14ac:dyDescent="0.3">
      <c r="A284" t="s">
        <v>1635</v>
      </c>
      <c r="B284" t="s">
        <v>65</v>
      </c>
      <c r="C284" t="s">
        <v>70</v>
      </c>
      <c r="D284" s="4">
        <v>46268.403495370374</v>
      </c>
      <c r="E284" t="s">
        <v>529</v>
      </c>
      <c r="F284" t="s">
        <v>150</v>
      </c>
      <c r="G284" t="s">
        <v>119</v>
      </c>
      <c r="H284" t="s">
        <v>151</v>
      </c>
      <c r="I284" t="s">
        <v>136</v>
      </c>
      <c r="J284">
        <v>2.7421293820333373E+18</v>
      </c>
      <c r="K284" t="s">
        <v>1136</v>
      </c>
      <c r="L284" t="s">
        <v>72</v>
      </c>
      <c r="M284" s="5">
        <v>5.3240740740740744E-4</v>
      </c>
      <c r="N284">
        <v>19761</v>
      </c>
      <c r="O284" t="s">
        <v>105</v>
      </c>
      <c r="P284">
        <v>21200</v>
      </c>
      <c r="Q284" t="s">
        <v>105</v>
      </c>
      <c r="R284">
        <v>99822</v>
      </c>
      <c r="S284" t="s">
        <v>421</v>
      </c>
      <c r="T284" t="s">
        <v>153</v>
      </c>
      <c r="U284">
        <v>244557</v>
      </c>
      <c r="V284" t="s">
        <v>380</v>
      </c>
      <c r="W284" t="s">
        <v>68</v>
      </c>
      <c r="X284" s="5">
        <v>5.37037037037037E-3</v>
      </c>
      <c r="Y284" s="5">
        <v>0</v>
      </c>
      <c r="Z284" s="5">
        <v>2.3148148148148147E-5</v>
      </c>
      <c r="AA284" t="s">
        <v>67</v>
      </c>
      <c r="AB284">
        <v>0</v>
      </c>
      <c r="AC284" s="4">
        <v>46268.41002314815</v>
      </c>
      <c r="AD284" t="s">
        <v>67</v>
      </c>
      <c r="AE284" s="5">
        <v>0</v>
      </c>
      <c r="AF284" t="s">
        <v>1137</v>
      </c>
      <c r="AG284" s="5">
        <v>3.4722222222222222E-5</v>
      </c>
      <c r="AH284">
        <v>0</v>
      </c>
      <c r="AI284">
        <v>0</v>
      </c>
      <c r="AJ284" t="s">
        <v>67</v>
      </c>
      <c r="AK284">
        <v>2</v>
      </c>
      <c r="AL284">
        <v>0</v>
      </c>
      <c r="AM284">
        <v>0</v>
      </c>
      <c r="AN284" t="s">
        <v>123</v>
      </c>
      <c r="AO284" t="s">
        <v>127</v>
      </c>
      <c r="AP284">
        <v>77020001</v>
      </c>
      <c r="AQ284">
        <v>10</v>
      </c>
      <c r="AR284" t="s">
        <v>128</v>
      </c>
      <c r="AS284">
        <v>3190032</v>
      </c>
      <c r="AT284" t="s">
        <v>145</v>
      </c>
      <c r="AU284" t="s">
        <v>67</v>
      </c>
      <c r="AV284" t="s">
        <v>529</v>
      </c>
      <c r="AW284">
        <v>2</v>
      </c>
      <c r="AX284">
        <v>1</v>
      </c>
      <c r="AY284" t="s">
        <v>67</v>
      </c>
      <c r="AZ284" t="s">
        <v>67</v>
      </c>
      <c r="BA284" t="s">
        <v>67</v>
      </c>
      <c r="BB284" t="s">
        <v>67</v>
      </c>
      <c r="BC284" t="s">
        <v>67</v>
      </c>
      <c r="BD284" t="s">
        <v>67</v>
      </c>
      <c r="BE284" t="s">
        <v>67</v>
      </c>
      <c r="BF284" t="s">
        <v>67</v>
      </c>
      <c r="BG284" t="s">
        <v>67</v>
      </c>
      <c r="BH284" t="s">
        <v>67</v>
      </c>
      <c r="BI284" t="s">
        <v>67</v>
      </c>
      <c r="BJ284" t="s">
        <v>67</v>
      </c>
      <c r="BK284" t="s">
        <v>67</v>
      </c>
      <c r="BL284" t="s">
        <v>67</v>
      </c>
      <c r="BM284" t="s">
        <v>67</v>
      </c>
      <c r="BN284" t="s">
        <v>106</v>
      </c>
      <c r="BO284" s="6">
        <v>46268</v>
      </c>
      <c r="BP284">
        <f>1</f>
        <v>1</v>
      </c>
      <c r="BQ284">
        <f>IF(M284+AG284&gt;=parametres!$B$2,0,1)</f>
        <v>0</v>
      </c>
      <c r="BR284" t="str">
        <f>VLOOKUP(O284,parametres!G:H,2,0)</f>
        <v>Alliannz Contract</v>
      </c>
    </row>
    <row r="285" spans="1:70" x14ac:dyDescent="0.3">
      <c r="A285" t="s">
        <v>1635</v>
      </c>
      <c r="B285" t="s">
        <v>65</v>
      </c>
      <c r="C285" t="s">
        <v>70</v>
      </c>
      <c r="D285" s="4">
        <v>46268.403703703705</v>
      </c>
      <c r="E285" t="s">
        <v>448</v>
      </c>
      <c r="F285" t="s">
        <v>304</v>
      </c>
      <c r="G285" t="s">
        <v>305</v>
      </c>
      <c r="H285" t="s">
        <v>306</v>
      </c>
      <c r="I285" t="s">
        <v>300</v>
      </c>
      <c r="J285">
        <v>2.7421293176177894E+18</v>
      </c>
      <c r="K285" t="s">
        <v>1138</v>
      </c>
      <c r="L285" t="s">
        <v>71</v>
      </c>
      <c r="M285" s="5">
        <v>6.9444444444444444E-5</v>
      </c>
      <c r="N285">
        <v>19782</v>
      </c>
      <c r="O285" t="s">
        <v>288</v>
      </c>
      <c r="P285">
        <v>21222</v>
      </c>
      <c r="Q285" t="s">
        <v>288</v>
      </c>
      <c r="R285">
        <v>100052</v>
      </c>
      <c r="S285" t="s">
        <v>301</v>
      </c>
      <c r="T285" t="s">
        <v>312</v>
      </c>
      <c r="U285">
        <v>144565</v>
      </c>
      <c r="V285" t="s">
        <v>419</v>
      </c>
      <c r="W285" t="s">
        <v>68</v>
      </c>
      <c r="X285" s="5">
        <v>9.2592592592592596E-4</v>
      </c>
      <c r="Y285" s="5">
        <v>0</v>
      </c>
      <c r="Z285" s="5">
        <v>1.0416666666666667E-4</v>
      </c>
      <c r="AA285" t="s">
        <v>67</v>
      </c>
      <c r="AB285">
        <v>0</v>
      </c>
      <c r="AC285" s="4">
        <v>46268.405856481484</v>
      </c>
      <c r="AD285" t="s">
        <v>67</v>
      </c>
      <c r="AE285" s="5">
        <v>0</v>
      </c>
      <c r="AF285" t="s">
        <v>1139</v>
      </c>
      <c r="AG285" s="5">
        <v>1.1574074074074073E-5</v>
      </c>
      <c r="AH285">
        <v>0</v>
      </c>
      <c r="AI285">
        <v>0</v>
      </c>
      <c r="AJ285" t="s">
        <v>311</v>
      </c>
      <c r="AK285">
        <v>2</v>
      </c>
      <c r="AL285">
        <v>0</v>
      </c>
      <c r="AM285">
        <v>1</v>
      </c>
      <c r="AN285" t="s">
        <v>303</v>
      </c>
      <c r="AO285" t="s">
        <v>67</v>
      </c>
      <c r="AR285" t="s">
        <v>67</v>
      </c>
      <c r="AT285" t="s">
        <v>67</v>
      </c>
      <c r="AU285" t="s">
        <v>67</v>
      </c>
      <c r="AV285" t="s">
        <v>67</v>
      </c>
      <c r="AW285">
        <v>2</v>
      </c>
      <c r="AX285">
        <v>1</v>
      </c>
      <c r="AY285" t="s">
        <v>190</v>
      </c>
      <c r="AZ285" t="s">
        <v>190</v>
      </c>
      <c r="BA285" t="s">
        <v>1140</v>
      </c>
      <c r="BB285" t="s">
        <v>67</v>
      </c>
      <c r="BC285" t="s">
        <v>67</v>
      </c>
      <c r="BD285" t="s">
        <v>67</v>
      </c>
      <c r="BE285" t="s">
        <v>67</v>
      </c>
      <c r="BF285" t="s">
        <v>67</v>
      </c>
      <c r="BG285" t="s">
        <v>67</v>
      </c>
      <c r="BH285" t="s">
        <v>67</v>
      </c>
      <c r="BI285" t="s">
        <v>67</v>
      </c>
      <c r="BJ285" t="s">
        <v>67</v>
      </c>
      <c r="BK285" t="s">
        <v>67</v>
      </c>
      <c r="BL285" t="s">
        <v>67</v>
      </c>
      <c r="BM285" t="s">
        <v>67</v>
      </c>
      <c r="BN285" t="s">
        <v>287</v>
      </c>
      <c r="BO285" s="6">
        <v>46268</v>
      </c>
      <c r="BP285">
        <f>1</f>
        <v>1</v>
      </c>
      <c r="BQ285">
        <f>IF(M285+AG285&gt;=parametres!$B$2,0,1)</f>
        <v>1</v>
      </c>
      <c r="BR285" t="str">
        <f>VLOOKUP(O285,parametres!G:H,2,0)</f>
        <v>RSA BE</v>
      </c>
    </row>
    <row r="286" spans="1:70" x14ac:dyDescent="0.3">
      <c r="A286" t="s">
        <v>1635</v>
      </c>
      <c r="B286" t="s">
        <v>65</v>
      </c>
      <c r="C286" t="s">
        <v>70</v>
      </c>
      <c r="D286" s="4">
        <v>46268.404085648152</v>
      </c>
      <c r="E286" t="s">
        <v>1119</v>
      </c>
      <c r="F286" t="s">
        <v>180</v>
      </c>
      <c r="G286" t="s">
        <v>119</v>
      </c>
      <c r="H286" t="s">
        <v>181</v>
      </c>
      <c r="I286" t="s">
        <v>139</v>
      </c>
      <c r="J286">
        <v>2.7421292918848855E+18</v>
      </c>
      <c r="K286" t="s">
        <v>1141</v>
      </c>
      <c r="L286" t="s">
        <v>71</v>
      </c>
      <c r="M286" s="5">
        <v>6.7129629629629625E-4</v>
      </c>
      <c r="N286">
        <v>19760</v>
      </c>
      <c r="O286" t="s">
        <v>82</v>
      </c>
      <c r="P286">
        <v>21199</v>
      </c>
      <c r="Q286" t="s">
        <v>82</v>
      </c>
      <c r="R286">
        <v>99810</v>
      </c>
      <c r="S286" t="s">
        <v>162</v>
      </c>
      <c r="T286" t="s">
        <v>153</v>
      </c>
      <c r="U286">
        <v>247912</v>
      </c>
      <c r="V286" t="s">
        <v>402</v>
      </c>
      <c r="W286" t="s">
        <v>69</v>
      </c>
      <c r="X286" s="5">
        <v>2.4189814814814816E-3</v>
      </c>
      <c r="Y286" s="5">
        <v>0</v>
      </c>
      <c r="Z286" s="5">
        <v>3.9351851851851852E-4</v>
      </c>
      <c r="AA286" t="s">
        <v>67</v>
      </c>
      <c r="AB286">
        <v>0</v>
      </c>
      <c r="AC286" s="4">
        <v>46268.407407407409</v>
      </c>
      <c r="AD286" t="s">
        <v>67</v>
      </c>
      <c r="AE286" s="5">
        <v>0</v>
      </c>
      <c r="AF286" t="s">
        <v>1142</v>
      </c>
      <c r="AG286" s="5">
        <v>1.1574074074074073E-5</v>
      </c>
      <c r="AH286">
        <v>0</v>
      </c>
      <c r="AI286">
        <v>0</v>
      </c>
      <c r="AJ286" t="s">
        <v>67</v>
      </c>
      <c r="AK286">
        <v>2</v>
      </c>
      <c r="AL286">
        <v>0</v>
      </c>
      <c r="AM286">
        <v>0</v>
      </c>
      <c r="AN286" t="s">
        <v>123</v>
      </c>
      <c r="AO286" t="s">
        <v>67</v>
      </c>
      <c r="AR286" t="s">
        <v>67</v>
      </c>
      <c r="AT286" t="s">
        <v>67</v>
      </c>
      <c r="AU286" t="s">
        <v>67</v>
      </c>
      <c r="AV286" t="s">
        <v>67</v>
      </c>
      <c r="AW286">
        <v>0</v>
      </c>
      <c r="AX286">
        <v>0</v>
      </c>
      <c r="AY286" t="s">
        <v>67</v>
      </c>
      <c r="AZ286" t="s">
        <v>67</v>
      </c>
      <c r="BA286" t="s">
        <v>67</v>
      </c>
      <c r="BB286" t="s">
        <v>67</v>
      </c>
      <c r="BC286" t="s">
        <v>67</v>
      </c>
      <c r="BD286" t="s">
        <v>67</v>
      </c>
      <c r="BE286" t="s">
        <v>67</v>
      </c>
      <c r="BF286" t="s">
        <v>67</v>
      </c>
      <c r="BG286" t="s">
        <v>67</v>
      </c>
      <c r="BH286" t="s">
        <v>67</v>
      </c>
      <c r="BI286" t="s">
        <v>67</v>
      </c>
      <c r="BJ286" t="s">
        <v>67</v>
      </c>
      <c r="BK286" t="s">
        <v>67</v>
      </c>
      <c r="BL286" t="s">
        <v>67</v>
      </c>
      <c r="BM286" t="s">
        <v>67</v>
      </c>
      <c r="BN286" t="s">
        <v>106</v>
      </c>
      <c r="BO286" s="6">
        <v>46268</v>
      </c>
      <c r="BP286">
        <f>1</f>
        <v>1</v>
      </c>
      <c r="BQ286">
        <f>IF(M286+AG286&gt;=parametres!$B$2,0,1)</f>
        <v>0</v>
      </c>
      <c r="BR286" t="str">
        <f>VLOOKUP(O286,parametres!G:H,2,0)</f>
        <v>Alliannz Contract</v>
      </c>
    </row>
    <row r="287" spans="1:70" x14ac:dyDescent="0.3">
      <c r="A287" t="s">
        <v>1635</v>
      </c>
      <c r="B287" t="s">
        <v>65</v>
      </c>
      <c r="C287" t="s">
        <v>66</v>
      </c>
      <c r="D287" s="4">
        <v>46268.40420138889</v>
      </c>
      <c r="E287" t="s">
        <v>1125</v>
      </c>
      <c r="F287" t="s">
        <v>67</v>
      </c>
      <c r="G287" t="s">
        <v>67</v>
      </c>
      <c r="H287" t="s">
        <v>469</v>
      </c>
      <c r="I287" t="s">
        <v>67</v>
      </c>
      <c r="J287">
        <v>2.7421293433819008E+18</v>
      </c>
      <c r="K287" t="s">
        <v>1143</v>
      </c>
      <c r="L287" t="s">
        <v>67</v>
      </c>
      <c r="M287" s="5">
        <v>0</v>
      </c>
      <c r="N287">
        <v>19755</v>
      </c>
      <c r="O287" t="s">
        <v>84</v>
      </c>
      <c r="P287">
        <v>21194</v>
      </c>
      <c r="Q287" t="s">
        <v>84</v>
      </c>
      <c r="R287">
        <v>99757</v>
      </c>
      <c r="S287" t="s">
        <v>152</v>
      </c>
      <c r="T287" t="s">
        <v>153</v>
      </c>
      <c r="U287">
        <v>244548</v>
      </c>
      <c r="V287" t="s">
        <v>468</v>
      </c>
      <c r="W287" t="s">
        <v>68</v>
      </c>
      <c r="X287" s="5">
        <v>4.6643518518518518E-3</v>
      </c>
      <c r="Y287" s="5">
        <v>0</v>
      </c>
      <c r="Z287" s="5">
        <v>0</v>
      </c>
      <c r="AA287" t="s">
        <v>67</v>
      </c>
      <c r="AB287">
        <v>0</v>
      </c>
      <c r="AC287" s="4">
        <v>46268.40892361111</v>
      </c>
      <c r="AD287" t="s">
        <v>67</v>
      </c>
      <c r="AE287" s="5">
        <v>0</v>
      </c>
      <c r="AF287" t="s">
        <v>1127</v>
      </c>
      <c r="AG287" s="5">
        <v>1.1574074074074073E-5</v>
      </c>
      <c r="AJ287" t="s">
        <v>67</v>
      </c>
      <c r="AN287" t="s">
        <v>67</v>
      </c>
      <c r="AO287" t="s">
        <v>67</v>
      </c>
      <c r="AR287" t="s">
        <v>67</v>
      </c>
      <c r="AT287" t="s">
        <v>67</v>
      </c>
      <c r="AU287" t="s">
        <v>67</v>
      </c>
      <c r="AV287" t="s">
        <v>67</v>
      </c>
      <c r="AY287" t="s">
        <v>67</v>
      </c>
      <c r="AZ287" t="s">
        <v>67</v>
      </c>
      <c r="BA287" t="s">
        <v>67</v>
      </c>
      <c r="BB287" t="s">
        <v>67</v>
      </c>
      <c r="BC287" t="s">
        <v>67</v>
      </c>
      <c r="BD287" t="s">
        <v>67</v>
      </c>
      <c r="BE287" t="s">
        <v>67</v>
      </c>
      <c r="BF287" t="s">
        <v>67</v>
      </c>
      <c r="BG287" t="s">
        <v>67</v>
      </c>
      <c r="BH287" t="s">
        <v>67</v>
      </c>
      <c r="BI287" t="s">
        <v>1144</v>
      </c>
      <c r="BJ287" t="s">
        <v>67</v>
      </c>
      <c r="BK287" t="s">
        <v>67</v>
      </c>
      <c r="BL287" t="s">
        <v>67</v>
      </c>
      <c r="BM287" t="s">
        <v>67</v>
      </c>
      <c r="BN287" t="s">
        <v>102</v>
      </c>
      <c r="BO287" s="6">
        <v>46268</v>
      </c>
      <c r="BP287">
        <f>1</f>
        <v>1</v>
      </c>
      <c r="BQ287">
        <f>IF(M287+AG287&gt;=parametres!$B$2,0,1)</f>
        <v>1</v>
      </c>
      <c r="BR287" t="str">
        <f>VLOOKUP(O287,parametres!G:H,2,0)</f>
        <v>RSA</v>
      </c>
    </row>
    <row r="288" spans="1:70" x14ac:dyDescent="0.3">
      <c r="A288" t="s">
        <v>1635</v>
      </c>
      <c r="B288" t="s">
        <v>65</v>
      </c>
      <c r="C288" t="s">
        <v>66</v>
      </c>
      <c r="D288" s="4">
        <v>46268.404247685183</v>
      </c>
      <c r="E288" t="s">
        <v>448</v>
      </c>
      <c r="F288" t="s">
        <v>67</v>
      </c>
      <c r="G288" t="s">
        <v>67</v>
      </c>
      <c r="H288" t="s">
        <v>420</v>
      </c>
      <c r="I288" t="s">
        <v>67</v>
      </c>
      <c r="J288">
        <v>2.7421293176177894E+18</v>
      </c>
      <c r="K288" t="s">
        <v>1145</v>
      </c>
      <c r="L288" t="s">
        <v>67</v>
      </c>
      <c r="M288" s="5">
        <v>0</v>
      </c>
      <c r="N288">
        <v>19782</v>
      </c>
      <c r="O288" t="s">
        <v>288</v>
      </c>
      <c r="P288">
        <v>21222</v>
      </c>
      <c r="Q288" t="s">
        <v>288</v>
      </c>
      <c r="R288">
        <v>100052</v>
      </c>
      <c r="S288" t="s">
        <v>301</v>
      </c>
      <c r="T288" t="s">
        <v>312</v>
      </c>
      <c r="U288">
        <v>144565</v>
      </c>
      <c r="V288" t="s">
        <v>419</v>
      </c>
      <c r="W288" t="s">
        <v>68</v>
      </c>
      <c r="X288" s="5">
        <v>9.2592592592592596E-4</v>
      </c>
      <c r="Y288" s="5">
        <v>0</v>
      </c>
      <c r="Z288" s="5">
        <v>0</v>
      </c>
      <c r="AA288" t="s">
        <v>67</v>
      </c>
      <c r="AB288">
        <v>0</v>
      </c>
      <c r="AC288" s="4">
        <v>46268.405231481483</v>
      </c>
      <c r="AD288" t="s">
        <v>67</v>
      </c>
      <c r="AE288" s="5">
        <v>0</v>
      </c>
      <c r="AF288" t="s">
        <v>1139</v>
      </c>
      <c r="AG288" s="5">
        <v>1.1574074074074073E-5</v>
      </c>
      <c r="AJ288" t="s">
        <v>67</v>
      </c>
      <c r="AN288" t="s">
        <v>67</v>
      </c>
      <c r="AO288" t="s">
        <v>67</v>
      </c>
      <c r="AR288" t="s">
        <v>67</v>
      </c>
      <c r="AT288" t="s">
        <v>67</v>
      </c>
      <c r="AU288" t="s">
        <v>67</v>
      </c>
      <c r="AV288" t="s">
        <v>67</v>
      </c>
      <c r="AY288" t="s">
        <v>67</v>
      </c>
      <c r="AZ288" t="s">
        <v>67</v>
      </c>
      <c r="BA288" t="s">
        <v>67</v>
      </c>
      <c r="BB288" t="s">
        <v>67</v>
      </c>
      <c r="BC288" t="s">
        <v>67</v>
      </c>
      <c r="BD288" t="s">
        <v>67</v>
      </c>
      <c r="BE288" t="s">
        <v>67</v>
      </c>
      <c r="BF288" t="s">
        <v>67</v>
      </c>
      <c r="BG288" t="s">
        <v>67</v>
      </c>
      <c r="BH288" t="s">
        <v>67</v>
      </c>
      <c r="BI288" t="s">
        <v>67</v>
      </c>
      <c r="BJ288" t="s">
        <v>67</v>
      </c>
      <c r="BK288" t="s">
        <v>67</v>
      </c>
      <c r="BL288" t="s">
        <v>67</v>
      </c>
      <c r="BM288" t="s">
        <v>67</v>
      </c>
      <c r="BN288" t="s">
        <v>287</v>
      </c>
      <c r="BO288" s="6">
        <v>46268</v>
      </c>
      <c r="BP288">
        <f>1</f>
        <v>1</v>
      </c>
      <c r="BQ288">
        <f>IF(M288+AG288&gt;=parametres!$B$2,0,1)</f>
        <v>1</v>
      </c>
      <c r="BR288" t="str">
        <f>VLOOKUP(O288,parametres!G:H,2,0)</f>
        <v>RSA BE</v>
      </c>
    </row>
    <row r="289" spans="1:70" x14ac:dyDescent="0.3">
      <c r="A289" t="s">
        <v>1635</v>
      </c>
      <c r="B289" t="s">
        <v>65</v>
      </c>
      <c r="C289" t="s">
        <v>70</v>
      </c>
      <c r="D289" s="4">
        <v>46268.404351851852</v>
      </c>
      <c r="E289" t="s">
        <v>1146</v>
      </c>
      <c r="F289" t="s">
        <v>150</v>
      </c>
      <c r="G289" t="s">
        <v>119</v>
      </c>
      <c r="H289" t="s">
        <v>151</v>
      </c>
      <c r="I289" t="s">
        <v>143</v>
      </c>
      <c r="J289">
        <v>2.742129334791936E+18</v>
      </c>
      <c r="K289" t="s">
        <v>1147</v>
      </c>
      <c r="L289" t="s">
        <v>72</v>
      </c>
      <c r="M289" s="5">
        <v>6.9444444444444444E-5</v>
      </c>
      <c r="N289">
        <v>19755</v>
      </c>
      <c r="O289" t="s">
        <v>84</v>
      </c>
      <c r="P289">
        <v>21194</v>
      </c>
      <c r="Q289" t="s">
        <v>84</v>
      </c>
      <c r="R289">
        <v>99757</v>
      </c>
      <c r="S289" t="s">
        <v>152</v>
      </c>
      <c r="T289" t="s">
        <v>153</v>
      </c>
      <c r="U289">
        <v>224096</v>
      </c>
      <c r="V289" t="s">
        <v>503</v>
      </c>
      <c r="W289" t="s">
        <v>68</v>
      </c>
      <c r="X289" s="5">
        <v>1.2152777777777778E-3</v>
      </c>
      <c r="Y289" s="5">
        <v>0</v>
      </c>
      <c r="Z289" s="5">
        <v>2.2685185185185187E-3</v>
      </c>
      <c r="AA289" t="s">
        <v>67</v>
      </c>
      <c r="AB289">
        <v>0</v>
      </c>
      <c r="AC289" s="4">
        <v>46268.406574074077</v>
      </c>
      <c r="AD289" t="s">
        <v>67</v>
      </c>
      <c r="AE289" s="5">
        <v>0</v>
      </c>
      <c r="AF289" t="s">
        <v>1148</v>
      </c>
      <c r="AG289" s="5">
        <v>2.3148148148148147E-5</v>
      </c>
      <c r="AH289">
        <v>0</v>
      </c>
      <c r="AI289">
        <v>0</v>
      </c>
      <c r="AJ289" t="s">
        <v>67</v>
      </c>
      <c r="AK289">
        <v>2</v>
      </c>
      <c r="AL289">
        <v>0</v>
      </c>
      <c r="AM289">
        <v>0</v>
      </c>
      <c r="AN289" t="s">
        <v>123</v>
      </c>
      <c r="AO289" t="s">
        <v>127</v>
      </c>
      <c r="AP289">
        <v>77020001</v>
      </c>
      <c r="AQ289">
        <v>10</v>
      </c>
      <c r="AR289" t="s">
        <v>128</v>
      </c>
      <c r="AS289">
        <v>3190031</v>
      </c>
      <c r="AT289" t="s">
        <v>166</v>
      </c>
      <c r="AU289" t="s">
        <v>67</v>
      </c>
      <c r="AV289" t="s">
        <v>1146</v>
      </c>
      <c r="AW289">
        <v>2</v>
      </c>
      <c r="AX289">
        <v>1</v>
      </c>
      <c r="AY289" t="s">
        <v>67</v>
      </c>
      <c r="AZ289" t="s">
        <v>67</v>
      </c>
      <c r="BA289" t="s">
        <v>67</v>
      </c>
      <c r="BB289" t="s">
        <v>67</v>
      </c>
      <c r="BC289" t="s">
        <v>67</v>
      </c>
      <c r="BD289" t="s">
        <v>67</v>
      </c>
      <c r="BE289" t="s">
        <v>67</v>
      </c>
      <c r="BF289" t="s">
        <v>67</v>
      </c>
      <c r="BG289" t="s">
        <v>67</v>
      </c>
      <c r="BH289" t="s">
        <v>67</v>
      </c>
      <c r="BI289" t="s">
        <v>67</v>
      </c>
      <c r="BJ289" t="s">
        <v>67</v>
      </c>
      <c r="BK289" t="s">
        <v>67</v>
      </c>
      <c r="BL289" t="s">
        <v>67</v>
      </c>
      <c r="BM289" t="s">
        <v>67</v>
      </c>
      <c r="BN289" t="s">
        <v>102</v>
      </c>
      <c r="BO289" s="6">
        <v>46268</v>
      </c>
      <c r="BP289">
        <f>1</f>
        <v>1</v>
      </c>
      <c r="BQ289">
        <f>IF(M289+AG289&gt;=parametres!$B$2,0,1)</f>
        <v>1</v>
      </c>
      <c r="BR289" t="str">
        <f>VLOOKUP(O289,parametres!G:H,2,0)</f>
        <v>RSA</v>
      </c>
    </row>
    <row r="290" spans="1:70" x14ac:dyDescent="0.3">
      <c r="A290" t="s">
        <v>1635</v>
      </c>
      <c r="B290" t="s">
        <v>65</v>
      </c>
      <c r="C290" t="s">
        <v>70</v>
      </c>
      <c r="D290" s="4">
        <v>46268.40457175926</v>
      </c>
      <c r="E290" t="s">
        <v>1149</v>
      </c>
      <c r="F290" t="s">
        <v>129</v>
      </c>
      <c r="G290" t="s">
        <v>130</v>
      </c>
      <c r="H290" t="s">
        <v>131</v>
      </c>
      <c r="I290" t="s">
        <v>132</v>
      </c>
      <c r="J290">
        <v>2.7421293820333373E+18</v>
      </c>
      <c r="K290" t="s">
        <v>1150</v>
      </c>
      <c r="L290" t="s">
        <v>72</v>
      </c>
      <c r="M290" s="5">
        <v>1.9675925925925926E-4</v>
      </c>
      <c r="N290">
        <v>27173</v>
      </c>
      <c r="O290" t="s">
        <v>116</v>
      </c>
      <c r="P290">
        <v>28184</v>
      </c>
      <c r="Q290" t="s">
        <v>116</v>
      </c>
      <c r="R290">
        <v>208567</v>
      </c>
      <c r="S290" t="s">
        <v>174</v>
      </c>
      <c r="T290" t="s">
        <v>422</v>
      </c>
      <c r="U290">
        <v>96495</v>
      </c>
      <c r="V290" t="s">
        <v>423</v>
      </c>
      <c r="W290" t="s">
        <v>68</v>
      </c>
      <c r="X290" s="5">
        <v>7.1296296296296299E-3</v>
      </c>
      <c r="Y290" s="5">
        <v>0</v>
      </c>
      <c r="Z290" s="5">
        <v>3.8194444444444446E-4</v>
      </c>
      <c r="AA290" t="s">
        <v>67</v>
      </c>
      <c r="AB290">
        <v>0</v>
      </c>
      <c r="AC290" s="4">
        <v>46268.41306712963</v>
      </c>
      <c r="AD290" t="s">
        <v>67</v>
      </c>
      <c r="AE290" s="5">
        <v>0</v>
      </c>
      <c r="AF290" t="s">
        <v>1151</v>
      </c>
      <c r="AG290" s="5">
        <v>3.4722222222222222E-5</v>
      </c>
      <c r="AH290">
        <v>0</v>
      </c>
      <c r="AI290">
        <v>0</v>
      </c>
      <c r="AJ290" t="s">
        <v>67</v>
      </c>
      <c r="AK290">
        <v>2</v>
      </c>
      <c r="AL290">
        <v>0</v>
      </c>
      <c r="AM290">
        <v>0</v>
      </c>
      <c r="AN290" t="s">
        <v>123</v>
      </c>
      <c r="AO290" t="s">
        <v>133</v>
      </c>
      <c r="AP290">
        <v>77020108</v>
      </c>
      <c r="AQ290">
        <v>10</v>
      </c>
      <c r="AR290" t="s">
        <v>133</v>
      </c>
      <c r="AS290">
        <v>3190911811</v>
      </c>
      <c r="AT290" t="s">
        <v>77</v>
      </c>
      <c r="AU290" t="s">
        <v>175</v>
      </c>
      <c r="AV290" t="s">
        <v>1149</v>
      </c>
      <c r="AW290">
        <v>2</v>
      </c>
      <c r="AX290">
        <v>1</v>
      </c>
      <c r="AY290" t="s">
        <v>67</v>
      </c>
      <c r="AZ290" t="s">
        <v>67</v>
      </c>
      <c r="BA290" t="s">
        <v>67</v>
      </c>
      <c r="BB290" t="s">
        <v>67</v>
      </c>
      <c r="BC290" t="s">
        <v>67</v>
      </c>
      <c r="BD290" t="s">
        <v>67</v>
      </c>
      <c r="BE290" t="s">
        <v>67</v>
      </c>
      <c r="BF290" t="s">
        <v>67</v>
      </c>
      <c r="BG290" t="s">
        <v>67</v>
      </c>
      <c r="BH290" t="s">
        <v>67</v>
      </c>
      <c r="BI290" t="s">
        <v>67</v>
      </c>
      <c r="BJ290" t="s">
        <v>67</v>
      </c>
      <c r="BK290" t="s">
        <v>67</v>
      </c>
      <c r="BL290" t="s">
        <v>67</v>
      </c>
      <c r="BM290" t="s">
        <v>67</v>
      </c>
      <c r="BN290" t="s">
        <v>106</v>
      </c>
      <c r="BO290" s="6">
        <v>46268</v>
      </c>
      <c r="BP290">
        <f>1</f>
        <v>1</v>
      </c>
      <c r="BQ290">
        <f>IF(M290+AG290&gt;=parametres!$B$2,0,1)</f>
        <v>0</v>
      </c>
      <c r="BR290" t="str">
        <f>VLOOKUP(O290,parametres!G:H,2,0)</f>
        <v>Alliannz Contract</v>
      </c>
    </row>
    <row r="291" spans="1:70" x14ac:dyDescent="0.3">
      <c r="A291" t="s">
        <v>1635</v>
      </c>
      <c r="B291" t="s">
        <v>65</v>
      </c>
      <c r="C291" t="s">
        <v>66</v>
      </c>
      <c r="D291" s="4">
        <v>46268.404594907406</v>
      </c>
      <c r="E291" t="s">
        <v>529</v>
      </c>
      <c r="F291" t="s">
        <v>67</v>
      </c>
      <c r="G291" t="s">
        <v>67</v>
      </c>
      <c r="H291" t="s">
        <v>381</v>
      </c>
      <c r="I291" t="s">
        <v>67</v>
      </c>
      <c r="J291">
        <v>2.7421293820333373E+18</v>
      </c>
      <c r="K291" t="s">
        <v>1152</v>
      </c>
      <c r="L291" t="s">
        <v>67</v>
      </c>
      <c r="M291" s="5">
        <v>0</v>
      </c>
      <c r="N291">
        <v>19761</v>
      </c>
      <c r="O291" t="s">
        <v>105</v>
      </c>
      <c r="P291">
        <v>21200</v>
      </c>
      <c r="Q291" t="s">
        <v>105</v>
      </c>
      <c r="R291">
        <v>99822</v>
      </c>
      <c r="S291" t="s">
        <v>421</v>
      </c>
      <c r="T291" t="s">
        <v>153</v>
      </c>
      <c r="U291">
        <v>244557</v>
      </c>
      <c r="V291" t="s">
        <v>380</v>
      </c>
      <c r="W291" t="s">
        <v>68</v>
      </c>
      <c r="X291" s="5">
        <v>5.37037037037037E-3</v>
      </c>
      <c r="Y291" s="5">
        <v>0</v>
      </c>
      <c r="Z291" s="5">
        <v>0</v>
      </c>
      <c r="AA291" t="s">
        <v>67</v>
      </c>
      <c r="AB291">
        <v>0</v>
      </c>
      <c r="AC291" s="4">
        <v>46268.41002314815</v>
      </c>
      <c r="AD291" t="s">
        <v>67</v>
      </c>
      <c r="AE291" s="5">
        <v>0</v>
      </c>
      <c r="AF291" t="s">
        <v>1137</v>
      </c>
      <c r="AG291" s="5">
        <v>0</v>
      </c>
      <c r="AJ291" t="s">
        <v>67</v>
      </c>
      <c r="AN291" t="s">
        <v>67</v>
      </c>
      <c r="AO291" t="s">
        <v>67</v>
      </c>
      <c r="AR291" t="s">
        <v>67</v>
      </c>
      <c r="AT291" t="s">
        <v>67</v>
      </c>
      <c r="AU291" t="s">
        <v>67</v>
      </c>
      <c r="AV291" t="s">
        <v>67</v>
      </c>
      <c r="AY291" t="s">
        <v>67</v>
      </c>
      <c r="AZ291" t="s">
        <v>67</v>
      </c>
      <c r="BA291" t="s">
        <v>67</v>
      </c>
      <c r="BB291" t="s">
        <v>67</v>
      </c>
      <c r="BC291" t="s">
        <v>67</v>
      </c>
      <c r="BD291" t="s">
        <v>67</v>
      </c>
      <c r="BE291" t="s">
        <v>67</v>
      </c>
      <c r="BF291" t="s">
        <v>67</v>
      </c>
      <c r="BG291" t="s">
        <v>67</v>
      </c>
      <c r="BH291" t="s">
        <v>67</v>
      </c>
      <c r="BI291" t="s">
        <v>67</v>
      </c>
      <c r="BJ291" t="s">
        <v>67</v>
      </c>
      <c r="BK291" t="s">
        <v>67</v>
      </c>
      <c r="BL291" t="s">
        <v>67</v>
      </c>
      <c r="BM291" t="s">
        <v>67</v>
      </c>
      <c r="BN291" t="s">
        <v>106</v>
      </c>
      <c r="BO291" s="6">
        <v>46268</v>
      </c>
      <c r="BP291">
        <f>1</f>
        <v>1</v>
      </c>
      <c r="BQ291">
        <f>IF(M291+AG291&gt;=parametres!$B$2,0,1)</f>
        <v>1</v>
      </c>
      <c r="BR291" t="str">
        <f>VLOOKUP(O291,parametres!G:H,2,0)</f>
        <v>Alliannz Contract</v>
      </c>
    </row>
    <row r="292" spans="1:70" x14ac:dyDescent="0.3">
      <c r="A292" t="s">
        <v>1635</v>
      </c>
      <c r="B292" t="s">
        <v>65</v>
      </c>
      <c r="C292" t="s">
        <v>66</v>
      </c>
      <c r="D292" s="4">
        <v>46268.404907407406</v>
      </c>
      <c r="E292" t="s">
        <v>1119</v>
      </c>
      <c r="F292" t="s">
        <v>67</v>
      </c>
      <c r="G292" t="s">
        <v>67</v>
      </c>
      <c r="H292" t="s">
        <v>403</v>
      </c>
      <c r="I292" t="s">
        <v>67</v>
      </c>
      <c r="J292">
        <v>2.7421292918848855E+18</v>
      </c>
      <c r="K292" t="s">
        <v>1153</v>
      </c>
      <c r="L292" t="s">
        <v>67</v>
      </c>
      <c r="M292" s="5">
        <v>0</v>
      </c>
      <c r="N292">
        <v>19760</v>
      </c>
      <c r="O292" t="s">
        <v>82</v>
      </c>
      <c r="P292">
        <v>21199</v>
      </c>
      <c r="Q292" t="s">
        <v>82</v>
      </c>
      <c r="R292">
        <v>99810</v>
      </c>
      <c r="S292" t="s">
        <v>162</v>
      </c>
      <c r="T292" t="s">
        <v>153</v>
      </c>
      <c r="U292">
        <v>247912</v>
      </c>
      <c r="V292" t="s">
        <v>402</v>
      </c>
      <c r="W292" t="s">
        <v>68</v>
      </c>
      <c r="X292" s="5">
        <v>2.4074074074074076E-3</v>
      </c>
      <c r="Y292" s="5">
        <v>0</v>
      </c>
      <c r="Z292" s="5">
        <v>0</v>
      </c>
      <c r="AA292" t="s">
        <v>67</v>
      </c>
      <c r="AB292">
        <v>0</v>
      </c>
      <c r="AC292" s="4">
        <v>46268.407384259262</v>
      </c>
      <c r="AD292" t="s">
        <v>67</v>
      </c>
      <c r="AE292" s="5">
        <v>0</v>
      </c>
      <c r="AF292" t="s">
        <v>1142</v>
      </c>
      <c r="AG292" s="5">
        <v>0</v>
      </c>
      <c r="AJ292" t="s">
        <v>67</v>
      </c>
      <c r="AN292" t="s">
        <v>67</v>
      </c>
      <c r="AO292" t="s">
        <v>67</v>
      </c>
      <c r="AR292" t="s">
        <v>67</v>
      </c>
      <c r="AT292" t="s">
        <v>67</v>
      </c>
      <c r="AU292" t="s">
        <v>67</v>
      </c>
      <c r="AV292" t="s">
        <v>67</v>
      </c>
      <c r="AY292" t="s">
        <v>67</v>
      </c>
      <c r="AZ292" t="s">
        <v>67</v>
      </c>
      <c r="BA292" t="s">
        <v>67</v>
      </c>
      <c r="BB292" t="s">
        <v>67</v>
      </c>
      <c r="BC292" t="s">
        <v>67</v>
      </c>
      <c r="BD292" t="s">
        <v>67</v>
      </c>
      <c r="BE292" t="s">
        <v>67</v>
      </c>
      <c r="BF292" t="s">
        <v>67</v>
      </c>
      <c r="BG292" t="s">
        <v>67</v>
      </c>
      <c r="BH292" t="s">
        <v>67</v>
      </c>
      <c r="BI292" t="s">
        <v>67</v>
      </c>
      <c r="BJ292" t="s">
        <v>67</v>
      </c>
      <c r="BK292" t="s">
        <v>67</v>
      </c>
      <c r="BL292" t="s">
        <v>67</v>
      </c>
      <c r="BM292" t="s">
        <v>67</v>
      </c>
      <c r="BN292" t="s">
        <v>106</v>
      </c>
      <c r="BO292" s="6">
        <v>46268</v>
      </c>
      <c r="BP292">
        <f>1</f>
        <v>1</v>
      </c>
      <c r="BQ292">
        <f>IF(M292+AG292&gt;=parametres!$B$2,0,1)</f>
        <v>1</v>
      </c>
      <c r="BR292" t="str">
        <f>VLOOKUP(O292,parametres!G:H,2,0)</f>
        <v>Alliannz Contract</v>
      </c>
    </row>
    <row r="293" spans="1:70" x14ac:dyDescent="0.3">
      <c r="A293" t="s">
        <v>1635</v>
      </c>
      <c r="B293" t="s">
        <v>65</v>
      </c>
      <c r="C293" t="s">
        <v>70</v>
      </c>
      <c r="D293" s="4">
        <v>46268.404953703706</v>
      </c>
      <c r="E293" t="s">
        <v>1154</v>
      </c>
      <c r="F293" t="s">
        <v>138</v>
      </c>
      <c r="G293" t="s">
        <v>351</v>
      </c>
      <c r="H293" t="s">
        <v>322</v>
      </c>
      <c r="I293" t="s">
        <v>353</v>
      </c>
      <c r="J293">
        <v>2.7421293176177894E+18</v>
      </c>
      <c r="K293" t="s">
        <v>1155</v>
      </c>
      <c r="L293" t="s">
        <v>72</v>
      </c>
      <c r="M293" s="5">
        <v>8.1018518518518516E-5</v>
      </c>
      <c r="N293">
        <v>19779</v>
      </c>
      <c r="O293" t="s">
        <v>296</v>
      </c>
      <c r="P293">
        <v>21123</v>
      </c>
      <c r="Q293" t="s">
        <v>1156</v>
      </c>
      <c r="R293">
        <v>100019</v>
      </c>
      <c r="S293" t="s">
        <v>338</v>
      </c>
      <c r="T293" t="s">
        <v>268</v>
      </c>
      <c r="U293">
        <v>223882</v>
      </c>
      <c r="V293" t="s">
        <v>505</v>
      </c>
      <c r="W293" t="s">
        <v>68</v>
      </c>
      <c r="X293" s="5">
        <v>5.8217592592592592E-3</v>
      </c>
      <c r="Y293" s="5">
        <v>8.1018518518518516E-5</v>
      </c>
      <c r="Z293" s="5">
        <v>6.2500000000000001E-4</v>
      </c>
      <c r="AA293" t="s">
        <v>67</v>
      </c>
      <c r="AB293">
        <v>1</v>
      </c>
      <c r="AC293" s="4">
        <v>46268.411435185182</v>
      </c>
      <c r="AD293" t="s">
        <v>67</v>
      </c>
      <c r="AE293" s="5">
        <v>0</v>
      </c>
      <c r="AF293" t="s">
        <v>1157</v>
      </c>
      <c r="AG293" s="5">
        <v>1.1574074074074073E-5</v>
      </c>
      <c r="AH293">
        <v>0</v>
      </c>
      <c r="AI293">
        <v>0</v>
      </c>
      <c r="AJ293" t="s">
        <v>460</v>
      </c>
      <c r="AK293">
        <v>2</v>
      </c>
      <c r="AL293">
        <v>0</v>
      </c>
      <c r="AM293">
        <v>1</v>
      </c>
      <c r="AN293" t="s">
        <v>310</v>
      </c>
      <c r="AO293" t="s">
        <v>67</v>
      </c>
      <c r="AR293" t="s">
        <v>67</v>
      </c>
      <c r="AT293" t="s">
        <v>67</v>
      </c>
      <c r="AU293" t="s">
        <v>67</v>
      </c>
      <c r="AV293" t="s">
        <v>67</v>
      </c>
      <c r="AW293">
        <v>0</v>
      </c>
      <c r="AX293">
        <v>0</v>
      </c>
      <c r="AY293" t="s">
        <v>67</v>
      </c>
      <c r="AZ293" t="s">
        <v>67</v>
      </c>
      <c r="BA293" t="s">
        <v>67</v>
      </c>
      <c r="BB293" t="s">
        <v>67</v>
      </c>
      <c r="BC293" t="s">
        <v>67</v>
      </c>
      <c r="BD293" t="s">
        <v>67</v>
      </c>
      <c r="BE293" t="s">
        <v>67</v>
      </c>
      <c r="BF293" t="s">
        <v>67</v>
      </c>
      <c r="BG293" t="s">
        <v>67</v>
      </c>
      <c r="BH293" t="s">
        <v>67</v>
      </c>
      <c r="BI293" t="s">
        <v>67</v>
      </c>
      <c r="BJ293" t="s">
        <v>67</v>
      </c>
      <c r="BK293" t="s">
        <v>67</v>
      </c>
      <c r="BL293" t="s">
        <v>67</v>
      </c>
      <c r="BM293" t="s">
        <v>67</v>
      </c>
      <c r="BN293" t="s">
        <v>287</v>
      </c>
      <c r="BO293" s="6">
        <v>46268</v>
      </c>
      <c r="BP293">
        <f>1</f>
        <v>1</v>
      </c>
      <c r="BQ293">
        <f>IF(M293+AG293&gt;=parametres!$B$2,0,1)</f>
        <v>1</v>
      </c>
      <c r="BR293" t="str">
        <f>VLOOKUP(O293,parametres!G:H,2,0)</f>
        <v>RSA BE</v>
      </c>
    </row>
    <row r="294" spans="1:70" x14ac:dyDescent="0.3">
      <c r="A294" t="s">
        <v>1635</v>
      </c>
      <c r="B294" t="s">
        <v>65</v>
      </c>
      <c r="C294" t="s">
        <v>66</v>
      </c>
      <c r="D294" s="4">
        <v>46268.405312499999</v>
      </c>
      <c r="E294" t="s">
        <v>1146</v>
      </c>
      <c r="F294" t="s">
        <v>67</v>
      </c>
      <c r="G294" t="s">
        <v>67</v>
      </c>
      <c r="H294" t="s">
        <v>504</v>
      </c>
      <c r="I294" t="s">
        <v>67</v>
      </c>
      <c r="J294">
        <v>2.742129334791936E+18</v>
      </c>
      <c r="K294" t="s">
        <v>1158</v>
      </c>
      <c r="L294" t="s">
        <v>67</v>
      </c>
      <c r="M294" s="5">
        <v>0</v>
      </c>
      <c r="N294">
        <v>19755</v>
      </c>
      <c r="O294" t="s">
        <v>84</v>
      </c>
      <c r="P294">
        <v>21194</v>
      </c>
      <c r="Q294" t="s">
        <v>84</v>
      </c>
      <c r="R294">
        <v>99757</v>
      </c>
      <c r="S294" t="s">
        <v>152</v>
      </c>
      <c r="T294" t="s">
        <v>153</v>
      </c>
      <c r="U294">
        <v>224096</v>
      </c>
      <c r="V294" t="s">
        <v>503</v>
      </c>
      <c r="W294" t="s">
        <v>69</v>
      </c>
      <c r="X294" s="5">
        <v>1.2152777777777778E-3</v>
      </c>
      <c r="Y294" s="5">
        <v>0</v>
      </c>
      <c r="Z294" s="5">
        <v>0</v>
      </c>
      <c r="AA294" t="s">
        <v>67</v>
      </c>
      <c r="AB294">
        <v>0</v>
      </c>
      <c r="AC294" s="4">
        <v>46268.406574074077</v>
      </c>
      <c r="AD294" t="s">
        <v>67</v>
      </c>
      <c r="AE294" s="5">
        <v>0</v>
      </c>
      <c r="AF294" t="s">
        <v>1148</v>
      </c>
      <c r="AG294" s="5">
        <v>1.1574074074074073E-5</v>
      </c>
      <c r="AJ294" t="s">
        <v>67</v>
      </c>
      <c r="AN294" t="s">
        <v>67</v>
      </c>
      <c r="AO294" t="s">
        <v>67</v>
      </c>
      <c r="AR294" t="s">
        <v>67</v>
      </c>
      <c r="AT294" t="s">
        <v>67</v>
      </c>
      <c r="AU294" t="s">
        <v>67</v>
      </c>
      <c r="AV294" t="s">
        <v>67</v>
      </c>
      <c r="AY294" t="s">
        <v>67</v>
      </c>
      <c r="AZ294" t="s">
        <v>67</v>
      </c>
      <c r="BA294" t="s">
        <v>67</v>
      </c>
      <c r="BB294" t="s">
        <v>67</v>
      </c>
      <c r="BC294" t="s">
        <v>67</v>
      </c>
      <c r="BD294" t="s">
        <v>67</v>
      </c>
      <c r="BE294" t="s">
        <v>67</v>
      </c>
      <c r="BF294" t="s">
        <v>67</v>
      </c>
      <c r="BG294" t="s">
        <v>67</v>
      </c>
      <c r="BH294" t="s">
        <v>67</v>
      </c>
      <c r="BI294" t="s">
        <v>67</v>
      </c>
      <c r="BJ294" t="s">
        <v>67</v>
      </c>
      <c r="BK294" t="s">
        <v>67</v>
      </c>
      <c r="BL294" t="s">
        <v>67</v>
      </c>
      <c r="BM294" t="s">
        <v>67</v>
      </c>
      <c r="BN294" t="s">
        <v>102</v>
      </c>
      <c r="BO294" s="6">
        <v>46268</v>
      </c>
      <c r="BP294">
        <f>1</f>
        <v>1</v>
      </c>
      <c r="BQ294">
        <f>IF(M294+AG294&gt;=parametres!$B$2,0,1)</f>
        <v>1</v>
      </c>
      <c r="BR294" t="str">
        <f>VLOOKUP(O294,parametres!G:H,2,0)</f>
        <v>RSA</v>
      </c>
    </row>
    <row r="295" spans="1:70" x14ac:dyDescent="0.3">
      <c r="A295" t="s">
        <v>1635</v>
      </c>
      <c r="B295" t="s">
        <v>65</v>
      </c>
      <c r="C295" t="s">
        <v>70</v>
      </c>
      <c r="D295" s="4">
        <v>46268.405347222222</v>
      </c>
      <c r="E295" t="s">
        <v>1159</v>
      </c>
      <c r="F295" t="s">
        <v>138</v>
      </c>
      <c r="G295" t="s">
        <v>305</v>
      </c>
      <c r="H295" t="s">
        <v>322</v>
      </c>
      <c r="I295" t="s">
        <v>300</v>
      </c>
      <c r="J295">
        <v>2.7421294163936891E+18</v>
      </c>
      <c r="K295" t="s">
        <v>1160</v>
      </c>
      <c r="L295" t="s">
        <v>71</v>
      </c>
      <c r="M295" s="5">
        <v>6.9444444444444444E-5</v>
      </c>
      <c r="N295">
        <v>19782</v>
      </c>
      <c r="O295" t="s">
        <v>288</v>
      </c>
      <c r="P295">
        <v>21222</v>
      </c>
      <c r="Q295" t="s">
        <v>288</v>
      </c>
      <c r="R295">
        <v>100052</v>
      </c>
      <c r="S295" t="s">
        <v>301</v>
      </c>
      <c r="T295" t="s">
        <v>312</v>
      </c>
      <c r="U295">
        <v>249776</v>
      </c>
      <c r="V295" t="s">
        <v>458</v>
      </c>
      <c r="W295" t="s">
        <v>68</v>
      </c>
      <c r="X295" s="5">
        <v>3.9930555555555552E-3</v>
      </c>
      <c r="Y295" s="5">
        <v>5.1273148148148146E-3</v>
      </c>
      <c r="Z295" s="5">
        <v>1.1574074074074073E-5</v>
      </c>
      <c r="AA295" t="s">
        <v>67</v>
      </c>
      <c r="AB295">
        <v>0</v>
      </c>
      <c r="AC295" s="4">
        <v>46268.415254629632</v>
      </c>
      <c r="AD295" t="s">
        <v>67</v>
      </c>
      <c r="AE295" s="5">
        <v>0</v>
      </c>
      <c r="AF295" t="s">
        <v>1161</v>
      </c>
      <c r="AG295" s="5">
        <v>3.4722222222222222E-5</v>
      </c>
      <c r="AH295">
        <v>0</v>
      </c>
      <c r="AI295">
        <v>0</v>
      </c>
      <c r="AJ295" t="s">
        <v>323</v>
      </c>
      <c r="AK295">
        <v>2</v>
      </c>
      <c r="AL295">
        <v>0</v>
      </c>
      <c r="AM295">
        <v>1</v>
      </c>
      <c r="AN295" t="s">
        <v>303</v>
      </c>
      <c r="AO295" t="s">
        <v>67</v>
      </c>
      <c r="AR295" t="s">
        <v>67</v>
      </c>
      <c r="AT295" t="s">
        <v>67</v>
      </c>
      <c r="AU295" t="s">
        <v>67</v>
      </c>
      <c r="AV295" t="s">
        <v>67</v>
      </c>
      <c r="AW295">
        <v>2</v>
      </c>
      <c r="AX295">
        <v>1</v>
      </c>
      <c r="AY295" t="s">
        <v>67</v>
      </c>
      <c r="AZ295" t="s">
        <v>67</v>
      </c>
      <c r="BA295" t="s">
        <v>67</v>
      </c>
      <c r="BB295" t="s">
        <v>67</v>
      </c>
      <c r="BC295" t="s">
        <v>67</v>
      </c>
      <c r="BD295" t="s">
        <v>67</v>
      </c>
      <c r="BE295" t="s">
        <v>67</v>
      </c>
      <c r="BF295" t="s">
        <v>67</v>
      </c>
      <c r="BG295" t="s">
        <v>67</v>
      </c>
      <c r="BH295" t="s">
        <v>67</v>
      </c>
      <c r="BI295" t="s">
        <v>67</v>
      </c>
      <c r="BJ295" t="s">
        <v>67</v>
      </c>
      <c r="BK295" t="s">
        <v>67</v>
      </c>
      <c r="BL295" t="s">
        <v>67</v>
      </c>
      <c r="BM295" t="s">
        <v>67</v>
      </c>
      <c r="BN295" t="s">
        <v>287</v>
      </c>
      <c r="BO295" s="6">
        <v>46268</v>
      </c>
      <c r="BP295">
        <f>1</f>
        <v>1</v>
      </c>
      <c r="BQ295">
        <f>IF(M295+AG295&gt;=parametres!$B$2,0,1)</f>
        <v>1</v>
      </c>
      <c r="BR295" t="str">
        <f>VLOOKUP(O295,parametres!G:H,2,0)</f>
        <v>RSA BE</v>
      </c>
    </row>
    <row r="296" spans="1:70" x14ac:dyDescent="0.3">
      <c r="A296" t="s">
        <v>1635</v>
      </c>
      <c r="B296" t="s">
        <v>65</v>
      </c>
      <c r="C296" t="s">
        <v>70</v>
      </c>
      <c r="D296" s="4">
        <v>46268.405381944445</v>
      </c>
      <c r="E296" t="s">
        <v>1162</v>
      </c>
      <c r="F296" t="s">
        <v>129</v>
      </c>
      <c r="G296" t="s">
        <v>130</v>
      </c>
      <c r="H296" t="s">
        <v>131</v>
      </c>
      <c r="I296" t="s">
        <v>132</v>
      </c>
      <c r="J296">
        <v>2.742129321911061E+18</v>
      </c>
      <c r="K296" t="s">
        <v>1163</v>
      </c>
      <c r="L296" t="s">
        <v>72</v>
      </c>
      <c r="M296" s="5">
        <v>6.9444444444444444E-5</v>
      </c>
      <c r="N296">
        <v>27173</v>
      </c>
      <c r="O296" t="s">
        <v>116</v>
      </c>
      <c r="P296">
        <v>28184</v>
      </c>
      <c r="Q296" t="s">
        <v>116</v>
      </c>
      <c r="R296">
        <v>208567</v>
      </c>
      <c r="S296" t="s">
        <v>174</v>
      </c>
      <c r="T296" t="s">
        <v>153</v>
      </c>
      <c r="U296">
        <v>96523</v>
      </c>
      <c r="V296" t="s">
        <v>511</v>
      </c>
      <c r="W296" t="s">
        <v>68</v>
      </c>
      <c r="X296" s="5">
        <v>1.1805555555555556E-3</v>
      </c>
      <c r="Y296" s="5">
        <v>1.0416666666666667E-3</v>
      </c>
      <c r="Z296" s="5">
        <v>5.7870370370370367E-4</v>
      </c>
      <c r="AA296" t="s">
        <v>67</v>
      </c>
      <c r="AB296">
        <v>0</v>
      </c>
      <c r="AC296" s="4">
        <v>46268.409456018519</v>
      </c>
      <c r="AD296" t="s">
        <v>67</v>
      </c>
      <c r="AE296" s="5">
        <v>0</v>
      </c>
      <c r="AF296" t="s">
        <v>1164</v>
      </c>
      <c r="AG296" s="5">
        <v>5.7870370370370373E-5</v>
      </c>
      <c r="AH296">
        <v>0</v>
      </c>
      <c r="AI296">
        <v>0</v>
      </c>
      <c r="AJ296" t="s">
        <v>67</v>
      </c>
      <c r="AK296">
        <v>2</v>
      </c>
      <c r="AL296">
        <v>0</v>
      </c>
      <c r="AM296">
        <v>0</v>
      </c>
      <c r="AN296" t="s">
        <v>123</v>
      </c>
      <c r="AO296" t="s">
        <v>133</v>
      </c>
      <c r="AP296">
        <v>77020108</v>
      </c>
      <c r="AQ296">
        <v>10</v>
      </c>
      <c r="AR296" t="s">
        <v>133</v>
      </c>
      <c r="AS296">
        <v>3190911811</v>
      </c>
      <c r="AT296" t="s">
        <v>1165</v>
      </c>
      <c r="AU296" t="s">
        <v>1166</v>
      </c>
      <c r="AV296" t="s">
        <v>1162</v>
      </c>
      <c r="AW296">
        <v>2</v>
      </c>
      <c r="AX296">
        <v>1</v>
      </c>
      <c r="AY296" t="s">
        <v>67</v>
      </c>
      <c r="AZ296" t="s">
        <v>67</v>
      </c>
      <c r="BA296" t="s">
        <v>67</v>
      </c>
      <c r="BB296" t="s">
        <v>67</v>
      </c>
      <c r="BC296" t="s">
        <v>67</v>
      </c>
      <c r="BD296" t="s">
        <v>67</v>
      </c>
      <c r="BE296" t="s">
        <v>67</v>
      </c>
      <c r="BF296" t="s">
        <v>67</v>
      </c>
      <c r="BG296" t="s">
        <v>67</v>
      </c>
      <c r="BH296" t="s">
        <v>67</v>
      </c>
      <c r="BI296" t="s">
        <v>67</v>
      </c>
      <c r="BJ296" t="s">
        <v>67</v>
      </c>
      <c r="BK296" t="s">
        <v>67</v>
      </c>
      <c r="BL296" t="s">
        <v>67</v>
      </c>
      <c r="BM296" t="s">
        <v>67</v>
      </c>
      <c r="BN296" t="s">
        <v>106</v>
      </c>
      <c r="BO296" s="6">
        <v>46268</v>
      </c>
      <c r="BP296">
        <f>1</f>
        <v>1</v>
      </c>
      <c r="BQ296">
        <f>IF(M296+AG296&gt;=parametres!$B$2,0,1)</f>
        <v>1</v>
      </c>
      <c r="BR296" t="str">
        <f>VLOOKUP(O296,parametres!G:H,2,0)</f>
        <v>Alliannz Contract</v>
      </c>
    </row>
    <row r="297" spans="1:70" x14ac:dyDescent="0.3">
      <c r="A297" t="s">
        <v>1635</v>
      </c>
      <c r="B297" t="s">
        <v>65</v>
      </c>
      <c r="C297" t="s">
        <v>66</v>
      </c>
      <c r="D297" s="4">
        <v>46268.405682870369</v>
      </c>
      <c r="E297" t="s">
        <v>1089</v>
      </c>
      <c r="F297" t="s">
        <v>67</v>
      </c>
      <c r="G297" t="s">
        <v>67</v>
      </c>
      <c r="H297" t="s">
        <v>996</v>
      </c>
      <c r="I297" t="s">
        <v>67</v>
      </c>
      <c r="J297">
        <v>2.7421293090954214E+18</v>
      </c>
      <c r="K297" t="s">
        <v>1167</v>
      </c>
      <c r="L297" t="s">
        <v>67</v>
      </c>
      <c r="M297" s="5">
        <v>0</v>
      </c>
      <c r="N297">
        <v>19770</v>
      </c>
      <c r="O297" t="s">
        <v>112</v>
      </c>
      <c r="P297">
        <v>21209</v>
      </c>
      <c r="Q297" t="s">
        <v>112</v>
      </c>
      <c r="R297">
        <v>99920</v>
      </c>
      <c r="S297" t="s">
        <v>146</v>
      </c>
      <c r="T297" t="s">
        <v>275</v>
      </c>
      <c r="U297">
        <v>266361</v>
      </c>
      <c r="V297" t="s">
        <v>971</v>
      </c>
      <c r="W297" t="s">
        <v>68</v>
      </c>
      <c r="X297" s="5">
        <v>9.837962962962962E-4</v>
      </c>
      <c r="Y297" s="5">
        <v>0</v>
      </c>
      <c r="Z297" s="5">
        <v>0</v>
      </c>
      <c r="AA297" t="s">
        <v>67</v>
      </c>
      <c r="AB297">
        <v>0</v>
      </c>
      <c r="AC297" s="4">
        <v>46268.406689814816</v>
      </c>
      <c r="AD297" t="s">
        <v>67</v>
      </c>
      <c r="AE297" s="5">
        <v>0</v>
      </c>
      <c r="AF297" t="s">
        <v>1091</v>
      </c>
      <c r="AG297" s="5">
        <v>0</v>
      </c>
      <c r="AJ297" t="s">
        <v>67</v>
      </c>
      <c r="AN297" t="s">
        <v>67</v>
      </c>
      <c r="AO297" t="s">
        <v>67</v>
      </c>
      <c r="AR297" t="s">
        <v>67</v>
      </c>
      <c r="AT297" t="s">
        <v>67</v>
      </c>
      <c r="AU297" t="s">
        <v>67</v>
      </c>
      <c r="AV297" t="s">
        <v>67</v>
      </c>
      <c r="AY297" t="s">
        <v>67</v>
      </c>
      <c r="AZ297" t="s">
        <v>67</v>
      </c>
      <c r="BA297" t="s">
        <v>67</v>
      </c>
      <c r="BB297" t="s">
        <v>67</v>
      </c>
      <c r="BC297" t="s">
        <v>67</v>
      </c>
      <c r="BD297" t="s">
        <v>67</v>
      </c>
      <c r="BE297" t="s">
        <v>67</v>
      </c>
      <c r="BF297" t="s">
        <v>67</v>
      </c>
      <c r="BG297" t="s">
        <v>67</v>
      </c>
      <c r="BH297" t="s">
        <v>67</v>
      </c>
      <c r="BI297" t="s">
        <v>67</v>
      </c>
      <c r="BJ297" t="s">
        <v>67</v>
      </c>
      <c r="BK297" t="s">
        <v>67</v>
      </c>
      <c r="BL297" t="s">
        <v>67</v>
      </c>
      <c r="BM297" t="s">
        <v>67</v>
      </c>
      <c r="BN297" t="s">
        <v>280</v>
      </c>
      <c r="BO297" s="6">
        <v>46268</v>
      </c>
      <c r="BP297">
        <f>1</f>
        <v>1</v>
      </c>
      <c r="BQ297">
        <f>IF(M297+AG297&gt;=parametres!$B$2,0,1)</f>
        <v>1</v>
      </c>
      <c r="BR297" t="str">
        <f>VLOOKUP(O297,parametres!G:H,2,0)</f>
        <v>RSA Provider</v>
      </c>
    </row>
    <row r="298" spans="1:70" x14ac:dyDescent="0.3">
      <c r="A298" t="s">
        <v>1635</v>
      </c>
      <c r="B298" t="s">
        <v>65</v>
      </c>
      <c r="C298" t="s">
        <v>66</v>
      </c>
      <c r="D298" s="4">
        <v>46268.405740740738</v>
      </c>
      <c r="E298" t="s">
        <v>1149</v>
      </c>
      <c r="F298" t="s">
        <v>67</v>
      </c>
      <c r="G298" t="s">
        <v>67</v>
      </c>
      <c r="H298" t="s">
        <v>424</v>
      </c>
      <c r="I298" t="s">
        <v>67</v>
      </c>
      <c r="J298">
        <v>2.7421293820333373E+18</v>
      </c>
      <c r="K298" t="s">
        <v>1168</v>
      </c>
      <c r="L298" t="s">
        <v>67</v>
      </c>
      <c r="M298" s="5">
        <v>0</v>
      </c>
      <c r="N298">
        <v>27173</v>
      </c>
      <c r="O298" t="s">
        <v>116</v>
      </c>
      <c r="P298">
        <v>28184</v>
      </c>
      <c r="Q298" t="s">
        <v>116</v>
      </c>
      <c r="R298">
        <v>208567</v>
      </c>
      <c r="S298" t="s">
        <v>174</v>
      </c>
      <c r="T298" t="s">
        <v>422</v>
      </c>
      <c r="U298">
        <v>96495</v>
      </c>
      <c r="V298" t="s">
        <v>423</v>
      </c>
      <c r="W298" t="s">
        <v>69</v>
      </c>
      <c r="X298" s="5">
        <v>7.1296296296296299E-3</v>
      </c>
      <c r="Y298" s="5">
        <v>0</v>
      </c>
      <c r="Z298" s="5">
        <v>0</v>
      </c>
      <c r="AA298" t="s">
        <v>67</v>
      </c>
      <c r="AB298">
        <v>0</v>
      </c>
      <c r="AC298" s="4">
        <v>46268.413078703707</v>
      </c>
      <c r="AD298" t="s">
        <v>67</v>
      </c>
      <c r="AE298" s="5">
        <v>0</v>
      </c>
      <c r="AF298" t="s">
        <v>1151</v>
      </c>
      <c r="AG298" s="5">
        <v>1.3888888888888889E-4</v>
      </c>
      <c r="AJ298" t="s">
        <v>67</v>
      </c>
      <c r="AN298" t="s">
        <v>67</v>
      </c>
      <c r="AO298" t="s">
        <v>67</v>
      </c>
      <c r="AR298" t="s">
        <v>67</v>
      </c>
      <c r="AT298" t="s">
        <v>67</v>
      </c>
      <c r="AU298" t="s">
        <v>67</v>
      </c>
      <c r="AV298" t="s">
        <v>67</v>
      </c>
      <c r="AY298" t="s">
        <v>67</v>
      </c>
      <c r="AZ298" t="s">
        <v>67</v>
      </c>
      <c r="BA298" t="s">
        <v>67</v>
      </c>
      <c r="BB298" t="s">
        <v>67</v>
      </c>
      <c r="BC298" t="s">
        <v>67</v>
      </c>
      <c r="BD298" t="s">
        <v>67</v>
      </c>
      <c r="BE298" t="s">
        <v>67</v>
      </c>
      <c r="BF298" t="s">
        <v>67</v>
      </c>
      <c r="BG298" t="s">
        <v>67</v>
      </c>
      <c r="BH298" t="s">
        <v>67</v>
      </c>
      <c r="BI298" t="s">
        <v>1169</v>
      </c>
      <c r="BJ298" t="s">
        <v>67</v>
      </c>
      <c r="BK298" t="s">
        <v>67</v>
      </c>
      <c r="BL298" t="s">
        <v>67</v>
      </c>
      <c r="BM298" t="s">
        <v>67</v>
      </c>
      <c r="BN298" t="s">
        <v>106</v>
      </c>
      <c r="BO298" s="6">
        <v>46268</v>
      </c>
      <c r="BP298">
        <f>1</f>
        <v>1</v>
      </c>
      <c r="BQ298">
        <f>IF(M298+AG298&gt;=parametres!$B$2,0,1)</f>
        <v>1</v>
      </c>
      <c r="BR298" t="str">
        <f>VLOOKUP(O298,parametres!G:H,2,0)</f>
        <v>Alliannz Contract</v>
      </c>
    </row>
    <row r="299" spans="1:70" x14ac:dyDescent="0.3">
      <c r="A299" t="s">
        <v>1635</v>
      </c>
      <c r="B299" t="s">
        <v>65</v>
      </c>
      <c r="C299" t="s">
        <v>66</v>
      </c>
      <c r="D299" s="4">
        <v>46268.405995370369</v>
      </c>
      <c r="E299" t="s">
        <v>1154</v>
      </c>
      <c r="F299" t="s">
        <v>67</v>
      </c>
      <c r="G299" t="s">
        <v>67</v>
      </c>
      <c r="H299" t="s">
        <v>506</v>
      </c>
      <c r="I299" t="s">
        <v>67</v>
      </c>
      <c r="J299">
        <v>2.74212931761779E+18</v>
      </c>
      <c r="K299" t="s">
        <v>1170</v>
      </c>
      <c r="L299" t="s">
        <v>67</v>
      </c>
      <c r="M299" s="5">
        <v>0</v>
      </c>
      <c r="N299">
        <v>19779</v>
      </c>
      <c r="O299" t="s">
        <v>296</v>
      </c>
      <c r="P299">
        <v>21219</v>
      </c>
      <c r="Q299" t="s">
        <v>296</v>
      </c>
      <c r="R299">
        <v>100019</v>
      </c>
      <c r="S299" t="s">
        <v>338</v>
      </c>
      <c r="T299" t="s">
        <v>275</v>
      </c>
      <c r="U299">
        <v>223882</v>
      </c>
      <c r="V299" t="s">
        <v>505</v>
      </c>
      <c r="W299" t="s">
        <v>68</v>
      </c>
      <c r="X299" s="5">
        <v>5.4166666666666669E-3</v>
      </c>
      <c r="Y299" s="5">
        <v>0</v>
      </c>
      <c r="Z299" s="5">
        <v>0</v>
      </c>
      <c r="AA299" t="s">
        <v>67</v>
      </c>
      <c r="AB299">
        <v>0</v>
      </c>
      <c r="AC299" s="4">
        <v>46268.411423611113</v>
      </c>
      <c r="AD299" t="s">
        <v>67</v>
      </c>
      <c r="AE299" s="5">
        <v>0</v>
      </c>
      <c r="AF299" t="s">
        <v>1157</v>
      </c>
      <c r="AG299" s="5">
        <v>1.1574074074074073E-5</v>
      </c>
      <c r="AJ299" t="s">
        <v>67</v>
      </c>
      <c r="AN299" t="s">
        <v>67</v>
      </c>
      <c r="AO299" t="s">
        <v>67</v>
      </c>
      <c r="AR299" t="s">
        <v>67</v>
      </c>
      <c r="AT299" t="s">
        <v>67</v>
      </c>
      <c r="AU299" t="s">
        <v>67</v>
      </c>
      <c r="AV299" t="s">
        <v>67</v>
      </c>
      <c r="AY299" t="s">
        <v>67</v>
      </c>
      <c r="AZ299" t="s">
        <v>67</v>
      </c>
      <c r="BA299" t="s">
        <v>67</v>
      </c>
      <c r="BB299" t="s">
        <v>67</v>
      </c>
      <c r="BC299" t="s">
        <v>67</v>
      </c>
      <c r="BD299" t="s">
        <v>67</v>
      </c>
      <c r="BE299" t="s">
        <v>67</v>
      </c>
      <c r="BF299" t="s">
        <v>67</v>
      </c>
      <c r="BG299" t="s">
        <v>67</v>
      </c>
      <c r="BH299" t="s">
        <v>67</v>
      </c>
      <c r="BI299" t="s">
        <v>67</v>
      </c>
      <c r="BJ299" t="s">
        <v>67</v>
      </c>
      <c r="BK299" t="s">
        <v>67</v>
      </c>
      <c r="BL299" t="s">
        <v>67</v>
      </c>
      <c r="BM299" t="s">
        <v>67</v>
      </c>
      <c r="BN299" t="s">
        <v>287</v>
      </c>
      <c r="BO299" s="6">
        <v>46268</v>
      </c>
      <c r="BP299">
        <f>1</f>
        <v>1</v>
      </c>
      <c r="BQ299">
        <f>IF(M299+AG299&gt;=parametres!$B$2,0,1)</f>
        <v>1</v>
      </c>
      <c r="BR299" t="str">
        <f>VLOOKUP(O299,parametres!G:H,2,0)</f>
        <v>RSA BE</v>
      </c>
    </row>
    <row r="300" spans="1:70" x14ac:dyDescent="0.3">
      <c r="A300" t="s">
        <v>1635</v>
      </c>
      <c r="B300" t="s">
        <v>65</v>
      </c>
      <c r="C300" t="s">
        <v>70</v>
      </c>
      <c r="D300" s="4">
        <v>46268.406030092592</v>
      </c>
      <c r="E300" t="s">
        <v>448</v>
      </c>
      <c r="F300" t="s">
        <v>304</v>
      </c>
      <c r="G300" t="s">
        <v>305</v>
      </c>
      <c r="H300" t="s">
        <v>306</v>
      </c>
      <c r="I300" t="s">
        <v>300</v>
      </c>
      <c r="J300">
        <v>2.7421293476793615E+18</v>
      </c>
      <c r="K300" t="s">
        <v>1171</v>
      </c>
      <c r="L300" t="s">
        <v>72</v>
      </c>
      <c r="M300" s="5">
        <v>6.9444444444444444E-5</v>
      </c>
      <c r="N300">
        <v>19782</v>
      </c>
      <c r="O300" t="s">
        <v>288</v>
      </c>
      <c r="P300">
        <v>21222</v>
      </c>
      <c r="Q300" t="s">
        <v>288</v>
      </c>
      <c r="R300">
        <v>100052</v>
      </c>
      <c r="S300" t="s">
        <v>301</v>
      </c>
      <c r="T300" t="s">
        <v>312</v>
      </c>
      <c r="U300">
        <v>249777</v>
      </c>
      <c r="V300" t="s">
        <v>491</v>
      </c>
      <c r="W300" t="s">
        <v>68</v>
      </c>
      <c r="X300" s="5">
        <v>4.2708333333333331E-3</v>
      </c>
      <c r="Y300" s="5">
        <v>3.7731481481481483E-3</v>
      </c>
      <c r="Z300" s="5">
        <v>3.4722222222222222E-5</v>
      </c>
      <c r="AA300" t="s">
        <v>67</v>
      </c>
      <c r="AB300">
        <v>0</v>
      </c>
      <c r="AC300" s="4">
        <v>46268.414756944447</v>
      </c>
      <c r="AD300" t="s">
        <v>67</v>
      </c>
      <c r="AE300" s="5">
        <v>0</v>
      </c>
      <c r="AF300" t="s">
        <v>1172</v>
      </c>
      <c r="AG300" s="5">
        <v>1.1574074074074073E-5</v>
      </c>
      <c r="AH300">
        <v>0</v>
      </c>
      <c r="AI300">
        <v>0</v>
      </c>
      <c r="AJ300" t="s">
        <v>311</v>
      </c>
      <c r="AK300">
        <v>2</v>
      </c>
      <c r="AL300">
        <v>0</v>
      </c>
      <c r="AM300">
        <v>1</v>
      </c>
      <c r="AN300" t="s">
        <v>303</v>
      </c>
      <c r="AO300" t="s">
        <v>67</v>
      </c>
      <c r="AR300" t="s">
        <v>67</v>
      </c>
      <c r="AT300" t="s">
        <v>67</v>
      </c>
      <c r="AU300" t="s">
        <v>67</v>
      </c>
      <c r="AV300" t="s">
        <v>67</v>
      </c>
      <c r="AW300">
        <v>2</v>
      </c>
      <c r="AX300">
        <v>1</v>
      </c>
      <c r="AY300" t="s">
        <v>67</v>
      </c>
      <c r="AZ300" t="s">
        <v>67</v>
      </c>
      <c r="BA300" t="s">
        <v>67</v>
      </c>
      <c r="BB300" t="s">
        <v>67</v>
      </c>
      <c r="BC300" t="s">
        <v>67</v>
      </c>
      <c r="BD300" t="s">
        <v>67</v>
      </c>
      <c r="BE300" t="s">
        <v>67</v>
      </c>
      <c r="BF300" t="s">
        <v>67</v>
      </c>
      <c r="BG300" t="s">
        <v>67</v>
      </c>
      <c r="BH300" t="s">
        <v>67</v>
      </c>
      <c r="BI300" t="s">
        <v>67</v>
      </c>
      <c r="BJ300" t="s">
        <v>67</v>
      </c>
      <c r="BK300" t="s">
        <v>67</v>
      </c>
      <c r="BL300" t="s">
        <v>67</v>
      </c>
      <c r="BM300" t="s">
        <v>67</v>
      </c>
      <c r="BN300" t="s">
        <v>287</v>
      </c>
      <c r="BO300" s="6">
        <v>46268</v>
      </c>
      <c r="BP300">
        <f>1</f>
        <v>1</v>
      </c>
      <c r="BQ300">
        <f>IF(M300+AG300&gt;=parametres!$B$2,0,1)</f>
        <v>1</v>
      </c>
      <c r="BR300" t="str">
        <f>VLOOKUP(O300,parametres!G:H,2,0)</f>
        <v>RSA BE</v>
      </c>
    </row>
    <row r="301" spans="1:70" x14ac:dyDescent="0.3">
      <c r="A301" t="s">
        <v>1635</v>
      </c>
      <c r="B301" t="s">
        <v>65</v>
      </c>
      <c r="C301" t="s">
        <v>66</v>
      </c>
      <c r="D301" s="4">
        <v>46268.406053240738</v>
      </c>
      <c r="E301" t="s">
        <v>1159</v>
      </c>
      <c r="F301" t="s">
        <v>67</v>
      </c>
      <c r="G301" t="s">
        <v>67</v>
      </c>
      <c r="H301" t="s">
        <v>459</v>
      </c>
      <c r="I301" t="s">
        <v>67</v>
      </c>
      <c r="J301">
        <v>2.7421294163936891E+18</v>
      </c>
      <c r="K301" t="s">
        <v>1173</v>
      </c>
      <c r="L301" t="s">
        <v>67</v>
      </c>
      <c r="M301" s="5">
        <v>0</v>
      </c>
      <c r="N301">
        <v>19782</v>
      </c>
      <c r="O301" t="s">
        <v>288</v>
      </c>
      <c r="P301">
        <v>21222</v>
      </c>
      <c r="Q301" t="s">
        <v>288</v>
      </c>
      <c r="R301">
        <v>100052</v>
      </c>
      <c r="S301" t="s">
        <v>301</v>
      </c>
      <c r="T301" t="s">
        <v>312</v>
      </c>
      <c r="U301">
        <v>249776</v>
      </c>
      <c r="V301" t="s">
        <v>458</v>
      </c>
      <c r="W301" t="s">
        <v>68</v>
      </c>
      <c r="X301" s="5">
        <v>3.9930555555555552E-3</v>
      </c>
      <c r="Y301" s="5">
        <v>5.1273148148148146E-3</v>
      </c>
      <c r="Z301" s="5">
        <v>0</v>
      </c>
      <c r="AA301" t="s">
        <v>67</v>
      </c>
      <c r="AB301">
        <v>0</v>
      </c>
      <c r="AC301" s="4">
        <v>46268.415243055555</v>
      </c>
      <c r="AD301" t="s">
        <v>67</v>
      </c>
      <c r="AE301" s="5">
        <v>0</v>
      </c>
      <c r="AF301" t="s">
        <v>1161</v>
      </c>
      <c r="AG301" s="5">
        <v>1.1574074074074073E-5</v>
      </c>
      <c r="AJ301" t="s">
        <v>67</v>
      </c>
      <c r="AN301" t="s">
        <v>67</v>
      </c>
      <c r="AO301" t="s">
        <v>67</v>
      </c>
      <c r="AR301" t="s">
        <v>67</v>
      </c>
      <c r="AT301" t="s">
        <v>67</v>
      </c>
      <c r="AU301" t="s">
        <v>67</v>
      </c>
      <c r="AV301" t="s">
        <v>67</v>
      </c>
      <c r="AY301" t="s">
        <v>67</v>
      </c>
      <c r="AZ301" t="s">
        <v>67</v>
      </c>
      <c r="BA301" t="s">
        <v>67</v>
      </c>
      <c r="BB301" t="s">
        <v>67</v>
      </c>
      <c r="BC301" t="s">
        <v>67</v>
      </c>
      <c r="BD301" t="s">
        <v>67</v>
      </c>
      <c r="BE301" t="s">
        <v>67</v>
      </c>
      <c r="BF301" t="s">
        <v>67</v>
      </c>
      <c r="BG301" t="s">
        <v>67</v>
      </c>
      <c r="BH301" t="s">
        <v>67</v>
      </c>
      <c r="BI301" t="s">
        <v>1174</v>
      </c>
      <c r="BJ301" t="s">
        <v>67</v>
      </c>
      <c r="BK301" t="s">
        <v>67</v>
      </c>
      <c r="BL301" t="s">
        <v>67</v>
      </c>
      <c r="BM301" t="s">
        <v>67</v>
      </c>
      <c r="BN301" t="s">
        <v>287</v>
      </c>
      <c r="BO301" s="6">
        <v>46268</v>
      </c>
      <c r="BP301">
        <f>1</f>
        <v>1</v>
      </c>
      <c r="BQ301">
        <f>IF(M301+AG301&gt;=parametres!$B$2,0,1)</f>
        <v>1</v>
      </c>
      <c r="BR301" t="str">
        <f>VLOOKUP(O301,parametres!G:H,2,0)</f>
        <v>RSA BE</v>
      </c>
    </row>
    <row r="302" spans="1:70" x14ac:dyDescent="0.3">
      <c r="A302" t="s">
        <v>1635</v>
      </c>
      <c r="B302" t="s">
        <v>65</v>
      </c>
      <c r="C302" t="s">
        <v>70</v>
      </c>
      <c r="D302" s="4">
        <v>46268.406273148146</v>
      </c>
      <c r="E302" t="s">
        <v>964</v>
      </c>
      <c r="F302" t="s">
        <v>156</v>
      </c>
      <c r="G302" t="s">
        <v>119</v>
      </c>
      <c r="H302" t="s">
        <v>157</v>
      </c>
      <c r="I302" t="s">
        <v>136</v>
      </c>
      <c r="J302">
        <v>2.7421293262060396E+18</v>
      </c>
      <c r="K302" t="s">
        <v>1175</v>
      </c>
      <c r="L302" t="s">
        <v>72</v>
      </c>
      <c r="M302" s="5">
        <v>5.7870370370370373E-5</v>
      </c>
      <c r="N302">
        <v>19761</v>
      </c>
      <c r="O302" t="s">
        <v>105</v>
      </c>
      <c r="P302">
        <v>21200</v>
      </c>
      <c r="Q302" t="s">
        <v>105</v>
      </c>
      <c r="R302">
        <v>99821</v>
      </c>
      <c r="S302" t="s">
        <v>154</v>
      </c>
      <c r="T302" t="s">
        <v>153</v>
      </c>
      <c r="U302">
        <v>221519</v>
      </c>
      <c r="V302" t="s">
        <v>269</v>
      </c>
      <c r="W302" t="s">
        <v>68</v>
      </c>
      <c r="X302" s="5">
        <v>1.5856481481481481E-3</v>
      </c>
      <c r="Y302" s="5">
        <v>0</v>
      </c>
      <c r="Z302" s="5">
        <v>2.0601851851851853E-3</v>
      </c>
      <c r="AA302" t="s">
        <v>67</v>
      </c>
      <c r="AB302">
        <v>0</v>
      </c>
      <c r="AC302" s="4">
        <v>46268.40861111111</v>
      </c>
      <c r="AD302" t="s">
        <v>67</v>
      </c>
      <c r="AE302" s="5">
        <v>0</v>
      </c>
      <c r="AF302" t="s">
        <v>1176</v>
      </c>
      <c r="AG302" s="5">
        <v>5.7870370370370373E-5</v>
      </c>
      <c r="AH302">
        <v>0</v>
      </c>
      <c r="AI302">
        <v>0</v>
      </c>
      <c r="AJ302" t="s">
        <v>67</v>
      </c>
      <c r="AK302">
        <v>2</v>
      </c>
      <c r="AL302">
        <v>0</v>
      </c>
      <c r="AM302">
        <v>0</v>
      </c>
      <c r="AN302" t="s">
        <v>123</v>
      </c>
      <c r="AO302" t="s">
        <v>127</v>
      </c>
      <c r="AP302">
        <v>77020001</v>
      </c>
      <c r="AQ302">
        <v>10</v>
      </c>
      <c r="AR302" t="s">
        <v>128</v>
      </c>
      <c r="AS302">
        <v>3190093</v>
      </c>
      <c r="AT302" t="s">
        <v>145</v>
      </c>
      <c r="AU302" t="s">
        <v>67</v>
      </c>
      <c r="AV302" t="s">
        <v>964</v>
      </c>
      <c r="AW302">
        <v>2</v>
      </c>
      <c r="AX302">
        <v>1</v>
      </c>
      <c r="AY302" t="s">
        <v>67</v>
      </c>
      <c r="AZ302" t="s">
        <v>67</v>
      </c>
      <c r="BA302" t="s">
        <v>67</v>
      </c>
      <c r="BB302" t="s">
        <v>67</v>
      </c>
      <c r="BC302" t="s">
        <v>67</v>
      </c>
      <c r="BD302" t="s">
        <v>67</v>
      </c>
      <c r="BE302" t="s">
        <v>67</v>
      </c>
      <c r="BF302" t="s">
        <v>67</v>
      </c>
      <c r="BG302" t="s">
        <v>67</v>
      </c>
      <c r="BH302" t="s">
        <v>67</v>
      </c>
      <c r="BI302" t="s">
        <v>67</v>
      </c>
      <c r="BJ302" t="s">
        <v>67</v>
      </c>
      <c r="BK302" t="s">
        <v>67</v>
      </c>
      <c r="BL302" t="s">
        <v>67</v>
      </c>
      <c r="BM302" t="s">
        <v>67</v>
      </c>
      <c r="BN302" t="s">
        <v>106</v>
      </c>
      <c r="BO302" s="6">
        <v>46268</v>
      </c>
      <c r="BP302">
        <f>1</f>
        <v>1</v>
      </c>
      <c r="BQ302">
        <f>IF(M302+AG302&gt;=parametres!$B$2,0,1)</f>
        <v>1</v>
      </c>
      <c r="BR302" t="str">
        <f>VLOOKUP(O302,parametres!G:H,2,0)</f>
        <v>Alliannz Contract</v>
      </c>
    </row>
    <row r="303" spans="1:70" x14ac:dyDescent="0.3">
      <c r="A303" t="s">
        <v>1635</v>
      </c>
      <c r="B303" t="s">
        <v>65</v>
      </c>
      <c r="C303" t="s">
        <v>70</v>
      </c>
      <c r="D303" s="4">
        <v>46268.406400462962</v>
      </c>
      <c r="E303" t="s">
        <v>530</v>
      </c>
      <c r="F303" t="s">
        <v>156</v>
      </c>
      <c r="G303" t="s">
        <v>119</v>
      </c>
      <c r="H303" t="s">
        <v>157</v>
      </c>
      <c r="I303" t="s">
        <v>169</v>
      </c>
      <c r="J303">
        <v>2.7421294163936891E+18</v>
      </c>
      <c r="K303" t="s">
        <v>1177</v>
      </c>
      <c r="L303" t="s">
        <v>72</v>
      </c>
      <c r="M303" s="5">
        <v>6.9444444444444444E-5</v>
      </c>
      <c r="N303">
        <v>19764</v>
      </c>
      <c r="O303" t="s">
        <v>107</v>
      </c>
      <c r="P303">
        <v>21203</v>
      </c>
      <c r="Q303" t="s">
        <v>107</v>
      </c>
      <c r="R303">
        <v>99854</v>
      </c>
      <c r="S303" t="s">
        <v>170</v>
      </c>
      <c r="T303" t="s">
        <v>153</v>
      </c>
      <c r="U303">
        <v>96526</v>
      </c>
      <c r="V303" t="s">
        <v>608</v>
      </c>
      <c r="W303" t="s">
        <v>68</v>
      </c>
      <c r="X303" s="5">
        <v>3.7499999999999999E-3</v>
      </c>
      <c r="Y303" s="5">
        <v>0</v>
      </c>
      <c r="Z303" s="5">
        <v>1.0648148148148149E-3</v>
      </c>
      <c r="AA303" t="s">
        <v>67</v>
      </c>
      <c r="AB303">
        <v>0</v>
      </c>
      <c r="AC303" s="4">
        <v>46268.41097222222</v>
      </c>
      <c r="AD303" t="s">
        <v>67</v>
      </c>
      <c r="AE303" s="5">
        <v>0</v>
      </c>
      <c r="AF303" t="s">
        <v>1178</v>
      </c>
      <c r="AG303" s="5">
        <v>3.4722222222222222E-5</v>
      </c>
      <c r="AH303">
        <v>0</v>
      </c>
      <c r="AI303">
        <v>0</v>
      </c>
      <c r="AJ303" t="s">
        <v>67</v>
      </c>
      <c r="AK303">
        <v>2</v>
      </c>
      <c r="AL303">
        <v>0</v>
      </c>
      <c r="AM303">
        <v>0</v>
      </c>
      <c r="AN303" t="s">
        <v>123</v>
      </c>
      <c r="AO303" t="s">
        <v>127</v>
      </c>
      <c r="AP303">
        <v>77020001</v>
      </c>
      <c r="AQ303">
        <v>10</v>
      </c>
      <c r="AR303" t="s">
        <v>128</v>
      </c>
      <c r="AS303">
        <v>3190092</v>
      </c>
      <c r="AT303" t="s">
        <v>1179</v>
      </c>
      <c r="AU303" t="s">
        <v>67</v>
      </c>
      <c r="AV303" t="s">
        <v>530</v>
      </c>
      <c r="AW303">
        <v>2</v>
      </c>
      <c r="AX303">
        <v>1</v>
      </c>
      <c r="AY303" t="s">
        <v>67</v>
      </c>
      <c r="AZ303" t="s">
        <v>67</v>
      </c>
      <c r="BA303" t="s">
        <v>67</v>
      </c>
      <c r="BB303" t="s">
        <v>67</v>
      </c>
      <c r="BC303" t="s">
        <v>67</v>
      </c>
      <c r="BD303" t="s">
        <v>67</v>
      </c>
      <c r="BE303" t="s">
        <v>67</v>
      </c>
      <c r="BF303" t="s">
        <v>67</v>
      </c>
      <c r="BG303" t="s">
        <v>67</v>
      </c>
      <c r="BH303" t="s">
        <v>67</v>
      </c>
      <c r="BI303" t="s">
        <v>67</v>
      </c>
      <c r="BJ303" t="s">
        <v>67</v>
      </c>
      <c r="BK303" t="s">
        <v>67</v>
      </c>
      <c r="BL303" t="s">
        <v>67</v>
      </c>
      <c r="BM303" t="s">
        <v>67</v>
      </c>
      <c r="BN303" t="s">
        <v>106</v>
      </c>
      <c r="BO303" s="6">
        <v>46268</v>
      </c>
      <c r="BP303">
        <f>1</f>
        <v>1</v>
      </c>
      <c r="BQ303">
        <f>IF(M303+AG303&gt;=parametres!$B$2,0,1)</f>
        <v>1</v>
      </c>
      <c r="BR303" t="str">
        <f>VLOOKUP(O303,parametres!G:H,2,0)</f>
        <v>Alliannz Contract</v>
      </c>
    </row>
    <row r="304" spans="1:70" x14ac:dyDescent="0.3">
      <c r="A304" t="s">
        <v>1635</v>
      </c>
      <c r="B304" t="s">
        <v>65</v>
      </c>
      <c r="C304" t="s">
        <v>66</v>
      </c>
      <c r="D304" s="4">
        <v>46268.406655092593</v>
      </c>
      <c r="E304" t="s">
        <v>448</v>
      </c>
      <c r="F304" t="s">
        <v>67</v>
      </c>
      <c r="G304" t="s">
        <v>67</v>
      </c>
      <c r="H304" t="s">
        <v>492</v>
      </c>
      <c r="I304" t="s">
        <v>67</v>
      </c>
      <c r="J304">
        <v>2.7421293476793615E+18</v>
      </c>
      <c r="K304" t="s">
        <v>1180</v>
      </c>
      <c r="L304" t="s">
        <v>67</v>
      </c>
      <c r="M304" s="5">
        <v>0</v>
      </c>
      <c r="N304">
        <v>19782</v>
      </c>
      <c r="O304" t="s">
        <v>288</v>
      </c>
      <c r="P304">
        <v>21222</v>
      </c>
      <c r="Q304" t="s">
        <v>288</v>
      </c>
      <c r="R304">
        <v>100052</v>
      </c>
      <c r="S304" t="s">
        <v>301</v>
      </c>
      <c r="T304" t="s">
        <v>312</v>
      </c>
      <c r="U304">
        <v>249777</v>
      </c>
      <c r="V304" t="s">
        <v>491</v>
      </c>
      <c r="W304" t="s">
        <v>69</v>
      </c>
      <c r="X304" s="5">
        <v>4.2708333333333331E-3</v>
      </c>
      <c r="Y304" s="5">
        <v>3.7731481481481483E-3</v>
      </c>
      <c r="Z304" s="5">
        <v>0</v>
      </c>
      <c r="AA304" t="s">
        <v>67</v>
      </c>
      <c r="AB304">
        <v>0</v>
      </c>
      <c r="AC304" s="4">
        <v>46268.414768518516</v>
      </c>
      <c r="AD304" t="s">
        <v>67</v>
      </c>
      <c r="AE304" s="5">
        <v>0</v>
      </c>
      <c r="AF304" t="s">
        <v>1172</v>
      </c>
      <c r="AG304" s="5">
        <v>1.1574074074074073E-5</v>
      </c>
      <c r="AJ304" t="s">
        <v>67</v>
      </c>
      <c r="AN304" t="s">
        <v>67</v>
      </c>
      <c r="AO304" t="s">
        <v>67</v>
      </c>
      <c r="AR304" t="s">
        <v>67</v>
      </c>
      <c r="AT304" t="s">
        <v>67</v>
      </c>
      <c r="AU304" t="s">
        <v>67</v>
      </c>
      <c r="AV304" t="s">
        <v>67</v>
      </c>
      <c r="AY304" t="s">
        <v>67</v>
      </c>
      <c r="AZ304" t="s">
        <v>67</v>
      </c>
      <c r="BA304" t="s">
        <v>67</v>
      </c>
      <c r="BB304" t="s">
        <v>67</v>
      </c>
      <c r="BC304" t="s">
        <v>67</v>
      </c>
      <c r="BD304" t="s">
        <v>67</v>
      </c>
      <c r="BE304" t="s">
        <v>67</v>
      </c>
      <c r="BF304" t="s">
        <v>67</v>
      </c>
      <c r="BG304" t="s">
        <v>67</v>
      </c>
      <c r="BH304" t="s">
        <v>67</v>
      </c>
      <c r="BI304" t="s">
        <v>67</v>
      </c>
      <c r="BJ304" t="s">
        <v>67</v>
      </c>
      <c r="BK304" t="s">
        <v>67</v>
      </c>
      <c r="BL304" t="s">
        <v>67</v>
      </c>
      <c r="BM304" t="s">
        <v>67</v>
      </c>
      <c r="BN304" t="s">
        <v>287</v>
      </c>
      <c r="BO304" s="6">
        <v>46268</v>
      </c>
      <c r="BP304">
        <f>1</f>
        <v>1</v>
      </c>
      <c r="BQ304">
        <f>IF(M304+AG304&gt;=parametres!$B$2,0,1)</f>
        <v>1</v>
      </c>
      <c r="BR304" t="str">
        <f>VLOOKUP(O304,parametres!G:H,2,0)</f>
        <v>RSA BE</v>
      </c>
    </row>
    <row r="305" spans="1:70" x14ac:dyDescent="0.3">
      <c r="A305" t="s">
        <v>1635</v>
      </c>
      <c r="B305" t="s">
        <v>65</v>
      </c>
      <c r="C305" t="s">
        <v>66</v>
      </c>
      <c r="D305" s="4">
        <v>46268.406956018516</v>
      </c>
      <c r="E305" t="s">
        <v>964</v>
      </c>
      <c r="F305" t="s">
        <v>67</v>
      </c>
      <c r="G305" t="s">
        <v>67</v>
      </c>
      <c r="H305" t="s">
        <v>418</v>
      </c>
      <c r="I305" t="s">
        <v>67</v>
      </c>
      <c r="J305">
        <v>2.7421293262060396E+18</v>
      </c>
      <c r="K305" t="s">
        <v>1181</v>
      </c>
      <c r="L305" t="s">
        <v>67</v>
      </c>
      <c r="M305" s="5">
        <v>0</v>
      </c>
      <c r="N305">
        <v>19761</v>
      </c>
      <c r="O305" t="s">
        <v>105</v>
      </c>
      <c r="P305">
        <v>21200</v>
      </c>
      <c r="Q305" t="s">
        <v>105</v>
      </c>
      <c r="R305">
        <v>99821</v>
      </c>
      <c r="S305" t="s">
        <v>154</v>
      </c>
      <c r="T305" t="s">
        <v>153</v>
      </c>
      <c r="U305">
        <v>221519</v>
      </c>
      <c r="V305" t="s">
        <v>269</v>
      </c>
      <c r="W305" t="s">
        <v>68</v>
      </c>
      <c r="X305" s="5">
        <v>1.5856481481481481E-3</v>
      </c>
      <c r="Y305" s="5">
        <v>0</v>
      </c>
      <c r="Z305" s="5">
        <v>0</v>
      </c>
      <c r="AA305" t="s">
        <v>67</v>
      </c>
      <c r="AB305">
        <v>0</v>
      </c>
      <c r="AC305" s="4">
        <v>46268.408599537041</v>
      </c>
      <c r="AD305" t="s">
        <v>67</v>
      </c>
      <c r="AE305" s="5">
        <v>0</v>
      </c>
      <c r="AF305" t="s">
        <v>1176</v>
      </c>
      <c r="AG305" s="5">
        <v>1.1574074074074073E-5</v>
      </c>
      <c r="AJ305" t="s">
        <v>67</v>
      </c>
      <c r="AN305" t="s">
        <v>67</v>
      </c>
      <c r="AO305" t="s">
        <v>67</v>
      </c>
      <c r="AR305" t="s">
        <v>67</v>
      </c>
      <c r="AT305" t="s">
        <v>67</v>
      </c>
      <c r="AU305" t="s">
        <v>67</v>
      </c>
      <c r="AV305" t="s">
        <v>67</v>
      </c>
      <c r="AY305" t="s">
        <v>67</v>
      </c>
      <c r="AZ305" t="s">
        <v>67</v>
      </c>
      <c r="BA305" t="s">
        <v>67</v>
      </c>
      <c r="BB305" t="s">
        <v>67</v>
      </c>
      <c r="BC305" t="s">
        <v>67</v>
      </c>
      <c r="BD305" t="s">
        <v>67</v>
      </c>
      <c r="BE305" t="s">
        <v>67</v>
      </c>
      <c r="BF305" t="s">
        <v>67</v>
      </c>
      <c r="BG305" t="s">
        <v>67</v>
      </c>
      <c r="BH305" t="s">
        <v>67</v>
      </c>
      <c r="BI305" t="s">
        <v>67</v>
      </c>
      <c r="BJ305" t="s">
        <v>67</v>
      </c>
      <c r="BK305" t="s">
        <v>67</v>
      </c>
      <c r="BL305" t="s">
        <v>67</v>
      </c>
      <c r="BM305" t="s">
        <v>67</v>
      </c>
      <c r="BN305" t="s">
        <v>106</v>
      </c>
      <c r="BO305" s="6">
        <v>46268</v>
      </c>
      <c r="BP305">
        <f>1</f>
        <v>1</v>
      </c>
      <c r="BQ305">
        <f>IF(M305+AG305&gt;=parametres!$B$2,0,1)</f>
        <v>1</v>
      </c>
      <c r="BR305" t="str">
        <f>VLOOKUP(O305,parametres!G:H,2,0)</f>
        <v>Alliannz Contract</v>
      </c>
    </row>
    <row r="306" spans="1:70" x14ac:dyDescent="0.3">
      <c r="A306" t="s">
        <v>1635</v>
      </c>
      <c r="B306" t="s">
        <v>65</v>
      </c>
      <c r="C306" t="s">
        <v>66</v>
      </c>
      <c r="D306" s="4">
        <v>46268.407060185185</v>
      </c>
      <c r="E306" t="s">
        <v>1105</v>
      </c>
      <c r="F306" t="s">
        <v>67</v>
      </c>
      <c r="G306" t="s">
        <v>67</v>
      </c>
      <c r="H306" t="s">
        <v>996</v>
      </c>
      <c r="I306" t="s">
        <v>67</v>
      </c>
      <c r="J306">
        <v>2.7421294120986916E+18</v>
      </c>
      <c r="K306" t="s">
        <v>1182</v>
      </c>
      <c r="L306" t="s">
        <v>67</v>
      </c>
      <c r="M306" s="5">
        <v>0</v>
      </c>
      <c r="N306">
        <v>19770</v>
      </c>
      <c r="O306" t="s">
        <v>112</v>
      </c>
      <c r="P306">
        <v>21209</v>
      </c>
      <c r="Q306" t="s">
        <v>112</v>
      </c>
      <c r="R306">
        <v>99920</v>
      </c>
      <c r="S306" t="s">
        <v>146</v>
      </c>
      <c r="T306" t="s">
        <v>275</v>
      </c>
      <c r="U306">
        <v>266361</v>
      </c>
      <c r="V306" t="s">
        <v>971</v>
      </c>
      <c r="W306" t="s">
        <v>68</v>
      </c>
      <c r="X306" s="5">
        <v>9.6064814814814819E-4</v>
      </c>
      <c r="Y306" s="5">
        <v>0</v>
      </c>
      <c r="Z306" s="5">
        <v>0</v>
      </c>
      <c r="AA306" t="s">
        <v>67</v>
      </c>
      <c r="AB306">
        <v>0</v>
      </c>
      <c r="AC306" s="4">
        <v>46268.408043981479</v>
      </c>
      <c r="AD306" t="s">
        <v>67</v>
      </c>
      <c r="AE306" s="5">
        <v>0</v>
      </c>
      <c r="AF306" t="s">
        <v>1107</v>
      </c>
      <c r="AG306" s="5">
        <v>1.1574074074074073E-5</v>
      </c>
      <c r="AJ306" t="s">
        <v>67</v>
      </c>
      <c r="AN306" t="s">
        <v>67</v>
      </c>
      <c r="AO306" t="s">
        <v>67</v>
      </c>
      <c r="AR306" t="s">
        <v>67</v>
      </c>
      <c r="AT306" t="s">
        <v>67</v>
      </c>
      <c r="AU306" t="s">
        <v>67</v>
      </c>
      <c r="AV306" t="s">
        <v>67</v>
      </c>
      <c r="AY306" t="s">
        <v>67</v>
      </c>
      <c r="AZ306" t="s">
        <v>67</v>
      </c>
      <c r="BA306" t="s">
        <v>67</v>
      </c>
      <c r="BB306" t="s">
        <v>67</v>
      </c>
      <c r="BC306" t="s">
        <v>67</v>
      </c>
      <c r="BD306" t="s">
        <v>67</v>
      </c>
      <c r="BE306" t="s">
        <v>67</v>
      </c>
      <c r="BF306" t="s">
        <v>67</v>
      </c>
      <c r="BG306" t="s">
        <v>67</v>
      </c>
      <c r="BH306" t="s">
        <v>67</v>
      </c>
      <c r="BI306" t="s">
        <v>67</v>
      </c>
      <c r="BJ306" t="s">
        <v>67</v>
      </c>
      <c r="BK306" t="s">
        <v>67</v>
      </c>
      <c r="BL306" t="s">
        <v>67</v>
      </c>
      <c r="BM306" t="s">
        <v>67</v>
      </c>
      <c r="BN306" t="s">
        <v>280</v>
      </c>
      <c r="BO306" s="6">
        <v>46268</v>
      </c>
      <c r="BP306">
        <f>1</f>
        <v>1</v>
      </c>
      <c r="BQ306">
        <f>IF(M306+AG306&gt;=parametres!$B$2,0,1)</f>
        <v>1</v>
      </c>
      <c r="BR306" t="str">
        <f>VLOOKUP(O306,parametres!G:H,2,0)</f>
        <v>RSA Provider</v>
      </c>
    </row>
    <row r="307" spans="1:70" x14ac:dyDescent="0.3">
      <c r="A307" t="s">
        <v>1635</v>
      </c>
      <c r="B307" t="s">
        <v>65</v>
      </c>
      <c r="C307" t="s">
        <v>66</v>
      </c>
      <c r="D307" s="4">
        <v>46268.407164351855</v>
      </c>
      <c r="E307" t="s">
        <v>530</v>
      </c>
      <c r="F307" t="s">
        <v>67</v>
      </c>
      <c r="G307" t="s">
        <v>67</v>
      </c>
      <c r="H307" t="s">
        <v>611</v>
      </c>
      <c r="I307" t="s">
        <v>67</v>
      </c>
      <c r="J307">
        <v>2.7421294163936891E+18</v>
      </c>
      <c r="K307" t="s">
        <v>1183</v>
      </c>
      <c r="L307" t="s">
        <v>67</v>
      </c>
      <c r="M307" s="5">
        <v>0</v>
      </c>
      <c r="N307">
        <v>19764</v>
      </c>
      <c r="O307" t="s">
        <v>107</v>
      </c>
      <c r="P307">
        <v>21203</v>
      </c>
      <c r="Q307" t="s">
        <v>107</v>
      </c>
      <c r="R307">
        <v>99854</v>
      </c>
      <c r="S307" t="s">
        <v>170</v>
      </c>
      <c r="T307" t="s">
        <v>153</v>
      </c>
      <c r="U307">
        <v>96526</v>
      </c>
      <c r="V307" t="s">
        <v>608</v>
      </c>
      <c r="W307" t="s">
        <v>69</v>
      </c>
      <c r="X307" s="5">
        <v>3.7499999999999999E-3</v>
      </c>
      <c r="Y307" s="5">
        <v>0</v>
      </c>
      <c r="Z307" s="5">
        <v>0</v>
      </c>
      <c r="AA307" t="s">
        <v>67</v>
      </c>
      <c r="AB307">
        <v>0</v>
      </c>
      <c r="AC307" s="4">
        <v>46268.410983796297</v>
      </c>
      <c r="AD307" t="s">
        <v>67</v>
      </c>
      <c r="AE307" s="5">
        <v>0</v>
      </c>
      <c r="AF307" t="s">
        <v>1178</v>
      </c>
      <c r="AG307" s="5">
        <v>0</v>
      </c>
      <c r="AJ307" t="s">
        <v>67</v>
      </c>
      <c r="AN307" t="s">
        <v>67</v>
      </c>
      <c r="AO307" t="s">
        <v>67</v>
      </c>
      <c r="AR307" t="s">
        <v>67</v>
      </c>
      <c r="AT307" t="s">
        <v>67</v>
      </c>
      <c r="AU307" t="s">
        <v>67</v>
      </c>
      <c r="AV307" t="s">
        <v>67</v>
      </c>
      <c r="AY307" t="s">
        <v>67</v>
      </c>
      <c r="AZ307" t="s">
        <v>67</v>
      </c>
      <c r="BA307" t="s">
        <v>67</v>
      </c>
      <c r="BB307" t="s">
        <v>67</v>
      </c>
      <c r="BC307" t="s">
        <v>67</v>
      </c>
      <c r="BD307" t="s">
        <v>67</v>
      </c>
      <c r="BE307" t="s">
        <v>67</v>
      </c>
      <c r="BF307" t="s">
        <v>67</v>
      </c>
      <c r="BG307" t="s">
        <v>67</v>
      </c>
      <c r="BH307" t="s">
        <v>67</v>
      </c>
      <c r="BI307" t="s">
        <v>67</v>
      </c>
      <c r="BJ307" t="s">
        <v>67</v>
      </c>
      <c r="BK307" t="s">
        <v>67</v>
      </c>
      <c r="BL307" t="s">
        <v>67</v>
      </c>
      <c r="BM307" t="s">
        <v>67</v>
      </c>
      <c r="BN307" t="s">
        <v>106</v>
      </c>
      <c r="BO307" s="6">
        <v>46268</v>
      </c>
      <c r="BP307">
        <f>1</f>
        <v>1</v>
      </c>
      <c r="BQ307">
        <f>IF(M307+AG307&gt;=parametres!$B$2,0,1)</f>
        <v>1</v>
      </c>
      <c r="BR307" t="str">
        <f>VLOOKUP(O307,parametres!G:H,2,0)</f>
        <v>Alliannz Contract</v>
      </c>
    </row>
    <row r="308" spans="1:70" x14ac:dyDescent="0.3">
      <c r="A308" t="s">
        <v>1635</v>
      </c>
      <c r="B308" t="s">
        <v>65</v>
      </c>
      <c r="C308" t="s">
        <v>66</v>
      </c>
      <c r="D308" s="4">
        <v>46268.407175925924</v>
      </c>
      <c r="E308" t="s">
        <v>1162</v>
      </c>
      <c r="F308" t="s">
        <v>67</v>
      </c>
      <c r="G308" t="s">
        <v>67</v>
      </c>
      <c r="H308" t="s">
        <v>512</v>
      </c>
      <c r="I308" t="s">
        <v>67</v>
      </c>
      <c r="J308">
        <v>2.742129321911061E+18</v>
      </c>
      <c r="K308" t="s">
        <v>1184</v>
      </c>
      <c r="L308" t="s">
        <v>67</v>
      </c>
      <c r="M308" s="5">
        <v>0</v>
      </c>
      <c r="N308">
        <v>27173</v>
      </c>
      <c r="O308" t="s">
        <v>116</v>
      </c>
      <c r="P308">
        <v>28184</v>
      </c>
      <c r="Q308" t="s">
        <v>116</v>
      </c>
      <c r="R308">
        <v>208567</v>
      </c>
      <c r="S308" t="s">
        <v>174</v>
      </c>
      <c r="T308" t="s">
        <v>153</v>
      </c>
      <c r="U308">
        <v>96523</v>
      </c>
      <c r="V308" t="s">
        <v>511</v>
      </c>
      <c r="W308" t="s">
        <v>69</v>
      </c>
      <c r="X308" s="5">
        <v>1.1805555555555556E-3</v>
      </c>
      <c r="Y308" s="5">
        <v>1.0416666666666667E-3</v>
      </c>
      <c r="Z308" s="5">
        <v>0</v>
      </c>
      <c r="AA308" t="s">
        <v>67</v>
      </c>
      <c r="AB308">
        <v>0</v>
      </c>
      <c r="AC308" s="4">
        <v>46268.409467592595</v>
      </c>
      <c r="AD308" t="s">
        <v>67</v>
      </c>
      <c r="AE308" s="5">
        <v>0</v>
      </c>
      <c r="AF308" t="s">
        <v>1164</v>
      </c>
      <c r="AG308" s="5">
        <v>1.1574074074074073E-5</v>
      </c>
      <c r="AJ308" t="s">
        <v>67</v>
      </c>
      <c r="AN308" t="s">
        <v>67</v>
      </c>
      <c r="AO308" t="s">
        <v>67</v>
      </c>
      <c r="AR308" t="s">
        <v>67</v>
      </c>
      <c r="AT308" t="s">
        <v>67</v>
      </c>
      <c r="AU308" t="s">
        <v>67</v>
      </c>
      <c r="AV308" t="s">
        <v>67</v>
      </c>
      <c r="AY308" t="s">
        <v>67</v>
      </c>
      <c r="AZ308" t="s">
        <v>67</v>
      </c>
      <c r="BA308" t="s">
        <v>67</v>
      </c>
      <c r="BB308" t="s">
        <v>67</v>
      </c>
      <c r="BC308" t="s">
        <v>67</v>
      </c>
      <c r="BD308" t="s">
        <v>67</v>
      </c>
      <c r="BE308" t="s">
        <v>67</v>
      </c>
      <c r="BF308" t="s">
        <v>67</v>
      </c>
      <c r="BG308" t="s">
        <v>67</v>
      </c>
      <c r="BH308" t="s">
        <v>67</v>
      </c>
      <c r="BI308" t="s">
        <v>67</v>
      </c>
      <c r="BJ308" t="s">
        <v>67</v>
      </c>
      <c r="BK308" t="s">
        <v>67</v>
      </c>
      <c r="BL308" t="s">
        <v>67</v>
      </c>
      <c r="BM308" t="s">
        <v>67</v>
      </c>
      <c r="BN308" t="s">
        <v>106</v>
      </c>
      <c r="BO308" s="6">
        <v>46268</v>
      </c>
      <c r="BP308">
        <f>1</f>
        <v>1</v>
      </c>
      <c r="BQ308">
        <f>IF(M308+AG308&gt;=parametres!$B$2,0,1)</f>
        <v>1</v>
      </c>
      <c r="BR308" t="str">
        <f>VLOOKUP(O308,parametres!G:H,2,0)</f>
        <v>Alliannz Contract</v>
      </c>
    </row>
    <row r="309" spans="1:70" x14ac:dyDescent="0.3">
      <c r="A309" t="s">
        <v>1635</v>
      </c>
      <c r="B309" t="s">
        <v>65</v>
      </c>
      <c r="C309" t="s">
        <v>70</v>
      </c>
      <c r="D309" s="4">
        <v>46268.407210648147</v>
      </c>
      <c r="E309" t="s">
        <v>1185</v>
      </c>
      <c r="F309" t="s">
        <v>134</v>
      </c>
      <c r="G309" t="s">
        <v>119</v>
      </c>
      <c r="H309" t="s">
        <v>135</v>
      </c>
      <c r="I309" t="s">
        <v>143</v>
      </c>
      <c r="J309">
        <v>2.7421294078030479E+18</v>
      </c>
      <c r="K309" t="s">
        <v>1186</v>
      </c>
      <c r="L309" t="s">
        <v>71</v>
      </c>
      <c r="M309" s="5">
        <v>5.7870370370370373E-5</v>
      </c>
      <c r="N309">
        <v>19755</v>
      </c>
      <c r="O309" t="s">
        <v>84</v>
      </c>
      <c r="P309">
        <v>21194</v>
      </c>
      <c r="Q309" t="s">
        <v>84</v>
      </c>
      <c r="R309">
        <v>99755</v>
      </c>
      <c r="S309" t="s">
        <v>183</v>
      </c>
      <c r="T309" t="s">
        <v>153</v>
      </c>
      <c r="U309">
        <v>224093</v>
      </c>
      <c r="V309" t="s">
        <v>270</v>
      </c>
      <c r="W309" t="s">
        <v>68</v>
      </c>
      <c r="X309" s="5">
        <v>2.5925925925925925E-3</v>
      </c>
      <c r="Y309" s="5">
        <v>0</v>
      </c>
      <c r="Z309" s="5">
        <v>3.9351851851851852E-4</v>
      </c>
      <c r="AA309" t="s">
        <v>67</v>
      </c>
      <c r="AB309">
        <v>0</v>
      </c>
      <c r="AC309" s="4">
        <v>46268.411458333336</v>
      </c>
      <c r="AD309" t="s">
        <v>67</v>
      </c>
      <c r="AE309" s="5">
        <v>0</v>
      </c>
      <c r="AF309" t="s">
        <v>1187</v>
      </c>
      <c r="AG309" s="5">
        <v>3.4722222222222222E-5</v>
      </c>
      <c r="AH309">
        <v>0</v>
      </c>
      <c r="AI309">
        <v>0</v>
      </c>
      <c r="AJ309" t="s">
        <v>67</v>
      </c>
      <c r="AK309">
        <v>2</v>
      </c>
      <c r="AL309">
        <v>0</v>
      </c>
      <c r="AM309">
        <v>0</v>
      </c>
      <c r="AN309" t="s">
        <v>123</v>
      </c>
      <c r="AO309" t="s">
        <v>127</v>
      </c>
      <c r="AP309">
        <v>77020001</v>
      </c>
      <c r="AQ309">
        <v>10</v>
      </c>
      <c r="AR309" t="s">
        <v>128</v>
      </c>
      <c r="AS309">
        <v>3190052</v>
      </c>
      <c r="AT309" t="s">
        <v>67</v>
      </c>
      <c r="AU309" t="s">
        <v>67</v>
      </c>
      <c r="AV309" t="s">
        <v>1185</v>
      </c>
      <c r="AW309">
        <v>2</v>
      </c>
      <c r="AX309">
        <v>1</v>
      </c>
      <c r="AY309" t="s">
        <v>67</v>
      </c>
      <c r="AZ309" t="s">
        <v>67</v>
      </c>
      <c r="BA309" t="s">
        <v>67</v>
      </c>
      <c r="BB309" t="s">
        <v>67</v>
      </c>
      <c r="BC309" t="s">
        <v>67</v>
      </c>
      <c r="BD309" t="s">
        <v>67</v>
      </c>
      <c r="BE309" t="s">
        <v>67</v>
      </c>
      <c r="BF309" t="s">
        <v>67</v>
      </c>
      <c r="BG309" t="s">
        <v>67</v>
      </c>
      <c r="BH309" t="s">
        <v>67</v>
      </c>
      <c r="BI309" t="s">
        <v>67</v>
      </c>
      <c r="BJ309" t="s">
        <v>67</v>
      </c>
      <c r="BK309" t="s">
        <v>67</v>
      </c>
      <c r="BL309" t="s">
        <v>67</v>
      </c>
      <c r="BM309" t="s">
        <v>67</v>
      </c>
      <c r="BN309" t="s">
        <v>102</v>
      </c>
      <c r="BO309" s="6">
        <v>46268</v>
      </c>
      <c r="BP309">
        <f>1</f>
        <v>1</v>
      </c>
      <c r="BQ309">
        <f>IF(M309+AG309&gt;=parametres!$B$2,0,1)</f>
        <v>1</v>
      </c>
      <c r="BR309" t="str">
        <f>VLOOKUP(O309,parametres!G:H,2,0)</f>
        <v>RSA</v>
      </c>
    </row>
    <row r="310" spans="1:70" x14ac:dyDescent="0.3">
      <c r="A310" t="s">
        <v>1635</v>
      </c>
      <c r="B310" t="s">
        <v>65</v>
      </c>
      <c r="C310" t="s">
        <v>70</v>
      </c>
      <c r="D310" s="4">
        <v>46268.407384259262</v>
      </c>
      <c r="E310" t="s">
        <v>73</v>
      </c>
      <c r="F310" t="s">
        <v>150</v>
      </c>
      <c r="G310" t="s">
        <v>119</v>
      </c>
      <c r="H310" t="s">
        <v>151</v>
      </c>
      <c r="I310" t="s">
        <v>143</v>
      </c>
      <c r="J310">
        <v>2.7421293476793615E+18</v>
      </c>
      <c r="K310" t="s">
        <v>1188</v>
      </c>
      <c r="L310" t="s">
        <v>72</v>
      </c>
      <c r="M310" s="5">
        <v>8.1018518518518516E-5</v>
      </c>
      <c r="N310">
        <v>19755</v>
      </c>
      <c r="O310" t="s">
        <v>84</v>
      </c>
      <c r="P310">
        <v>21194</v>
      </c>
      <c r="Q310" t="s">
        <v>84</v>
      </c>
      <c r="R310">
        <v>99755</v>
      </c>
      <c r="S310" t="s">
        <v>183</v>
      </c>
      <c r="T310" t="s">
        <v>153</v>
      </c>
      <c r="U310">
        <v>96462</v>
      </c>
      <c r="V310" t="s">
        <v>485</v>
      </c>
      <c r="W310" t="s">
        <v>68</v>
      </c>
      <c r="X310" s="5">
        <v>4.1203703703703706E-3</v>
      </c>
      <c r="Y310" s="5">
        <v>0</v>
      </c>
      <c r="Z310" s="5">
        <v>3.7037037037037035E-4</v>
      </c>
      <c r="AA310" t="s">
        <v>67</v>
      </c>
      <c r="AB310">
        <v>0</v>
      </c>
      <c r="AC310" s="4">
        <v>46268.412847222222</v>
      </c>
      <c r="AD310" t="s">
        <v>67</v>
      </c>
      <c r="AE310" s="5">
        <v>0</v>
      </c>
      <c r="AF310" t="s">
        <v>1189</v>
      </c>
      <c r="AG310" s="5">
        <v>3.4722222222222222E-5</v>
      </c>
      <c r="AH310">
        <v>0</v>
      </c>
      <c r="AI310">
        <v>0</v>
      </c>
      <c r="AJ310" t="s">
        <v>67</v>
      </c>
      <c r="AK310">
        <v>2</v>
      </c>
      <c r="AL310">
        <v>0</v>
      </c>
      <c r="AM310">
        <v>0</v>
      </c>
      <c r="AN310" t="s">
        <v>123</v>
      </c>
      <c r="AO310" t="s">
        <v>127</v>
      </c>
      <c r="AP310">
        <v>77020001</v>
      </c>
      <c r="AQ310">
        <v>10</v>
      </c>
      <c r="AR310" t="s">
        <v>128</v>
      </c>
      <c r="AS310">
        <v>3190031</v>
      </c>
      <c r="AT310" t="s">
        <v>155</v>
      </c>
      <c r="AU310" t="s">
        <v>67</v>
      </c>
      <c r="AV310" t="s">
        <v>74</v>
      </c>
      <c r="AW310">
        <v>2</v>
      </c>
      <c r="AX310">
        <v>1</v>
      </c>
      <c r="AY310" t="s">
        <v>67</v>
      </c>
      <c r="AZ310" t="s">
        <v>67</v>
      </c>
      <c r="BA310" t="s">
        <v>67</v>
      </c>
      <c r="BB310" t="s">
        <v>67</v>
      </c>
      <c r="BC310" t="s">
        <v>67</v>
      </c>
      <c r="BD310" t="s">
        <v>67</v>
      </c>
      <c r="BE310" t="s">
        <v>67</v>
      </c>
      <c r="BF310" t="s">
        <v>67</v>
      </c>
      <c r="BG310" t="s">
        <v>67</v>
      </c>
      <c r="BH310" t="s">
        <v>67</v>
      </c>
      <c r="BI310" t="s">
        <v>67</v>
      </c>
      <c r="BJ310" t="s">
        <v>67</v>
      </c>
      <c r="BK310" t="s">
        <v>67</v>
      </c>
      <c r="BL310" t="s">
        <v>67</v>
      </c>
      <c r="BM310" t="s">
        <v>67</v>
      </c>
      <c r="BN310" t="s">
        <v>102</v>
      </c>
      <c r="BO310" s="6">
        <v>46268</v>
      </c>
      <c r="BP310">
        <f>1</f>
        <v>1</v>
      </c>
      <c r="BQ310">
        <f>IF(M310+AG310&gt;=parametres!$B$2,0,1)</f>
        <v>1</v>
      </c>
      <c r="BR310" t="str">
        <f>VLOOKUP(O310,parametres!G:H,2,0)</f>
        <v>RSA</v>
      </c>
    </row>
    <row r="311" spans="1:70" x14ac:dyDescent="0.3">
      <c r="A311" t="s">
        <v>1635</v>
      </c>
      <c r="B311" t="s">
        <v>65</v>
      </c>
      <c r="C311" t="s">
        <v>70</v>
      </c>
      <c r="D311" s="4">
        <v>46268.407476851855</v>
      </c>
      <c r="E311" t="s">
        <v>1190</v>
      </c>
      <c r="F311" t="s">
        <v>433</v>
      </c>
      <c r="G311" t="s">
        <v>244</v>
      </c>
      <c r="H311" t="s">
        <v>452</v>
      </c>
      <c r="I311" t="s">
        <v>300</v>
      </c>
      <c r="J311">
        <v>2.7421293605626788E+18</v>
      </c>
      <c r="K311" t="s">
        <v>1191</v>
      </c>
      <c r="L311" t="s">
        <v>72</v>
      </c>
      <c r="M311" s="5">
        <v>4.6296296296296294E-5</v>
      </c>
      <c r="N311">
        <v>19781</v>
      </c>
      <c r="O311" t="s">
        <v>294</v>
      </c>
      <c r="P311">
        <v>21221</v>
      </c>
      <c r="Q311" t="s">
        <v>294</v>
      </c>
      <c r="R311">
        <v>100041</v>
      </c>
      <c r="S311" t="s">
        <v>309</v>
      </c>
      <c r="T311" t="s">
        <v>275</v>
      </c>
      <c r="U311">
        <v>96164</v>
      </c>
      <c r="V311" t="s">
        <v>361</v>
      </c>
      <c r="W311" t="s">
        <v>68</v>
      </c>
      <c r="X311" s="5">
        <v>5.0810185185185186E-3</v>
      </c>
      <c r="Y311" s="5">
        <v>0</v>
      </c>
      <c r="Z311" s="5">
        <v>4.9768518518518521E-4</v>
      </c>
      <c r="AA311" t="s">
        <v>67</v>
      </c>
      <c r="AB311">
        <v>0</v>
      </c>
      <c r="AC311" s="4">
        <v>46268.413368055553</v>
      </c>
      <c r="AD311" t="s">
        <v>67</v>
      </c>
      <c r="AE311" s="5">
        <v>0</v>
      </c>
      <c r="AF311" t="s">
        <v>1192</v>
      </c>
      <c r="AG311" s="5">
        <v>4.6296296296296294E-5</v>
      </c>
      <c r="AH311">
        <v>0</v>
      </c>
      <c r="AI311">
        <v>0</v>
      </c>
      <c r="AJ311" t="s">
        <v>1193</v>
      </c>
      <c r="AK311">
        <v>2</v>
      </c>
      <c r="AL311">
        <v>0</v>
      </c>
      <c r="AM311">
        <v>1</v>
      </c>
      <c r="AN311" t="s">
        <v>310</v>
      </c>
      <c r="AO311" t="s">
        <v>67</v>
      </c>
      <c r="AR311" t="s">
        <v>67</v>
      </c>
      <c r="AT311" t="s">
        <v>67</v>
      </c>
      <c r="AU311" t="s">
        <v>67</v>
      </c>
      <c r="AV311" t="s">
        <v>67</v>
      </c>
      <c r="AW311">
        <v>0</v>
      </c>
      <c r="AX311">
        <v>0</v>
      </c>
      <c r="AY311" t="s">
        <v>67</v>
      </c>
      <c r="AZ311" t="s">
        <v>67</v>
      </c>
      <c r="BA311" t="s">
        <v>67</v>
      </c>
      <c r="BB311" t="s">
        <v>67</v>
      </c>
      <c r="BC311" t="s">
        <v>67</v>
      </c>
      <c r="BD311" t="s">
        <v>67</v>
      </c>
      <c r="BE311" t="s">
        <v>67</v>
      </c>
      <c r="BF311" t="s">
        <v>67</v>
      </c>
      <c r="BG311" t="s">
        <v>67</v>
      </c>
      <c r="BH311" t="s">
        <v>67</v>
      </c>
      <c r="BI311" t="s">
        <v>67</v>
      </c>
      <c r="BJ311" t="s">
        <v>67</v>
      </c>
      <c r="BK311" t="s">
        <v>67</v>
      </c>
      <c r="BL311" t="s">
        <v>67</v>
      </c>
      <c r="BM311" t="s">
        <v>67</v>
      </c>
      <c r="BN311" t="s">
        <v>287</v>
      </c>
      <c r="BO311" s="6">
        <v>46268</v>
      </c>
      <c r="BP311">
        <f>1</f>
        <v>1</v>
      </c>
      <c r="BQ311">
        <f>IF(M311+AG311&gt;=parametres!$B$2,0,1)</f>
        <v>1</v>
      </c>
      <c r="BR311" t="str">
        <f>VLOOKUP(O311,parametres!G:H,2,0)</f>
        <v>RSA BE</v>
      </c>
    </row>
    <row r="312" spans="1:70" x14ac:dyDescent="0.3">
      <c r="A312" t="s">
        <v>1635</v>
      </c>
      <c r="B312" t="s">
        <v>65</v>
      </c>
      <c r="C312" t="s">
        <v>66</v>
      </c>
      <c r="D312" s="4">
        <v>46268.408263888887</v>
      </c>
      <c r="E312" t="s">
        <v>1190</v>
      </c>
      <c r="F312" t="s">
        <v>67</v>
      </c>
      <c r="G312" t="s">
        <v>67</v>
      </c>
      <c r="H312" t="s">
        <v>362</v>
      </c>
      <c r="I312" t="s">
        <v>67</v>
      </c>
      <c r="J312">
        <v>2.7421293605626788E+18</v>
      </c>
      <c r="K312" t="s">
        <v>1194</v>
      </c>
      <c r="L312" t="s">
        <v>67</v>
      </c>
      <c r="M312" s="5">
        <v>0</v>
      </c>
      <c r="N312">
        <v>19781</v>
      </c>
      <c r="O312" t="s">
        <v>294</v>
      </c>
      <c r="P312">
        <v>21221</v>
      </c>
      <c r="Q312" t="s">
        <v>294</v>
      </c>
      <c r="R312">
        <v>100041</v>
      </c>
      <c r="S312" t="s">
        <v>309</v>
      </c>
      <c r="T312" t="s">
        <v>275</v>
      </c>
      <c r="U312">
        <v>96164</v>
      </c>
      <c r="V312" t="s">
        <v>361</v>
      </c>
      <c r="W312" t="s">
        <v>69</v>
      </c>
      <c r="X312" s="5">
        <v>5.0810185185185186E-3</v>
      </c>
      <c r="Y312" s="5">
        <v>0</v>
      </c>
      <c r="Z312" s="5">
        <v>0</v>
      </c>
      <c r="AA312" t="s">
        <v>67</v>
      </c>
      <c r="AB312">
        <v>0</v>
      </c>
      <c r="AC312" s="4">
        <v>46268.41337962963</v>
      </c>
      <c r="AD312" t="s">
        <v>67</v>
      </c>
      <c r="AE312" s="5">
        <v>0</v>
      </c>
      <c r="AF312" t="s">
        <v>1192</v>
      </c>
      <c r="AG312" s="5">
        <v>1.1574074074074073E-5</v>
      </c>
      <c r="AJ312" t="s">
        <v>67</v>
      </c>
      <c r="AN312" t="s">
        <v>67</v>
      </c>
      <c r="AO312" t="s">
        <v>67</v>
      </c>
      <c r="AR312" t="s">
        <v>67</v>
      </c>
      <c r="AT312" t="s">
        <v>67</v>
      </c>
      <c r="AU312" t="s">
        <v>67</v>
      </c>
      <c r="AV312" t="s">
        <v>67</v>
      </c>
      <c r="AY312" t="s">
        <v>67</v>
      </c>
      <c r="AZ312" t="s">
        <v>67</v>
      </c>
      <c r="BA312" t="s">
        <v>67</v>
      </c>
      <c r="BB312" t="s">
        <v>67</v>
      </c>
      <c r="BC312" t="s">
        <v>67</v>
      </c>
      <c r="BD312" t="s">
        <v>67</v>
      </c>
      <c r="BE312" t="s">
        <v>67</v>
      </c>
      <c r="BF312" t="s">
        <v>67</v>
      </c>
      <c r="BG312" t="s">
        <v>67</v>
      </c>
      <c r="BH312" t="s">
        <v>67</v>
      </c>
      <c r="BI312" t="s">
        <v>67</v>
      </c>
      <c r="BJ312" t="s">
        <v>67</v>
      </c>
      <c r="BK312" t="s">
        <v>67</v>
      </c>
      <c r="BL312" t="s">
        <v>67</v>
      </c>
      <c r="BM312" t="s">
        <v>67</v>
      </c>
      <c r="BN312" t="s">
        <v>287</v>
      </c>
      <c r="BO312" s="6">
        <v>46268</v>
      </c>
      <c r="BP312">
        <f>1</f>
        <v>1</v>
      </c>
      <c r="BQ312">
        <f>IF(M312+AG312&gt;=parametres!$B$2,0,1)</f>
        <v>1</v>
      </c>
      <c r="BR312" t="str">
        <f>VLOOKUP(O312,parametres!G:H,2,0)</f>
        <v>RSA BE</v>
      </c>
    </row>
    <row r="313" spans="1:70" x14ac:dyDescent="0.3">
      <c r="A313" t="s">
        <v>1635</v>
      </c>
      <c r="B313" t="s">
        <v>65</v>
      </c>
      <c r="C313" t="s">
        <v>66</v>
      </c>
      <c r="D313" s="4">
        <v>46268.408668981479</v>
      </c>
      <c r="E313" t="s">
        <v>74</v>
      </c>
      <c r="F313" t="s">
        <v>67</v>
      </c>
      <c r="G313" t="s">
        <v>67</v>
      </c>
      <c r="H313" t="s">
        <v>486</v>
      </c>
      <c r="I313" t="s">
        <v>67</v>
      </c>
      <c r="J313">
        <v>2.7421293476793615E+18</v>
      </c>
      <c r="K313" t="s">
        <v>1195</v>
      </c>
      <c r="L313" t="s">
        <v>67</v>
      </c>
      <c r="M313" s="5">
        <v>0</v>
      </c>
      <c r="N313">
        <v>19755</v>
      </c>
      <c r="O313" t="s">
        <v>84</v>
      </c>
      <c r="P313">
        <v>21194</v>
      </c>
      <c r="Q313" t="s">
        <v>84</v>
      </c>
      <c r="R313">
        <v>99755</v>
      </c>
      <c r="S313" t="s">
        <v>183</v>
      </c>
      <c r="T313" t="s">
        <v>153</v>
      </c>
      <c r="U313">
        <v>96462</v>
      </c>
      <c r="V313" t="s">
        <v>485</v>
      </c>
      <c r="W313" t="s">
        <v>68</v>
      </c>
      <c r="X313" s="5">
        <v>4.1203703703703706E-3</v>
      </c>
      <c r="Y313" s="5">
        <v>0</v>
      </c>
      <c r="Z313" s="5">
        <v>0</v>
      </c>
      <c r="AA313" t="s">
        <v>67</v>
      </c>
      <c r="AB313">
        <v>0</v>
      </c>
      <c r="AC313" s="4">
        <v>46268.412847222222</v>
      </c>
      <c r="AD313" t="s">
        <v>67</v>
      </c>
      <c r="AE313" s="5">
        <v>0</v>
      </c>
      <c r="AF313" t="s">
        <v>1189</v>
      </c>
      <c r="AG313" s="5">
        <v>1.1574074074074073E-5</v>
      </c>
      <c r="AJ313" t="s">
        <v>67</v>
      </c>
      <c r="AN313" t="s">
        <v>67</v>
      </c>
      <c r="AO313" t="s">
        <v>67</v>
      </c>
      <c r="AR313" t="s">
        <v>67</v>
      </c>
      <c r="AT313" t="s">
        <v>67</v>
      </c>
      <c r="AU313" t="s">
        <v>67</v>
      </c>
      <c r="AV313" t="s">
        <v>67</v>
      </c>
      <c r="AY313" t="s">
        <v>67</v>
      </c>
      <c r="AZ313" t="s">
        <v>67</v>
      </c>
      <c r="BA313" t="s">
        <v>67</v>
      </c>
      <c r="BB313" t="s">
        <v>67</v>
      </c>
      <c r="BC313" t="s">
        <v>67</v>
      </c>
      <c r="BD313" t="s">
        <v>67</v>
      </c>
      <c r="BE313" t="s">
        <v>67</v>
      </c>
      <c r="BF313" t="s">
        <v>67</v>
      </c>
      <c r="BG313" t="s">
        <v>67</v>
      </c>
      <c r="BH313" t="s">
        <v>67</v>
      </c>
      <c r="BI313" t="s">
        <v>67</v>
      </c>
      <c r="BJ313" t="s">
        <v>67</v>
      </c>
      <c r="BK313" t="s">
        <v>67</v>
      </c>
      <c r="BL313" t="s">
        <v>67</v>
      </c>
      <c r="BM313" t="s">
        <v>67</v>
      </c>
      <c r="BN313" t="s">
        <v>102</v>
      </c>
      <c r="BO313" s="6">
        <v>46268</v>
      </c>
      <c r="BP313">
        <f>1</f>
        <v>1</v>
      </c>
      <c r="BQ313">
        <f>IF(M313+AG313&gt;=parametres!$B$2,0,1)</f>
        <v>1</v>
      </c>
      <c r="BR313" t="str">
        <f>VLOOKUP(O313,parametres!G:H,2,0)</f>
        <v>RSA</v>
      </c>
    </row>
    <row r="314" spans="1:70" x14ac:dyDescent="0.3">
      <c r="A314" t="s">
        <v>1635</v>
      </c>
      <c r="B314" t="s">
        <v>65</v>
      </c>
      <c r="C314" t="s">
        <v>70</v>
      </c>
      <c r="D314" s="4">
        <v>46268.408692129633</v>
      </c>
      <c r="E314" t="s">
        <v>1196</v>
      </c>
      <c r="F314" t="s">
        <v>138</v>
      </c>
      <c r="G314" t="s">
        <v>426</v>
      </c>
      <c r="H314" t="s">
        <v>125</v>
      </c>
      <c r="I314" t="s">
        <v>449</v>
      </c>
      <c r="J314">
        <v>2.7421293863283062E+18</v>
      </c>
      <c r="K314" t="s">
        <v>1197</v>
      </c>
      <c r="L314" t="s">
        <v>72</v>
      </c>
      <c r="M314" s="5">
        <v>1.273148148148148E-4</v>
      </c>
      <c r="N314">
        <v>19755</v>
      </c>
      <c r="O314" t="s">
        <v>84</v>
      </c>
      <c r="P314">
        <v>21176</v>
      </c>
      <c r="Q314" t="s">
        <v>391</v>
      </c>
      <c r="R314">
        <v>99755</v>
      </c>
      <c r="S314" t="s">
        <v>183</v>
      </c>
      <c r="T314" t="s">
        <v>450</v>
      </c>
      <c r="U314">
        <v>96523</v>
      </c>
      <c r="V314" t="s">
        <v>511</v>
      </c>
      <c r="W314" t="s">
        <v>68</v>
      </c>
      <c r="X314" s="5">
        <v>2.2685185185185187E-3</v>
      </c>
      <c r="Y314" s="5">
        <v>2.4305555555555555E-4</v>
      </c>
      <c r="Z314" s="5">
        <v>5.6712962962962967E-4</v>
      </c>
      <c r="AA314" t="s">
        <v>67</v>
      </c>
      <c r="AB314">
        <v>1</v>
      </c>
      <c r="AC314" s="4">
        <v>46268.412233796298</v>
      </c>
      <c r="AD314" t="s">
        <v>67</v>
      </c>
      <c r="AE314" s="5">
        <v>0</v>
      </c>
      <c r="AF314" t="s">
        <v>1198</v>
      </c>
      <c r="AG314" s="5">
        <v>1.1574074074074073E-5</v>
      </c>
      <c r="AH314">
        <v>0</v>
      </c>
      <c r="AI314">
        <v>0</v>
      </c>
      <c r="AJ314" t="s">
        <v>67</v>
      </c>
      <c r="AK314">
        <v>2</v>
      </c>
      <c r="AL314">
        <v>0</v>
      </c>
      <c r="AM314">
        <v>0</v>
      </c>
      <c r="AN314" t="s">
        <v>123</v>
      </c>
      <c r="AO314" t="s">
        <v>127</v>
      </c>
      <c r="AP314">
        <v>77020001</v>
      </c>
      <c r="AQ314">
        <v>10</v>
      </c>
      <c r="AR314" t="s">
        <v>128</v>
      </c>
      <c r="AS314">
        <v>3190060</v>
      </c>
      <c r="AT314" t="s">
        <v>145</v>
      </c>
      <c r="AU314" t="s">
        <v>67</v>
      </c>
      <c r="AV314" t="s">
        <v>1196</v>
      </c>
      <c r="AW314">
        <v>2</v>
      </c>
      <c r="AX314">
        <v>1</v>
      </c>
      <c r="AY314" t="s">
        <v>67</v>
      </c>
      <c r="AZ314" t="s">
        <v>67</v>
      </c>
      <c r="BA314" t="s">
        <v>67</v>
      </c>
      <c r="BB314" t="s">
        <v>67</v>
      </c>
      <c r="BC314" t="s">
        <v>67</v>
      </c>
      <c r="BD314" t="s">
        <v>67</v>
      </c>
      <c r="BE314" t="s">
        <v>67</v>
      </c>
      <c r="BF314" t="s">
        <v>67</v>
      </c>
      <c r="BG314" t="s">
        <v>67</v>
      </c>
      <c r="BH314" t="s">
        <v>67</v>
      </c>
      <c r="BI314" t="s">
        <v>67</v>
      </c>
      <c r="BJ314" t="s">
        <v>67</v>
      </c>
      <c r="BK314" t="s">
        <v>67</v>
      </c>
      <c r="BL314" t="s">
        <v>67</v>
      </c>
      <c r="BM314" t="s">
        <v>67</v>
      </c>
      <c r="BN314" t="s">
        <v>102</v>
      </c>
      <c r="BO314" s="6">
        <v>46268</v>
      </c>
      <c r="BP314">
        <f>1</f>
        <v>1</v>
      </c>
      <c r="BQ314">
        <f>IF(M314+AG314&gt;=parametres!$B$2,0,1)</f>
        <v>1</v>
      </c>
      <c r="BR314" t="str">
        <f>VLOOKUP(O314,parametres!G:H,2,0)</f>
        <v>RSA</v>
      </c>
    </row>
    <row r="315" spans="1:70" x14ac:dyDescent="0.3">
      <c r="A315" t="s">
        <v>1635</v>
      </c>
      <c r="B315" t="s">
        <v>65</v>
      </c>
      <c r="C315" t="s">
        <v>70</v>
      </c>
      <c r="D315" s="4">
        <v>46268.408750000002</v>
      </c>
      <c r="E315" t="s">
        <v>1199</v>
      </c>
      <c r="F315" t="s">
        <v>180</v>
      </c>
      <c r="G315" t="s">
        <v>119</v>
      </c>
      <c r="H315" t="s">
        <v>181</v>
      </c>
      <c r="I315" t="s">
        <v>139</v>
      </c>
      <c r="J315">
        <v>2.7421293777426345E+18</v>
      </c>
      <c r="K315" t="s">
        <v>1200</v>
      </c>
      <c r="L315" t="s">
        <v>71</v>
      </c>
      <c r="M315" s="5">
        <v>8.1018518518518516E-5</v>
      </c>
      <c r="N315">
        <v>19760</v>
      </c>
      <c r="O315" t="s">
        <v>82</v>
      </c>
      <c r="P315">
        <v>21199</v>
      </c>
      <c r="Q315" t="s">
        <v>82</v>
      </c>
      <c r="R315">
        <v>99810</v>
      </c>
      <c r="S315" t="s">
        <v>162</v>
      </c>
      <c r="T315" t="s">
        <v>153</v>
      </c>
      <c r="U315">
        <v>244550</v>
      </c>
      <c r="V315" t="s">
        <v>383</v>
      </c>
      <c r="W315" t="s">
        <v>68</v>
      </c>
      <c r="X315" s="5">
        <v>1.2233796296296296E-2</v>
      </c>
      <c r="Y315" s="5">
        <v>2.5578703703703705E-3</v>
      </c>
      <c r="Z315" s="5">
        <v>6.9444444444444444E-5</v>
      </c>
      <c r="AA315" t="s">
        <v>67</v>
      </c>
      <c r="AB315">
        <v>0</v>
      </c>
      <c r="AC315" s="4">
        <v>46268.424039351848</v>
      </c>
      <c r="AD315" t="s">
        <v>67</v>
      </c>
      <c r="AE315" s="5">
        <v>0</v>
      </c>
      <c r="AF315" t="s">
        <v>1201</v>
      </c>
      <c r="AG315" s="5">
        <v>9.2592592592592588E-5</v>
      </c>
      <c r="AH315">
        <v>0</v>
      </c>
      <c r="AI315">
        <v>0</v>
      </c>
      <c r="AJ315" t="s">
        <v>67</v>
      </c>
      <c r="AK315">
        <v>2</v>
      </c>
      <c r="AL315">
        <v>0</v>
      </c>
      <c r="AM315">
        <v>0</v>
      </c>
      <c r="AN315" t="s">
        <v>123</v>
      </c>
      <c r="AO315" t="s">
        <v>67</v>
      </c>
      <c r="AR315" t="s">
        <v>67</v>
      </c>
      <c r="AT315" t="s">
        <v>67</v>
      </c>
      <c r="AU315" t="s">
        <v>67</v>
      </c>
      <c r="AV315" t="s">
        <v>67</v>
      </c>
      <c r="AW315">
        <v>0</v>
      </c>
      <c r="AX315">
        <v>0</v>
      </c>
      <c r="AY315" t="s">
        <v>67</v>
      </c>
      <c r="AZ315" t="s">
        <v>67</v>
      </c>
      <c r="BA315" t="s">
        <v>67</v>
      </c>
      <c r="BB315" t="s">
        <v>67</v>
      </c>
      <c r="BC315" t="s">
        <v>67</v>
      </c>
      <c r="BD315" t="s">
        <v>67</v>
      </c>
      <c r="BE315" t="s">
        <v>67</v>
      </c>
      <c r="BF315" t="s">
        <v>67</v>
      </c>
      <c r="BG315" t="s">
        <v>67</v>
      </c>
      <c r="BH315" t="s">
        <v>67</v>
      </c>
      <c r="BI315" t="s">
        <v>67</v>
      </c>
      <c r="BJ315" t="s">
        <v>67</v>
      </c>
      <c r="BK315" t="s">
        <v>67</v>
      </c>
      <c r="BL315" t="s">
        <v>67</v>
      </c>
      <c r="BM315" t="s">
        <v>67</v>
      </c>
      <c r="BN315" t="s">
        <v>106</v>
      </c>
      <c r="BO315" s="6">
        <v>46268</v>
      </c>
      <c r="BP315">
        <f>1</f>
        <v>1</v>
      </c>
      <c r="BQ315">
        <f>IF(M315+AG315&gt;=parametres!$B$2,0,1)</f>
        <v>1</v>
      </c>
      <c r="BR315" t="str">
        <f>VLOOKUP(O315,parametres!G:H,2,0)</f>
        <v>Alliannz Contract</v>
      </c>
    </row>
    <row r="316" spans="1:70" x14ac:dyDescent="0.3">
      <c r="A316" t="s">
        <v>1635</v>
      </c>
      <c r="B316" t="s">
        <v>65</v>
      </c>
      <c r="C316" t="s">
        <v>66</v>
      </c>
      <c r="D316" s="4">
        <v>46268.408784722225</v>
      </c>
      <c r="E316" t="s">
        <v>1185</v>
      </c>
      <c r="F316" t="s">
        <v>67</v>
      </c>
      <c r="G316" t="s">
        <v>67</v>
      </c>
      <c r="H316" t="s">
        <v>349</v>
      </c>
      <c r="I316" t="s">
        <v>67</v>
      </c>
      <c r="J316">
        <v>2.7421294078030479E+18</v>
      </c>
      <c r="K316" t="s">
        <v>1202</v>
      </c>
      <c r="L316" t="s">
        <v>67</v>
      </c>
      <c r="M316" s="5">
        <v>0</v>
      </c>
      <c r="N316">
        <v>19755</v>
      </c>
      <c r="O316" t="s">
        <v>84</v>
      </c>
      <c r="P316">
        <v>21194</v>
      </c>
      <c r="Q316" t="s">
        <v>84</v>
      </c>
      <c r="R316">
        <v>99755</v>
      </c>
      <c r="S316" t="s">
        <v>183</v>
      </c>
      <c r="T316" t="s">
        <v>153</v>
      </c>
      <c r="U316">
        <v>224093</v>
      </c>
      <c r="V316" t="s">
        <v>270</v>
      </c>
      <c r="W316" t="s">
        <v>68</v>
      </c>
      <c r="X316" s="5">
        <v>2.5925925925925925E-3</v>
      </c>
      <c r="Y316" s="5">
        <v>0</v>
      </c>
      <c r="Z316" s="5">
        <v>0</v>
      </c>
      <c r="AA316" t="s">
        <v>67</v>
      </c>
      <c r="AB316">
        <v>0</v>
      </c>
      <c r="AC316" s="4">
        <v>46268.411435185182</v>
      </c>
      <c r="AD316" t="s">
        <v>67</v>
      </c>
      <c r="AE316" s="5">
        <v>0</v>
      </c>
      <c r="AF316" t="s">
        <v>1187</v>
      </c>
      <c r="AG316" s="5">
        <v>1.1574074074074073E-5</v>
      </c>
      <c r="AJ316" t="s">
        <v>67</v>
      </c>
      <c r="AN316" t="s">
        <v>67</v>
      </c>
      <c r="AO316" t="s">
        <v>67</v>
      </c>
      <c r="AR316" t="s">
        <v>67</v>
      </c>
      <c r="AT316" t="s">
        <v>67</v>
      </c>
      <c r="AU316" t="s">
        <v>67</v>
      </c>
      <c r="AV316" t="s">
        <v>67</v>
      </c>
      <c r="AY316" t="s">
        <v>67</v>
      </c>
      <c r="AZ316" t="s">
        <v>67</v>
      </c>
      <c r="BA316" t="s">
        <v>67</v>
      </c>
      <c r="BB316" t="s">
        <v>67</v>
      </c>
      <c r="BC316" t="s">
        <v>67</v>
      </c>
      <c r="BD316" t="s">
        <v>67</v>
      </c>
      <c r="BE316" t="s">
        <v>67</v>
      </c>
      <c r="BF316" t="s">
        <v>67</v>
      </c>
      <c r="BG316" t="s">
        <v>67</v>
      </c>
      <c r="BH316" t="s">
        <v>67</v>
      </c>
      <c r="BI316" t="s">
        <v>67</v>
      </c>
      <c r="BJ316" t="s">
        <v>67</v>
      </c>
      <c r="BK316" t="s">
        <v>67</v>
      </c>
      <c r="BL316" t="s">
        <v>67</v>
      </c>
      <c r="BM316" t="s">
        <v>67</v>
      </c>
      <c r="BN316" t="s">
        <v>102</v>
      </c>
      <c r="BO316" s="6">
        <v>46268</v>
      </c>
      <c r="BP316">
        <f>1</f>
        <v>1</v>
      </c>
      <c r="BQ316">
        <f>IF(M316+AG316&gt;=parametres!$B$2,0,1)</f>
        <v>1</v>
      </c>
      <c r="BR316" t="str">
        <f>VLOOKUP(O316,parametres!G:H,2,0)</f>
        <v>RSA</v>
      </c>
    </row>
    <row r="317" spans="1:70" x14ac:dyDescent="0.3">
      <c r="A317" t="s">
        <v>1635</v>
      </c>
      <c r="B317" t="s">
        <v>65</v>
      </c>
      <c r="C317" t="s">
        <v>66</v>
      </c>
      <c r="D317" s="4">
        <v>46268.409155092595</v>
      </c>
      <c r="E317" t="s">
        <v>1199</v>
      </c>
      <c r="F317" t="s">
        <v>67</v>
      </c>
      <c r="G317" t="s">
        <v>67</v>
      </c>
      <c r="H317" t="s">
        <v>382</v>
      </c>
      <c r="I317" t="s">
        <v>67</v>
      </c>
      <c r="J317">
        <v>2.7421293777426345E+18</v>
      </c>
      <c r="K317" t="s">
        <v>1203</v>
      </c>
      <c r="L317" t="s">
        <v>67</v>
      </c>
      <c r="M317" s="5">
        <v>0</v>
      </c>
      <c r="N317">
        <v>19760</v>
      </c>
      <c r="O317" t="s">
        <v>82</v>
      </c>
      <c r="P317">
        <v>21199</v>
      </c>
      <c r="Q317" t="s">
        <v>82</v>
      </c>
      <c r="R317">
        <v>99810</v>
      </c>
      <c r="S317" t="s">
        <v>162</v>
      </c>
      <c r="T317" t="s">
        <v>153</v>
      </c>
      <c r="U317">
        <v>244550</v>
      </c>
      <c r="V317" t="s">
        <v>383</v>
      </c>
      <c r="W317" t="s">
        <v>68</v>
      </c>
      <c r="X317" s="5">
        <v>1.2233796296296296E-2</v>
      </c>
      <c r="Y317" s="5">
        <v>2.5578703703703705E-3</v>
      </c>
      <c r="Z317" s="5">
        <v>0</v>
      </c>
      <c r="AA317" t="s">
        <v>67</v>
      </c>
      <c r="AB317">
        <v>0</v>
      </c>
      <c r="AC317" s="4">
        <v>46268.424016203702</v>
      </c>
      <c r="AD317" t="s">
        <v>67</v>
      </c>
      <c r="AE317" s="5">
        <v>0</v>
      </c>
      <c r="AF317" t="s">
        <v>1201</v>
      </c>
      <c r="AG317" s="5">
        <v>1.1574074074074073E-5</v>
      </c>
      <c r="AJ317" t="s">
        <v>67</v>
      </c>
      <c r="AN317" t="s">
        <v>67</v>
      </c>
      <c r="AO317" t="s">
        <v>67</v>
      </c>
      <c r="AR317" t="s">
        <v>67</v>
      </c>
      <c r="AT317" t="s">
        <v>67</v>
      </c>
      <c r="AU317" t="s">
        <v>67</v>
      </c>
      <c r="AV317" t="s">
        <v>67</v>
      </c>
      <c r="AY317" t="s">
        <v>67</v>
      </c>
      <c r="AZ317" t="s">
        <v>67</v>
      </c>
      <c r="BA317" t="s">
        <v>67</v>
      </c>
      <c r="BB317" t="s">
        <v>67</v>
      </c>
      <c r="BC317" t="s">
        <v>67</v>
      </c>
      <c r="BD317" t="s">
        <v>67</v>
      </c>
      <c r="BE317" t="s">
        <v>67</v>
      </c>
      <c r="BF317" t="s">
        <v>67</v>
      </c>
      <c r="BG317" t="s">
        <v>67</v>
      </c>
      <c r="BH317" t="s">
        <v>67</v>
      </c>
      <c r="BI317" t="s">
        <v>67</v>
      </c>
      <c r="BJ317" t="s">
        <v>67</v>
      </c>
      <c r="BK317" t="s">
        <v>67</v>
      </c>
      <c r="BL317" t="s">
        <v>67</v>
      </c>
      <c r="BM317" t="s">
        <v>67</v>
      </c>
      <c r="BN317" t="s">
        <v>106</v>
      </c>
      <c r="BO317" s="6">
        <v>46268</v>
      </c>
      <c r="BP317">
        <f>1</f>
        <v>1</v>
      </c>
      <c r="BQ317">
        <f>IF(M317+AG317&gt;=parametres!$B$2,0,1)</f>
        <v>1</v>
      </c>
      <c r="BR317" t="str">
        <f>VLOOKUP(O317,parametres!G:H,2,0)</f>
        <v>Alliannz Contract</v>
      </c>
    </row>
    <row r="318" spans="1:70" x14ac:dyDescent="0.3">
      <c r="A318" t="s">
        <v>1635</v>
      </c>
      <c r="B318" t="s">
        <v>65</v>
      </c>
      <c r="C318" t="s">
        <v>70</v>
      </c>
      <c r="D318" s="4">
        <v>46268.409224537034</v>
      </c>
      <c r="E318" t="s">
        <v>1204</v>
      </c>
      <c r="F318" t="s">
        <v>163</v>
      </c>
      <c r="G318" t="s">
        <v>119</v>
      </c>
      <c r="H318" t="s">
        <v>164</v>
      </c>
      <c r="I318" t="s">
        <v>143</v>
      </c>
      <c r="J318">
        <v>2.7421293090954225E+18</v>
      </c>
      <c r="K318" t="s">
        <v>1205</v>
      </c>
      <c r="L318" t="s">
        <v>72</v>
      </c>
      <c r="M318" s="5">
        <v>5.7870370370370373E-5</v>
      </c>
      <c r="N318">
        <v>19755</v>
      </c>
      <c r="O318" t="s">
        <v>84</v>
      </c>
      <c r="P318">
        <v>21194</v>
      </c>
      <c r="Q318" t="s">
        <v>84</v>
      </c>
      <c r="R318">
        <v>99755</v>
      </c>
      <c r="S318" t="s">
        <v>183</v>
      </c>
      <c r="T318" t="s">
        <v>153</v>
      </c>
      <c r="U318">
        <v>247912</v>
      </c>
      <c r="V318" t="s">
        <v>402</v>
      </c>
      <c r="W318" t="s">
        <v>68</v>
      </c>
      <c r="X318" s="5">
        <v>2.0023148148148148E-3</v>
      </c>
      <c r="Y318" s="5">
        <v>0</v>
      </c>
      <c r="Z318" s="5">
        <v>3.8194444444444446E-4</v>
      </c>
      <c r="AA318" t="s">
        <v>67</v>
      </c>
      <c r="AB318">
        <v>0</v>
      </c>
      <c r="AC318" s="4">
        <v>46268.411886574075</v>
      </c>
      <c r="AD318" t="s">
        <v>67</v>
      </c>
      <c r="AE318" s="5">
        <v>0</v>
      </c>
      <c r="AF318" t="s">
        <v>1206</v>
      </c>
      <c r="AG318" s="5">
        <v>4.6296296296296294E-5</v>
      </c>
      <c r="AH318">
        <v>0</v>
      </c>
      <c r="AI318">
        <v>0</v>
      </c>
      <c r="AJ318" t="s">
        <v>67</v>
      </c>
      <c r="AK318">
        <v>2</v>
      </c>
      <c r="AL318">
        <v>0</v>
      </c>
      <c r="AM318">
        <v>0</v>
      </c>
      <c r="AN318" t="s">
        <v>123</v>
      </c>
      <c r="AO318" t="s">
        <v>127</v>
      </c>
      <c r="AP318">
        <v>77020001</v>
      </c>
      <c r="AQ318">
        <v>10</v>
      </c>
      <c r="AR318" t="s">
        <v>128</v>
      </c>
      <c r="AS318">
        <v>3190034</v>
      </c>
      <c r="AT318" t="s">
        <v>145</v>
      </c>
      <c r="AU318" t="s">
        <v>67</v>
      </c>
      <c r="AV318" t="s">
        <v>1204</v>
      </c>
      <c r="AW318">
        <v>2</v>
      </c>
      <c r="AX318">
        <v>1</v>
      </c>
      <c r="AY318" t="s">
        <v>67</v>
      </c>
      <c r="AZ318" t="s">
        <v>67</v>
      </c>
      <c r="BA318" t="s">
        <v>67</v>
      </c>
      <c r="BB318" t="s">
        <v>67</v>
      </c>
      <c r="BC318" t="s">
        <v>67</v>
      </c>
      <c r="BD318" t="s">
        <v>67</v>
      </c>
      <c r="BE318" t="s">
        <v>67</v>
      </c>
      <c r="BF318" t="s">
        <v>67</v>
      </c>
      <c r="BG318" t="s">
        <v>67</v>
      </c>
      <c r="BH318" t="s">
        <v>67</v>
      </c>
      <c r="BI318" t="s">
        <v>67</v>
      </c>
      <c r="BJ318" t="s">
        <v>67</v>
      </c>
      <c r="BK318" t="s">
        <v>67</v>
      </c>
      <c r="BL318" t="s">
        <v>67</v>
      </c>
      <c r="BM318" t="s">
        <v>67</v>
      </c>
      <c r="BN318" t="s">
        <v>102</v>
      </c>
      <c r="BO318" s="6">
        <v>46268</v>
      </c>
      <c r="BP318">
        <f>1</f>
        <v>1</v>
      </c>
      <c r="BQ318">
        <f>IF(M318+AG318&gt;=parametres!$B$2,0,1)</f>
        <v>1</v>
      </c>
      <c r="BR318" t="str">
        <f>VLOOKUP(O318,parametres!G:H,2,0)</f>
        <v>RSA</v>
      </c>
    </row>
    <row r="319" spans="1:70" x14ac:dyDescent="0.3">
      <c r="A319" t="s">
        <v>1635</v>
      </c>
      <c r="B319" t="s">
        <v>65</v>
      </c>
      <c r="C319" t="s">
        <v>70</v>
      </c>
      <c r="D319" s="4">
        <v>46268.409444444442</v>
      </c>
      <c r="E319" t="s">
        <v>1207</v>
      </c>
      <c r="F319" t="s">
        <v>129</v>
      </c>
      <c r="G319" t="s">
        <v>130</v>
      </c>
      <c r="H319" t="s">
        <v>131</v>
      </c>
      <c r="I319" t="s">
        <v>132</v>
      </c>
      <c r="J319">
        <v>2.7421293691525156E+18</v>
      </c>
      <c r="K319" t="s">
        <v>1208</v>
      </c>
      <c r="L319" t="s">
        <v>72</v>
      </c>
      <c r="M319" s="5">
        <v>9.2592592592592588E-5</v>
      </c>
      <c r="N319">
        <v>27173</v>
      </c>
      <c r="O319" t="s">
        <v>116</v>
      </c>
      <c r="P319">
        <v>28184</v>
      </c>
      <c r="Q319" t="s">
        <v>116</v>
      </c>
      <c r="R319">
        <v>208567</v>
      </c>
      <c r="S319" t="s">
        <v>174</v>
      </c>
      <c r="T319" t="s">
        <v>153</v>
      </c>
      <c r="U319">
        <v>224096</v>
      </c>
      <c r="V319" t="s">
        <v>503</v>
      </c>
      <c r="W319" t="s">
        <v>68</v>
      </c>
      <c r="X319" s="5">
        <v>1.6782407407407408E-3</v>
      </c>
      <c r="Y319" s="5">
        <v>0</v>
      </c>
      <c r="Z319" s="5">
        <v>2.4189814814814816E-3</v>
      </c>
      <c r="AA319" t="s">
        <v>67</v>
      </c>
      <c r="AB319">
        <v>0</v>
      </c>
      <c r="AC319" s="4">
        <v>46268.413240740738</v>
      </c>
      <c r="AD319" t="s">
        <v>67</v>
      </c>
      <c r="AE319" s="5">
        <v>0</v>
      </c>
      <c r="AF319" t="s">
        <v>1209</v>
      </c>
      <c r="AG319" s="5">
        <v>1.273148148148148E-4</v>
      </c>
      <c r="AH319">
        <v>0</v>
      </c>
      <c r="AI319">
        <v>0</v>
      </c>
      <c r="AJ319" t="s">
        <v>67</v>
      </c>
      <c r="AK319">
        <v>2</v>
      </c>
      <c r="AL319">
        <v>0</v>
      </c>
      <c r="AM319">
        <v>0</v>
      </c>
      <c r="AN319" t="s">
        <v>123</v>
      </c>
      <c r="AO319" t="s">
        <v>133</v>
      </c>
      <c r="AP319">
        <v>77020108</v>
      </c>
      <c r="AQ319">
        <v>10</v>
      </c>
      <c r="AR319" t="s">
        <v>133</v>
      </c>
      <c r="AS319">
        <v>3190911811</v>
      </c>
      <c r="AT319" t="s">
        <v>498</v>
      </c>
      <c r="AU319" t="s">
        <v>1210</v>
      </c>
      <c r="AV319" t="s">
        <v>1207</v>
      </c>
      <c r="AW319">
        <v>2</v>
      </c>
      <c r="AX319">
        <v>1</v>
      </c>
      <c r="AY319" t="s">
        <v>67</v>
      </c>
      <c r="AZ319" t="s">
        <v>67</v>
      </c>
      <c r="BA319" t="s">
        <v>67</v>
      </c>
      <c r="BB319" t="s">
        <v>67</v>
      </c>
      <c r="BC319" t="s">
        <v>67</v>
      </c>
      <c r="BD319" t="s">
        <v>67</v>
      </c>
      <c r="BE319" t="s">
        <v>67</v>
      </c>
      <c r="BF319" t="s">
        <v>67</v>
      </c>
      <c r="BG319" t="s">
        <v>67</v>
      </c>
      <c r="BH319" t="s">
        <v>67</v>
      </c>
      <c r="BI319" t="s">
        <v>67</v>
      </c>
      <c r="BJ319" t="s">
        <v>67</v>
      </c>
      <c r="BK319" t="s">
        <v>67</v>
      </c>
      <c r="BL319" t="s">
        <v>67</v>
      </c>
      <c r="BM319" t="s">
        <v>67</v>
      </c>
      <c r="BN319" t="s">
        <v>106</v>
      </c>
      <c r="BO319" s="6">
        <v>46268</v>
      </c>
      <c r="BP319">
        <f>1</f>
        <v>1</v>
      </c>
      <c r="BQ319">
        <f>IF(M319+AG319&gt;=parametres!$B$2,0,1)</f>
        <v>1</v>
      </c>
      <c r="BR319" t="str">
        <f>VLOOKUP(O319,parametres!G:H,2,0)</f>
        <v>Alliannz Contract</v>
      </c>
    </row>
    <row r="320" spans="1:70" x14ac:dyDescent="0.3">
      <c r="A320" t="s">
        <v>1635</v>
      </c>
      <c r="B320" t="s">
        <v>65</v>
      </c>
      <c r="C320" t="s">
        <v>70</v>
      </c>
      <c r="D320" s="4">
        <v>46268.409537037034</v>
      </c>
      <c r="E320" t="s">
        <v>1211</v>
      </c>
      <c r="F320" t="s">
        <v>118</v>
      </c>
      <c r="G320" t="s">
        <v>119</v>
      </c>
      <c r="H320" t="s">
        <v>120</v>
      </c>
      <c r="I320" t="s">
        <v>121</v>
      </c>
      <c r="J320">
        <v>2.7421293992131118E+18</v>
      </c>
      <c r="K320" t="s">
        <v>1212</v>
      </c>
      <c r="L320" t="s">
        <v>71</v>
      </c>
      <c r="M320" s="5">
        <v>5.0925925925925921E-4</v>
      </c>
      <c r="N320">
        <v>19770</v>
      </c>
      <c r="O320" t="s">
        <v>112</v>
      </c>
      <c r="P320">
        <v>21209</v>
      </c>
      <c r="Q320" t="s">
        <v>112</v>
      </c>
      <c r="R320">
        <v>99920</v>
      </c>
      <c r="S320" t="s">
        <v>146</v>
      </c>
      <c r="T320" t="s">
        <v>275</v>
      </c>
      <c r="U320">
        <v>266361</v>
      </c>
      <c r="V320" t="s">
        <v>971</v>
      </c>
      <c r="W320" t="s">
        <v>69</v>
      </c>
      <c r="X320" s="5">
        <v>1.3425925925925925E-3</v>
      </c>
      <c r="Y320" s="5">
        <v>0</v>
      </c>
      <c r="Z320" s="5">
        <v>1.6203703703703703E-4</v>
      </c>
      <c r="AA320" t="s">
        <v>67</v>
      </c>
      <c r="AB320">
        <v>0</v>
      </c>
      <c r="AC320" s="4">
        <v>46268.411689814813</v>
      </c>
      <c r="AD320" t="s">
        <v>67</v>
      </c>
      <c r="AE320" s="5">
        <v>0</v>
      </c>
      <c r="AF320" t="s">
        <v>1213</v>
      </c>
      <c r="AG320" s="5">
        <v>5.7870370370370373E-5</v>
      </c>
      <c r="AH320">
        <v>0</v>
      </c>
      <c r="AI320">
        <v>0</v>
      </c>
      <c r="AJ320" t="s">
        <v>122</v>
      </c>
      <c r="AK320">
        <v>2</v>
      </c>
      <c r="AL320">
        <v>0</v>
      </c>
      <c r="AM320">
        <v>0</v>
      </c>
      <c r="AN320" t="s">
        <v>123</v>
      </c>
      <c r="AO320" t="s">
        <v>67</v>
      </c>
      <c r="AR320" t="s">
        <v>67</v>
      </c>
      <c r="AT320" t="s">
        <v>67</v>
      </c>
      <c r="AU320" t="s">
        <v>67</v>
      </c>
      <c r="AV320" t="s">
        <v>67</v>
      </c>
      <c r="AW320">
        <v>0</v>
      </c>
      <c r="AX320">
        <v>0</v>
      </c>
      <c r="AY320" t="s">
        <v>67</v>
      </c>
      <c r="AZ320" t="s">
        <v>67</v>
      </c>
      <c r="BA320" t="s">
        <v>67</v>
      </c>
      <c r="BB320" t="s">
        <v>67</v>
      </c>
      <c r="BC320" t="s">
        <v>67</v>
      </c>
      <c r="BD320" t="s">
        <v>67</v>
      </c>
      <c r="BE320" t="s">
        <v>67</v>
      </c>
      <c r="BF320" t="s">
        <v>67</v>
      </c>
      <c r="BG320" t="s">
        <v>67</v>
      </c>
      <c r="BH320" t="s">
        <v>67</v>
      </c>
      <c r="BI320" t="s">
        <v>67</v>
      </c>
      <c r="BJ320" t="s">
        <v>67</v>
      </c>
      <c r="BK320" t="s">
        <v>67</v>
      </c>
      <c r="BL320" t="s">
        <v>67</v>
      </c>
      <c r="BM320" t="s">
        <v>67</v>
      </c>
      <c r="BN320" t="s">
        <v>280</v>
      </c>
      <c r="BO320" s="6">
        <v>46268</v>
      </c>
      <c r="BP320">
        <f>1</f>
        <v>1</v>
      </c>
      <c r="BQ320">
        <f>IF(M320+AG320&gt;=parametres!$B$2,0,1)</f>
        <v>0</v>
      </c>
      <c r="BR320" t="str">
        <f>VLOOKUP(O320,parametres!G:H,2,0)</f>
        <v>RSA Provider</v>
      </c>
    </row>
    <row r="321" spans="1:70" x14ac:dyDescent="0.3">
      <c r="A321" t="s">
        <v>1635</v>
      </c>
      <c r="B321" t="s">
        <v>65</v>
      </c>
      <c r="C321" t="s">
        <v>66</v>
      </c>
      <c r="D321" s="4">
        <v>46268.409837962965</v>
      </c>
      <c r="E321" t="s">
        <v>1204</v>
      </c>
      <c r="F321" t="s">
        <v>67</v>
      </c>
      <c r="G321" t="s">
        <v>67</v>
      </c>
      <c r="H321" t="s">
        <v>403</v>
      </c>
      <c r="I321" t="s">
        <v>67</v>
      </c>
      <c r="J321">
        <v>2.742129309095423E+18</v>
      </c>
      <c r="K321" t="s">
        <v>1214</v>
      </c>
      <c r="L321" t="s">
        <v>67</v>
      </c>
      <c r="M321" s="5">
        <v>0</v>
      </c>
      <c r="N321">
        <v>19755</v>
      </c>
      <c r="O321" t="s">
        <v>84</v>
      </c>
      <c r="P321">
        <v>21194</v>
      </c>
      <c r="Q321" t="s">
        <v>84</v>
      </c>
      <c r="R321">
        <v>99755</v>
      </c>
      <c r="S321" t="s">
        <v>183</v>
      </c>
      <c r="T321" t="s">
        <v>153</v>
      </c>
      <c r="U321">
        <v>247912</v>
      </c>
      <c r="V321" t="s">
        <v>402</v>
      </c>
      <c r="W321" t="s">
        <v>69</v>
      </c>
      <c r="X321" s="5">
        <v>2.0023148148148148E-3</v>
      </c>
      <c r="Y321" s="5">
        <v>0</v>
      </c>
      <c r="Z321" s="5">
        <v>0</v>
      </c>
      <c r="AA321" t="s">
        <v>67</v>
      </c>
      <c r="AB321">
        <v>0</v>
      </c>
      <c r="AC321" s="4">
        <v>46268.411886574075</v>
      </c>
      <c r="AD321" t="s">
        <v>67</v>
      </c>
      <c r="AE321" s="5">
        <v>0</v>
      </c>
      <c r="AF321" t="s">
        <v>1206</v>
      </c>
      <c r="AG321" s="5">
        <v>0</v>
      </c>
      <c r="AJ321" t="s">
        <v>67</v>
      </c>
      <c r="AN321" t="s">
        <v>67</v>
      </c>
      <c r="AO321" t="s">
        <v>67</v>
      </c>
      <c r="AR321" t="s">
        <v>67</v>
      </c>
      <c r="AT321" t="s">
        <v>67</v>
      </c>
      <c r="AU321" t="s">
        <v>67</v>
      </c>
      <c r="AV321" t="s">
        <v>67</v>
      </c>
      <c r="AY321" t="s">
        <v>67</v>
      </c>
      <c r="AZ321" t="s">
        <v>67</v>
      </c>
      <c r="BA321" t="s">
        <v>67</v>
      </c>
      <c r="BB321" t="s">
        <v>67</v>
      </c>
      <c r="BC321" t="s">
        <v>67</v>
      </c>
      <c r="BD321" t="s">
        <v>67</v>
      </c>
      <c r="BE321" t="s">
        <v>67</v>
      </c>
      <c r="BF321" t="s">
        <v>67</v>
      </c>
      <c r="BG321" t="s">
        <v>67</v>
      </c>
      <c r="BH321" t="s">
        <v>67</v>
      </c>
      <c r="BI321" t="s">
        <v>67</v>
      </c>
      <c r="BJ321" t="s">
        <v>67</v>
      </c>
      <c r="BK321" t="s">
        <v>67</v>
      </c>
      <c r="BL321" t="s">
        <v>67</v>
      </c>
      <c r="BM321" t="s">
        <v>67</v>
      </c>
      <c r="BN321" t="s">
        <v>102</v>
      </c>
      <c r="BO321" s="6">
        <v>46268</v>
      </c>
      <c r="BP321">
        <f>1</f>
        <v>1</v>
      </c>
      <c r="BQ321">
        <f>IF(M321+AG321&gt;=parametres!$B$2,0,1)</f>
        <v>1</v>
      </c>
      <c r="BR321" t="str">
        <f>VLOOKUP(O321,parametres!G:H,2,0)</f>
        <v>RSA</v>
      </c>
    </row>
    <row r="322" spans="1:70" x14ac:dyDescent="0.3">
      <c r="A322" t="s">
        <v>1635</v>
      </c>
      <c r="B322" t="s">
        <v>65</v>
      </c>
      <c r="C322" t="s">
        <v>66</v>
      </c>
      <c r="D322" s="4">
        <v>46268.410057870373</v>
      </c>
      <c r="E322" t="s">
        <v>1196</v>
      </c>
      <c r="F322" t="s">
        <v>67</v>
      </c>
      <c r="G322" t="s">
        <v>67</v>
      </c>
      <c r="H322" t="s">
        <v>512</v>
      </c>
      <c r="I322" t="s">
        <v>67</v>
      </c>
      <c r="J322">
        <v>2.7421293863283062E+18</v>
      </c>
      <c r="K322" t="s">
        <v>1215</v>
      </c>
      <c r="L322" t="s">
        <v>67</v>
      </c>
      <c r="M322" s="5">
        <v>0</v>
      </c>
      <c r="N322">
        <v>19755</v>
      </c>
      <c r="O322" t="s">
        <v>84</v>
      </c>
      <c r="P322">
        <v>21194</v>
      </c>
      <c r="Q322" t="s">
        <v>84</v>
      </c>
      <c r="R322">
        <v>99755</v>
      </c>
      <c r="S322" t="s">
        <v>183</v>
      </c>
      <c r="T322" t="s">
        <v>153</v>
      </c>
      <c r="U322">
        <v>96523</v>
      </c>
      <c r="V322" t="s">
        <v>511</v>
      </c>
      <c r="W322" t="s">
        <v>69</v>
      </c>
      <c r="X322" s="5">
        <v>1.9212962962962964E-3</v>
      </c>
      <c r="Y322" s="5">
        <v>2.0833333333333335E-4</v>
      </c>
      <c r="Z322" s="5">
        <v>0</v>
      </c>
      <c r="AA322" t="s">
        <v>67</v>
      </c>
      <c r="AB322">
        <v>0</v>
      </c>
      <c r="AC322" s="4">
        <v>46268.412245370368</v>
      </c>
      <c r="AD322" t="s">
        <v>67</v>
      </c>
      <c r="AE322" s="5">
        <v>0</v>
      </c>
      <c r="AF322" t="s">
        <v>1198</v>
      </c>
      <c r="AG322" s="5">
        <v>0</v>
      </c>
      <c r="AJ322" t="s">
        <v>67</v>
      </c>
      <c r="AN322" t="s">
        <v>67</v>
      </c>
      <c r="AO322" t="s">
        <v>67</v>
      </c>
      <c r="AR322" t="s">
        <v>67</v>
      </c>
      <c r="AT322" t="s">
        <v>67</v>
      </c>
      <c r="AU322" t="s">
        <v>67</v>
      </c>
      <c r="AV322" t="s">
        <v>67</v>
      </c>
      <c r="AY322" t="s">
        <v>67</v>
      </c>
      <c r="AZ322" t="s">
        <v>67</v>
      </c>
      <c r="BA322" t="s">
        <v>67</v>
      </c>
      <c r="BB322" t="s">
        <v>67</v>
      </c>
      <c r="BC322" t="s">
        <v>67</v>
      </c>
      <c r="BD322" t="s">
        <v>67</v>
      </c>
      <c r="BE322" t="s">
        <v>67</v>
      </c>
      <c r="BF322" t="s">
        <v>67</v>
      </c>
      <c r="BG322" t="s">
        <v>67</v>
      </c>
      <c r="BH322" t="s">
        <v>67</v>
      </c>
      <c r="BI322" t="s">
        <v>67</v>
      </c>
      <c r="BJ322" t="s">
        <v>67</v>
      </c>
      <c r="BK322" t="s">
        <v>67</v>
      </c>
      <c r="BL322" t="s">
        <v>67</v>
      </c>
      <c r="BM322" t="s">
        <v>67</v>
      </c>
      <c r="BN322" t="s">
        <v>102</v>
      </c>
      <c r="BO322" s="6">
        <v>46268</v>
      </c>
      <c r="BP322">
        <f>1</f>
        <v>1</v>
      </c>
      <c r="BQ322">
        <f>IF(M322+AG322&gt;=parametres!$B$2,0,1)</f>
        <v>1</v>
      </c>
      <c r="BR322" t="str">
        <f>VLOOKUP(O322,parametres!G:H,2,0)</f>
        <v>RSA</v>
      </c>
    </row>
    <row r="323" spans="1:70" x14ac:dyDescent="0.3">
      <c r="A323" t="s">
        <v>1635</v>
      </c>
      <c r="B323" t="s">
        <v>65</v>
      </c>
      <c r="C323" t="s">
        <v>66</v>
      </c>
      <c r="D323" s="4">
        <v>46268.410324074073</v>
      </c>
      <c r="E323" t="s">
        <v>1211</v>
      </c>
      <c r="F323" t="s">
        <v>67</v>
      </c>
      <c r="G323" t="s">
        <v>67</v>
      </c>
      <c r="H323" t="s">
        <v>996</v>
      </c>
      <c r="I323" t="s">
        <v>67</v>
      </c>
      <c r="J323">
        <v>2.7421293992131118E+18</v>
      </c>
      <c r="K323" t="s">
        <v>1216</v>
      </c>
      <c r="L323" t="s">
        <v>67</v>
      </c>
      <c r="M323" s="5">
        <v>0</v>
      </c>
      <c r="N323">
        <v>19770</v>
      </c>
      <c r="O323" t="s">
        <v>112</v>
      </c>
      <c r="P323">
        <v>21209</v>
      </c>
      <c r="Q323" t="s">
        <v>112</v>
      </c>
      <c r="R323">
        <v>99920</v>
      </c>
      <c r="S323" t="s">
        <v>146</v>
      </c>
      <c r="T323" t="s">
        <v>275</v>
      </c>
      <c r="U323">
        <v>266361</v>
      </c>
      <c r="V323" t="s">
        <v>971</v>
      </c>
      <c r="W323" t="s">
        <v>68</v>
      </c>
      <c r="X323" s="5">
        <v>1.3425925925925925E-3</v>
      </c>
      <c r="Y323" s="5">
        <v>0</v>
      </c>
      <c r="Z323" s="5">
        <v>0</v>
      </c>
      <c r="AA323" t="s">
        <v>67</v>
      </c>
      <c r="AB323">
        <v>0</v>
      </c>
      <c r="AC323" s="4">
        <v>46268.411678240744</v>
      </c>
      <c r="AD323" t="s">
        <v>67</v>
      </c>
      <c r="AE323" s="5">
        <v>0</v>
      </c>
      <c r="AF323" t="s">
        <v>1213</v>
      </c>
      <c r="AG323" s="5">
        <v>0</v>
      </c>
      <c r="AJ323" t="s">
        <v>67</v>
      </c>
      <c r="AN323" t="s">
        <v>67</v>
      </c>
      <c r="AO323" t="s">
        <v>67</v>
      </c>
      <c r="AR323" t="s">
        <v>67</v>
      </c>
      <c r="AT323" t="s">
        <v>67</v>
      </c>
      <c r="AU323" t="s">
        <v>67</v>
      </c>
      <c r="AV323" t="s">
        <v>67</v>
      </c>
      <c r="AY323" t="s">
        <v>67</v>
      </c>
      <c r="AZ323" t="s">
        <v>67</v>
      </c>
      <c r="BA323" t="s">
        <v>67</v>
      </c>
      <c r="BB323" t="s">
        <v>67</v>
      </c>
      <c r="BC323" t="s">
        <v>67</v>
      </c>
      <c r="BD323" t="s">
        <v>67</v>
      </c>
      <c r="BE323" t="s">
        <v>67</v>
      </c>
      <c r="BF323" t="s">
        <v>67</v>
      </c>
      <c r="BG323" t="s">
        <v>67</v>
      </c>
      <c r="BH323" t="s">
        <v>67</v>
      </c>
      <c r="BI323" t="s">
        <v>67</v>
      </c>
      <c r="BJ323" t="s">
        <v>67</v>
      </c>
      <c r="BK323" t="s">
        <v>67</v>
      </c>
      <c r="BL323" t="s">
        <v>67</v>
      </c>
      <c r="BM323" t="s">
        <v>67</v>
      </c>
      <c r="BN323" t="s">
        <v>280</v>
      </c>
      <c r="BO323" s="6">
        <v>46268</v>
      </c>
      <c r="BP323">
        <f>1</f>
        <v>1</v>
      </c>
      <c r="BQ323">
        <f>IF(M323+AG323&gt;=parametres!$B$2,0,1)</f>
        <v>1</v>
      </c>
      <c r="BR323" t="str">
        <f>VLOOKUP(O323,parametres!G:H,2,0)</f>
        <v>RSA Provider</v>
      </c>
    </row>
    <row r="324" spans="1:70" x14ac:dyDescent="0.3">
      <c r="A324" t="s">
        <v>1635</v>
      </c>
      <c r="B324" t="s">
        <v>65</v>
      </c>
      <c r="C324" t="s">
        <v>70</v>
      </c>
      <c r="D324" s="4">
        <v>46268.410798611112</v>
      </c>
      <c r="E324" t="s">
        <v>263</v>
      </c>
      <c r="F324" t="s">
        <v>150</v>
      </c>
      <c r="G324" t="s">
        <v>119</v>
      </c>
      <c r="H324" t="s">
        <v>151</v>
      </c>
      <c r="I324" t="s">
        <v>136</v>
      </c>
      <c r="J324">
        <v>2.7421292962130022E+18</v>
      </c>
      <c r="K324" t="s">
        <v>1217</v>
      </c>
      <c r="L324" t="s">
        <v>72</v>
      </c>
      <c r="M324" s="5">
        <v>8.1018518518518516E-5</v>
      </c>
      <c r="N324">
        <v>19761</v>
      </c>
      <c r="O324" t="s">
        <v>105</v>
      </c>
      <c r="P324">
        <v>21200</v>
      </c>
      <c r="Q324" t="s">
        <v>105</v>
      </c>
      <c r="R324">
        <v>99821</v>
      </c>
      <c r="S324" t="s">
        <v>154</v>
      </c>
      <c r="T324" t="s">
        <v>153</v>
      </c>
      <c r="U324">
        <v>221519</v>
      </c>
      <c r="V324" t="s">
        <v>269</v>
      </c>
      <c r="W324" t="s">
        <v>68</v>
      </c>
      <c r="X324" s="5">
        <v>5.3240740740740744E-4</v>
      </c>
      <c r="Y324" s="5">
        <v>0</v>
      </c>
      <c r="Z324" s="5">
        <v>3.7037037037037035E-4</v>
      </c>
      <c r="AA324" t="s">
        <v>67</v>
      </c>
      <c r="AB324">
        <v>0</v>
      </c>
      <c r="AC324" s="4">
        <v>46268.412395833337</v>
      </c>
      <c r="AD324" t="s">
        <v>67</v>
      </c>
      <c r="AE324" s="5">
        <v>0</v>
      </c>
      <c r="AF324" t="s">
        <v>1218</v>
      </c>
      <c r="AG324" s="5">
        <v>1.0416666666666667E-4</v>
      </c>
      <c r="AH324">
        <v>0</v>
      </c>
      <c r="AI324">
        <v>0</v>
      </c>
      <c r="AJ324" t="s">
        <v>67</v>
      </c>
      <c r="AK324">
        <v>2</v>
      </c>
      <c r="AL324">
        <v>0</v>
      </c>
      <c r="AM324">
        <v>0</v>
      </c>
      <c r="AN324" t="s">
        <v>123</v>
      </c>
      <c r="AO324" t="s">
        <v>127</v>
      </c>
      <c r="AP324">
        <v>77020001</v>
      </c>
      <c r="AQ324">
        <v>10</v>
      </c>
      <c r="AR324" t="s">
        <v>128</v>
      </c>
      <c r="AS324">
        <v>3190032</v>
      </c>
      <c r="AT324" t="s">
        <v>137</v>
      </c>
      <c r="AU324" t="s">
        <v>67</v>
      </c>
      <c r="AV324" t="s">
        <v>263</v>
      </c>
      <c r="AW324">
        <v>2</v>
      </c>
      <c r="AX324">
        <v>1</v>
      </c>
      <c r="AY324" t="s">
        <v>67</v>
      </c>
      <c r="AZ324" t="s">
        <v>67</v>
      </c>
      <c r="BA324" t="s">
        <v>67</v>
      </c>
      <c r="BB324" t="s">
        <v>67</v>
      </c>
      <c r="BC324" t="s">
        <v>67</v>
      </c>
      <c r="BD324" t="s">
        <v>67</v>
      </c>
      <c r="BE324" t="s">
        <v>67</v>
      </c>
      <c r="BF324" t="s">
        <v>67</v>
      </c>
      <c r="BG324" t="s">
        <v>67</v>
      </c>
      <c r="BH324" t="s">
        <v>67</v>
      </c>
      <c r="BI324" t="s">
        <v>67</v>
      </c>
      <c r="BJ324" t="s">
        <v>67</v>
      </c>
      <c r="BK324" t="s">
        <v>67</v>
      </c>
      <c r="BL324" t="s">
        <v>67</v>
      </c>
      <c r="BM324" t="s">
        <v>67</v>
      </c>
      <c r="BN324" t="s">
        <v>106</v>
      </c>
      <c r="BO324" s="6">
        <v>46268</v>
      </c>
      <c r="BP324">
        <f>1</f>
        <v>1</v>
      </c>
      <c r="BQ324">
        <f>IF(M324+AG324&gt;=parametres!$B$2,0,1)</f>
        <v>1</v>
      </c>
      <c r="BR324" t="str">
        <f>VLOOKUP(O324,parametres!G:H,2,0)</f>
        <v>Alliannz Contract</v>
      </c>
    </row>
    <row r="325" spans="1:70" x14ac:dyDescent="0.3">
      <c r="A325" t="s">
        <v>1635</v>
      </c>
      <c r="B325" t="s">
        <v>65</v>
      </c>
      <c r="C325" t="s">
        <v>70</v>
      </c>
      <c r="D325" s="4">
        <v>46268.411469907405</v>
      </c>
      <c r="E325" t="s">
        <v>499</v>
      </c>
      <c r="F325" t="s">
        <v>134</v>
      </c>
      <c r="G325" t="s">
        <v>119</v>
      </c>
      <c r="H325" t="s">
        <v>135</v>
      </c>
      <c r="I325" t="s">
        <v>136</v>
      </c>
      <c r="J325">
        <v>2.7421293605626793E+18</v>
      </c>
      <c r="K325" t="s">
        <v>1219</v>
      </c>
      <c r="L325" t="s">
        <v>72</v>
      </c>
      <c r="M325" s="5">
        <v>8.1018518518518516E-5</v>
      </c>
      <c r="N325">
        <v>19761</v>
      </c>
      <c r="O325" t="s">
        <v>105</v>
      </c>
      <c r="P325">
        <v>21200</v>
      </c>
      <c r="Q325" t="s">
        <v>105</v>
      </c>
      <c r="R325">
        <v>99821</v>
      </c>
      <c r="S325" t="s">
        <v>154</v>
      </c>
      <c r="T325" t="s">
        <v>153</v>
      </c>
      <c r="U325">
        <v>96526</v>
      </c>
      <c r="V325" t="s">
        <v>608</v>
      </c>
      <c r="W325" t="s">
        <v>68</v>
      </c>
      <c r="X325" s="5">
        <v>1.1805555555555556E-3</v>
      </c>
      <c r="Y325" s="5">
        <v>0</v>
      </c>
      <c r="Z325" s="5">
        <v>5.4398148148148144E-4</v>
      </c>
      <c r="AA325" t="s">
        <v>67</v>
      </c>
      <c r="AB325">
        <v>0</v>
      </c>
      <c r="AC325" s="4">
        <v>46268.413576388892</v>
      </c>
      <c r="AD325" t="s">
        <v>67</v>
      </c>
      <c r="AE325" s="5">
        <v>0</v>
      </c>
      <c r="AF325" t="s">
        <v>1220</v>
      </c>
      <c r="AG325" s="5">
        <v>1.1574074074074075E-4</v>
      </c>
      <c r="AH325">
        <v>0</v>
      </c>
      <c r="AI325">
        <v>0</v>
      </c>
      <c r="AJ325" t="s">
        <v>67</v>
      </c>
      <c r="AK325">
        <v>2</v>
      </c>
      <c r="AL325">
        <v>0</v>
      </c>
      <c r="AM325">
        <v>0</v>
      </c>
      <c r="AN325" t="s">
        <v>123</v>
      </c>
      <c r="AO325" t="s">
        <v>127</v>
      </c>
      <c r="AP325">
        <v>77020001</v>
      </c>
      <c r="AQ325">
        <v>10</v>
      </c>
      <c r="AR325" t="s">
        <v>128</v>
      </c>
      <c r="AS325">
        <v>3190051</v>
      </c>
      <c r="AT325" t="s">
        <v>145</v>
      </c>
      <c r="AU325" t="s">
        <v>67</v>
      </c>
      <c r="AV325" t="s">
        <v>499</v>
      </c>
      <c r="AW325">
        <v>2</v>
      </c>
      <c r="AX325">
        <v>1</v>
      </c>
      <c r="AY325" t="s">
        <v>67</v>
      </c>
      <c r="AZ325" t="s">
        <v>67</v>
      </c>
      <c r="BA325" t="s">
        <v>67</v>
      </c>
      <c r="BB325" t="s">
        <v>67</v>
      </c>
      <c r="BC325" t="s">
        <v>67</v>
      </c>
      <c r="BD325" t="s">
        <v>67</v>
      </c>
      <c r="BE325" t="s">
        <v>67</v>
      </c>
      <c r="BF325" t="s">
        <v>67</v>
      </c>
      <c r="BG325" t="s">
        <v>67</v>
      </c>
      <c r="BH325" t="s">
        <v>67</v>
      </c>
      <c r="BI325" t="s">
        <v>67</v>
      </c>
      <c r="BJ325" t="s">
        <v>67</v>
      </c>
      <c r="BK325" t="s">
        <v>67</v>
      </c>
      <c r="BL325" t="s">
        <v>67</v>
      </c>
      <c r="BM325" t="s">
        <v>67</v>
      </c>
      <c r="BN325" t="s">
        <v>106</v>
      </c>
      <c r="BO325" s="6">
        <v>46268</v>
      </c>
      <c r="BP325">
        <f>1</f>
        <v>1</v>
      </c>
      <c r="BQ325">
        <f>IF(M325+AG325&gt;=parametres!$B$2,0,1)</f>
        <v>1</v>
      </c>
      <c r="BR325" t="str">
        <f>VLOOKUP(O325,parametres!G:H,2,0)</f>
        <v>Alliannz Contract</v>
      </c>
    </row>
    <row r="326" spans="1:70" x14ac:dyDescent="0.3">
      <c r="A326" t="s">
        <v>1635</v>
      </c>
      <c r="B326" t="s">
        <v>65</v>
      </c>
      <c r="C326" t="s">
        <v>70</v>
      </c>
      <c r="D326" s="4">
        <v>46268.411469907405</v>
      </c>
      <c r="E326" t="s">
        <v>666</v>
      </c>
      <c r="F326" t="s">
        <v>243</v>
      </c>
      <c r="G326" t="s">
        <v>244</v>
      </c>
      <c r="H326" t="s">
        <v>667</v>
      </c>
      <c r="I326" t="s">
        <v>300</v>
      </c>
      <c r="J326">
        <v>2.7421292661256868E+18</v>
      </c>
      <c r="K326" t="s">
        <v>1221</v>
      </c>
      <c r="L326" t="s">
        <v>72</v>
      </c>
      <c r="M326" s="5">
        <v>2.3148148148148147E-5</v>
      </c>
      <c r="N326">
        <v>19781</v>
      </c>
      <c r="O326" t="s">
        <v>294</v>
      </c>
      <c r="P326">
        <v>21221</v>
      </c>
      <c r="Q326" t="s">
        <v>294</v>
      </c>
      <c r="R326">
        <v>100041</v>
      </c>
      <c r="S326" t="s">
        <v>309</v>
      </c>
      <c r="T326" t="s">
        <v>275</v>
      </c>
      <c r="U326">
        <v>199550</v>
      </c>
      <c r="V326" t="s">
        <v>531</v>
      </c>
      <c r="W326" t="s">
        <v>68</v>
      </c>
      <c r="X326" s="5">
        <v>4.4791666666666669E-3</v>
      </c>
      <c r="Y326" s="5">
        <v>0</v>
      </c>
      <c r="Z326" s="5">
        <v>5.5555555555555556E-4</v>
      </c>
      <c r="AA326" t="s">
        <v>67</v>
      </c>
      <c r="AB326">
        <v>0</v>
      </c>
      <c r="AC326" s="4">
        <v>46268.416516203702</v>
      </c>
      <c r="AD326" t="s">
        <v>67</v>
      </c>
      <c r="AE326" s="5">
        <v>0</v>
      </c>
      <c r="AF326" t="s">
        <v>1222</v>
      </c>
      <c r="AG326" s="5">
        <v>2.3148148148148147E-5</v>
      </c>
      <c r="AH326">
        <v>0</v>
      </c>
      <c r="AI326">
        <v>0</v>
      </c>
      <c r="AJ326" t="s">
        <v>363</v>
      </c>
      <c r="AK326">
        <v>2</v>
      </c>
      <c r="AL326">
        <v>0</v>
      </c>
      <c r="AM326">
        <v>1</v>
      </c>
      <c r="AN326" t="s">
        <v>310</v>
      </c>
      <c r="AO326" t="s">
        <v>67</v>
      </c>
      <c r="AR326" t="s">
        <v>67</v>
      </c>
      <c r="AT326" t="s">
        <v>67</v>
      </c>
      <c r="AU326" t="s">
        <v>67</v>
      </c>
      <c r="AV326" t="s">
        <v>67</v>
      </c>
      <c r="AW326">
        <v>0</v>
      </c>
      <c r="AX326">
        <v>0</v>
      </c>
      <c r="AY326" t="s">
        <v>67</v>
      </c>
      <c r="AZ326" t="s">
        <v>67</v>
      </c>
      <c r="BA326" t="s">
        <v>67</v>
      </c>
      <c r="BB326" t="s">
        <v>67</v>
      </c>
      <c r="BC326" t="s">
        <v>67</v>
      </c>
      <c r="BD326" t="s">
        <v>67</v>
      </c>
      <c r="BE326" t="s">
        <v>67</v>
      </c>
      <c r="BF326" t="s">
        <v>67</v>
      </c>
      <c r="BG326" t="s">
        <v>67</v>
      </c>
      <c r="BH326" t="s">
        <v>67</v>
      </c>
      <c r="BI326" t="s">
        <v>67</v>
      </c>
      <c r="BJ326" t="s">
        <v>67</v>
      </c>
      <c r="BK326" t="s">
        <v>67</v>
      </c>
      <c r="BL326" t="s">
        <v>67</v>
      </c>
      <c r="BM326" t="s">
        <v>67</v>
      </c>
      <c r="BN326" t="s">
        <v>287</v>
      </c>
      <c r="BO326" s="6">
        <v>46268</v>
      </c>
      <c r="BP326">
        <f>1</f>
        <v>1</v>
      </c>
      <c r="BQ326">
        <f>IF(M326+AG326&gt;=parametres!$B$2,0,1)</f>
        <v>1</v>
      </c>
      <c r="BR326" t="str">
        <f>VLOOKUP(O326,parametres!G:H,2,0)</f>
        <v>RSA BE</v>
      </c>
    </row>
    <row r="327" spans="1:70" x14ac:dyDescent="0.3">
      <c r="A327" t="s">
        <v>1635</v>
      </c>
      <c r="B327" t="s">
        <v>65</v>
      </c>
      <c r="C327" t="s">
        <v>66</v>
      </c>
      <c r="D327" s="4">
        <v>46268.411493055559</v>
      </c>
      <c r="E327" t="s">
        <v>1207</v>
      </c>
      <c r="F327" t="s">
        <v>67</v>
      </c>
      <c r="G327" t="s">
        <v>67</v>
      </c>
      <c r="H327" t="s">
        <v>504</v>
      </c>
      <c r="I327" t="s">
        <v>67</v>
      </c>
      <c r="J327">
        <v>2.7421293691525156E+18</v>
      </c>
      <c r="K327" t="s">
        <v>1223</v>
      </c>
      <c r="L327" t="s">
        <v>67</v>
      </c>
      <c r="M327" s="5">
        <v>0</v>
      </c>
      <c r="N327">
        <v>27173</v>
      </c>
      <c r="O327" t="s">
        <v>116</v>
      </c>
      <c r="P327">
        <v>28184</v>
      </c>
      <c r="Q327" t="s">
        <v>116</v>
      </c>
      <c r="R327">
        <v>208567</v>
      </c>
      <c r="S327" t="s">
        <v>174</v>
      </c>
      <c r="T327" t="s">
        <v>153</v>
      </c>
      <c r="U327">
        <v>224096</v>
      </c>
      <c r="V327" t="s">
        <v>503</v>
      </c>
      <c r="W327" t="s">
        <v>69</v>
      </c>
      <c r="X327" s="5">
        <v>1.6782407407407408E-3</v>
      </c>
      <c r="Y327" s="5">
        <v>0</v>
      </c>
      <c r="Z327" s="5">
        <v>0</v>
      </c>
      <c r="AA327" t="s">
        <v>67</v>
      </c>
      <c r="AB327">
        <v>0</v>
      </c>
      <c r="AC327" s="4">
        <v>46268.413252314815</v>
      </c>
      <c r="AD327" t="s">
        <v>67</v>
      </c>
      <c r="AE327" s="5">
        <v>0</v>
      </c>
      <c r="AF327" t="s">
        <v>1209</v>
      </c>
      <c r="AG327" s="5">
        <v>0</v>
      </c>
      <c r="AJ327" t="s">
        <v>67</v>
      </c>
      <c r="AN327" t="s">
        <v>67</v>
      </c>
      <c r="AO327" t="s">
        <v>67</v>
      </c>
      <c r="AR327" t="s">
        <v>67</v>
      </c>
      <c r="AT327" t="s">
        <v>67</v>
      </c>
      <c r="AU327" t="s">
        <v>67</v>
      </c>
      <c r="AV327" t="s">
        <v>67</v>
      </c>
      <c r="AY327" t="s">
        <v>67</v>
      </c>
      <c r="AZ327" t="s">
        <v>67</v>
      </c>
      <c r="BA327" t="s">
        <v>67</v>
      </c>
      <c r="BB327" t="s">
        <v>67</v>
      </c>
      <c r="BC327" t="s">
        <v>67</v>
      </c>
      <c r="BD327" t="s">
        <v>67</v>
      </c>
      <c r="BE327" t="s">
        <v>67</v>
      </c>
      <c r="BF327" t="s">
        <v>67</v>
      </c>
      <c r="BG327" t="s">
        <v>67</v>
      </c>
      <c r="BH327" t="s">
        <v>67</v>
      </c>
      <c r="BI327" t="s">
        <v>67</v>
      </c>
      <c r="BJ327" t="s">
        <v>67</v>
      </c>
      <c r="BK327" t="s">
        <v>67</v>
      </c>
      <c r="BL327" t="s">
        <v>67</v>
      </c>
      <c r="BM327" t="s">
        <v>67</v>
      </c>
      <c r="BN327" t="s">
        <v>106</v>
      </c>
      <c r="BO327" s="6">
        <v>46268</v>
      </c>
      <c r="BP327">
        <f>1</f>
        <v>1</v>
      </c>
      <c r="BQ327">
        <f>IF(M327+AG327&gt;=parametres!$B$2,0,1)</f>
        <v>1</v>
      </c>
      <c r="BR327" t="str">
        <f>VLOOKUP(O327,parametres!G:H,2,0)</f>
        <v>Alliannz Contract</v>
      </c>
    </row>
    <row r="328" spans="1:70" x14ac:dyDescent="0.3">
      <c r="A328" t="s">
        <v>1635</v>
      </c>
      <c r="B328" t="s">
        <v>65</v>
      </c>
      <c r="C328" t="s">
        <v>70</v>
      </c>
      <c r="D328" s="4">
        <v>46268.411724537036</v>
      </c>
      <c r="E328" t="s">
        <v>1224</v>
      </c>
      <c r="F328" t="s">
        <v>215</v>
      </c>
      <c r="G328" t="s">
        <v>119</v>
      </c>
      <c r="H328" t="s">
        <v>216</v>
      </c>
      <c r="I328" t="s">
        <v>217</v>
      </c>
      <c r="J328">
        <v>2.7421293090954235E+18</v>
      </c>
      <c r="K328" t="s">
        <v>1225</v>
      </c>
      <c r="L328" t="s">
        <v>72</v>
      </c>
      <c r="M328" s="5">
        <v>4.6296296296296294E-5</v>
      </c>
      <c r="N328">
        <v>19767</v>
      </c>
      <c r="O328" t="s">
        <v>110</v>
      </c>
      <c r="P328">
        <v>21206</v>
      </c>
      <c r="Q328" t="s">
        <v>110</v>
      </c>
      <c r="R328">
        <v>99887</v>
      </c>
      <c r="S328" t="s">
        <v>218</v>
      </c>
      <c r="T328" t="s">
        <v>153</v>
      </c>
      <c r="U328">
        <v>96523</v>
      </c>
      <c r="V328" t="s">
        <v>511</v>
      </c>
      <c r="W328" t="s">
        <v>68</v>
      </c>
      <c r="X328" s="5">
        <v>2.9976851851851853E-3</v>
      </c>
      <c r="Y328" s="5">
        <v>0</v>
      </c>
      <c r="Z328" s="5">
        <v>1.5625000000000001E-3</v>
      </c>
      <c r="AA328" t="s">
        <v>67</v>
      </c>
      <c r="AB328">
        <v>0</v>
      </c>
      <c r="AC328" s="4">
        <v>46268.416226851848</v>
      </c>
      <c r="AD328" t="s">
        <v>67</v>
      </c>
      <c r="AE328" s="5">
        <v>0</v>
      </c>
      <c r="AF328" t="s">
        <v>1226</v>
      </c>
      <c r="AG328" s="5">
        <v>4.6296296296296294E-5</v>
      </c>
      <c r="AH328">
        <v>0</v>
      </c>
      <c r="AI328">
        <v>0</v>
      </c>
      <c r="AJ328" t="s">
        <v>67</v>
      </c>
      <c r="AK328">
        <v>0</v>
      </c>
      <c r="AL328">
        <v>0</v>
      </c>
      <c r="AM328">
        <v>0</v>
      </c>
      <c r="AN328" t="s">
        <v>123</v>
      </c>
      <c r="AO328" t="s">
        <v>127</v>
      </c>
      <c r="AP328">
        <v>77020001</v>
      </c>
      <c r="AQ328">
        <v>10</v>
      </c>
      <c r="AR328" t="s">
        <v>128</v>
      </c>
      <c r="AT328" t="s">
        <v>155</v>
      </c>
      <c r="AU328" t="s">
        <v>1227</v>
      </c>
      <c r="AV328" t="s">
        <v>1224</v>
      </c>
      <c r="AW328">
        <v>0</v>
      </c>
      <c r="AX328">
        <v>0</v>
      </c>
      <c r="AY328" t="s">
        <v>67</v>
      </c>
      <c r="AZ328" t="s">
        <v>67</v>
      </c>
      <c r="BA328" t="s">
        <v>67</v>
      </c>
      <c r="BB328" t="s">
        <v>67</v>
      </c>
      <c r="BC328" t="s">
        <v>67</v>
      </c>
      <c r="BD328" t="s">
        <v>67</v>
      </c>
      <c r="BE328" t="s">
        <v>67</v>
      </c>
      <c r="BF328" t="s">
        <v>67</v>
      </c>
      <c r="BG328" t="s">
        <v>67</v>
      </c>
      <c r="BH328" t="s">
        <v>67</v>
      </c>
      <c r="BI328" t="s">
        <v>67</v>
      </c>
      <c r="BJ328" t="s">
        <v>67</v>
      </c>
      <c r="BK328" t="s">
        <v>67</v>
      </c>
      <c r="BL328" t="s">
        <v>67</v>
      </c>
      <c r="BM328" t="s">
        <v>67</v>
      </c>
      <c r="BN328" t="s">
        <v>102</v>
      </c>
      <c r="BO328" s="6">
        <v>46268</v>
      </c>
      <c r="BP328">
        <f>1</f>
        <v>1</v>
      </c>
      <c r="BQ328">
        <f>IF(M328+AG328&gt;=parametres!$B$2,0,1)</f>
        <v>1</v>
      </c>
      <c r="BR328" t="str">
        <f>VLOOKUP(O328,parametres!G:H,2,0)</f>
        <v>RSA</v>
      </c>
    </row>
    <row r="329" spans="1:70" x14ac:dyDescent="0.3">
      <c r="A329" t="s">
        <v>1635</v>
      </c>
      <c r="B329" t="s">
        <v>65</v>
      </c>
      <c r="C329" t="s">
        <v>66</v>
      </c>
      <c r="D329" s="4">
        <v>46268.411793981482</v>
      </c>
      <c r="E329" t="s">
        <v>263</v>
      </c>
      <c r="F329" t="s">
        <v>67</v>
      </c>
      <c r="G329" t="s">
        <v>67</v>
      </c>
      <c r="H329" t="s">
        <v>418</v>
      </c>
      <c r="I329" t="s">
        <v>67</v>
      </c>
      <c r="J329">
        <v>2.7421292962130028E+18</v>
      </c>
      <c r="K329" t="s">
        <v>1228</v>
      </c>
      <c r="L329" t="s">
        <v>67</v>
      </c>
      <c r="M329" s="5">
        <v>0</v>
      </c>
      <c r="N329">
        <v>19761</v>
      </c>
      <c r="O329" t="s">
        <v>105</v>
      </c>
      <c r="P329">
        <v>21200</v>
      </c>
      <c r="Q329" t="s">
        <v>105</v>
      </c>
      <c r="R329">
        <v>99821</v>
      </c>
      <c r="S329" t="s">
        <v>154</v>
      </c>
      <c r="T329" t="s">
        <v>153</v>
      </c>
      <c r="U329">
        <v>221519</v>
      </c>
      <c r="V329" t="s">
        <v>269</v>
      </c>
      <c r="W329" t="s">
        <v>68</v>
      </c>
      <c r="X329" s="5">
        <v>5.2083333333333333E-4</v>
      </c>
      <c r="Y329" s="5">
        <v>0</v>
      </c>
      <c r="Z329" s="5">
        <v>0</v>
      </c>
      <c r="AA329" t="s">
        <v>67</v>
      </c>
      <c r="AB329">
        <v>0</v>
      </c>
      <c r="AC329" s="4">
        <v>46268.41238425926</v>
      </c>
      <c r="AD329" t="s">
        <v>67</v>
      </c>
      <c r="AE329" s="5">
        <v>0</v>
      </c>
      <c r="AF329" t="s">
        <v>1218</v>
      </c>
      <c r="AG329" s="5">
        <v>1.1574074074074073E-5</v>
      </c>
      <c r="AJ329" t="s">
        <v>67</v>
      </c>
      <c r="AN329" t="s">
        <v>67</v>
      </c>
      <c r="AO329" t="s">
        <v>67</v>
      </c>
      <c r="AR329" t="s">
        <v>67</v>
      </c>
      <c r="AT329" t="s">
        <v>67</v>
      </c>
      <c r="AU329" t="s">
        <v>67</v>
      </c>
      <c r="AV329" t="s">
        <v>67</v>
      </c>
      <c r="AY329" t="s">
        <v>67</v>
      </c>
      <c r="AZ329" t="s">
        <v>67</v>
      </c>
      <c r="BA329" t="s">
        <v>67</v>
      </c>
      <c r="BB329" t="s">
        <v>67</v>
      </c>
      <c r="BC329" t="s">
        <v>67</v>
      </c>
      <c r="BD329" t="s">
        <v>67</v>
      </c>
      <c r="BE329" t="s">
        <v>67</v>
      </c>
      <c r="BF329" t="s">
        <v>67</v>
      </c>
      <c r="BG329" t="s">
        <v>67</v>
      </c>
      <c r="BH329" t="s">
        <v>67</v>
      </c>
      <c r="BI329" t="s">
        <v>67</v>
      </c>
      <c r="BJ329" t="s">
        <v>67</v>
      </c>
      <c r="BK329" t="s">
        <v>67</v>
      </c>
      <c r="BL329" t="s">
        <v>67</v>
      </c>
      <c r="BM329" t="s">
        <v>67</v>
      </c>
      <c r="BN329" t="s">
        <v>106</v>
      </c>
      <c r="BO329" s="6">
        <v>46268</v>
      </c>
      <c r="BP329">
        <f>1</f>
        <v>1</v>
      </c>
      <c r="BQ329">
        <f>IF(M329+AG329&gt;=parametres!$B$2,0,1)</f>
        <v>1</v>
      </c>
      <c r="BR329" t="str">
        <f>VLOOKUP(O329,parametres!G:H,2,0)</f>
        <v>Alliannz Contract</v>
      </c>
    </row>
    <row r="330" spans="1:70" x14ac:dyDescent="0.3">
      <c r="A330" t="s">
        <v>1635</v>
      </c>
      <c r="B330" t="s">
        <v>65</v>
      </c>
      <c r="C330" t="s">
        <v>66</v>
      </c>
      <c r="D330" s="4">
        <v>46268.41202546296</v>
      </c>
      <c r="E330" t="s">
        <v>666</v>
      </c>
      <c r="F330" t="s">
        <v>67</v>
      </c>
      <c r="G330" t="s">
        <v>67</v>
      </c>
      <c r="H330" t="s">
        <v>533</v>
      </c>
      <c r="I330" t="s">
        <v>67</v>
      </c>
      <c r="J330">
        <v>2.7421292661256868E+18</v>
      </c>
      <c r="K330" t="s">
        <v>1229</v>
      </c>
      <c r="L330" t="s">
        <v>67</v>
      </c>
      <c r="M330" s="5">
        <v>0</v>
      </c>
      <c r="N330">
        <v>19781</v>
      </c>
      <c r="O330" t="s">
        <v>294</v>
      </c>
      <c r="P330">
        <v>21221</v>
      </c>
      <c r="Q330" t="s">
        <v>294</v>
      </c>
      <c r="R330">
        <v>100041</v>
      </c>
      <c r="S330" t="s">
        <v>309</v>
      </c>
      <c r="T330" t="s">
        <v>275</v>
      </c>
      <c r="U330">
        <v>199550</v>
      </c>
      <c r="V330" t="s">
        <v>531</v>
      </c>
      <c r="W330" t="s">
        <v>69</v>
      </c>
      <c r="X330" s="5">
        <v>4.4791666666666669E-3</v>
      </c>
      <c r="Y330" s="5">
        <v>0</v>
      </c>
      <c r="Z330" s="5">
        <v>0</v>
      </c>
      <c r="AA330" t="s">
        <v>67</v>
      </c>
      <c r="AB330">
        <v>0</v>
      </c>
      <c r="AC330" s="4">
        <v>46268.416516203702</v>
      </c>
      <c r="AD330" t="s">
        <v>67</v>
      </c>
      <c r="AE330" s="5">
        <v>0</v>
      </c>
      <c r="AF330" t="s">
        <v>1222</v>
      </c>
      <c r="AG330" s="5">
        <v>1.1574074074074073E-5</v>
      </c>
      <c r="AJ330" t="s">
        <v>67</v>
      </c>
      <c r="AN330" t="s">
        <v>67</v>
      </c>
      <c r="AO330" t="s">
        <v>67</v>
      </c>
      <c r="AR330" t="s">
        <v>67</v>
      </c>
      <c r="AT330" t="s">
        <v>67</v>
      </c>
      <c r="AU330" t="s">
        <v>67</v>
      </c>
      <c r="AV330" t="s">
        <v>67</v>
      </c>
      <c r="AY330" t="s">
        <v>67</v>
      </c>
      <c r="AZ330" t="s">
        <v>67</v>
      </c>
      <c r="BA330" t="s">
        <v>67</v>
      </c>
      <c r="BB330" t="s">
        <v>67</v>
      </c>
      <c r="BC330" t="s">
        <v>67</v>
      </c>
      <c r="BD330" t="s">
        <v>67</v>
      </c>
      <c r="BE330" t="s">
        <v>67</v>
      </c>
      <c r="BF330" t="s">
        <v>67</v>
      </c>
      <c r="BG330" t="s">
        <v>67</v>
      </c>
      <c r="BH330" t="s">
        <v>67</v>
      </c>
      <c r="BI330" t="s">
        <v>67</v>
      </c>
      <c r="BJ330" t="s">
        <v>67</v>
      </c>
      <c r="BK330" t="s">
        <v>67</v>
      </c>
      <c r="BL330" t="s">
        <v>67</v>
      </c>
      <c r="BM330" t="s">
        <v>67</v>
      </c>
      <c r="BN330" t="s">
        <v>287</v>
      </c>
      <c r="BO330" s="6">
        <v>46268</v>
      </c>
      <c r="BP330">
        <f>1</f>
        <v>1</v>
      </c>
      <c r="BQ330">
        <f>IF(M330+AG330&gt;=parametres!$B$2,0,1)</f>
        <v>1</v>
      </c>
      <c r="BR330" t="str">
        <f>VLOOKUP(O330,parametres!G:H,2,0)</f>
        <v>RSA BE</v>
      </c>
    </row>
    <row r="331" spans="1:70" x14ac:dyDescent="0.3">
      <c r="A331" t="s">
        <v>1635</v>
      </c>
      <c r="B331" t="s">
        <v>65</v>
      </c>
      <c r="C331" t="s">
        <v>66</v>
      </c>
      <c r="D331" s="4">
        <v>46268.41233796296</v>
      </c>
      <c r="E331" t="s">
        <v>499</v>
      </c>
      <c r="F331" t="s">
        <v>67</v>
      </c>
      <c r="G331" t="s">
        <v>67</v>
      </c>
      <c r="H331" t="s">
        <v>611</v>
      </c>
      <c r="I331" t="s">
        <v>67</v>
      </c>
      <c r="J331">
        <v>2.7421293605626793E+18</v>
      </c>
      <c r="K331" t="s">
        <v>1230</v>
      </c>
      <c r="L331" t="s">
        <v>67</v>
      </c>
      <c r="M331" s="5">
        <v>0</v>
      </c>
      <c r="N331">
        <v>19761</v>
      </c>
      <c r="O331" t="s">
        <v>105</v>
      </c>
      <c r="P331">
        <v>21200</v>
      </c>
      <c r="Q331" t="s">
        <v>105</v>
      </c>
      <c r="R331">
        <v>99821</v>
      </c>
      <c r="S331" t="s">
        <v>154</v>
      </c>
      <c r="T331" t="s">
        <v>153</v>
      </c>
      <c r="U331">
        <v>96526</v>
      </c>
      <c r="V331" t="s">
        <v>608</v>
      </c>
      <c r="W331" t="s">
        <v>69</v>
      </c>
      <c r="X331" s="5">
        <v>1.1805555555555556E-3</v>
      </c>
      <c r="Y331" s="5">
        <v>0</v>
      </c>
      <c r="Z331" s="5">
        <v>0</v>
      </c>
      <c r="AA331" t="s">
        <v>67</v>
      </c>
      <c r="AB331">
        <v>0</v>
      </c>
      <c r="AC331" s="4">
        <v>46268.413587962961</v>
      </c>
      <c r="AD331" t="s">
        <v>67</v>
      </c>
      <c r="AE331" s="5">
        <v>0</v>
      </c>
      <c r="AF331" t="s">
        <v>1220</v>
      </c>
      <c r="AG331" s="5">
        <v>0</v>
      </c>
      <c r="AJ331" t="s">
        <v>67</v>
      </c>
      <c r="AN331" t="s">
        <v>67</v>
      </c>
      <c r="AO331" t="s">
        <v>67</v>
      </c>
      <c r="AR331" t="s">
        <v>67</v>
      </c>
      <c r="AT331" t="s">
        <v>67</v>
      </c>
      <c r="AU331" t="s">
        <v>67</v>
      </c>
      <c r="AV331" t="s">
        <v>67</v>
      </c>
      <c r="AY331" t="s">
        <v>67</v>
      </c>
      <c r="AZ331" t="s">
        <v>67</v>
      </c>
      <c r="BA331" t="s">
        <v>67</v>
      </c>
      <c r="BB331" t="s">
        <v>67</v>
      </c>
      <c r="BC331" t="s">
        <v>67</v>
      </c>
      <c r="BD331" t="s">
        <v>67</v>
      </c>
      <c r="BE331" t="s">
        <v>67</v>
      </c>
      <c r="BF331" t="s">
        <v>67</v>
      </c>
      <c r="BG331" t="s">
        <v>67</v>
      </c>
      <c r="BH331" t="s">
        <v>67</v>
      </c>
      <c r="BI331" t="s">
        <v>67</v>
      </c>
      <c r="BJ331" t="s">
        <v>67</v>
      </c>
      <c r="BK331" t="s">
        <v>67</v>
      </c>
      <c r="BL331" t="s">
        <v>67</v>
      </c>
      <c r="BM331" t="s">
        <v>67</v>
      </c>
      <c r="BN331" t="s">
        <v>106</v>
      </c>
      <c r="BO331" s="6">
        <v>46268</v>
      </c>
      <c r="BP331">
        <f>1</f>
        <v>1</v>
      </c>
      <c r="BQ331">
        <f>IF(M331+AG331&gt;=parametres!$B$2,0,1)</f>
        <v>1</v>
      </c>
      <c r="BR331" t="str">
        <f>VLOOKUP(O331,parametres!G:H,2,0)</f>
        <v>Alliannz Contract</v>
      </c>
    </row>
    <row r="332" spans="1:70" x14ac:dyDescent="0.3">
      <c r="A332" t="s">
        <v>1635</v>
      </c>
      <c r="B332" t="s">
        <v>65</v>
      </c>
      <c r="C332" t="s">
        <v>70</v>
      </c>
      <c r="D332" s="4">
        <v>46268.412511574075</v>
      </c>
      <c r="E332" t="s">
        <v>461</v>
      </c>
      <c r="F332" t="s">
        <v>156</v>
      </c>
      <c r="G332" t="s">
        <v>119</v>
      </c>
      <c r="H332" t="s">
        <v>157</v>
      </c>
      <c r="I332" t="s">
        <v>136</v>
      </c>
      <c r="J332">
        <v>2.7421293304970435E+18</v>
      </c>
      <c r="K332" t="s">
        <v>1231</v>
      </c>
      <c r="L332" t="s">
        <v>72</v>
      </c>
      <c r="M332" s="5">
        <v>6.9444444444444444E-5</v>
      </c>
      <c r="N332">
        <v>19761</v>
      </c>
      <c r="O332" t="s">
        <v>105</v>
      </c>
      <c r="P332">
        <v>21200</v>
      </c>
      <c r="Q332" t="s">
        <v>105</v>
      </c>
      <c r="R332">
        <v>99821</v>
      </c>
      <c r="S332" t="s">
        <v>154</v>
      </c>
      <c r="T332" t="s">
        <v>153</v>
      </c>
      <c r="U332">
        <v>224299</v>
      </c>
      <c r="V332" t="s">
        <v>193</v>
      </c>
      <c r="W332" t="s">
        <v>68</v>
      </c>
      <c r="X332" s="5">
        <v>2.5578703703703705E-3</v>
      </c>
      <c r="Y332" s="5">
        <v>0</v>
      </c>
      <c r="Z332" s="5">
        <v>3.7037037037037035E-4</v>
      </c>
      <c r="AA332" t="s">
        <v>67</v>
      </c>
      <c r="AB332">
        <v>0</v>
      </c>
      <c r="AC332" s="4">
        <v>46268.416041666664</v>
      </c>
      <c r="AD332" t="s">
        <v>67</v>
      </c>
      <c r="AE332" s="5">
        <v>0</v>
      </c>
      <c r="AF332" t="s">
        <v>1232</v>
      </c>
      <c r="AG332" s="5">
        <v>4.6296296296296294E-5</v>
      </c>
      <c r="AH332">
        <v>0</v>
      </c>
      <c r="AI332">
        <v>0</v>
      </c>
      <c r="AJ332" t="s">
        <v>67</v>
      </c>
      <c r="AK332">
        <v>2</v>
      </c>
      <c r="AL332">
        <v>0</v>
      </c>
      <c r="AM332">
        <v>0</v>
      </c>
      <c r="AN332" t="s">
        <v>123</v>
      </c>
      <c r="AO332" t="s">
        <v>127</v>
      </c>
      <c r="AP332">
        <v>77020001</v>
      </c>
      <c r="AQ332">
        <v>10</v>
      </c>
      <c r="AR332" t="s">
        <v>128</v>
      </c>
      <c r="AS332">
        <v>3190093</v>
      </c>
      <c r="AT332" t="s">
        <v>155</v>
      </c>
      <c r="AU332" t="s">
        <v>67</v>
      </c>
      <c r="AV332" t="s">
        <v>461</v>
      </c>
      <c r="AW332">
        <v>2</v>
      </c>
      <c r="AX332">
        <v>1</v>
      </c>
      <c r="AY332" t="s">
        <v>67</v>
      </c>
      <c r="AZ332" t="s">
        <v>67</v>
      </c>
      <c r="BA332" t="s">
        <v>67</v>
      </c>
      <c r="BB332" t="s">
        <v>67</v>
      </c>
      <c r="BC332" t="s">
        <v>67</v>
      </c>
      <c r="BD332" t="s">
        <v>67</v>
      </c>
      <c r="BE332" t="s">
        <v>67</v>
      </c>
      <c r="BF332" t="s">
        <v>67</v>
      </c>
      <c r="BG332" t="s">
        <v>67</v>
      </c>
      <c r="BH332" t="s">
        <v>67</v>
      </c>
      <c r="BI332" t="s">
        <v>67</v>
      </c>
      <c r="BJ332" t="s">
        <v>67</v>
      </c>
      <c r="BK332" t="s">
        <v>67</v>
      </c>
      <c r="BL332" t="s">
        <v>67</v>
      </c>
      <c r="BM332" t="s">
        <v>67</v>
      </c>
      <c r="BN332" t="s">
        <v>106</v>
      </c>
      <c r="BO332" s="6">
        <v>46268</v>
      </c>
      <c r="BP332">
        <f>1</f>
        <v>1</v>
      </c>
      <c r="BQ332">
        <f>IF(M332+AG332&gt;=parametres!$B$2,0,1)</f>
        <v>1</v>
      </c>
      <c r="BR332" t="str">
        <f>VLOOKUP(O332,parametres!G:H,2,0)</f>
        <v>Alliannz Contract</v>
      </c>
    </row>
    <row r="333" spans="1:70" x14ac:dyDescent="0.3">
      <c r="A333" t="s">
        <v>1635</v>
      </c>
      <c r="B333" t="s">
        <v>65</v>
      </c>
      <c r="C333" t="s">
        <v>70</v>
      </c>
      <c r="D333" s="4">
        <v>46268.41265046296</v>
      </c>
      <c r="E333" t="s">
        <v>978</v>
      </c>
      <c r="F333" t="s">
        <v>315</v>
      </c>
      <c r="G333" t="s">
        <v>130</v>
      </c>
      <c r="H333" t="s">
        <v>316</v>
      </c>
      <c r="I333" t="s">
        <v>317</v>
      </c>
      <c r="J333">
        <v>2.7421293519744517E+18</v>
      </c>
      <c r="K333" t="s">
        <v>1233</v>
      </c>
      <c r="L333" t="s">
        <v>72</v>
      </c>
      <c r="M333" s="5">
        <v>3.4722222222222222E-5</v>
      </c>
      <c r="N333">
        <v>27186</v>
      </c>
      <c r="O333" t="s">
        <v>285</v>
      </c>
      <c r="P333">
        <v>28197</v>
      </c>
      <c r="Q333" t="s">
        <v>285</v>
      </c>
      <c r="R333">
        <v>208713</v>
      </c>
      <c r="S333" t="s">
        <v>318</v>
      </c>
      <c r="T333" t="s">
        <v>312</v>
      </c>
      <c r="U333">
        <v>232191</v>
      </c>
      <c r="V333" t="s">
        <v>313</v>
      </c>
      <c r="W333" t="s">
        <v>68</v>
      </c>
      <c r="X333" s="5">
        <v>4.31712962962963E-3</v>
      </c>
      <c r="Y333" s="5">
        <v>0</v>
      </c>
      <c r="Z333" s="5">
        <v>0</v>
      </c>
      <c r="AA333" t="s">
        <v>67</v>
      </c>
      <c r="AB333">
        <v>0</v>
      </c>
      <c r="AC333" s="4">
        <v>46268.418958333335</v>
      </c>
      <c r="AD333" t="s">
        <v>67</v>
      </c>
      <c r="AE333" s="5">
        <v>0</v>
      </c>
      <c r="AF333" t="s">
        <v>1234</v>
      </c>
      <c r="AG333" s="5">
        <v>1.1574074074074075E-4</v>
      </c>
      <c r="AH333">
        <v>0</v>
      </c>
      <c r="AI333">
        <v>0</v>
      </c>
      <c r="AJ333" t="s">
        <v>67</v>
      </c>
      <c r="AK333">
        <v>2</v>
      </c>
      <c r="AL333">
        <v>0</v>
      </c>
      <c r="AM333">
        <v>0</v>
      </c>
      <c r="AN333" t="s">
        <v>303</v>
      </c>
      <c r="AO333" t="s">
        <v>319</v>
      </c>
      <c r="AP333">
        <v>77030108</v>
      </c>
      <c r="AQ333">
        <v>10</v>
      </c>
      <c r="AR333" t="s">
        <v>319</v>
      </c>
      <c r="AS333">
        <v>32906113112</v>
      </c>
      <c r="AT333" t="s">
        <v>77</v>
      </c>
      <c r="AU333" t="s">
        <v>175</v>
      </c>
      <c r="AV333" t="s">
        <v>978</v>
      </c>
      <c r="AW333">
        <v>2</v>
      </c>
      <c r="AX333">
        <v>1</v>
      </c>
      <c r="AY333" t="s">
        <v>67</v>
      </c>
      <c r="AZ333" t="s">
        <v>67</v>
      </c>
      <c r="BA333" t="s">
        <v>67</v>
      </c>
      <c r="BB333" t="s">
        <v>67</v>
      </c>
      <c r="BC333" t="s">
        <v>67</v>
      </c>
      <c r="BD333" t="s">
        <v>67</v>
      </c>
      <c r="BE333" t="s">
        <v>67</v>
      </c>
      <c r="BF333" t="s">
        <v>67</v>
      </c>
      <c r="BG333" t="s">
        <v>67</v>
      </c>
      <c r="BH333" t="s">
        <v>67</v>
      </c>
      <c r="BI333" t="s">
        <v>67</v>
      </c>
      <c r="BJ333" t="s">
        <v>67</v>
      </c>
      <c r="BK333" t="s">
        <v>67</v>
      </c>
      <c r="BL333" t="s">
        <v>67</v>
      </c>
      <c r="BM333" t="s">
        <v>67</v>
      </c>
      <c r="BN333" t="s">
        <v>282</v>
      </c>
      <c r="BO333" s="6">
        <v>46268</v>
      </c>
      <c r="BP333">
        <f>1</f>
        <v>1</v>
      </c>
      <c r="BQ333">
        <f>IF(M333+AG333&gt;=parametres!$B$2,0,1)</f>
        <v>1</v>
      </c>
      <c r="BR333" t="str">
        <f>VLOOKUP(O333,parametres!G:H,2,0)</f>
        <v>Alliannz Contract BE</v>
      </c>
    </row>
    <row r="334" spans="1:70" x14ac:dyDescent="0.3">
      <c r="A334" t="s">
        <v>1635</v>
      </c>
      <c r="B334" t="s">
        <v>65</v>
      </c>
      <c r="C334" t="s">
        <v>66</v>
      </c>
      <c r="D334" s="4">
        <v>46268.413182870368</v>
      </c>
      <c r="E334" t="s">
        <v>1224</v>
      </c>
      <c r="F334" t="s">
        <v>67</v>
      </c>
      <c r="G334" t="s">
        <v>67</v>
      </c>
      <c r="H334" t="s">
        <v>512</v>
      </c>
      <c r="I334" t="s">
        <v>67</v>
      </c>
      <c r="J334">
        <v>2.742129309095424E+18</v>
      </c>
      <c r="K334" t="s">
        <v>1235</v>
      </c>
      <c r="L334" t="s">
        <v>67</v>
      </c>
      <c r="M334" s="5">
        <v>0</v>
      </c>
      <c r="N334">
        <v>19767</v>
      </c>
      <c r="O334" t="s">
        <v>110</v>
      </c>
      <c r="P334">
        <v>21206</v>
      </c>
      <c r="Q334" t="s">
        <v>110</v>
      </c>
      <c r="R334">
        <v>99887</v>
      </c>
      <c r="S334" t="s">
        <v>218</v>
      </c>
      <c r="T334" t="s">
        <v>153</v>
      </c>
      <c r="U334">
        <v>96523</v>
      </c>
      <c r="V334" t="s">
        <v>511</v>
      </c>
      <c r="W334" t="s">
        <v>69</v>
      </c>
      <c r="X334" s="5">
        <v>2.9976851851851853E-3</v>
      </c>
      <c r="Y334" s="5">
        <v>0</v>
      </c>
      <c r="Z334" s="5">
        <v>0</v>
      </c>
      <c r="AA334" t="s">
        <v>67</v>
      </c>
      <c r="AB334">
        <v>0</v>
      </c>
      <c r="AC334" s="4">
        <v>46268.416226851848</v>
      </c>
      <c r="AD334" t="s">
        <v>67</v>
      </c>
      <c r="AE334" s="5">
        <v>0</v>
      </c>
      <c r="AF334" t="s">
        <v>1226</v>
      </c>
      <c r="AG334" s="5">
        <v>1.1574074074074073E-5</v>
      </c>
      <c r="AJ334" t="s">
        <v>67</v>
      </c>
      <c r="AN334" t="s">
        <v>67</v>
      </c>
      <c r="AO334" t="s">
        <v>67</v>
      </c>
      <c r="AR334" t="s">
        <v>67</v>
      </c>
      <c r="AT334" t="s">
        <v>67</v>
      </c>
      <c r="AU334" t="s">
        <v>67</v>
      </c>
      <c r="AV334" t="s">
        <v>67</v>
      </c>
      <c r="AY334" t="s">
        <v>67</v>
      </c>
      <c r="AZ334" t="s">
        <v>67</v>
      </c>
      <c r="BA334" t="s">
        <v>67</v>
      </c>
      <c r="BB334" t="s">
        <v>67</v>
      </c>
      <c r="BC334" t="s">
        <v>67</v>
      </c>
      <c r="BD334" t="s">
        <v>67</v>
      </c>
      <c r="BE334" t="s">
        <v>67</v>
      </c>
      <c r="BF334" t="s">
        <v>67</v>
      </c>
      <c r="BG334" t="s">
        <v>67</v>
      </c>
      <c r="BH334" t="s">
        <v>67</v>
      </c>
      <c r="BI334" t="s">
        <v>67</v>
      </c>
      <c r="BJ334" t="s">
        <v>67</v>
      </c>
      <c r="BK334" t="s">
        <v>67</v>
      </c>
      <c r="BL334" t="s">
        <v>67</v>
      </c>
      <c r="BM334" t="s">
        <v>67</v>
      </c>
      <c r="BN334" t="s">
        <v>102</v>
      </c>
      <c r="BO334" s="6">
        <v>46268</v>
      </c>
      <c r="BP334">
        <f>1</f>
        <v>1</v>
      </c>
      <c r="BQ334">
        <f>IF(M334+AG334&gt;=parametres!$B$2,0,1)</f>
        <v>1</v>
      </c>
      <c r="BR334" t="str">
        <f>VLOOKUP(O334,parametres!G:H,2,0)</f>
        <v>RSA</v>
      </c>
    </row>
    <row r="335" spans="1:70" x14ac:dyDescent="0.3">
      <c r="A335" t="s">
        <v>1635</v>
      </c>
      <c r="B335" t="s">
        <v>65</v>
      </c>
      <c r="C335" t="s">
        <v>66</v>
      </c>
      <c r="D335" s="4">
        <v>46268.413425925923</v>
      </c>
      <c r="E335" t="s">
        <v>461</v>
      </c>
      <c r="F335" t="s">
        <v>67</v>
      </c>
      <c r="G335" t="s">
        <v>67</v>
      </c>
      <c r="H335" t="s">
        <v>195</v>
      </c>
      <c r="I335" t="s">
        <v>67</v>
      </c>
      <c r="J335">
        <v>2.7421293304970435E+18</v>
      </c>
      <c r="K335" t="s">
        <v>1236</v>
      </c>
      <c r="L335" t="s">
        <v>67</v>
      </c>
      <c r="M335" s="5">
        <v>0</v>
      </c>
      <c r="N335">
        <v>19761</v>
      </c>
      <c r="O335" t="s">
        <v>105</v>
      </c>
      <c r="P335">
        <v>21200</v>
      </c>
      <c r="Q335" t="s">
        <v>105</v>
      </c>
      <c r="R335">
        <v>99821</v>
      </c>
      <c r="S335" t="s">
        <v>154</v>
      </c>
      <c r="T335" t="s">
        <v>153</v>
      </c>
      <c r="U335">
        <v>224299</v>
      </c>
      <c r="V335" t="s">
        <v>193</v>
      </c>
      <c r="W335" t="s">
        <v>69</v>
      </c>
      <c r="X335" s="5">
        <v>2.5578703703703705E-3</v>
      </c>
      <c r="Y335" s="5">
        <v>0</v>
      </c>
      <c r="Z335" s="5">
        <v>0</v>
      </c>
      <c r="AA335" t="s">
        <v>67</v>
      </c>
      <c r="AB335">
        <v>0</v>
      </c>
      <c r="AC335" s="4">
        <v>46268.41605324074</v>
      </c>
      <c r="AD335" t="s">
        <v>67</v>
      </c>
      <c r="AE335" s="5">
        <v>0</v>
      </c>
      <c r="AF335" t="s">
        <v>1232</v>
      </c>
      <c r="AG335" s="5">
        <v>1.1574074074074073E-5</v>
      </c>
      <c r="AJ335" t="s">
        <v>67</v>
      </c>
      <c r="AN335" t="s">
        <v>67</v>
      </c>
      <c r="AO335" t="s">
        <v>67</v>
      </c>
      <c r="AR335" t="s">
        <v>67</v>
      </c>
      <c r="AT335" t="s">
        <v>67</v>
      </c>
      <c r="AU335" t="s">
        <v>67</v>
      </c>
      <c r="AV335" t="s">
        <v>67</v>
      </c>
      <c r="AY335" t="s">
        <v>67</v>
      </c>
      <c r="AZ335" t="s">
        <v>67</v>
      </c>
      <c r="BA335" t="s">
        <v>67</v>
      </c>
      <c r="BB335" t="s">
        <v>67</v>
      </c>
      <c r="BC335" t="s">
        <v>67</v>
      </c>
      <c r="BD335" t="s">
        <v>67</v>
      </c>
      <c r="BE335" t="s">
        <v>67</v>
      </c>
      <c r="BF335" t="s">
        <v>67</v>
      </c>
      <c r="BG335" t="s">
        <v>67</v>
      </c>
      <c r="BH335" t="s">
        <v>67</v>
      </c>
      <c r="BI335" t="s">
        <v>67</v>
      </c>
      <c r="BJ335" t="s">
        <v>67</v>
      </c>
      <c r="BK335" t="s">
        <v>67</v>
      </c>
      <c r="BL335" t="s">
        <v>67</v>
      </c>
      <c r="BM335" t="s">
        <v>67</v>
      </c>
      <c r="BN335" t="s">
        <v>106</v>
      </c>
      <c r="BO335" s="6">
        <v>46268</v>
      </c>
      <c r="BP335">
        <f>1</f>
        <v>1</v>
      </c>
      <c r="BQ335">
        <f>IF(M335+AG335&gt;=parametres!$B$2,0,1)</f>
        <v>1</v>
      </c>
      <c r="BR335" t="str">
        <f>VLOOKUP(O335,parametres!G:H,2,0)</f>
        <v>Alliannz Contract</v>
      </c>
    </row>
    <row r="336" spans="1:70" x14ac:dyDescent="0.3">
      <c r="A336" t="s">
        <v>1635</v>
      </c>
      <c r="B336" t="s">
        <v>65</v>
      </c>
      <c r="C336" t="s">
        <v>70</v>
      </c>
      <c r="D336" s="4">
        <v>46268.413622685184</v>
      </c>
      <c r="E336" t="s">
        <v>499</v>
      </c>
      <c r="F336" t="s">
        <v>134</v>
      </c>
      <c r="G336" t="s">
        <v>119</v>
      </c>
      <c r="H336" t="s">
        <v>135</v>
      </c>
      <c r="I336" t="s">
        <v>136</v>
      </c>
      <c r="J336">
        <v>2.7421293304970435E+18</v>
      </c>
      <c r="K336" t="s">
        <v>1237</v>
      </c>
      <c r="L336" t="s">
        <v>72</v>
      </c>
      <c r="M336" s="5">
        <v>1.5046296296296297E-4</v>
      </c>
      <c r="N336">
        <v>19761</v>
      </c>
      <c r="O336" t="s">
        <v>105</v>
      </c>
      <c r="P336">
        <v>21200</v>
      </c>
      <c r="Q336" t="s">
        <v>105</v>
      </c>
      <c r="R336">
        <v>99821</v>
      </c>
      <c r="S336" t="s">
        <v>154</v>
      </c>
      <c r="T336" t="s">
        <v>422</v>
      </c>
      <c r="U336">
        <v>96495</v>
      </c>
      <c r="V336" t="s">
        <v>423</v>
      </c>
      <c r="W336" t="s">
        <v>68</v>
      </c>
      <c r="X336" s="5">
        <v>2.2916666666666667E-3</v>
      </c>
      <c r="Y336" s="5">
        <v>0</v>
      </c>
      <c r="Z336" s="5">
        <v>4.6296296296296294E-5</v>
      </c>
      <c r="AA336" t="s">
        <v>67</v>
      </c>
      <c r="AB336">
        <v>0</v>
      </c>
      <c r="AC336" s="4">
        <v>46268.416655092595</v>
      </c>
      <c r="AD336" t="s">
        <v>67</v>
      </c>
      <c r="AE336" s="5">
        <v>0</v>
      </c>
      <c r="AF336" t="s">
        <v>1238</v>
      </c>
      <c r="AG336" s="5">
        <v>3.4722222222222222E-5</v>
      </c>
      <c r="AH336">
        <v>0</v>
      </c>
      <c r="AI336">
        <v>0</v>
      </c>
      <c r="AJ336" t="s">
        <v>67</v>
      </c>
      <c r="AK336">
        <v>2</v>
      </c>
      <c r="AL336">
        <v>0</v>
      </c>
      <c r="AM336">
        <v>0</v>
      </c>
      <c r="AN336" t="s">
        <v>123</v>
      </c>
      <c r="AO336" t="s">
        <v>127</v>
      </c>
      <c r="AP336">
        <v>77020001</v>
      </c>
      <c r="AQ336">
        <v>10</v>
      </c>
      <c r="AR336" t="s">
        <v>128</v>
      </c>
      <c r="AS336">
        <v>3190051</v>
      </c>
      <c r="AT336" t="s">
        <v>145</v>
      </c>
      <c r="AU336" t="s">
        <v>67</v>
      </c>
      <c r="AV336" t="s">
        <v>499</v>
      </c>
      <c r="AW336">
        <v>2</v>
      </c>
      <c r="AX336">
        <v>1</v>
      </c>
      <c r="AY336" t="s">
        <v>67</v>
      </c>
      <c r="AZ336" t="s">
        <v>67</v>
      </c>
      <c r="BA336" t="s">
        <v>67</v>
      </c>
      <c r="BB336" t="s">
        <v>67</v>
      </c>
      <c r="BC336" t="s">
        <v>67</v>
      </c>
      <c r="BD336" t="s">
        <v>67</v>
      </c>
      <c r="BE336" t="s">
        <v>67</v>
      </c>
      <c r="BF336" t="s">
        <v>67</v>
      </c>
      <c r="BG336" t="s">
        <v>67</v>
      </c>
      <c r="BH336" t="s">
        <v>67</v>
      </c>
      <c r="BI336" t="s">
        <v>67</v>
      </c>
      <c r="BJ336" t="s">
        <v>67</v>
      </c>
      <c r="BK336" t="s">
        <v>67</v>
      </c>
      <c r="BL336" t="s">
        <v>67</v>
      </c>
      <c r="BM336" t="s">
        <v>67</v>
      </c>
      <c r="BN336" t="s">
        <v>106</v>
      </c>
      <c r="BO336" s="6">
        <v>46268</v>
      </c>
      <c r="BP336">
        <f>1</f>
        <v>1</v>
      </c>
      <c r="BQ336">
        <f>IF(M336+AG336&gt;=parametres!$B$2,0,1)</f>
        <v>1</v>
      </c>
      <c r="BR336" t="str">
        <f>VLOOKUP(O336,parametres!G:H,2,0)</f>
        <v>Alliannz Contract</v>
      </c>
    </row>
    <row r="337" spans="1:70" x14ac:dyDescent="0.3">
      <c r="A337" t="s">
        <v>1635</v>
      </c>
      <c r="B337" t="s">
        <v>65</v>
      </c>
      <c r="C337" t="s">
        <v>70</v>
      </c>
      <c r="D337" s="4">
        <v>46268.4137962963</v>
      </c>
      <c r="E337" t="s">
        <v>1239</v>
      </c>
      <c r="F337" t="s">
        <v>148</v>
      </c>
      <c r="G337" t="s">
        <v>119</v>
      </c>
      <c r="H337" t="s">
        <v>149</v>
      </c>
      <c r="I337" t="s">
        <v>139</v>
      </c>
      <c r="J337">
        <v>2.7421293734476508E+18</v>
      </c>
      <c r="K337" t="s">
        <v>1240</v>
      </c>
      <c r="L337" t="s">
        <v>72</v>
      </c>
      <c r="M337" s="5">
        <v>1.0416666666666667E-4</v>
      </c>
      <c r="N337">
        <v>19760</v>
      </c>
      <c r="O337" t="s">
        <v>82</v>
      </c>
      <c r="P337">
        <v>21199</v>
      </c>
      <c r="Q337" t="s">
        <v>82</v>
      </c>
      <c r="R337">
        <v>99810</v>
      </c>
      <c r="S337" t="s">
        <v>162</v>
      </c>
      <c r="T337" t="s">
        <v>153</v>
      </c>
      <c r="U337">
        <v>224093</v>
      </c>
      <c r="V337" t="s">
        <v>270</v>
      </c>
      <c r="W337" t="s">
        <v>68</v>
      </c>
      <c r="X337" s="5">
        <v>2.662037037037037E-3</v>
      </c>
      <c r="Y337" s="5">
        <v>2.3148148148148147E-5</v>
      </c>
      <c r="Z337" s="5">
        <v>3.7037037037037035E-4</v>
      </c>
      <c r="AA337" t="s">
        <v>67</v>
      </c>
      <c r="AB337">
        <v>1</v>
      </c>
      <c r="AC337" s="4">
        <v>46268.418217592596</v>
      </c>
      <c r="AD337" t="s">
        <v>67</v>
      </c>
      <c r="AE337" s="5">
        <v>0</v>
      </c>
      <c r="AF337" t="s">
        <v>1241</v>
      </c>
      <c r="AG337" s="5">
        <v>1.0416666666666667E-4</v>
      </c>
      <c r="AH337">
        <v>0</v>
      </c>
      <c r="AI337">
        <v>0</v>
      </c>
      <c r="AJ337" t="s">
        <v>67</v>
      </c>
      <c r="AK337">
        <v>2</v>
      </c>
      <c r="AL337">
        <v>0</v>
      </c>
      <c r="AM337">
        <v>0</v>
      </c>
      <c r="AN337" t="s">
        <v>123</v>
      </c>
      <c r="AO337" t="s">
        <v>127</v>
      </c>
      <c r="AP337">
        <v>77020001</v>
      </c>
      <c r="AQ337">
        <v>10</v>
      </c>
      <c r="AR337" t="s">
        <v>128</v>
      </c>
      <c r="AS337">
        <v>3190099</v>
      </c>
      <c r="AT337" t="s">
        <v>199</v>
      </c>
      <c r="AU337" t="s">
        <v>67</v>
      </c>
      <c r="AV337" t="s">
        <v>1239</v>
      </c>
      <c r="AW337">
        <v>2</v>
      </c>
      <c r="AX337">
        <v>1</v>
      </c>
      <c r="AY337" t="s">
        <v>67</v>
      </c>
      <c r="AZ337" t="s">
        <v>67</v>
      </c>
      <c r="BA337" t="s">
        <v>67</v>
      </c>
      <c r="BB337" t="s">
        <v>67</v>
      </c>
      <c r="BC337" t="s">
        <v>67</v>
      </c>
      <c r="BD337" t="s">
        <v>67</v>
      </c>
      <c r="BE337" t="s">
        <v>67</v>
      </c>
      <c r="BF337" t="s">
        <v>67</v>
      </c>
      <c r="BG337" t="s">
        <v>67</v>
      </c>
      <c r="BH337" t="s">
        <v>67</v>
      </c>
      <c r="BI337" t="s">
        <v>67</v>
      </c>
      <c r="BJ337" t="s">
        <v>67</v>
      </c>
      <c r="BK337" t="s">
        <v>67</v>
      </c>
      <c r="BL337" t="s">
        <v>67</v>
      </c>
      <c r="BM337" t="s">
        <v>67</v>
      </c>
      <c r="BN337" t="s">
        <v>106</v>
      </c>
      <c r="BO337" s="6">
        <v>46268</v>
      </c>
      <c r="BP337">
        <f>1</f>
        <v>1</v>
      </c>
      <c r="BQ337">
        <f>IF(M337+AG337&gt;=parametres!$B$2,0,1)</f>
        <v>1</v>
      </c>
      <c r="BR337" t="str">
        <f>VLOOKUP(O337,parametres!G:H,2,0)</f>
        <v>Alliannz Contract</v>
      </c>
    </row>
    <row r="338" spans="1:70" x14ac:dyDescent="0.3">
      <c r="A338" t="s">
        <v>1635</v>
      </c>
      <c r="B338" t="s">
        <v>65</v>
      </c>
      <c r="C338" t="s">
        <v>70</v>
      </c>
      <c r="D338" s="4">
        <v>46268.413935185185</v>
      </c>
      <c r="E338" t="s">
        <v>1242</v>
      </c>
      <c r="F338" t="s">
        <v>158</v>
      </c>
      <c r="G338" t="s">
        <v>119</v>
      </c>
      <c r="H338" t="s">
        <v>159</v>
      </c>
      <c r="I338" t="s">
        <v>160</v>
      </c>
      <c r="J338">
        <v>2.7421293519744517E+18</v>
      </c>
      <c r="K338" t="s">
        <v>1243</v>
      </c>
      <c r="L338" t="s">
        <v>72</v>
      </c>
      <c r="M338" s="5">
        <v>9.2592592592592588E-5</v>
      </c>
      <c r="N338">
        <v>19765</v>
      </c>
      <c r="O338" t="s">
        <v>85</v>
      </c>
      <c r="P338">
        <v>21204</v>
      </c>
      <c r="Q338" t="s">
        <v>85</v>
      </c>
      <c r="R338">
        <v>99865</v>
      </c>
      <c r="S338" t="s">
        <v>161</v>
      </c>
      <c r="T338" t="s">
        <v>153</v>
      </c>
      <c r="U338">
        <v>96462</v>
      </c>
      <c r="V338" t="s">
        <v>485</v>
      </c>
      <c r="W338" t="s">
        <v>68</v>
      </c>
      <c r="X338" s="5">
        <v>3.2523148148148147E-3</v>
      </c>
      <c r="Y338" s="5">
        <v>0</v>
      </c>
      <c r="Z338" s="5">
        <v>3.7037037037037035E-4</v>
      </c>
      <c r="AA338" t="s">
        <v>67</v>
      </c>
      <c r="AB338">
        <v>0</v>
      </c>
      <c r="AC338" s="4">
        <v>46268.41851851852</v>
      </c>
      <c r="AD338" t="s">
        <v>67</v>
      </c>
      <c r="AE338" s="5">
        <v>0</v>
      </c>
      <c r="AF338" t="s">
        <v>1244</v>
      </c>
      <c r="AG338" s="5">
        <v>2.3148148148148147E-5</v>
      </c>
      <c r="AH338">
        <v>0</v>
      </c>
      <c r="AI338">
        <v>0</v>
      </c>
      <c r="AJ338" t="s">
        <v>67</v>
      </c>
      <c r="AK338">
        <v>2</v>
      </c>
      <c r="AL338">
        <v>0</v>
      </c>
      <c r="AM338">
        <v>0</v>
      </c>
      <c r="AN338" t="s">
        <v>123</v>
      </c>
      <c r="AO338" t="s">
        <v>127</v>
      </c>
      <c r="AP338">
        <v>77020001</v>
      </c>
      <c r="AQ338">
        <v>10</v>
      </c>
      <c r="AR338" t="s">
        <v>128</v>
      </c>
      <c r="AS338">
        <v>3190148</v>
      </c>
      <c r="AT338" t="s">
        <v>140</v>
      </c>
      <c r="AU338" t="s">
        <v>1245</v>
      </c>
      <c r="AV338" t="s">
        <v>1242</v>
      </c>
      <c r="AW338">
        <v>2</v>
      </c>
      <c r="AX338">
        <v>1</v>
      </c>
      <c r="AY338" t="s">
        <v>67</v>
      </c>
      <c r="AZ338" t="s">
        <v>67</v>
      </c>
      <c r="BA338" t="s">
        <v>67</v>
      </c>
      <c r="BB338" t="s">
        <v>67</v>
      </c>
      <c r="BC338" t="s">
        <v>67</v>
      </c>
      <c r="BD338" t="s">
        <v>67</v>
      </c>
      <c r="BE338" t="s">
        <v>67</v>
      </c>
      <c r="BF338" t="s">
        <v>67</v>
      </c>
      <c r="BG338" t="s">
        <v>67</v>
      </c>
      <c r="BH338" t="s">
        <v>67</v>
      </c>
      <c r="BI338" t="s">
        <v>67</v>
      </c>
      <c r="BJ338" t="s">
        <v>67</v>
      </c>
      <c r="BK338" t="s">
        <v>67</v>
      </c>
      <c r="BL338" t="s">
        <v>67</v>
      </c>
      <c r="BM338" t="s">
        <v>67</v>
      </c>
      <c r="BN338" t="s">
        <v>102</v>
      </c>
      <c r="BO338" s="6">
        <v>46268</v>
      </c>
      <c r="BP338">
        <f>1</f>
        <v>1</v>
      </c>
      <c r="BQ338">
        <f>IF(M338+AG338&gt;=parametres!$B$2,0,1)</f>
        <v>1</v>
      </c>
      <c r="BR338" t="str">
        <f>VLOOKUP(O338,parametres!G:H,2,0)</f>
        <v>RSA</v>
      </c>
    </row>
    <row r="339" spans="1:70" x14ac:dyDescent="0.3">
      <c r="A339" t="s">
        <v>1635</v>
      </c>
      <c r="B339" t="s">
        <v>65</v>
      </c>
      <c r="C339" t="s">
        <v>66</v>
      </c>
      <c r="D339" s="4">
        <v>46268.414212962962</v>
      </c>
      <c r="E339" t="s">
        <v>499</v>
      </c>
      <c r="F339" t="s">
        <v>67</v>
      </c>
      <c r="G339" t="s">
        <v>67</v>
      </c>
      <c r="H339" t="s">
        <v>424</v>
      </c>
      <c r="I339" t="s">
        <v>67</v>
      </c>
      <c r="J339">
        <v>2.7421293304970435E+18</v>
      </c>
      <c r="K339" t="s">
        <v>1246</v>
      </c>
      <c r="L339" t="s">
        <v>67</v>
      </c>
      <c r="M339" s="5">
        <v>0</v>
      </c>
      <c r="N339">
        <v>19761</v>
      </c>
      <c r="O339" t="s">
        <v>105</v>
      </c>
      <c r="P339">
        <v>21200</v>
      </c>
      <c r="Q339" t="s">
        <v>105</v>
      </c>
      <c r="R339">
        <v>99821</v>
      </c>
      <c r="S339" t="s">
        <v>154</v>
      </c>
      <c r="T339" t="s">
        <v>422</v>
      </c>
      <c r="U339">
        <v>96495</v>
      </c>
      <c r="V339" t="s">
        <v>423</v>
      </c>
      <c r="W339" t="s">
        <v>69</v>
      </c>
      <c r="X339" s="5">
        <v>2.3032407407407407E-3</v>
      </c>
      <c r="Y339" s="5">
        <v>0</v>
      </c>
      <c r="Z339" s="5">
        <v>0</v>
      </c>
      <c r="AA339" t="s">
        <v>67</v>
      </c>
      <c r="AB339">
        <v>0</v>
      </c>
      <c r="AC339" s="4">
        <v>46268.416655092595</v>
      </c>
      <c r="AD339" t="s">
        <v>67</v>
      </c>
      <c r="AE339" s="5">
        <v>0</v>
      </c>
      <c r="AF339" t="s">
        <v>1238</v>
      </c>
      <c r="AG339" s="5">
        <v>9.2592592592592588E-5</v>
      </c>
      <c r="AJ339" t="s">
        <v>67</v>
      </c>
      <c r="AN339" t="s">
        <v>67</v>
      </c>
      <c r="AO339" t="s">
        <v>67</v>
      </c>
      <c r="AR339" t="s">
        <v>67</v>
      </c>
      <c r="AT339" t="s">
        <v>67</v>
      </c>
      <c r="AU339" t="s">
        <v>67</v>
      </c>
      <c r="AV339" t="s">
        <v>67</v>
      </c>
      <c r="AY339" t="s">
        <v>67</v>
      </c>
      <c r="AZ339" t="s">
        <v>67</v>
      </c>
      <c r="BA339" t="s">
        <v>67</v>
      </c>
      <c r="BB339" t="s">
        <v>67</v>
      </c>
      <c r="BC339" t="s">
        <v>67</v>
      </c>
      <c r="BD339" t="s">
        <v>67</v>
      </c>
      <c r="BE339" t="s">
        <v>67</v>
      </c>
      <c r="BF339" t="s">
        <v>67</v>
      </c>
      <c r="BG339" t="s">
        <v>67</v>
      </c>
      <c r="BH339" t="s">
        <v>67</v>
      </c>
      <c r="BI339" t="s">
        <v>1247</v>
      </c>
      <c r="BJ339" t="s">
        <v>67</v>
      </c>
      <c r="BK339" t="s">
        <v>67</v>
      </c>
      <c r="BL339" t="s">
        <v>67</v>
      </c>
      <c r="BM339" t="s">
        <v>67</v>
      </c>
      <c r="BN339" t="s">
        <v>106</v>
      </c>
      <c r="BO339" s="6">
        <v>46268</v>
      </c>
      <c r="BP339">
        <f>1</f>
        <v>1</v>
      </c>
      <c r="BQ339">
        <f>IF(M339+AG339&gt;=parametres!$B$2,0,1)</f>
        <v>1</v>
      </c>
      <c r="BR339" t="str">
        <f>VLOOKUP(O339,parametres!G:H,2,0)</f>
        <v>Alliannz Contract</v>
      </c>
    </row>
    <row r="340" spans="1:70" x14ac:dyDescent="0.3">
      <c r="A340" t="s">
        <v>1635</v>
      </c>
      <c r="B340" t="s">
        <v>65</v>
      </c>
      <c r="C340" t="s">
        <v>70</v>
      </c>
      <c r="D340" s="4">
        <v>46268.414409722223</v>
      </c>
      <c r="E340" t="s">
        <v>1248</v>
      </c>
      <c r="F340" t="s">
        <v>141</v>
      </c>
      <c r="G340" t="s">
        <v>119</v>
      </c>
      <c r="H340" t="s">
        <v>142</v>
      </c>
      <c r="I340" t="s">
        <v>143</v>
      </c>
      <c r="J340">
        <v>2.7421293262060401E+18</v>
      </c>
      <c r="K340" t="s">
        <v>1249</v>
      </c>
      <c r="L340" t="s">
        <v>71</v>
      </c>
      <c r="M340" s="5">
        <v>4.6296296296296294E-5</v>
      </c>
      <c r="N340">
        <v>19755</v>
      </c>
      <c r="O340" t="s">
        <v>84</v>
      </c>
      <c r="P340">
        <v>21194</v>
      </c>
      <c r="Q340" t="s">
        <v>84</v>
      </c>
      <c r="R340">
        <v>99755</v>
      </c>
      <c r="S340" t="s">
        <v>183</v>
      </c>
      <c r="T340" t="s">
        <v>153</v>
      </c>
      <c r="U340">
        <v>247912</v>
      </c>
      <c r="V340" t="s">
        <v>402</v>
      </c>
      <c r="W340" t="s">
        <v>68</v>
      </c>
      <c r="X340" s="5">
        <v>2.7083333333333334E-3</v>
      </c>
      <c r="Y340" s="5">
        <v>0</v>
      </c>
      <c r="Z340" s="5">
        <v>3.8194444444444446E-4</v>
      </c>
      <c r="AA340" t="s">
        <v>67</v>
      </c>
      <c r="AB340">
        <v>0</v>
      </c>
      <c r="AC340" s="4">
        <v>46268.418738425928</v>
      </c>
      <c r="AD340" t="s">
        <v>67</v>
      </c>
      <c r="AE340" s="5">
        <v>0</v>
      </c>
      <c r="AF340" t="s">
        <v>1250</v>
      </c>
      <c r="AG340" s="5">
        <v>6.9444444444444444E-5</v>
      </c>
      <c r="AH340">
        <v>0</v>
      </c>
      <c r="AI340">
        <v>0</v>
      </c>
      <c r="AJ340" t="s">
        <v>67</v>
      </c>
      <c r="AK340">
        <v>2</v>
      </c>
      <c r="AL340">
        <v>0</v>
      </c>
      <c r="AM340">
        <v>0</v>
      </c>
      <c r="AN340" t="s">
        <v>123</v>
      </c>
      <c r="AO340" t="s">
        <v>127</v>
      </c>
      <c r="AP340">
        <v>77020001</v>
      </c>
      <c r="AQ340">
        <v>10</v>
      </c>
      <c r="AR340" t="s">
        <v>128</v>
      </c>
      <c r="AS340">
        <v>3190049</v>
      </c>
      <c r="AT340" t="s">
        <v>140</v>
      </c>
      <c r="AU340" t="s">
        <v>67</v>
      </c>
      <c r="AV340" t="s">
        <v>1248</v>
      </c>
      <c r="AW340">
        <v>2</v>
      </c>
      <c r="AX340">
        <v>1</v>
      </c>
      <c r="AY340" t="s">
        <v>67</v>
      </c>
      <c r="AZ340" t="s">
        <v>67</v>
      </c>
      <c r="BA340" t="s">
        <v>67</v>
      </c>
      <c r="BB340" t="s">
        <v>67</v>
      </c>
      <c r="BC340" t="s">
        <v>67</v>
      </c>
      <c r="BD340" t="s">
        <v>67</v>
      </c>
      <c r="BE340" t="s">
        <v>67</v>
      </c>
      <c r="BF340" t="s">
        <v>67</v>
      </c>
      <c r="BG340" t="s">
        <v>67</v>
      </c>
      <c r="BH340" t="s">
        <v>67</v>
      </c>
      <c r="BI340" t="s">
        <v>67</v>
      </c>
      <c r="BJ340" t="s">
        <v>67</v>
      </c>
      <c r="BK340" t="s">
        <v>67</v>
      </c>
      <c r="BL340" t="s">
        <v>67</v>
      </c>
      <c r="BM340" t="s">
        <v>67</v>
      </c>
      <c r="BN340" t="s">
        <v>102</v>
      </c>
      <c r="BO340" s="6">
        <v>46268</v>
      </c>
      <c r="BP340">
        <f>1</f>
        <v>1</v>
      </c>
      <c r="BQ340">
        <f>IF(M340+AG340&gt;=parametres!$B$2,0,1)</f>
        <v>1</v>
      </c>
      <c r="BR340" t="str">
        <f>VLOOKUP(O340,parametres!G:H,2,0)</f>
        <v>RSA</v>
      </c>
    </row>
    <row r="341" spans="1:70" x14ac:dyDescent="0.3">
      <c r="A341" t="s">
        <v>1635</v>
      </c>
      <c r="B341" t="s">
        <v>65</v>
      </c>
      <c r="C341" t="s">
        <v>66</v>
      </c>
      <c r="D341" s="4">
        <v>46268.414629629631</v>
      </c>
      <c r="E341" t="s">
        <v>978</v>
      </c>
      <c r="F341" t="s">
        <v>67</v>
      </c>
      <c r="G341" t="s">
        <v>67</v>
      </c>
      <c r="H341" t="s">
        <v>314</v>
      </c>
      <c r="I341" t="s">
        <v>67</v>
      </c>
      <c r="J341">
        <v>2.7421293519744517E+18</v>
      </c>
      <c r="K341" t="s">
        <v>1251</v>
      </c>
      <c r="L341" t="s">
        <v>67</v>
      </c>
      <c r="M341" s="5">
        <v>0</v>
      </c>
      <c r="N341">
        <v>27186</v>
      </c>
      <c r="O341" t="s">
        <v>285</v>
      </c>
      <c r="P341">
        <v>28197</v>
      </c>
      <c r="Q341" t="s">
        <v>285</v>
      </c>
      <c r="R341">
        <v>208713</v>
      </c>
      <c r="S341" t="s">
        <v>318</v>
      </c>
      <c r="T341" t="s">
        <v>312</v>
      </c>
      <c r="U341">
        <v>232191</v>
      </c>
      <c r="V341" t="s">
        <v>313</v>
      </c>
      <c r="W341" t="s">
        <v>69</v>
      </c>
      <c r="X341" s="5">
        <v>4.31712962962963E-3</v>
      </c>
      <c r="Y341" s="5">
        <v>0</v>
      </c>
      <c r="Z341" s="5">
        <v>0</v>
      </c>
      <c r="AA341" t="s">
        <v>67</v>
      </c>
      <c r="AB341">
        <v>0</v>
      </c>
      <c r="AC341" s="4">
        <v>46268.418969907405</v>
      </c>
      <c r="AD341" t="s">
        <v>67</v>
      </c>
      <c r="AE341" s="5">
        <v>0</v>
      </c>
      <c r="AF341" t="s">
        <v>1234</v>
      </c>
      <c r="AG341" s="5">
        <v>1.1574074074074073E-5</v>
      </c>
      <c r="AJ341" t="s">
        <v>67</v>
      </c>
      <c r="AN341" t="s">
        <v>67</v>
      </c>
      <c r="AO341" t="s">
        <v>67</v>
      </c>
      <c r="AR341" t="s">
        <v>67</v>
      </c>
      <c r="AT341" t="s">
        <v>67</v>
      </c>
      <c r="AU341" t="s">
        <v>67</v>
      </c>
      <c r="AV341" t="s">
        <v>67</v>
      </c>
      <c r="AY341" t="s">
        <v>67</v>
      </c>
      <c r="AZ341" t="s">
        <v>67</v>
      </c>
      <c r="BA341" t="s">
        <v>67</v>
      </c>
      <c r="BB341" t="s">
        <v>67</v>
      </c>
      <c r="BC341" t="s">
        <v>67</v>
      </c>
      <c r="BD341" t="s">
        <v>67</v>
      </c>
      <c r="BE341" t="s">
        <v>67</v>
      </c>
      <c r="BF341" t="s">
        <v>67</v>
      </c>
      <c r="BG341" t="s">
        <v>67</v>
      </c>
      <c r="BH341" t="s">
        <v>67</v>
      </c>
      <c r="BI341" t="s">
        <v>67</v>
      </c>
      <c r="BJ341" t="s">
        <v>67</v>
      </c>
      <c r="BK341" t="s">
        <v>67</v>
      </c>
      <c r="BL341" t="s">
        <v>67</v>
      </c>
      <c r="BM341" t="s">
        <v>67</v>
      </c>
      <c r="BN341" t="s">
        <v>282</v>
      </c>
      <c r="BO341" s="6">
        <v>46268</v>
      </c>
      <c r="BP341">
        <f>1</f>
        <v>1</v>
      </c>
      <c r="BQ341">
        <f>IF(M341+AG341&gt;=parametres!$B$2,0,1)</f>
        <v>1</v>
      </c>
      <c r="BR341" t="str">
        <f>VLOOKUP(O341,parametres!G:H,2,0)</f>
        <v>Alliannz Contract BE</v>
      </c>
    </row>
    <row r="342" spans="1:70" x14ac:dyDescent="0.3">
      <c r="A342" t="s">
        <v>1635</v>
      </c>
      <c r="B342" t="s">
        <v>65</v>
      </c>
      <c r="C342" t="s">
        <v>66</v>
      </c>
      <c r="D342" s="4">
        <v>46268.415173611109</v>
      </c>
      <c r="E342" t="s">
        <v>1242</v>
      </c>
      <c r="F342" t="s">
        <v>67</v>
      </c>
      <c r="G342" t="s">
        <v>67</v>
      </c>
      <c r="H342" t="s">
        <v>486</v>
      </c>
      <c r="I342" t="s">
        <v>67</v>
      </c>
      <c r="J342">
        <v>2.7421293519744517E+18</v>
      </c>
      <c r="K342" t="s">
        <v>1252</v>
      </c>
      <c r="L342" t="s">
        <v>67</v>
      </c>
      <c r="M342" s="5">
        <v>0</v>
      </c>
      <c r="N342">
        <v>19765</v>
      </c>
      <c r="O342" t="s">
        <v>85</v>
      </c>
      <c r="P342">
        <v>21204</v>
      </c>
      <c r="Q342" t="s">
        <v>85</v>
      </c>
      <c r="R342">
        <v>99865</v>
      </c>
      <c r="S342" t="s">
        <v>161</v>
      </c>
      <c r="T342" t="s">
        <v>153</v>
      </c>
      <c r="U342">
        <v>96462</v>
      </c>
      <c r="V342" t="s">
        <v>485</v>
      </c>
      <c r="W342" t="s">
        <v>69</v>
      </c>
      <c r="X342" s="5">
        <v>3.2523148148148147E-3</v>
      </c>
      <c r="Y342" s="5">
        <v>0</v>
      </c>
      <c r="Z342" s="5">
        <v>0</v>
      </c>
      <c r="AA342" t="s">
        <v>67</v>
      </c>
      <c r="AB342">
        <v>0</v>
      </c>
      <c r="AC342" s="4">
        <v>46268.418530092589</v>
      </c>
      <c r="AD342" t="s">
        <v>67</v>
      </c>
      <c r="AE342" s="5">
        <v>0</v>
      </c>
      <c r="AF342" t="s">
        <v>1244</v>
      </c>
      <c r="AG342" s="5">
        <v>1.1574074074074073E-5</v>
      </c>
      <c r="AJ342" t="s">
        <v>67</v>
      </c>
      <c r="AN342" t="s">
        <v>67</v>
      </c>
      <c r="AO342" t="s">
        <v>67</v>
      </c>
      <c r="AR342" t="s">
        <v>67</v>
      </c>
      <c r="AT342" t="s">
        <v>67</v>
      </c>
      <c r="AU342" t="s">
        <v>67</v>
      </c>
      <c r="AV342" t="s">
        <v>67</v>
      </c>
      <c r="AY342" t="s">
        <v>67</v>
      </c>
      <c r="AZ342" t="s">
        <v>67</v>
      </c>
      <c r="BA342" t="s">
        <v>67</v>
      </c>
      <c r="BB342" t="s">
        <v>67</v>
      </c>
      <c r="BC342" t="s">
        <v>67</v>
      </c>
      <c r="BD342" t="s">
        <v>67</v>
      </c>
      <c r="BE342" t="s">
        <v>67</v>
      </c>
      <c r="BF342" t="s">
        <v>67</v>
      </c>
      <c r="BG342" t="s">
        <v>67</v>
      </c>
      <c r="BH342" t="s">
        <v>67</v>
      </c>
      <c r="BI342" t="s">
        <v>67</v>
      </c>
      <c r="BJ342" t="s">
        <v>67</v>
      </c>
      <c r="BK342" t="s">
        <v>67</v>
      </c>
      <c r="BL342" t="s">
        <v>67</v>
      </c>
      <c r="BM342" t="s">
        <v>67</v>
      </c>
      <c r="BN342" t="s">
        <v>102</v>
      </c>
      <c r="BO342" s="6">
        <v>46268</v>
      </c>
      <c r="BP342">
        <f>1</f>
        <v>1</v>
      </c>
      <c r="BQ342">
        <f>IF(M342+AG342&gt;=parametres!$B$2,0,1)</f>
        <v>1</v>
      </c>
      <c r="BR342" t="str">
        <f>VLOOKUP(O342,parametres!G:H,2,0)</f>
        <v>RSA</v>
      </c>
    </row>
    <row r="343" spans="1:70" x14ac:dyDescent="0.3">
      <c r="A343" t="s">
        <v>1635</v>
      </c>
      <c r="B343" t="s">
        <v>65</v>
      </c>
      <c r="C343" t="s">
        <v>66</v>
      </c>
      <c r="D343" s="4">
        <v>46268.415381944447</v>
      </c>
      <c r="E343" t="s">
        <v>1239</v>
      </c>
      <c r="F343" t="s">
        <v>67</v>
      </c>
      <c r="G343" t="s">
        <v>67</v>
      </c>
      <c r="H343" t="s">
        <v>349</v>
      </c>
      <c r="I343" t="s">
        <v>67</v>
      </c>
      <c r="J343">
        <v>2.7421293734476508E+18</v>
      </c>
      <c r="K343" t="s">
        <v>1253</v>
      </c>
      <c r="L343" t="s">
        <v>67</v>
      </c>
      <c r="M343" s="5">
        <v>0</v>
      </c>
      <c r="N343">
        <v>19760</v>
      </c>
      <c r="O343" t="s">
        <v>82</v>
      </c>
      <c r="P343">
        <v>21199</v>
      </c>
      <c r="Q343" t="s">
        <v>82</v>
      </c>
      <c r="R343">
        <v>99810</v>
      </c>
      <c r="S343" t="s">
        <v>162</v>
      </c>
      <c r="T343" t="s">
        <v>153</v>
      </c>
      <c r="U343">
        <v>224093</v>
      </c>
      <c r="V343" t="s">
        <v>270</v>
      </c>
      <c r="W343" t="s">
        <v>69</v>
      </c>
      <c r="X343" s="5">
        <v>7.0601851851851847E-4</v>
      </c>
      <c r="Y343" s="5">
        <v>3.4722222222222222E-5</v>
      </c>
      <c r="Z343" s="5">
        <v>0</v>
      </c>
      <c r="AA343" t="s">
        <v>67</v>
      </c>
      <c r="AB343">
        <v>0</v>
      </c>
      <c r="AC343" s="4">
        <v>46268.416215277779</v>
      </c>
      <c r="AD343" t="s">
        <v>67</v>
      </c>
      <c r="AE343" s="5">
        <v>0</v>
      </c>
      <c r="AF343" t="s">
        <v>1241</v>
      </c>
      <c r="AG343" s="5">
        <v>2.3148148148148147E-5</v>
      </c>
      <c r="AJ343" t="s">
        <v>67</v>
      </c>
      <c r="AN343" t="s">
        <v>67</v>
      </c>
      <c r="AO343" t="s">
        <v>67</v>
      </c>
      <c r="AR343" t="s">
        <v>67</v>
      </c>
      <c r="AT343" t="s">
        <v>67</v>
      </c>
      <c r="AU343" t="s">
        <v>67</v>
      </c>
      <c r="AV343" t="s">
        <v>67</v>
      </c>
      <c r="AY343" t="s">
        <v>67</v>
      </c>
      <c r="AZ343" t="s">
        <v>67</v>
      </c>
      <c r="BA343" t="s">
        <v>67</v>
      </c>
      <c r="BB343" t="s">
        <v>67</v>
      </c>
      <c r="BC343" t="s">
        <v>67</v>
      </c>
      <c r="BD343" t="s">
        <v>67</v>
      </c>
      <c r="BE343" t="s">
        <v>67</v>
      </c>
      <c r="BF343" t="s">
        <v>67</v>
      </c>
      <c r="BG343" t="s">
        <v>67</v>
      </c>
      <c r="BH343" t="s">
        <v>67</v>
      </c>
      <c r="BI343" t="s">
        <v>67</v>
      </c>
      <c r="BJ343" t="s">
        <v>67</v>
      </c>
      <c r="BK343" t="s">
        <v>67</v>
      </c>
      <c r="BL343" t="s">
        <v>67</v>
      </c>
      <c r="BM343" t="s">
        <v>67</v>
      </c>
      <c r="BN343" t="s">
        <v>106</v>
      </c>
      <c r="BO343" s="6">
        <v>46268</v>
      </c>
      <c r="BP343">
        <f>1</f>
        <v>1</v>
      </c>
      <c r="BQ343">
        <f>IF(M343+AG343&gt;=parametres!$B$2,0,1)</f>
        <v>1</v>
      </c>
      <c r="BR343" t="str">
        <f>VLOOKUP(O343,parametres!G:H,2,0)</f>
        <v>Alliannz Contract</v>
      </c>
    </row>
    <row r="344" spans="1:70" x14ac:dyDescent="0.3">
      <c r="A344" t="s">
        <v>1635</v>
      </c>
      <c r="B344" t="s">
        <v>65</v>
      </c>
      <c r="C344" t="s">
        <v>70</v>
      </c>
      <c r="D344" s="4">
        <v>46268.415601851855</v>
      </c>
      <c r="E344" t="s">
        <v>1254</v>
      </c>
      <c r="F344" t="s">
        <v>118</v>
      </c>
      <c r="G344" t="s">
        <v>119</v>
      </c>
      <c r="H344" t="s">
        <v>120</v>
      </c>
      <c r="I344" t="s">
        <v>121</v>
      </c>
      <c r="J344">
        <v>2.7421292661256873E+18</v>
      </c>
      <c r="K344" t="s">
        <v>1255</v>
      </c>
      <c r="L344" t="s">
        <v>72</v>
      </c>
      <c r="M344" s="5">
        <v>2.0833333333333335E-4</v>
      </c>
      <c r="N344">
        <v>19770</v>
      </c>
      <c r="O344" t="s">
        <v>112</v>
      </c>
      <c r="P344">
        <v>21209</v>
      </c>
      <c r="Q344" t="s">
        <v>112</v>
      </c>
      <c r="R344">
        <v>99920</v>
      </c>
      <c r="S344" t="s">
        <v>146</v>
      </c>
      <c r="T344" t="s">
        <v>275</v>
      </c>
      <c r="U344">
        <v>266361</v>
      </c>
      <c r="V344" t="s">
        <v>971</v>
      </c>
      <c r="W344" t="s">
        <v>68</v>
      </c>
      <c r="X344" s="5">
        <v>1.0532407407407407E-3</v>
      </c>
      <c r="Y344" s="5">
        <v>0</v>
      </c>
      <c r="Z344" s="5">
        <v>3.4722222222222224E-4</v>
      </c>
      <c r="AA344" t="s">
        <v>67</v>
      </c>
      <c r="AB344">
        <v>0</v>
      </c>
      <c r="AC344" s="4">
        <v>46268.417210648149</v>
      </c>
      <c r="AD344" t="s">
        <v>67</v>
      </c>
      <c r="AE344" s="5">
        <v>0</v>
      </c>
      <c r="AF344" t="s">
        <v>1256</v>
      </c>
      <c r="AG344" s="5">
        <v>4.6296296296296294E-5</v>
      </c>
      <c r="AH344">
        <v>0</v>
      </c>
      <c r="AI344">
        <v>0</v>
      </c>
      <c r="AJ344" t="s">
        <v>122</v>
      </c>
      <c r="AK344">
        <v>2</v>
      </c>
      <c r="AL344">
        <v>0</v>
      </c>
      <c r="AM344">
        <v>0</v>
      </c>
      <c r="AN344" t="s">
        <v>123</v>
      </c>
      <c r="AO344" t="s">
        <v>67</v>
      </c>
      <c r="AR344" t="s">
        <v>67</v>
      </c>
      <c r="AT344" t="s">
        <v>67</v>
      </c>
      <c r="AU344" t="s">
        <v>67</v>
      </c>
      <c r="AV344" t="s">
        <v>67</v>
      </c>
      <c r="AW344">
        <v>0</v>
      </c>
      <c r="AX344">
        <v>0</v>
      </c>
      <c r="AY344" t="s">
        <v>67</v>
      </c>
      <c r="AZ344" t="s">
        <v>67</v>
      </c>
      <c r="BA344" t="s">
        <v>67</v>
      </c>
      <c r="BB344" t="s">
        <v>67</v>
      </c>
      <c r="BC344" t="s">
        <v>67</v>
      </c>
      <c r="BD344" t="s">
        <v>67</v>
      </c>
      <c r="BE344" t="s">
        <v>67</v>
      </c>
      <c r="BF344" t="s">
        <v>67</v>
      </c>
      <c r="BG344" t="s">
        <v>67</v>
      </c>
      <c r="BH344" t="s">
        <v>67</v>
      </c>
      <c r="BI344" t="s">
        <v>67</v>
      </c>
      <c r="BJ344" t="s">
        <v>67</v>
      </c>
      <c r="BK344" t="s">
        <v>67</v>
      </c>
      <c r="BL344" t="s">
        <v>67</v>
      </c>
      <c r="BM344" t="s">
        <v>67</v>
      </c>
      <c r="BN344" t="s">
        <v>280</v>
      </c>
      <c r="BO344" s="6">
        <v>46268</v>
      </c>
      <c r="BP344">
        <f>1</f>
        <v>1</v>
      </c>
      <c r="BQ344">
        <f>IF(M344+AG344&gt;=parametres!$B$2,0,1)</f>
        <v>0</v>
      </c>
      <c r="BR344" t="str">
        <f>VLOOKUP(O344,parametres!G:H,2,0)</f>
        <v>RSA Provider</v>
      </c>
    </row>
    <row r="345" spans="1:70" x14ac:dyDescent="0.3">
      <c r="A345" t="s">
        <v>1635</v>
      </c>
      <c r="B345" t="s">
        <v>65</v>
      </c>
      <c r="C345" t="s">
        <v>70</v>
      </c>
      <c r="D345" s="4">
        <v>46268.415856481479</v>
      </c>
      <c r="E345" t="s">
        <v>1061</v>
      </c>
      <c r="F345" t="s">
        <v>171</v>
      </c>
      <c r="G345" t="s">
        <v>119</v>
      </c>
      <c r="H345" t="s">
        <v>172</v>
      </c>
      <c r="I345" t="s">
        <v>136</v>
      </c>
      <c r="J345">
        <v>2.7421293047722117E+18</v>
      </c>
      <c r="K345" t="s">
        <v>1257</v>
      </c>
      <c r="L345" t="s">
        <v>72</v>
      </c>
      <c r="M345" s="5">
        <v>8.1018518518518516E-5</v>
      </c>
      <c r="N345">
        <v>19761</v>
      </c>
      <c r="O345" t="s">
        <v>105</v>
      </c>
      <c r="P345">
        <v>21200</v>
      </c>
      <c r="Q345" t="s">
        <v>105</v>
      </c>
      <c r="R345">
        <v>99821</v>
      </c>
      <c r="S345" t="s">
        <v>154</v>
      </c>
      <c r="T345" t="s">
        <v>153</v>
      </c>
      <c r="U345">
        <v>224096</v>
      </c>
      <c r="V345" t="s">
        <v>503</v>
      </c>
      <c r="W345" t="s">
        <v>68</v>
      </c>
      <c r="X345" s="5">
        <v>5.7870370370370367E-4</v>
      </c>
      <c r="Y345" s="5">
        <v>0</v>
      </c>
      <c r="Z345" s="5">
        <v>2.7314814814814814E-3</v>
      </c>
      <c r="AA345" t="s">
        <v>67</v>
      </c>
      <c r="AB345">
        <v>0</v>
      </c>
      <c r="AC345" s="4">
        <v>46268.416875000003</v>
      </c>
      <c r="AD345" t="s">
        <v>67</v>
      </c>
      <c r="AE345" s="5">
        <v>0</v>
      </c>
      <c r="AF345" t="s">
        <v>1258</v>
      </c>
      <c r="AG345" s="5">
        <v>2.3148148148148147E-5</v>
      </c>
      <c r="AH345">
        <v>0</v>
      </c>
      <c r="AI345">
        <v>0</v>
      </c>
      <c r="AJ345" t="s">
        <v>237</v>
      </c>
      <c r="AK345">
        <v>2</v>
      </c>
      <c r="AL345">
        <v>0</v>
      </c>
      <c r="AM345">
        <v>0</v>
      </c>
      <c r="AN345" t="s">
        <v>123</v>
      </c>
      <c r="AO345" t="s">
        <v>67</v>
      </c>
      <c r="AR345" t="s">
        <v>67</v>
      </c>
      <c r="AT345" t="s">
        <v>67</v>
      </c>
      <c r="AU345" t="s">
        <v>67</v>
      </c>
      <c r="AV345" t="s">
        <v>67</v>
      </c>
      <c r="AW345">
        <v>2</v>
      </c>
      <c r="AX345">
        <v>1</v>
      </c>
      <c r="AY345" t="s">
        <v>67</v>
      </c>
      <c r="AZ345" t="s">
        <v>67</v>
      </c>
      <c r="BA345" t="s">
        <v>67</v>
      </c>
      <c r="BB345" t="s">
        <v>67</v>
      </c>
      <c r="BC345" t="s">
        <v>67</v>
      </c>
      <c r="BD345" t="s">
        <v>67</v>
      </c>
      <c r="BE345" t="s">
        <v>67</v>
      </c>
      <c r="BF345" t="s">
        <v>67</v>
      </c>
      <c r="BG345" t="s">
        <v>67</v>
      </c>
      <c r="BH345" t="s">
        <v>67</v>
      </c>
      <c r="BI345" t="s">
        <v>67</v>
      </c>
      <c r="BJ345" t="s">
        <v>67</v>
      </c>
      <c r="BK345" t="s">
        <v>67</v>
      </c>
      <c r="BL345" t="s">
        <v>67</v>
      </c>
      <c r="BM345" t="s">
        <v>67</v>
      </c>
      <c r="BN345" t="s">
        <v>106</v>
      </c>
      <c r="BO345" s="6">
        <v>46268</v>
      </c>
      <c r="BP345">
        <f>1</f>
        <v>1</v>
      </c>
      <c r="BQ345">
        <f>IF(M345+AG345&gt;=parametres!$B$2,0,1)</f>
        <v>1</v>
      </c>
      <c r="BR345" t="str">
        <f>VLOOKUP(O345,parametres!G:H,2,0)</f>
        <v>Alliannz Contract</v>
      </c>
    </row>
    <row r="346" spans="1:70" x14ac:dyDescent="0.3">
      <c r="A346" t="s">
        <v>1635</v>
      </c>
      <c r="B346" t="s">
        <v>65</v>
      </c>
      <c r="C346" t="s">
        <v>70</v>
      </c>
      <c r="D346" s="4">
        <v>46268.415902777779</v>
      </c>
      <c r="E346" t="s">
        <v>1259</v>
      </c>
      <c r="F346" t="s">
        <v>134</v>
      </c>
      <c r="G346" t="s">
        <v>119</v>
      </c>
      <c r="H346" t="s">
        <v>135</v>
      </c>
      <c r="I346" t="s">
        <v>143</v>
      </c>
      <c r="J346">
        <v>2.7421292618320988E+18</v>
      </c>
      <c r="K346" t="s">
        <v>1260</v>
      </c>
      <c r="L346" t="s">
        <v>71</v>
      </c>
      <c r="M346" s="5">
        <v>6.9444444444444444E-5</v>
      </c>
      <c r="N346">
        <v>19755</v>
      </c>
      <c r="O346" t="s">
        <v>84</v>
      </c>
      <c r="P346">
        <v>21194</v>
      </c>
      <c r="Q346" t="s">
        <v>84</v>
      </c>
      <c r="R346">
        <v>99755</v>
      </c>
      <c r="S346" t="s">
        <v>183</v>
      </c>
      <c r="T346" t="s">
        <v>153</v>
      </c>
      <c r="U346">
        <v>224093</v>
      </c>
      <c r="V346" t="s">
        <v>270</v>
      </c>
      <c r="W346" t="s">
        <v>68</v>
      </c>
      <c r="X346" s="5">
        <v>2.1759259259259258E-3</v>
      </c>
      <c r="Y346" s="5">
        <v>0</v>
      </c>
      <c r="Z346" s="5">
        <v>3.7037037037037035E-4</v>
      </c>
      <c r="AA346" t="s">
        <v>67</v>
      </c>
      <c r="AB346">
        <v>0</v>
      </c>
      <c r="AC346" s="4">
        <v>46268.419178240743</v>
      </c>
      <c r="AD346" t="s">
        <v>67</v>
      </c>
      <c r="AE346" s="5">
        <v>0</v>
      </c>
      <c r="AF346" t="s">
        <v>1261</v>
      </c>
      <c r="AG346" s="5">
        <v>6.9444444444444444E-5</v>
      </c>
      <c r="AH346">
        <v>0</v>
      </c>
      <c r="AI346">
        <v>0</v>
      </c>
      <c r="AJ346" t="s">
        <v>67</v>
      </c>
      <c r="AK346">
        <v>2</v>
      </c>
      <c r="AL346">
        <v>0</v>
      </c>
      <c r="AM346">
        <v>0</v>
      </c>
      <c r="AN346" t="s">
        <v>123</v>
      </c>
      <c r="AO346" t="s">
        <v>127</v>
      </c>
      <c r="AP346">
        <v>77020001</v>
      </c>
      <c r="AQ346">
        <v>10</v>
      </c>
      <c r="AR346" t="s">
        <v>128</v>
      </c>
      <c r="AS346">
        <v>3190052</v>
      </c>
      <c r="AT346" t="s">
        <v>140</v>
      </c>
      <c r="AU346" t="s">
        <v>67</v>
      </c>
      <c r="AV346" t="s">
        <v>1259</v>
      </c>
      <c r="AW346">
        <v>2</v>
      </c>
      <c r="AX346">
        <v>1</v>
      </c>
      <c r="AY346" t="s">
        <v>67</v>
      </c>
      <c r="AZ346" t="s">
        <v>67</v>
      </c>
      <c r="BA346" t="s">
        <v>67</v>
      </c>
      <c r="BB346" t="s">
        <v>67</v>
      </c>
      <c r="BC346" t="s">
        <v>67</v>
      </c>
      <c r="BD346" t="s">
        <v>67</v>
      </c>
      <c r="BE346" t="s">
        <v>67</v>
      </c>
      <c r="BF346" t="s">
        <v>67</v>
      </c>
      <c r="BG346" t="s">
        <v>67</v>
      </c>
      <c r="BH346" t="s">
        <v>67</v>
      </c>
      <c r="BI346" t="s">
        <v>67</v>
      </c>
      <c r="BJ346" t="s">
        <v>67</v>
      </c>
      <c r="BK346" t="s">
        <v>67</v>
      </c>
      <c r="BL346" t="s">
        <v>67</v>
      </c>
      <c r="BM346" t="s">
        <v>67</v>
      </c>
      <c r="BN346" t="s">
        <v>102</v>
      </c>
      <c r="BO346" s="6">
        <v>46268</v>
      </c>
      <c r="BP346">
        <f>1</f>
        <v>1</v>
      </c>
      <c r="BQ346">
        <f>IF(M346+AG346&gt;=parametres!$B$2,0,1)</f>
        <v>1</v>
      </c>
      <c r="BR346" t="str">
        <f>VLOOKUP(O346,parametres!G:H,2,0)</f>
        <v>RSA</v>
      </c>
    </row>
    <row r="347" spans="1:70" x14ac:dyDescent="0.3">
      <c r="A347" t="s">
        <v>1635</v>
      </c>
      <c r="B347" t="s">
        <v>65</v>
      </c>
      <c r="C347" t="s">
        <v>70</v>
      </c>
      <c r="D347" s="4">
        <v>46268.415937500002</v>
      </c>
      <c r="E347" t="s">
        <v>1262</v>
      </c>
      <c r="F347" t="s">
        <v>342</v>
      </c>
      <c r="G347" t="s">
        <v>455</v>
      </c>
      <c r="H347" t="s">
        <v>514</v>
      </c>
      <c r="I347" t="s">
        <v>453</v>
      </c>
      <c r="J347">
        <v>2.742129291884886E+18</v>
      </c>
      <c r="K347" t="s">
        <v>1263</v>
      </c>
      <c r="L347" t="s">
        <v>72</v>
      </c>
      <c r="M347" s="5">
        <v>1.6203703703703703E-4</v>
      </c>
      <c r="N347">
        <v>19755</v>
      </c>
      <c r="O347" t="s">
        <v>84</v>
      </c>
      <c r="P347">
        <v>21177</v>
      </c>
      <c r="Q347" t="s">
        <v>454</v>
      </c>
      <c r="R347">
        <v>99757</v>
      </c>
      <c r="S347" t="s">
        <v>152</v>
      </c>
      <c r="T347" t="s">
        <v>450</v>
      </c>
      <c r="U347">
        <v>96526</v>
      </c>
      <c r="V347" t="s">
        <v>608</v>
      </c>
      <c r="W347" t="s">
        <v>68</v>
      </c>
      <c r="X347" s="5">
        <v>2.3148148148148147E-3</v>
      </c>
      <c r="Y347" s="5">
        <v>2.6620370370370372E-4</v>
      </c>
      <c r="Z347" s="5">
        <v>8.1018518518518516E-4</v>
      </c>
      <c r="AA347" t="s">
        <v>67</v>
      </c>
      <c r="AB347">
        <v>1</v>
      </c>
      <c r="AC347" s="4">
        <v>46268.419317129628</v>
      </c>
      <c r="AD347" t="s">
        <v>67</v>
      </c>
      <c r="AE347" s="5">
        <v>0</v>
      </c>
      <c r="AF347" t="s">
        <v>1264</v>
      </c>
      <c r="AG347" s="5">
        <v>8.1018518518518516E-5</v>
      </c>
      <c r="AH347">
        <v>0</v>
      </c>
      <c r="AI347">
        <v>0</v>
      </c>
      <c r="AJ347" t="s">
        <v>67</v>
      </c>
      <c r="AK347">
        <v>2</v>
      </c>
      <c r="AL347">
        <v>0</v>
      </c>
      <c r="AM347">
        <v>0</v>
      </c>
      <c r="AN347" t="s">
        <v>123</v>
      </c>
      <c r="AO347" t="s">
        <v>67</v>
      </c>
      <c r="AR347" t="s">
        <v>67</v>
      </c>
      <c r="AT347" t="s">
        <v>67</v>
      </c>
      <c r="AU347" t="s">
        <v>67</v>
      </c>
      <c r="AV347" t="s">
        <v>67</v>
      </c>
      <c r="AW347">
        <v>0</v>
      </c>
      <c r="AX347">
        <v>0</v>
      </c>
      <c r="AY347" t="s">
        <v>67</v>
      </c>
      <c r="AZ347" t="s">
        <v>67</v>
      </c>
      <c r="BA347" t="s">
        <v>67</v>
      </c>
      <c r="BB347" t="s">
        <v>67</v>
      </c>
      <c r="BC347" t="s">
        <v>67</v>
      </c>
      <c r="BD347" t="s">
        <v>67</v>
      </c>
      <c r="BE347" t="s">
        <v>67</v>
      </c>
      <c r="BF347" t="s">
        <v>67</v>
      </c>
      <c r="BG347" t="s">
        <v>67</v>
      </c>
      <c r="BH347" t="s">
        <v>67</v>
      </c>
      <c r="BI347" t="s">
        <v>67</v>
      </c>
      <c r="BJ347" t="s">
        <v>67</v>
      </c>
      <c r="BK347" t="s">
        <v>67</v>
      </c>
      <c r="BL347" t="s">
        <v>67</v>
      </c>
      <c r="BM347" t="s">
        <v>67</v>
      </c>
      <c r="BN347" t="s">
        <v>102</v>
      </c>
      <c r="BO347" s="6">
        <v>46268</v>
      </c>
      <c r="BP347">
        <f>1</f>
        <v>1</v>
      </c>
      <c r="BQ347">
        <f>IF(M347+AG347&gt;=parametres!$B$2,0,1)</f>
        <v>0</v>
      </c>
      <c r="BR347" t="str">
        <f>VLOOKUP(O347,parametres!G:H,2,0)</f>
        <v>RSA</v>
      </c>
    </row>
    <row r="348" spans="1:70" x14ac:dyDescent="0.3">
      <c r="A348" t="s">
        <v>1635</v>
      </c>
      <c r="B348" t="s">
        <v>65</v>
      </c>
      <c r="C348" t="s">
        <v>66</v>
      </c>
      <c r="D348" s="4">
        <v>46268.415960648148</v>
      </c>
      <c r="E348" t="s">
        <v>1248</v>
      </c>
      <c r="F348" t="s">
        <v>67</v>
      </c>
      <c r="G348" t="s">
        <v>67</v>
      </c>
      <c r="H348" t="s">
        <v>403</v>
      </c>
      <c r="I348" t="s">
        <v>67</v>
      </c>
      <c r="J348">
        <v>2.7421293262060401E+18</v>
      </c>
      <c r="K348" t="s">
        <v>1265</v>
      </c>
      <c r="L348" t="s">
        <v>67</v>
      </c>
      <c r="M348" s="5">
        <v>0</v>
      </c>
      <c r="N348">
        <v>19755</v>
      </c>
      <c r="O348" t="s">
        <v>84</v>
      </c>
      <c r="P348">
        <v>21194</v>
      </c>
      <c r="Q348" t="s">
        <v>84</v>
      </c>
      <c r="R348">
        <v>99755</v>
      </c>
      <c r="S348" t="s">
        <v>183</v>
      </c>
      <c r="T348" t="s">
        <v>153</v>
      </c>
      <c r="U348">
        <v>247912</v>
      </c>
      <c r="V348" t="s">
        <v>402</v>
      </c>
      <c r="W348" t="s">
        <v>68</v>
      </c>
      <c r="X348" s="5">
        <v>2.7083333333333334E-3</v>
      </c>
      <c r="Y348" s="5">
        <v>0</v>
      </c>
      <c r="Z348" s="5">
        <v>0</v>
      </c>
      <c r="AA348" t="s">
        <v>67</v>
      </c>
      <c r="AB348">
        <v>0</v>
      </c>
      <c r="AC348" s="4">
        <v>46268.418726851851</v>
      </c>
      <c r="AD348" t="s">
        <v>67</v>
      </c>
      <c r="AE348" s="5">
        <v>0</v>
      </c>
      <c r="AF348" t="s">
        <v>1250</v>
      </c>
      <c r="AG348" s="5">
        <v>0</v>
      </c>
      <c r="AJ348" t="s">
        <v>67</v>
      </c>
      <c r="AN348" t="s">
        <v>67</v>
      </c>
      <c r="AO348" t="s">
        <v>67</v>
      </c>
      <c r="AR348" t="s">
        <v>67</v>
      </c>
      <c r="AT348" t="s">
        <v>67</v>
      </c>
      <c r="AU348" t="s">
        <v>67</v>
      </c>
      <c r="AV348" t="s">
        <v>67</v>
      </c>
      <c r="AY348" t="s">
        <v>67</v>
      </c>
      <c r="AZ348" t="s">
        <v>67</v>
      </c>
      <c r="BA348" t="s">
        <v>67</v>
      </c>
      <c r="BB348" t="s">
        <v>67</v>
      </c>
      <c r="BC348" t="s">
        <v>67</v>
      </c>
      <c r="BD348" t="s">
        <v>67</v>
      </c>
      <c r="BE348" t="s">
        <v>67</v>
      </c>
      <c r="BF348" t="s">
        <v>67</v>
      </c>
      <c r="BG348" t="s">
        <v>67</v>
      </c>
      <c r="BH348" t="s">
        <v>67</v>
      </c>
      <c r="BI348" t="s">
        <v>67</v>
      </c>
      <c r="BJ348" t="s">
        <v>67</v>
      </c>
      <c r="BK348" t="s">
        <v>67</v>
      </c>
      <c r="BL348" t="s">
        <v>67</v>
      </c>
      <c r="BM348" t="s">
        <v>67</v>
      </c>
      <c r="BN348" t="s">
        <v>102</v>
      </c>
      <c r="BO348" s="6">
        <v>46268</v>
      </c>
      <c r="BP348">
        <f>1</f>
        <v>1</v>
      </c>
      <c r="BQ348">
        <f>IF(M348+AG348&gt;=parametres!$B$2,0,1)</f>
        <v>1</v>
      </c>
      <c r="BR348" t="str">
        <f>VLOOKUP(O348,parametres!G:H,2,0)</f>
        <v>RSA</v>
      </c>
    </row>
    <row r="349" spans="1:70" x14ac:dyDescent="0.3">
      <c r="A349" t="s">
        <v>1635</v>
      </c>
      <c r="B349" t="s">
        <v>65</v>
      </c>
      <c r="C349" t="s">
        <v>66</v>
      </c>
      <c r="D349" s="4">
        <v>46268.416145833333</v>
      </c>
      <c r="E349" t="s">
        <v>1254</v>
      </c>
      <c r="F349" t="s">
        <v>67</v>
      </c>
      <c r="G349" t="s">
        <v>67</v>
      </c>
      <c r="H349" t="s">
        <v>996</v>
      </c>
      <c r="I349" t="s">
        <v>67</v>
      </c>
      <c r="J349">
        <v>2.7421292661256873E+18</v>
      </c>
      <c r="K349" t="s">
        <v>1266</v>
      </c>
      <c r="L349" t="s">
        <v>67</v>
      </c>
      <c r="M349" s="5">
        <v>0</v>
      </c>
      <c r="N349">
        <v>19770</v>
      </c>
      <c r="O349" t="s">
        <v>112</v>
      </c>
      <c r="P349">
        <v>21209</v>
      </c>
      <c r="Q349" t="s">
        <v>112</v>
      </c>
      <c r="R349">
        <v>99920</v>
      </c>
      <c r="S349" t="s">
        <v>146</v>
      </c>
      <c r="T349" t="s">
        <v>275</v>
      </c>
      <c r="U349">
        <v>266361</v>
      </c>
      <c r="V349" t="s">
        <v>971</v>
      </c>
      <c r="W349" t="s">
        <v>68</v>
      </c>
      <c r="X349" s="5">
        <v>1.0532407407407407E-3</v>
      </c>
      <c r="Y349" s="5">
        <v>0</v>
      </c>
      <c r="Z349" s="5">
        <v>0</v>
      </c>
      <c r="AA349" t="s">
        <v>67</v>
      </c>
      <c r="AB349">
        <v>0</v>
      </c>
      <c r="AC349" s="4">
        <v>46268.417210648149</v>
      </c>
      <c r="AD349" t="s">
        <v>67</v>
      </c>
      <c r="AE349" s="5">
        <v>0</v>
      </c>
      <c r="AF349" t="s">
        <v>1256</v>
      </c>
      <c r="AG349" s="5">
        <v>0</v>
      </c>
      <c r="AJ349" t="s">
        <v>67</v>
      </c>
      <c r="AN349" t="s">
        <v>67</v>
      </c>
      <c r="AO349" t="s">
        <v>67</v>
      </c>
      <c r="AR349" t="s">
        <v>67</v>
      </c>
      <c r="AT349" t="s">
        <v>67</v>
      </c>
      <c r="AU349" t="s">
        <v>67</v>
      </c>
      <c r="AV349" t="s">
        <v>67</v>
      </c>
      <c r="AY349" t="s">
        <v>67</v>
      </c>
      <c r="AZ349" t="s">
        <v>67</v>
      </c>
      <c r="BA349" t="s">
        <v>67</v>
      </c>
      <c r="BB349" t="s">
        <v>67</v>
      </c>
      <c r="BC349" t="s">
        <v>67</v>
      </c>
      <c r="BD349" t="s">
        <v>67</v>
      </c>
      <c r="BE349" t="s">
        <v>67</v>
      </c>
      <c r="BF349" t="s">
        <v>67</v>
      </c>
      <c r="BG349" t="s">
        <v>67</v>
      </c>
      <c r="BH349" t="s">
        <v>67</v>
      </c>
      <c r="BI349" t="s">
        <v>67</v>
      </c>
      <c r="BJ349" t="s">
        <v>67</v>
      </c>
      <c r="BK349" t="s">
        <v>67</v>
      </c>
      <c r="BL349" t="s">
        <v>67</v>
      </c>
      <c r="BM349" t="s">
        <v>67</v>
      </c>
      <c r="BN349" t="s">
        <v>280</v>
      </c>
      <c r="BO349" s="6">
        <v>46268</v>
      </c>
      <c r="BP349">
        <f>1</f>
        <v>1</v>
      </c>
      <c r="BQ349">
        <f>IF(M349+AG349&gt;=parametres!$B$2,0,1)</f>
        <v>1</v>
      </c>
      <c r="BR349" t="str">
        <f>VLOOKUP(O349,parametres!G:H,2,0)</f>
        <v>RSA Provider</v>
      </c>
    </row>
    <row r="350" spans="1:70" x14ac:dyDescent="0.3">
      <c r="A350" t="s">
        <v>1635</v>
      </c>
      <c r="B350" t="s">
        <v>65</v>
      </c>
      <c r="C350" t="s">
        <v>66</v>
      </c>
      <c r="D350" s="4">
        <v>46268.416238425925</v>
      </c>
      <c r="E350" t="s">
        <v>1061</v>
      </c>
      <c r="F350" t="s">
        <v>67</v>
      </c>
      <c r="G350" t="s">
        <v>67</v>
      </c>
      <c r="H350" t="s">
        <v>504</v>
      </c>
      <c r="I350" t="s">
        <v>67</v>
      </c>
      <c r="J350">
        <v>2.7421293047722117E+18</v>
      </c>
      <c r="K350" t="s">
        <v>1267</v>
      </c>
      <c r="L350" t="s">
        <v>67</v>
      </c>
      <c r="M350" s="5">
        <v>0</v>
      </c>
      <c r="N350">
        <v>19761</v>
      </c>
      <c r="O350" t="s">
        <v>105</v>
      </c>
      <c r="P350">
        <v>21200</v>
      </c>
      <c r="Q350" t="s">
        <v>105</v>
      </c>
      <c r="R350">
        <v>99821</v>
      </c>
      <c r="S350" t="s">
        <v>154</v>
      </c>
      <c r="T350" t="s">
        <v>153</v>
      </c>
      <c r="U350">
        <v>224096</v>
      </c>
      <c r="V350" t="s">
        <v>503</v>
      </c>
      <c r="W350" t="s">
        <v>69</v>
      </c>
      <c r="X350" s="5">
        <v>5.7870370370370367E-4</v>
      </c>
      <c r="Y350" s="5">
        <v>0</v>
      </c>
      <c r="Z350" s="5">
        <v>0</v>
      </c>
      <c r="AA350" t="s">
        <v>67</v>
      </c>
      <c r="AB350">
        <v>0</v>
      </c>
      <c r="AC350" s="4">
        <v>46268.416886574072</v>
      </c>
      <c r="AD350" t="s">
        <v>67</v>
      </c>
      <c r="AE350" s="5">
        <v>0</v>
      </c>
      <c r="AF350" t="s">
        <v>1258</v>
      </c>
      <c r="AG350" s="5">
        <v>0</v>
      </c>
      <c r="AJ350" t="s">
        <v>67</v>
      </c>
      <c r="AN350" t="s">
        <v>67</v>
      </c>
      <c r="AO350" t="s">
        <v>67</v>
      </c>
      <c r="AR350" t="s">
        <v>67</v>
      </c>
      <c r="AT350" t="s">
        <v>67</v>
      </c>
      <c r="AU350" t="s">
        <v>67</v>
      </c>
      <c r="AV350" t="s">
        <v>67</v>
      </c>
      <c r="AY350" t="s">
        <v>67</v>
      </c>
      <c r="AZ350" t="s">
        <v>67</v>
      </c>
      <c r="BA350" t="s">
        <v>67</v>
      </c>
      <c r="BB350" t="s">
        <v>67</v>
      </c>
      <c r="BC350" t="s">
        <v>67</v>
      </c>
      <c r="BD350" t="s">
        <v>67</v>
      </c>
      <c r="BE350" t="s">
        <v>67</v>
      </c>
      <c r="BF350" t="s">
        <v>67</v>
      </c>
      <c r="BG350" t="s">
        <v>67</v>
      </c>
      <c r="BH350" t="s">
        <v>67</v>
      </c>
      <c r="BI350" t="s">
        <v>67</v>
      </c>
      <c r="BJ350" t="s">
        <v>67</v>
      </c>
      <c r="BK350" t="s">
        <v>67</v>
      </c>
      <c r="BL350" t="s">
        <v>67</v>
      </c>
      <c r="BM350" t="s">
        <v>67</v>
      </c>
      <c r="BN350" t="s">
        <v>106</v>
      </c>
      <c r="BO350" s="6">
        <v>46268</v>
      </c>
      <c r="BP350">
        <f>1</f>
        <v>1</v>
      </c>
      <c r="BQ350">
        <f>IF(M350+AG350&gt;=parametres!$B$2,0,1)</f>
        <v>1</v>
      </c>
      <c r="BR350" t="str">
        <f>VLOOKUP(O350,parametres!G:H,2,0)</f>
        <v>Alliannz Contract</v>
      </c>
    </row>
    <row r="351" spans="1:70" x14ac:dyDescent="0.3">
      <c r="A351" t="s">
        <v>1635</v>
      </c>
      <c r="B351" t="s">
        <v>65</v>
      </c>
      <c r="C351" t="s">
        <v>70</v>
      </c>
      <c r="D351" s="4">
        <v>46268.416273148148</v>
      </c>
      <c r="E351" t="s">
        <v>1268</v>
      </c>
      <c r="F351" t="s">
        <v>141</v>
      </c>
      <c r="G351" t="s">
        <v>119</v>
      </c>
      <c r="H351" t="s">
        <v>142</v>
      </c>
      <c r="I351" t="s">
        <v>143</v>
      </c>
      <c r="J351">
        <v>2.7421294035080735E+18</v>
      </c>
      <c r="K351" t="s">
        <v>1269</v>
      </c>
      <c r="L351" t="s">
        <v>72</v>
      </c>
      <c r="M351" s="5">
        <v>5.7870370370370373E-5</v>
      </c>
      <c r="N351">
        <v>19755</v>
      </c>
      <c r="O351" t="s">
        <v>84</v>
      </c>
      <c r="P351">
        <v>21194</v>
      </c>
      <c r="Q351" t="s">
        <v>84</v>
      </c>
      <c r="R351">
        <v>99755</v>
      </c>
      <c r="S351" t="s">
        <v>183</v>
      </c>
      <c r="T351" t="s">
        <v>153</v>
      </c>
      <c r="U351">
        <v>96523</v>
      </c>
      <c r="V351" t="s">
        <v>511</v>
      </c>
      <c r="W351" t="s">
        <v>68</v>
      </c>
      <c r="X351" s="5">
        <v>1.0300925925925926E-3</v>
      </c>
      <c r="Y351" s="5">
        <v>0</v>
      </c>
      <c r="Z351" s="5">
        <v>3.5879629629629629E-4</v>
      </c>
      <c r="AA351" t="s">
        <v>67</v>
      </c>
      <c r="AB351">
        <v>0</v>
      </c>
      <c r="AC351" s="4">
        <v>46268.41920138889</v>
      </c>
      <c r="AD351" t="s">
        <v>67</v>
      </c>
      <c r="AE351" s="5">
        <v>0</v>
      </c>
      <c r="AF351" t="s">
        <v>1270</v>
      </c>
      <c r="AG351" s="5">
        <v>5.7870370370370373E-5</v>
      </c>
      <c r="AH351">
        <v>0</v>
      </c>
      <c r="AI351">
        <v>0</v>
      </c>
      <c r="AJ351" t="s">
        <v>67</v>
      </c>
      <c r="AK351">
        <v>2</v>
      </c>
      <c r="AL351">
        <v>0</v>
      </c>
      <c r="AM351">
        <v>0</v>
      </c>
      <c r="AN351" t="s">
        <v>123</v>
      </c>
      <c r="AO351" t="s">
        <v>127</v>
      </c>
      <c r="AP351">
        <v>77020001</v>
      </c>
      <c r="AQ351">
        <v>10</v>
      </c>
      <c r="AR351" t="s">
        <v>128</v>
      </c>
      <c r="AS351">
        <v>3190049</v>
      </c>
      <c r="AT351" t="s">
        <v>140</v>
      </c>
      <c r="AU351" t="s">
        <v>1271</v>
      </c>
      <c r="AV351" t="s">
        <v>1268</v>
      </c>
      <c r="AW351">
        <v>2</v>
      </c>
      <c r="AX351">
        <v>1</v>
      </c>
      <c r="AY351" t="s">
        <v>67</v>
      </c>
      <c r="AZ351" t="s">
        <v>67</v>
      </c>
      <c r="BA351" t="s">
        <v>67</v>
      </c>
      <c r="BB351" t="s">
        <v>67</v>
      </c>
      <c r="BC351" t="s">
        <v>67</v>
      </c>
      <c r="BD351" t="s">
        <v>67</v>
      </c>
      <c r="BE351" t="s">
        <v>67</v>
      </c>
      <c r="BF351" t="s">
        <v>67</v>
      </c>
      <c r="BG351" t="s">
        <v>67</v>
      </c>
      <c r="BH351" t="s">
        <v>67</v>
      </c>
      <c r="BI351" t="s">
        <v>67</v>
      </c>
      <c r="BJ351" t="s">
        <v>67</v>
      </c>
      <c r="BK351" t="s">
        <v>67</v>
      </c>
      <c r="BL351" t="s">
        <v>67</v>
      </c>
      <c r="BM351" t="s">
        <v>67</v>
      </c>
      <c r="BN351" t="s">
        <v>102</v>
      </c>
      <c r="BO351" s="6">
        <v>46268</v>
      </c>
      <c r="BP351">
        <f>1</f>
        <v>1</v>
      </c>
      <c r="BQ351">
        <f>IF(M351+AG351&gt;=parametres!$B$2,0,1)</f>
        <v>1</v>
      </c>
      <c r="BR351" t="str">
        <f>VLOOKUP(O351,parametres!G:H,2,0)</f>
        <v>RSA</v>
      </c>
    </row>
    <row r="352" spans="1:70" x14ac:dyDescent="0.3">
      <c r="A352" t="s">
        <v>1635</v>
      </c>
      <c r="B352" t="s">
        <v>65</v>
      </c>
      <c r="C352" t="s">
        <v>70</v>
      </c>
      <c r="D352" s="4">
        <v>46268.416689814818</v>
      </c>
      <c r="E352" t="s">
        <v>1272</v>
      </c>
      <c r="F352" t="s">
        <v>156</v>
      </c>
      <c r="G352" t="s">
        <v>119</v>
      </c>
      <c r="H352" t="s">
        <v>157</v>
      </c>
      <c r="I352" t="s">
        <v>169</v>
      </c>
      <c r="J352">
        <v>2.7421293734476508E+18</v>
      </c>
      <c r="K352" t="s">
        <v>1273</v>
      </c>
      <c r="L352" t="s">
        <v>71</v>
      </c>
      <c r="M352" s="5">
        <v>8.1018518518518516E-5</v>
      </c>
      <c r="N352">
        <v>19764</v>
      </c>
      <c r="O352" t="s">
        <v>107</v>
      </c>
      <c r="P352">
        <v>21203</v>
      </c>
      <c r="Q352" t="s">
        <v>107</v>
      </c>
      <c r="R352">
        <v>99856</v>
      </c>
      <c r="S352" t="s">
        <v>406</v>
      </c>
      <c r="T352" t="s">
        <v>153</v>
      </c>
      <c r="U352">
        <v>224299</v>
      </c>
      <c r="V352" t="s">
        <v>193</v>
      </c>
      <c r="W352" t="s">
        <v>68</v>
      </c>
      <c r="X352" s="5">
        <v>6.2731481481481484E-3</v>
      </c>
      <c r="Y352" s="5">
        <v>0</v>
      </c>
      <c r="Z352" s="5">
        <v>5.0925925925925921E-4</v>
      </c>
      <c r="AA352" t="s">
        <v>67</v>
      </c>
      <c r="AB352">
        <v>0</v>
      </c>
      <c r="AC352" s="4">
        <v>46268.423935185187</v>
      </c>
      <c r="AD352" t="s">
        <v>67</v>
      </c>
      <c r="AE352" s="5">
        <v>0</v>
      </c>
      <c r="AF352" t="s">
        <v>1274</v>
      </c>
      <c r="AG352" s="5">
        <v>3.4722222222222222E-5</v>
      </c>
      <c r="AH352">
        <v>0</v>
      </c>
      <c r="AI352">
        <v>0</v>
      </c>
      <c r="AJ352" t="s">
        <v>67</v>
      </c>
      <c r="AK352">
        <v>2</v>
      </c>
      <c r="AL352">
        <v>0</v>
      </c>
      <c r="AM352">
        <v>0</v>
      </c>
      <c r="AN352" t="s">
        <v>123</v>
      </c>
      <c r="AO352" t="s">
        <v>127</v>
      </c>
      <c r="AP352">
        <v>77020001</v>
      </c>
      <c r="AQ352">
        <v>10</v>
      </c>
      <c r="AR352" t="s">
        <v>128</v>
      </c>
      <c r="AS352">
        <v>3190092</v>
      </c>
      <c r="AT352" t="s">
        <v>1275</v>
      </c>
      <c r="AU352" t="s">
        <v>67</v>
      </c>
      <c r="AV352" t="s">
        <v>1272</v>
      </c>
      <c r="AW352">
        <v>2</v>
      </c>
      <c r="AX352">
        <v>1</v>
      </c>
      <c r="AY352" t="s">
        <v>67</v>
      </c>
      <c r="AZ352" t="s">
        <v>67</v>
      </c>
      <c r="BA352" t="s">
        <v>67</v>
      </c>
      <c r="BB352" t="s">
        <v>67</v>
      </c>
      <c r="BC352" t="s">
        <v>67</v>
      </c>
      <c r="BD352" t="s">
        <v>67</v>
      </c>
      <c r="BE352" t="s">
        <v>67</v>
      </c>
      <c r="BF352" t="s">
        <v>67</v>
      </c>
      <c r="BG352" t="s">
        <v>67</v>
      </c>
      <c r="BH352" t="s">
        <v>67</v>
      </c>
      <c r="BI352" t="s">
        <v>67</v>
      </c>
      <c r="BJ352" t="s">
        <v>67</v>
      </c>
      <c r="BK352" t="s">
        <v>67</v>
      </c>
      <c r="BL352" t="s">
        <v>67</v>
      </c>
      <c r="BM352" t="s">
        <v>67</v>
      </c>
      <c r="BN352" t="s">
        <v>106</v>
      </c>
      <c r="BO352" s="6">
        <v>46268</v>
      </c>
      <c r="BP352">
        <f>1</f>
        <v>1</v>
      </c>
      <c r="BQ352">
        <f>IF(M352+AG352&gt;=parametres!$B$2,0,1)</f>
        <v>1</v>
      </c>
      <c r="BR352" t="str">
        <f>VLOOKUP(O352,parametres!G:H,2,0)</f>
        <v>Alliannz Contract</v>
      </c>
    </row>
    <row r="353" spans="1:70" x14ac:dyDescent="0.3">
      <c r="A353" t="s">
        <v>1635</v>
      </c>
      <c r="B353" t="s">
        <v>65</v>
      </c>
      <c r="C353" t="s">
        <v>66</v>
      </c>
      <c r="D353" s="4">
        <v>46268.416909722226</v>
      </c>
      <c r="E353" t="s">
        <v>1259</v>
      </c>
      <c r="F353" t="s">
        <v>67</v>
      </c>
      <c r="G353" t="s">
        <v>67</v>
      </c>
      <c r="H353" t="s">
        <v>349</v>
      </c>
      <c r="I353" t="s">
        <v>67</v>
      </c>
      <c r="J353">
        <v>2.7421292618320988E+18</v>
      </c>
      <c r="K353" t="s">
        <v>1276</v>
      </c>
      <c r="L353" t="s">
        <v>67</v>
      </c>
      <c r="M353" s="5">
        <v>0</v>
      </c>
      <c r="N353">
        <v>19755</v>
      </c>
      <c r="O353" t="s">
        <v>84</v>
      </c>
      <c r="P353">
        <v>21194</v>
      </c>
      <c r="Q353" t="s">
        <v>84</v>
      </c>
      <c r="R353">
        <v>99755</v>
      </c>
      <c r="S353" t="s">
        <v>183</v>
      </c>
      <c r="T353" t="s">
        <v>153</v>
      </c>
      <c r="U353">
        <v>224093</v>
      </c>
      <c r="V353" t="s">
        <v>270</v>
      </c>
      <c r="W353" t="s">
        <v>68</v>
      </c>
      <c r="X353" s="5">
        <v>2.1759259259259258E-3</v>
      </c>
      <c r="Y353" s="5">
        <v>0</v>
      </c>
      <c r="Z353" s="5">
        <v>0</v>
      </c>
      <c r="AA353" t="s">
        <v>67</v>
      </c>
      <c r="AB353">
        <v>0</v>
      </c>
      <c r="AC353" s="4">
        <v>46268.41914351852</v>
      </c>
      <c r="AD353" t="s">
        <v>67</v>
      </c>
      <c r="AE353" s="5">
        <v>0</v>
      </c>
      <c r="AF353" t="s">
        <v>1261</v>
      </c>
      <c r="AG353" s="5">
        <v>1.1574074074074073E-5</v>
      </c>
      <c r="AJ353" t="s">
        <v>67</v>
      </c>
      <c r="AN353" t="s">
        <v>67</v>
      </c>
      <c r="AO353" t="s">
        <v>67</v>
      </c>
      <c r="AR353" t="s">
        <v>67</v>
      </c>
      <c r="AT353" t="s">
        <v>67</v>
      </c>
      <c r="AU353" t="s">
        <v>67</v>
      </c>
      <c r="AV353" t="s">
        <v>67</v>
      </c>
      <c r="AY353" t="s">
        <v>67</v>
      </c>
      <c r="AZ353" t="s">
        <v>67</v>
      </c>
      <c r="BA353" t="s">
        <v>67</v>
      </c>
      <c r="BB353" t="s">
        <v>67</v>
      </c>
      <c r="BC353" t="s">
        <v>67</v>
      </c>
      <c r="BD353" t="s">
        <v>67</v>
      </c>
      <c r="BE353" t="s">
        <v>67</v>
      </c>
      <c r="BF353" t="s">
        <v>67</v>
      </c>
      <c r="BG353" t="s">
        <v>67</v>
      </c>
      <c r="BH353" t="s">
        <v>67</v>
      </c>
      <c r="BI353" t="s">
        <v>67</v>
      </c>
      <c r="BJ353" t="s">
        <v>67</v>
      </c>
      <c r="BK353" t="s">
        <v>67</v>
      </c>
      <c r="BL353" t="s">
        <v>67</v>
      </c>
      <c r="BM353" t="s">
        <v>67</v>
      </c>
      <c r="BN353" t="s">
        <v>102</v>
      </c>
      <c r="BO353" s="6">
        <v>46268</v>
      </c>
      <c r="BP353">
        <f>1</f>
        <v>1</v>
      </c>
      <c r="BQ353">
        <f>IF(M353+AG353&gt;=parametres!$B$2,0,1)</f>
        <v>1</v>
      </c>
      <c r="BR353" t="str">
        <f>VLOOKUP(O353,parametres!G:H,2,0)</f>
        <v>RSA</v>
      </c>
    </row>
    <row r="354" spans="1:70" x14ac:dyDescent="0.3">
      <c r="A354" t="s">
        <v>1635</v>
      </c>
      <c r="B354" t="s">
        <v>65</v>
      </c>
      <c r="C354" t="s">
        <v>66</v>
      </c>
      <c r="D354" s="4">
        <v>46268.417222222219</v>
      </c>
      <c r="E354" t="s">
        <v>1262</v>
      </c>
      <c r="F354" t="s">
        <v>67</v>
      </c>
      <c r="G354" t="s">
        <v>67</v>
      </c>
      <c r="H354" t="s">
        <v>611</v>
      </c>
      <c r="I354" t="s">
        <v>67</v>
      </c>
      <c r="J354">
        <v>2.742129291884886E+18</v>
      </c>
      <c r="K354" t="s">
        <v>1277</v>
      </c>
      <c r="L354" t="s">
        <v>67</v>
      </c>
      <c r="M354" s="5">
        <v>0</v>
      </c>
      <c r="N354">
        <v>19755</v>
      </c>
      <c r="O354" t="s">
        <v>84</v>
      </c>
      <c r="P354">
        <v>21194</v>
      </c>
      <c r="Q354" t="s">
        <v>84</v>
      </c>
      <c r="R354">
        <v>99757</v>
      </c>
      <c r="S354" t="s">
        <v>152</v>
      </c>
      <c r="T354" t="s">
        <v>153</v>
      </c>
      <c r="U354">
        <v>96526</v>
      </c>
      <c r="V354" t="s">
        <v>608</v>
      </c>
      <c r="W354" t="s">
        <v>69</v>
      </c>
      <c r="X354" s="5">
        <v>9.2592592592592596E-4</v>
      </c>
      <c r="Y354" s="5">
        <v>1.8518518518518518E-4</v>
      </c>
      <c r="Z354" s="5">
        <v>0</v>
      </c>
      <c r="AA354" t="s">
        <v>67</v>
      </c>
      <c r="AB354">
        <v>0</v>
      </c>
      <c r="AC354" s="4">
        <v>46268.418379629627</v>
      </c>
      <c r="AD354" t="s">
        <v>67</v>
      </c>
      <c r="AE354" s="5">
        <v>0</v>
      </c>
      <c r="AF354" t="s">
        <v>1264</v>
      </c>
      <c r="AG354" s="5">
        <v>0</v>
      </c>
      <c r="AJ354" t="s">
        <v>67</v>
      </c>
      <c r="AN354" t="s">
        <v>67</v>
      </c>
      <c r="AO354" t="s">
        <v>67</v>
      </c>
      <c r="AR354" t="s">
        <v>67</v>
      </c>
      <c r="AT354" t="s">
        <v>67</v>
      </c>
      <c r="AU354" t="s">
        <v>67</v>
      </c>
      <c r="AV354" t="s">
        <v>67</v>
      </c>
      <c r="AY354" t="s">
        <v>67</v>
      </c>
      <c r="AZ354" t="s">
        <v>67</v>
      </c>
      <c r="BA354" t="s">
        <v>67</v>
      </c>
      <c r="BB354" t="s">
        <v>67</v>
      </c>
      <c r="BC354" t="s">
        <v>67</v>
      </c>
      <c r="BD354" t="s">
        <v>67</v>
      </c>
      <c r="BE354" t="s">
        <v>67</v>
      </c>
      <c r="BF354" t="s">
        <v>67</v>
      </c>
      <c r="BG354" t="s">
        <v>67</v>
      </c>
      <c r="BH354" t="s">
        <v>67</v>
      </c>
      <c r="BI354" t="s">
        <v>1278</v>
      </c>
      <c r="BJ354" t="s">
        <v>67</v>
      </c>
      <c r="BK354" t="s">
        <v>67</v>
      </c>
      <c r="BL354" t="s">
        <v>67</v>
      </c>
      <c r="BM354" t="s">
        <v>67</v>
      </c>
      <c r="BN354" t="s">
        <v>102</v>
      </c>
      <c r="BO354" s="6">
        <v>46268</v>
      </c>
      <c r="BP354">
        <f>1</f>
        <v>1</v>
      </c>
      <c r="BQ354">
        <f>IF(M354+AG354&gt;=parametres!$B$2,0,1)</f>
        <v>1</v>
      </c>
      <c r="BR354" t="str">
        <f>VLOOKUP(O354,parametres!G:H,2,0)</f>
        <v>RSA</v>
      </c>
    </row>
    <row r="355" spans="1:70" x14ac:dyDescent="0.3">
      <c r="A355" t="s">
        <v>1635</v>
      </c>
      <c r="B355" t="s">
        <v>65</v>
      </c>
      <c r="C355" t="s">
        <v>70</v>
      </c>
      <c r="D355" s="4">
        <v>46268.417361111111</v>
      </c>
      <c r="E355" t="s">
        <v>1279</v>
      </c>
      <c r="F355" t="s">
        <v>138</v>
      </c>
      <c r="G355" t="s">
        <v>305</v>
      </c>
      <c r="H355" t="s">
        <v>322</v>
      </c>
      <c r="I355" t="s">
        <v>300</v>
      </c>
      <c r="J355">
        <v>2.7421293863283067E+18</v>
      </c>
      <c r="K355" t="s">
        <v>1280</v>
      </c>
      <c r="L355" t="s">
        <v>71</v>
      </c>
      <c r="M355" s="5">
        <v>5.7870370370370373E-5</v>
      </c>
      <c r="N355">
        <v>19782</v>
      </c>
      <c r="O355" t="s">
        <v>288</v>
      </c>
      <c r="P355">
        <v>21222</v>
      </c>
      <c r="Q355" t="s">
        <v>288</v>
      </c>
      <c r="R355">
        <v>100052</v>
      </c>
      <c r="S355" t="s">
        <v>301</v>
      </c>
      <c r="T355" t="s">
        <v>312</v>
      </c>
      <c r="U355">
        <v>249779</v>
      </c>
      <c r="V355" t="s">
        <v>442</v>
      </c>
      <c r="W355" t="s">
        <v>68</v>
      </c>
      <c r="X355" s="5">
        <v>4.3055555555555555E-3</v>
      </c>
      <c r="Y355" s="5">
        <v>0</v>
      </c>
      <c r="Z355" s="5">
        <v>2.3148148148148147E-5</v>
      </c>
      <c r="AA355" t="s">
        <v>67</v>
      </c>
      <c r="AB355">
        <v>0</v>
      </c>
      <c r="AC355" s="4">
        <v>46268.422314814816</v>
      </c>
      <c r="AD355" t="s">
        <v>67</v>
      </c>
      <c r="AE355" s="5">
        <v>0</v>
      </c>
      <c r="AF355" t="s">
        <v>1281</v>
      </c>
      <c r="AG355" s="5">
        <v>1.1574074074074073E-5</v>
      </c>
      <c r="AH355">
        <v>0</v>
      </c>
      <c r="AI355">
        <v>0</v>
      </c>
      <c r="AJ355" t="s">
        <v>323</v>
      </c>
      <c r="AK355">
        <v>2</v>
      </c>
      <c r="AL355">
        <v>0</v>
      </c>
      <c r="AM355">
        <v>1</v>
      </c>
      <c r="AN355" t="s">
        <v>303</v>
      </c>
      <c r="AO355" t="s">
        <v>67</v>
      </c>
      <c r="AR355" t="s">
        <v>67</v>
      </c>
      <c r="AT355" t="s">
        <v>67</v>
      </c>
      <c r="AU355" t="s">
        <v>67</v>
      </c>
      <c r="AV355" t="s">
        <v>67</v>
      </c>
      <c r="AW355">
        <v>2</v>
      </c>
      <c r="AX355">
        <v>1</v>
      </c>
      <c r="AY355" t="s">
        <v>67</v>
      </c>
      <c r="AZ355" t="s">
        <v>67</v>
      </c>
      <c r="BA355" t="s">
        <v>67</v>
      </c>
      <c r="BB355" t="s">
        <v>67</v>
      </c>
      <c r="BC355" t="s">
        <v>67</v>
      </c>
      <c r="BD355" t="s">
        <v>67</v>
      </c>
      <c r="BE355" t="s">
        <v>67</v>
      </c>
      <c r="BF355" t="s">
        <v>67</v>
      </c>
      <c r="BG355" t="s">
        <v>67</v>
      </c>
      <c r="BH355" t="s">
        <v>67</v>
      </c>
      <c r="BI355" t="s">
        <v>67</v>
      </c>
      <c r="BJ355" t="s">
        <v>67</v>
      </c>
      <c r="BK355" t="s">
        <v>67</v>
      </c>
      <c r="BL355" t="s">
        <v>67</v>
      </c>
      <c r="BM355" t="s">
        <v>67</v>
      </c>
      <c r="BN355" t="s">
        <v>287</v>
      </c>
      <c r="BO355" s="6">
        <v>46268</v>
      </c>
      <c r="BP355">
        <f>1</f>
        <v>1</v>
      </c>
      <c r="BQ355">
        <f>IF(M355+AG355&gt;=parametres!$B$2,0,1)</f>
        <v>1</v>
      </c>
      <c r="BR355" t="str">
        <f>VLOOKUP(O355,parametres!G:H,2,0)</f>
        <v>RSA BE</v>
      </c>
    </row>
    <row r="356" spans="1:70" x14ac:dyDescent="0.3">
      <c r="A356" t="s">
        <v>1635</v>
      </c>
      <c r="B356" t="s">
        <v>65</v>
      </c>
      <c r="C356" t="s">
        <v>66</v>
      </c>
      <c r="D356" s="4">
        <v>46268.417534722219</v>
      </c>
      <c r="E356" t="s">
        <v>1272</v>
      </c>
      <c r="F356" t="s">
        <v>67</v>
      </c>
      <c r="G356" t="s">
        <v>67</v>
      </c>
      <c r="H356" t="s">
        <v>195</v>
      </c>
      <c r="I356" t="s">
        <v>67</v>
      </c>
      <c r="J356">
        <v>2.7421293734476508E+18</v>
      </c>
      <c r="K356" t="s">
        <v>1282</v>
      </c>
      <c r="L356" t="s">
        <v>67</v>
      </c>
      <c r="M356" s="5">
        <v>0</v>
      </c>
      <c r="N356">
        <v>19764</v>
      </c>
      <c r="O356" t="s">
        <v>107</v>
      </c>
      <c r="P356">
        <v>21203</v>
      </c>
      <c r="Q356" t="s">
        <v>107</v>
      </c>
      <c r="R356">
        <v>99856</v>
      </c>
      <c r="S356" t="s">
        <v>406</v>
      </c>
      <c r="T356" t="s">
        <v>153</v>
      </c>
      <c r="U356">
        <v>224299</v>
      </c>
      <c r="V356" t="s">
        <v>193</v>
      </c>
      <c r="W356" t="s">
        <v>68</v>
      </c>
      <c r="X356" s="5">
        <v>6.2615740740740739E-3</v>
      </c>
      <c r="Y356" s="5">
        <v>0</v>
      </c>
      <c r="Z356" s="5">
        <v>0</v>
      </c>
      <c r="AA356" t="s">
        <v>67</v>
      </c>
      <c r="AB356">
        <v>0</v>
      </c>
      <c r="AC356" s="4">
        <v>46268.42386574074</v>
      </c>
      <c r="AD356" t="s">
        <v>67</v>
      </c>
      <c r="AE356" s="5">
        <v>0</v>
      </c>
      <c r="AF356" t="s">
        <v>1274</v>
      </c>
      <c r="AG356" s="5">
        <v>1.1574074074074073E-5</v>
      </c>
      <c r="AJ356" t="s">
        <v>67</v>
      </c>
      <c r="AN356" t="s">
        <v>67</v>
      </c>
      <c r="AO356" t="s">
        <v>67</v>
      </c>
      <c r="AR356" t="s">
        <v>67</v>
      </c>
      <c r="AT356" t="s">
        <v>67</v>
      </c>
      <c r="AU356" t="s">
        <v>67</v>
      </c>
      <c r="AV356" t="s">
        <v>67</v>
      </c>
      <c r="AY356" t="s">
        <v>67</v>
      </c>
      <c r="AZ356" t="s">
        <v>67</v>
      </c>
      <c r="BA356" t="s">
        <v>67</v>
      </c>
      <c r="BB356" t="s">
        <v>67</v>
      </c>
      <c r="BC356" t="s">
        <v>67</v>
      </c>
      <c r="BD356" t="s">
        <v>67</v>
      </c>
      <c r="BE356" t="s">
        <v>67</v>
      </c>
      <c r="BF356" t="s">
        <v>67</v>
      </c>
      <c r="BG356" t="s">
        <v>67</v>
      </c>
      <c r="BH356" t="s">
        <v>67</v>
      </c>
      <c r="BI356" t="s">
        <v>67</v>
      </c>
      <c r="BJ356" t="s">
        <v>67</v>
      </c>
      <c r="BK356" t="s">
        <v>67</v>
      </c>
      <c r="BL356" t="s">
        <v>67</v>
      </c>
      <c r="BM356" t="s">
        <v>67</v>
      </c>
      <c r="BN356" t="s">
        <v>106</v>
      </c>
      <c r="BO356" s="6">
        <v>46268</v>
      </c>
      <c r="BP356">
        <f>1</f>
        <v>1</v>
      </c>
      <c r="BQ356">
        <f>IF(M356+AG356&gt;=parametres!$B$2,0,1)</f>
        <v>1</v>
      </c>
      <c r="BR356" t="str">
        <f>VLOOKUP(O356,parametres!G:H,2,0)</f>
        <v>Alliannz Contract</v>
      </c>
    </row>
    <row r="357" spans="1:70" x14ac:dyDescent="0.3">
      <c r="A357" t="s">
        <v>1635</v>
      </c>
      <c r="B357" t="s">
        <v>65</v>
      </c>
      <c r="C357" t="s">
        <v>66</v>
      </c>
      <c r="D357" s="4">
        <v>46268.417939814812</v>
      </c>
      <c r="E357" t="s">
        <v>1279</v>
      </c>
      <c r="F357" t="s">
        <v>67</v>
      </c>
      <c r="G357" t="s">
        <v>67</v>
      </c>
      <c r="H357" t="s">
        <v>444</v>
      </c>
      <c r="I357" t="s">
        <v>67</v>
      </c>
      <c r="J357">
        <v>2.7421293863283067E+18</v>
      </c>
      <c r="K357" t="s">
        <v>1283</v>
      </c>
      <c r="L357" t="s">
        <v>67</v>
      </c>
      <c r="M357" s="5">
        <v>0</v>
      </c>
      <c r="N357">
        <v>19782</v>
      </c>
      <c r="O357" t="s">
        <v>288</v>
      </c>
      <c r="P357">
        <v>21222</v>
      </c>
      <c r="Q357" t="s">
        <v>288</v>
      </c>
      <c r="R357">
        <v>100052</v>
      </c>
      <c r="S357" t="s">
        <v>301</v>
      </c>
      <c r="T357" t="s">
        <v>312</v>
      </c>
      <c r="U357">
        <v>249779</v>
      </c>
      <c r="V357" t="s">
        <v>442</v>
      </c>
      <c r="W357" t="s">
        <v>68</v>
      </c>
      <c r="X357" s="5">
        <v>4.3055555555555555E-3</v>
      </c>
      <c r="Y357" s="5">
        <v>0</v>
      </c>
      <c r="Z357" s="5">
        <v>0</v>
      </c>
      <c r="AA357" t="s">
        <v>67</v>
      </c>
      <c r="AB357">
        <v>0</v>
      </c>
      <c r="AC357" s="4">
        <v>46268.422303240739</v>
      </c>
      <c r="AD357" t="s">
        <v>67</v>
      </c>
      <c r="AE357" s="5">
        <v>0</v>
      </c>
      <c r="AF357" t="s">
        <v>1281</v>
      </c>
      <c r="AG357" s="5">
        <v>0</v>
      </c>
      <c r="AJ357" t="s">
        <v>67</v>
      </c>
      <c r="AN357" t="s">
        <v>67</v>
      </c>
      <c r="AO357" t="s">
        <v>67</v>
      </c>
      <c r="AR357" t="s">
        <v>67</v>
      </c>
      <c r="AT357" t="s">
        <v>67</v>
      </c>
      <c r="AU357" t="s">
        <v>67</v>
      </c>
      <c r="AV357" t="s">
        <v>67</v>
      </c>
      <c r="AY357" t="s">
        <v>67</v>
      </c>
      <c r="AZ357" t="s">
        <v>67</v>
      </c>
      <c r="BA357" t="s">
        <v>67</v>
      </c>
      <c r="BB357" t="s">
        <v>67</v>
      </c>
      <c r="BC357" t="s">
        <v>67</v>
      </c>
      <c r="BD357" t="s">
        <v>67</v>
      </c>
      <c r="BE357" t="s">
        <v>67</v>
      </c>
      <c r="BF357" t="s">
        <v>67</v>
      </c>
      <c r="BG357" t="s">
        <v>67</v>
      </c>
      <c r="BH357" t="s">
        <v>67</v>
      </c>
      <c r="BI357" t="s">
        <v>67</v>
      </c>
      <c r="BJ357" t="s">
        <v>67</v>
      </c>
      <c r="BK357" t="s">
        <v>67</v>
      </c>
      <c r="BL357" t="s">
        <v>67</v>
      </c>
      <c r="BM357" t="s">
        <v>67</v>
      </c>
      <c r="BN357" t="s">
        <v>287</v>
      </c>
      <c r="BO357" s="6">
        <v>46268</v>
      </c>
      <c r="BP357">
        <f>1</f>
        <v>1</v>
      </c>
      <c r="BQ357">
        <f>IF(M357+AG357&gt;=parametres!$B$2,0,1)</f>
        <v>1</v>
      </c>
      <c r="BR357" t="str">
        <f>VLOOKUP(O357,parametres!G:H,2,0)</f>
        <v>RSA BE</v>
      </c>
    </row>
    <row r="358" spans="1:70" x14ac:dyDescent="0.3">
      <c r="A358" t="s">
        <v>1635</v>
      </c>
      <c r="B358" t="s">
        <v>65</v>
      </c>
      <c r="C358" t="s">
        <v>66</v>
      </c>
      <c r="D358" s="4">
        <v>46268.418124999997</v>
      </c>
      <c r="E358" t="s">
        <v>1268</v>
      </c>
      <c r="F358" t="s">
        <v>67</v>
      </c>
      <c r="G358" t="s">
        <v>67</v>
      </c>
      <c r="H358" t="s">
        <v>512</v>
      </c>
      <c r="I358" t="s">
        <v>67</v>
      </c>
      <c r="J358">
        <v>2.742129403508074E+18</v>
      </c>
      <c r="K358" t="s">
        <v>1284</v>
      </c>
      <c r="L358" t="s">
        <v>67</v>
      </c>
      <c r="M358" s="5">
        <v>0</v>
      </c>
      <c r="N358">
        <v>19755</v>
      </c>
      <c r="O358" t="s">
        <v>84</v>
      </c>
      <c r="P358">
        <v>21194</v>
      </c>
      <c r="Q358" t="s">
        <v>84</v>
      </c>
      <c r="R358">
        <v>99755</v>
      </c>
      <c r="S358" t="s">
        <v>183</v>
      </c>
      <c r="T358" t="s">
        <v>153</v>
      </c>
      <c r="U358">
        <v>96523</v>
      </c>
      <c r="V358" t="s">
        <v>511</v>
      </c>
      <c r="W358" t="s">
        <v>69</v>
      </c>
      <c r="X358" s="5">
        <v>1.0300925925925926E-3</v>
      </c>
      <c r="Y358" s="5">
        <v>0</v>
      </c>
      <c r="Z358" s="5">
        <v>0</v>
      </c>
      <c r="AA358" t="s">
        <v>67</v>
      </c>
      <c r="AB358">
        <v>0</v>
      </c>
      <c r="AC358" s="4">
        <v>46268.419212962966</v>
      </c>
      <c r="AD358" t="s">
        <v>67</v>
      </c>
      <c r="AE358" s="5">
        <v>0</v>
      </c>
      <c r="AF358" t="s">
        <v>1270</v>
      </c>
      <c r="AG358" s="5">
        <v>1.1574074074074073E-5</v>
      </c>
      <c r="AJ358" t="s">
        <v>67</v>
      </c>
      <c r="AN358" t="s">
        <v>67</v>
      </c>
      <c r="AO358" t="s">
        <v>67</v>
      </c>
      <c r="AR358" t="s">
        <v>67</v>
      </c>
      <c r="AT358" t="s">
        <v>67</v>
      </c>
      <c r="AU358" t="s">
        <v>67</v>
      </c>
      <c r="AV358" t="s">
        <v>67</v>
      </c>
      <c r="AY358" t="s">
        <v>67</v>
      </c>
      <c r="AZ358" t="s">
        <v>67</v>
      </c>
      <c r="BA358" t="s">
        <v>67</v>
      </c>
      <c r="BB358" t="s">
        <v>67</v>
      </c>
      <c r="BC358" t="s">
        <v>67</v>
      </c>
      <c r="BD358" t="s">
        <v>67</v>
      </c>
      <c r="BE358" t="s">
        <v>67</v>
      </c>
      <c r="BF358" t="s">
        <v>67</v>
      </c>
      <c r="BG358" t="s">
        <v>67</v>
      </c>
      <c r="BH358" t="s">
        <v>67</v>
      </c>
      <c r="BI358" t="s">
        <v>67</v>
      </c>
      <c r="BJ358" t="s">
        <v>67</v>
      </c>
      <c r="BK358" t="s">
        <v>67</v>
      </c>
      <c r="BL358" t="s">
        <v>67</v>
      </c>
      <c r="BM358" t="s">
        <v>67</v>
      </c>
      <c r="BN358" t="s">
        <v>102</v>
      </c>
      <c r="BO358" s="6">
        <v>46268</v>
      </c>
      <c r="BP358">
        <f>1</f>
        <v>1</v>
      </c>
      <c r="BQ358">
        <f>IF(M358+AG358&gt;=parametres!$B$2,0,1)</f>
        <v>1</v>
      </c>
      <c r="BR358" t="str">
        <f>VLOOKUP(O358,parametres!G:H,2,0)</f>
        <v>RSA</v>
      </c>
    </row>
    <row r="359" spans="1:70" x14ac:dyDescent="0.3">
      <c r="A359" t="s">
        <v>1635</v>
      </c>
      <c r="B359" t="s">
        <v>65</v>
      </c>
      <c r="C359" t="s">
        <v>70</v>
      </c>
      <c r="D359" s="4">
        <v>46268.418240740742</v>
      </c>
      <c r="E359" t="s">
        <v>1285</v>
      </c>
      <c r="F359" t="s">
        <v>138</v>
      </c>
      <c r="G359" t="s">
        <v>305</v>
      </c>
      <c r="H359" t="s">
        <v>322</v>
      </c>
      <c r="I359" t="s">
        <v>300</v>
      </c>
      <c r="J359">
        <v>2.7421293949181281E+18</v>
      </c>
      <c r="K359" t="s">
        <v>1286</v>
      </c>
      <c r="L359" t="s">
        <v>72</v>
      </c>
      <c r="M359" s="5">
        <v>6.9444444444444444E-5</v>
      </c>
      <c r="N359">
        <v>19782</v>
      </c>
      <c r="O359" t="s">
        <v>288</v>
      </c>
      <c r="P359">
        <v>21222</v>
      </c>
      <c r="Q359" t="s">
        <v>288</v>
      </c>
      <c r="R359">
        <v>100052</v>
      </c>
      <c r="S359" t="s">
        <v>301</v>
      </c>
      <c r="T359" t="s">
        <v>312</v>
      </c>
      <c r="U359">
        <v>249780</v>
      </c>
      <c r="V359" t="s">
        <v>439</v>
      </c>
      <c r="W359" t="s">
        <v>68</v>
      </c>
      <c r="X359" s="5">
        <v>5.3356481481481484E-3</v>
      </c>
      <c r="Y359" s="5">
        <v>2.476851851851852E-3</v>
      </c>
      <c r="Z359" s="5">
        <v>2.3148148148148147E-5</v>
      </c>
      <c r="AA359" t="s">
        <v>67</v>
      </c>
      <c r="AB359">
        <v>0</v>
      </c>
      <c r="AC359" s="4">
        <v>46268.426689814813</v>
      </c>
      <c r="AD359" t="s">
        <v>67</v>
      </c>
      <c r="AE359" s="5">
        <v>0</v>
      </c>
      <c r="AF359" t="s">
        <v>1287</v>
      </c>
      <c r="AG359" s="5">
        <v>1.1574074074074073E-5</v>
      </c>
      <c r="AH359">
        <v>0</v>
      </c>
      <c r="AI359">
        <v>0</v>
      </c>
      <c r="AJ359" t="s">
        <v>323</v>
      </c>
      <c r="AK359">
        <v>2</v>
      </c>
      <c r="AL359">
        <v>0</v>
      </c>
      <c r="AM359">
        <v>1</v>
      </c>
      <c r="AN359" t="s">
        <v>303</v>
      </c>
      <c r="AO359" t="s">
        <v>67</v>
      </c>
      <c r="AR359" t="s">
        <v>67</v>
      </c>
      <c r="AT359" t="s">
        <v>67</v>
      </c>
      <c r="AU359" t="s">
        <v>67</v>
      </c>
      <c r="AV359" t="s">
        <v>67</v>
      </c>
      <c r="AW359">
        <v>2</v>
      </c>
      <c r="AX359">
        <v>1</v>
      </c>
      <c r="AY359" t="s">
        <v>67</v>
      </c>
      <c r="AZ359" t="s">
        <v>67</v>
      </c>
      <c r="BA359" t="s">
        <v>67</v>
      </c>
      <c r="BB359" t="s">
        <v>67</v>
      </c>
      <c r="BC359" t="s">
        <v>67</v>
      </c>
      <c r="BD359" t="s">
        <v>67</v>
      </c>
      <c r="BE359" t="s">
        <v>67</v>
      </c>
      <c r="BF359" t="s">
        <v>67</v>
      </c>
      <c r="BG359" t="s">
        <v>67</v>
      </c>
      <c r="BH359" t="s">
        <v>67</v>
      </c>
      <c r="BI359" t="s">
        <v>67</v>
      </c>
      <c r="BJ359" t="s">
        <v>67</v>
      </c>
      <c r="BK359" t="s">
        <v>67</v>
      </c>
      <c r="BL359" t="s">
        <v>67</v>
      </c>
      <c r="BM359" t="s">
        <v>67</v>
      </c>
      <c r="BN359" t="s">
        <v>287</v>
      </c>
      <c r="BO359" s="6">
        <v>46268</v>
      </c>
      <c r="BP359">
        <f>1</f>
        <v>1</v>
      </c>
      <c r="BQ359">
        <f>IF(M359+AG359&gt;=parametres!$B$2,0,1)</f>
        <v>1</v>
      </c>
      <c r="BR359" t="str">
        <f>VLOOKUP(O359,parametres!G:H,2,0)</f>
        <v>RSA BE</v>
      </c>
    </row>
    <row r="360" spans="1:70" x14ac:dyDescent="0.3">
      <c r="A360" t="s">
        <v>1635</v>
      </c>
      <c r="B360" t="s">
        <v>65</v>
      </c>
      <c r="C360" t="s">
        <v>70</v>
      </c>
      <c r="D360" s="4">
        <v>46268.418587962966</v>
      </c>
      <c r="E360" t="s">
        <v>470</v>
      </c>
      <c r="F360" t="s">
        <v>433</v>
      </c>
      <c r="G360" t="s">
        <v>244</v>
      </c>
      <c r="H360" t="s">
        <v>452</v>
      </c>
      <c r="I360" t="s">
        <v>307</v>
      </c>
      <c r="J360">
        <v>2.742129377742635E+18</v>
      </c>
      <c r="K360" t="s">
        <v>1288</v>
      </c>
      <c r="L360" t="s">
        <v>72</v>
      </c>
      <c r="M360" s="5">
        <v>1.8518518518518518E-4</v>
      </c>
      <c r="N360">
        <v>19784</v>
      </c>
      <c r="O360" t="s">
        <v>289</v>
      </c>
      <c r="P360">
        <v>21224</v>
      </c>
      <c r="Q360" t="s">
        <v>289</v>
      </c>
      <c r="R360">
        <v>100074</v>
      </c>
      <c r="S360" t="s">
        <v>320</v>
      </c>
      <c r="T360" t="s">
        <v>375</v>
      </c>
      <c r="U360">
        <v>230748</v>
      </c>
      <c r="V360" t="s">
        <v>394</v>
      </c>
      <c r="W360" t="s">
        <v>68</v>
      </c>
      <c r="X360" s="5">
        <v>3.9930555555555552E-3</v>
      </c>
      <c r="Y360" s="5">
        <v>3.8541666666666668E-3</v>
      </c>
      <c r="Z360" s="5">
        <v>5.7870370370370373E-5</v>
      </c>
      <c r="AA360" t="s">
        <v>67</v>
      </c>
      <c r="AB360">
        <v>0</v>
      </c>
      <c r="AC360" s="4">
        <v>46268.427175925928</v>
      </c>
      <c r="AD360" t="s">
        <v>67</v>
      </c>
      <c r="AE360" s="5">
        <v>0</v>
      </c>
      <c r="AF360" t="s">
        <v>1289</v>
      </c>
      <c r="AG360" s="5">
        <v>1.1574074074074073E-5</v>
      </c>
      <c r="AH360">
        <v>0</v>
      </c>
      <c r="AI360">
        <v>0</v>
      </c>
      <c r="AJ360" t="s">
        <v>345</v>
      </c>
      <c r="AK360">
        <v>2</v>
      </c>
      <c r="AL360">
        <v>0</v>
      </c>
      <c r="AM360">
        <v>1</v>
      </c>
      <c r="AN360" t="s">
        <v>303</v>
      </c>
      <c r="AO360" t="s">
        <v>67</v>
      </c>
      <c r="AR360" t="s">
        <v>67</v>
      </c>
      <c r="AT360" t="s">
        <v>67</v>
      </c>
      <c r="AU360" t="s">
        <v>67</v>
      </c>
      <c r="AV360" t="s">
        <v>67</v>
      </c>
      <c r="AW360">
        <v>0</v>
      </c>
      <c r="AX360">
        <v>0</v>
      </c>
      <c r="AY360" t="s">
        <v>67</v>
      </c>
      <c r="AZ360" t="s">
        <v>67</v>
      </c>
      <c r="BA360" t="s">
        <v>67</v>
      </c>
      <c r="BB360" t="s">
        <v>67</v>
      </c>
      <c r="BC360" t="s">
        <v>67</v>
      </c>
      <c r="BD360" t="s">
        <v>67</v>
      </c>
      <c r="BE360" t="s">
        <v>67</v>
      </c>
      <c r="BF360" t="s">
        <v>67</v>
      </c>
      <c r="BG360" t="s">
        <v>67</v>
      </c>
      <c r="BH360" t="s">
        <v>67</v>
      </c>
      <c r="BI360" t="s">
        <v>67</v>
      </c>
      <c r="BJ360" t="s">
        <v>67</v>
      </c>
      <c r="BK360" t="s">
        <v>67</v>
      </c>
      <c r="BL360" t="s">
        <v>67</v>
      </c>
      <c r="BM360" t="s">
        <v>67</v>
      </c>
      <c r="BN360" t="s">
        <v>287</v>
      </c>
      <c r="BO360" s="6">
        <v>46268</v>
      </c>
      <c r="BP360">
        <f>1</f>
        <v>1</v>
      </c>
      <c r="BQ360">
        <f>IF(M360+AG360&gt;=parametres!$B$2,0,1)</f>
        <v>1</v>
      </c>
      <c r="BR360" t="str">
        <f>VLOOKUP(O360,parametres!G:H,2,0)</f>
        <v>RSA BE</v>
      </c>
    </row>
    <row r="361" spans="1:70" x14ac:dyDescent="0.3">
      <c r="A361" t="s">
        <v>1635</v>
      </c>
      <c r="B361" t="s">
        <v>65</v>
      </c>
      <c r="C361" t="s">
        <v>70</v>
      </c>
      <c r="D361" s="4">
        <v>46268.418611111112</v>
      </c>
      <c r="E361" t="s">
        <v>541</v>
      </c>
      <c r="F361" t="s">
        <v>304</v>
      </c>
      <c r="G361" t="s">
        <v>305</v>
      </c>
      <c r="H361" t="s">
        <v>306</v>
      </c>
      <c r="I361" t="s">
        <v>300</v>
      </c>
      <c r="J361">
        <v>2.7421293433819018E+18</v>
      </c>
      <c r="K361" t="s">
        <v>1290</v>
      </c>
      <c r="L361" t="s">
        <v>72</v>
      </c>
      <c r="M361" s="5">
        <v>1.3888888888888889E-4</v>
      </c>
      <c r="N361">
        <v>19782</v>
      </c>
      <c r="O361" t="s">
        <v>288</v>
      </c>
      <c r="P361">
        <v>21222</v>
      </c>
      <c r="Q361" t="s">
        <v>288</v>
      </c>
      <c r="R361">
        <v>100052</v>
      </c>
      <c r="S361" t="s">
        <v>301</v>
      </c>
      <c r="T361" t="s">
        <v>375</v>
      </c>
      <c r="U361">
        <v>228210</v>
      </c>
      <c r="V361" t="s">
        <v>495</v>
      </c>
      <c r="W361" t="s">
        <v>68</v>
      </c>
      <c r="X361" s="5">
        <v>2.638888888888889E-3</v>
      </c>
      <c r="Y361" s="5">
        <v>0</v>
      </c>
      <c r="Z361" s="5">
        <v>2.3148148148148147E-5</v>
      </c>
      <c r="AA361" t="s">
        <v>67</v>
      </c>
      <c r="AB361">
        <v>0</v>
      </c>
      <c r="AC361" s="4">
        <v>46268.422060185185</v>
      </c>
      <c r="AD361" t="s">
        <v>67</v>
      </c>
      <c r="AE361" s="5">
        <v>0</v>
      </c>
      <c r="AF361" t="s">
        <v>1291</v>
      </c>
      <c r="AG361" s="5">
        <v>3.4722222222222222E-5</v>
      </c>
      <c r="AH361">
        <v>0</v>
      </c>
      <c r="AI361">
        <v>0</v>
      </c>
      <c r="AJ361" t="s">
        <v>311</v>
      </c>
      <c r="AK361">
        <v>2</v>
      </c>
      <c r="AL361">
        <v>0</v>
      </c>
      <c r="AM361">
        <v>1</v>
      </c>
      <c r="AN361" t="s">
        <v>303</v>
      </c>
      <c r="AO361" t="s">
        <v>67</v>
      </c>
      <c r="AR361" t="s">
        <v>67</v>
      </c>
      <c r="AT361" t="s">
        <v>67</v>
      </c>
      <c r="AU361" t="s">
        <v>67</v>
      </c>
      <c r="AV361" t="s">
        <v>67</v>
      </c>
      <c r="AW361">
        <v>2</v>
      </c>
      <c r="AX361">
        <v>1</v>
      </c>
      <c r="AY361" t="s">
        <v>67</v>
      </c>
      <c r="AZ361" t="s">
        <v>67</v>
      </c>
      <c r="BA361" t="s">
        <v>67</v>
      </c>
      <c r="BB361" t="s">
        <v>67</v>
      </c>
      <c r="BC361" t="s">
        <v>67</v>
      </c>
      <c r="BD361" t="s">
        <v>67</v>
      </c>
      <c r="BE361" t="s">
        <v>67</v>
      </c>
      <c r="BF361" t="s">
        <v>67</v>
      </c>
      <c r="BG361" t="s">
        <v>67</v>
      </c>
      <c r="BH361" t="s">
        <v>67</v>
      </c>
      <c r="BI361" t="s">
        <v>67</v>
      </c>
      <c r="BJ361" t="s">
        <v>67</v>
      </c>
      <c r="BK361" t="s">
        <v>67</v>
      </c>
      <c r="BL361" t="s">
        <v>67</v>
      </c>
      <c r="BM361" t="s">
        <v>67</v>
      </c>
      <c r="BN361" t="s">
        <v>287</v>
      </c>
      <c r="BO361" s="6">
        <v>46268</v>
      </c>
      <c r="BP361">
        <f>1</f>
        <v>1</v>
      </c>
      <c r="BQ361">
        <f>IF(M361+AG361&gt;=parametres!$B$2,0,1)</f>
        <v>1</v>
      </c>
      <c r="BR361" t="str">
        <f>VLOOKUP(O361,parametres!G:H,2,0)</f>
        <v>RSA BE</v>
      </c>
    </row>
    <row r="362" spans="1:70" x14ac:dyDescent="0.3">
      <c r="A362" t="s">
        <v>1635</v>
      </c>
      <c r="B362" t="s">
        <v>65</v>
      </c>
      <c r="C362" t="s">
        <v>66</v>
      </c>
      <c r="D362" s="4">
        <v>46268.418645833335</v>
      </c>
      <c r="E362" t="s">
        <v>1292</v>
      </c>
      <c r="F362" t="s">
        <v>67</v>
      </c>
      <c r="G362" t="s">
        <v>67</v>
      </c>
      <c r="H362" t="s">
        <v>611</v>
      </c>
      <c r="I362" t="s">
        <v>67</v>
      </c>
      <c r="J362">
        <v>2.7421292918848865E+18</v>
      </c>
      <c r="K362" t="s">
        <v>1293</v>
      </c>
      <c r="L362" t="s">
        <v>67</v>
      </c>
      <c r="M362" s="5">
        <v>0</v>
      </c>
      <c r="N362">
        <v>19755</v>
      </c>
      <c r="O362" t="s">
        <v>84</v>
      </c>
      <c r="P362">
        <v>21194</v>
      </c>
      <c r="Q362" t="s">
        <v>84</v>
      </c>
      <c r="R362">
        <v>99757</v>
      </c>
      <c r="S362" t="s">
        <v>152</v>
      </c>
      <c r="T362" t="s">
        <v>153</v>
      </c>
      <c r="U362">
        <v>96526</v>
      </c>
      <c r="V362" t="s">
        <v>608</v>
      </c>
      <c r="W362" t="s">
        <v>69</v>
      </c>
      <c r="X362" s="5">
        <v>6.2500000000000001E-4</v>
      </c>
      <c r="Y362" s="5">
        <v>0</v>
      </c>
      <c r="Z362" s="5">
        <v>0</v>
      </c>
      <c r="AA362" t="s">
        <v>67</v>
      </c>
      <c r="AB362">
        <v>0</v>
      </c>
      <c r="AC362" s="4">
        <v>46268.419328703705</v>
      </c>
      <c r="AD362" t="s">
        <v>67</v>
      </c>
      <c r="AE362" s="5">
        <v>0</v>
      </c>
      <c r="AF362" t="s">
        <v>1264</v>
      </c>
      <c r="AG362" s="5">
        <v>0</v>
      </c>
      <c r="AJ362" t="s">
        <v>67</v>
      </c>
      <c r="AN362" t="s">
        <v>67</v>
      </c>
      <c r="AO362" t="s">
        <v>67</v>
      </c>
      <c r="AR362" t="s">
        <v>67</v>
      </c>
      <c r="AT362" t="s">
        <v>67</v>
      </c>
      <c r="AU362" t="s">
        <v>67</v>
      </c>
      <c r="AV362" t="s">
        <v>67</v>
      </c>
      <c r="AY362" t="s">
        <v>67</v>
      </c>
      <c r="AZ362" t="s">
        <v>67</v>
      </c>
      <c r="BA362" t="s">
        <v>67</v>
      </c>
      <c r="BB362" t="s">
        <v>67</v>
      </c>
      <c r="BC362" t="s">
        <v>67</v>
      </c>
      <c r="BD362" t="s">
        <v>67</v>
      </c>
      <c r="BE362" t="s">
        <v>67</v>
      </c>
      <c r="BF362" t="s">
        <v>67</v>
      </c>
      <c r="BG362" t="s">
        <v>67</v>
      </c>
      <c r="BH362" t="s">
        <v>67</v>
      </c>
      <c r="BI362" t="s">
        <v>1294</v>
      </c>
      <c r="BJ362" t="s">
        <v>67</v>
      </c>
      <c r="BK362" t="s">
        <v>67</v>
      </c>
      <c r="BL362" t="s">
        <v>67</v>
      </c>
      <c r="BM362" t="s">
        <v>67</v>
      </c>
      <c r="BN362" t="s">
        <v>102</v>
      </c>
      <c r="BO362" s="6">
        <v>46268</v>
      </c>
      <c r="BP362">
        <f>1</f>
        <v>1</v>
      </c>
      <c r="BQ362">
        <f>IF(M362+AG362&gt;=parametres!$B$2,0,1)</f>
        <v>1</v>
      </c>
      <c r="BR362" t="str">
        <f>VLOOKUP(O362,parametres!G:H,2,0)</f>
        <v>RSA</v>
      </c>
    </row>
    <row r="363" spans="1:70" x14ac:dyDescent="0.3">
      <c r="A363" t="s">
        <v>1635</v>
      </c>
      <c r="B363" t="s">
        <v>65</v>
      </c>
      <c r="C363" t="s">
        <v>70</v>
      </c>
      <c r="D363" s="4">
        <v>46268.418796296297</v>
      </c>
      <c r="E363" t="s">
        <v>1295</v>
      </c>
      <c r="F363" t="s">
        <v>138</v>
      </c>
      <c r="G363" t="s">
        <v>305</v>
      </c>
      <c r="H363" t="s">
        <v>322</v>
      </c>
      <c r="I363" t="s">
        <v>300</v>
      </c>
      <c r="J363">
        <v>2.7421293133299446E+18</v>
      </c>
      <c r="K363" t="s">
        <v>1296</v>
      </c>
      <c r="L363" t="s">
        <v>72</v>
      </c>
      <c r="M363" s="5">
        <v>1.1574074074074073E-5</v>
      </c>
      <c r="N363">
        <v>19781</v>
      </c>
      <c r="O363" t="s">
        <v>294</v>
      </c>
      <c r="P363">
        <v>21221</v>
      </c>
      <c r="Q363" t="s">
        <v>294</v>
      </c>
      <c r="R363">
        <v>100041</v>
      </c>
      <c r="S363" t="s">
        <v>309</v>
      </c>
      <c r="T363" t="s">
        <v>275</v>
      </c>
      <c r="U363">
        <v>232188</v>
      </c>
      <c r="V363" t="s">
        <v>1297</v>
      </c>
      <c r="W363" t="s">
        <v>68</v>
      </c>
      <c r="X363" s="5">
        <v>1.5162037037037036E-3</v>
      </c>
      <c r="Y363" s="5">
        <v>0</v>
      </c>
      <c r="Z363" s="5">
        <v>9.837962962962962E-4</v>
      </c>
      <c r="AA363" t="s">
        <v>67</v>
      </c>
      <c r="AB363">
        <v>0</v>
      </c>
      <c r="AC363" s="4">
        <v>46268.42087962963</v>
      </c>
      <c r="AD363" t="s">
        <v>67</v>
      </c>
      <c r="AE363" s="5">
        <v>0</v>
      </c>
      <c r="AF363" t="s">
        <v>1298</v>
      </c>
      <c r="AG363" s="5">
        <v>2.3148148148148147E-5</v>
      </c>
      <c r="AH363">
        <v>0</v>
      </c>
      <c r="AI363">
        <v>0</v>
      </c>
      <c r="AJ363" t="s">
        <v>323</v>
      </c>
      <c r="AK363">
        <v>2</v>
      </c>
      <c r="AL363">
        <v>0</v>
      </c>
      <c r="AM363">
        <v>1</v>
      </c>
      <c r="AN363" t="s">
        <v>310</v>
      </c>
      <c r="AO363" t="s">
        <v>67</v>
      </c>
      <c r="AR363" t="s">
        <v>67</v>
      </c>
      <c r="AT363" t="s">
        <v>67</v>
      </c>
      <c r="AU363" t="s">
        <v>67</v>
      </c>
      <c r="AV363" t="s">
        <v>67</v>
      </c>
      <c r="AW363">
        <v>2</v>
      </c>
      <c r="AX363">
        <v>1</v>
      </c>
      <c r="AY363" t="s">
        <v>67</v>
      </c>
      <c r="AZ363" t="s">
        <v>67</v>
      </c>
      <c r="BA363" t="s">
        <v>67</v>
      </c>
      <c r="BB363" t="s">
        <v>67</v>
      </c>
      <c r="BC363" t="s">
        <v>67</v>
      </c>
      <c r="BD363" t="s">
        <v>67</v>
      </c>
      <c r="BE363" t="s">
        <v>67</v>
      </c>
      <c r="BF363" t="s">
        <v>67</v>
      </c>
      <c r="BG363" t="s">
        <v>67</v>
      </c>
      <c r="BH363" t="s">
        <v>67</v>
      </c>
      <c r="BI363" t="s">
        <v>67</v>
      </c>
      <c r="BJ363" t="s">
        <v>67</v>
      </c>
      <c r="BK363" t="s">
        <v>67</v>
      </c>
      <c r="BL363" t="s">
        <v>67</v>
      </c>
      <c r="BM363" t="s">
        <v>67</v>
      </c>
      <c r="BN363" t="s">
        <v>287</v>
      </c>
      <c r="BO363" s="6">
        <v>46268</v>
      </c>
      <c r="BP363">
        <f>1</f>
        <v>1</v>
      </c>
      <c r="BQ363">
        <f>IF(M363+AG363&gt;=parametres!$B$2,0,1)</f>
        <v>1</v>
      </c>
      <c r="BR363" t="str">
        <f>VLOOKUP(O363,parametres!G:H,2,0)</f>
        <v>RSA BE</v>
      </c>
    </row>
    <row r="364" spans="1:70" x14ac:dyDescent="0.3">
      <c r="A364" t="s">
        <v>1635</v>
      </c>
      <c r="B364" t="s">
        <v>65</v>
      </c>
      <c r="C364" t="s">
        <v>66</v>
      </c>
      <c r="D364" s="4">
        <v>46268.418807870374</v>
      </c>
      <c r="E364" t="s">
        <v>1285</v>
      </c>
      <c r="F364" t="s">
        <v>67</v>
      </c>
      <c r="G364" t="s">
        <v>67</v>
      </c>
      <c r="H364" t="s">
        <v>440</v>
      </c>
      <c r="I364" t="s">
        <v>67</v>
      </c>
      <c r="J364">
        <v>2.7421293949181281E+18</v>
      </c>
      <c r="K364" t="s">
        <v>1299</v>
      </c>
      <c r="L364" t="s">
        <v>67</v>
      </c>
      <c r="M364" s="5">
        <v>0</v>
      </c>
      <c r="N364">
        <v>19782</v>
      </c>
      <c r="O364" t="s">
        <v>288</v>
      </c>
      <c r="P364">
        <v>21222</v>
      </c>
      <c r="Q364" t="s">
        <v>288</v>
      </c>
      <c r="R364">
        <v>100052</v>
      </c>
      <c r="S364" t="s">
        <v>301</v>
      </c>
      <c r="T364" t="s">
        <v>312</v>
      </c>
      <c r="U364">
        <v>249780</v>
      </c>
      <c r="V364" t="s">
        <v>439</v>
      </c>
      <c r="W364" t="s">
        <v>69</v>
      </c>
      <c r="X364" s="5">
        <v>5.3356481481481484E-3</v>
      </c>
      <c r="Y364" s="5">
        <v>2.476851851851852E-3</v>
      </c>
      <c r="Z364" s="5">
        <v>0</v>
      </c>
      <c r="AA364" t="s">
        <v>67</v>
      </c>
      <c r="AB364">
        <v>0</v>
      </c>
      <c r="AC364" s="4">
        <v>46268.426689814813</v>
      </c>
      <c r="AD364" t="s">
        <v>67</v>
      </c>
      <c r="AE364" s="5">
        <v>0</v>
      </c>
      <c r="AF364" t="s">
        <v>1287</v>
      </c>
      <c r="AG364" s="5">
        <v>1.1574074074074073E-5</v>
      </c>
      <c r="AJ364" t="s">
        <v>67</v>
      </c>
      <c r="AN364" t="s">
        <v>67</v>
      </c>
      <c r="AO364" t="s">
        <v>67</v>
      </c>
      <c r="AR364" t="s">
        <v>67</v>
      </c>
      <c r="AT364" t="s">
        <v>67</v>
      </c>
      <c r="AU364" t="s">
        <v>67</v>
      </c>
      <c r="AV364" t="s">
        <v>67</v>
      </c>
      <c r="AY364" t="s">
        <v>67</v>
      </c>
      <c r="AZ364" t="s">
        <v>67</v>
      </c>
      <c r="BA364" t="s">
        <v>67</v>
      </c>
      <c r="BB364" t="s">
        <v>67</v>
      </c>
      <c r="BC364" t="s">
        <v>67</v>
      </c>
      <c r="BD364" t="s">
        <v>67</v>
      </c>
      <c r="BE364" t="s">
        <v>67</v>
      </c>
      <c r="BF364" t="s">
        <v>67</v>
      </c>
      <c r="BG364" t="s">
        <v>67</v>
      </c>
      <c r="BH364" t="s">
        <v>67</v>
      </c>
      <c r="BI364" t="s">
        <v>67</v>
      </c>
      <c r="BJ364" t="s">
        <v>67</v>
      </c>
      <c r="BK364" t="s">
        <v>67</v>
      </c>
      <c r="BL364" t="s">
        <v>67</v>
      </c>
      <c r="BM364" t="s">
        <v>67</v>
      </c>
      <c r="BN364" t="s">
        <v>287</v>
      </c>
      <c r="BO364" s="6">
        <v>46268</v>
      </c>
      <c r="BP364">
        <f>1</f>
        <v>1</v>
      </c>
      <c r="BQ364">
        <f>IF(M364+AG364&gt;=parametres!$B$2,0,1)</f>
        <v>1</v>
      </c>
      <c r="BR364" t="str">
        <f>VLOOKUP(O364,parametres!G:H,2,0)</f>
        <v>RSA BE</v>
      </c>
    </row>
    <row r="365" spans="1:70" x14ac:dyDescent="0.3">
      <c r="A365" t="s">
        <v>1635</v>
      </c>
      <c r="B365" t="s">
        <v>65</v>
      </c>
      <c r="C365" t="s">
        <v>66</v>
      </c>
      <c r="D365" s="4">
        <v>46268.419166666667</v>
      </c>
      <c r="E365" t="s">
        <v>470</v>
      </c>
      <c r="F365" t="s">
        <v>67</v>
      </c>
      <c r="G365" t="s">
        <v>67</v>
      </c>
      <c r="H365" t="s">
        <v>395</v>
      </c>
      <c r="I365" t="s">
        <v>67</v>
      </c>
      <c r="J365">
        <v>2.742129377742635E+18</v>
      </c>
      <c r="K365" t="s">
        <v>1300</v>
      </c>
      <c r="L365" t="s">
        <v>67</v>
      </c>
      <c r="M365" s="5">
        <v>0</v>
      </c>
      <c r="N365">
        <v>19784</v>
      </c>
      <c r="O365" t="s">
        <v>289</v>
      </c>
      <c r="P365">
        <v>21224</v>
      </c>
      <c r="Q365" t="s">
        <v>289</v>
      </c>
      <c r="R365">
        <v>100074</v>
      </c>
      <c r="S365" t="s">
        <v>320</v>
      </c>
      <c r="T365" t="s">
        <v>375</v>
      </c>
      <c r="U365">
        <v>230748</v>
      </c>
      <c r="V365" t="s">
        <v>394</v>
      </c>
      <c r="W365" t="s">
        <v>69</v>
      </c>
      <c r="X365" s="5">
        <v>3.9930555555555552E-3</v>
      </c>
      <c r="Y365" s="5">
        <v>3.8541666666666668E-3</v>
      </c>
      <c r="Z365" s="5">
        <v>0</v>
      </c>
      <c r="AA365" t="s">
        <v>67</v>
      </c>
      <c r="AB365">
        <v>0</v>
      </c>
      <c r="AC365" s="4">
        <v>46268.427187499998</v>
      </c>
      <c r="AD365" t="s">
        <v>67</v>
      </c>
      <c r="AE365" s="5">
        <v>0</v>
      </c>
      <c r="AF365" t="s">
        <v>1289</v>
      </c>
      <c r="AG365" s="5">
        <v>1.1574074074074075E-4</v>
      </c>
      <c r="AJ365" t="s">
        <v>67</v>
      </c>
      <c r="AN365" t="s">
        <v>67</v>
      </c>
      <c r="AO365" t="s">
        <v>67</v>
      </c>
      <c r="AR365" t="s">
        <v>67</v>
      </c>
      <c r="AT365" t="s">
        <v>67</v>
      </c>
      <c r="AU365" t="s">
        <v>67</v>
      </c>
      <c r="AV365" t="s">
        <v>67</v>
      </c>
      <c r="AY365" t="s">
        <v>67</v>
      </c>
      <c r="AZ365" t="s">
        <v>67</v>
      </c>
      <c r="BA365" t="s">
        <v>67</v>
      </c>
      <c r="BB365" t="s">
        <v>67</v>
      </c>
      <c r="BC365" t="s">
        <v>67</v>
      </c>
      <c r="BD365" t="s">
        <v>67</v>
      </c>
      <c r="BE365" t="s">
        <v>67</v>
      </c>
      <c r="BF365" t="s">
        <v>67</v>
      </c>
      <c r="BG365" t="s">
        <v>67</v>
      </c>
      <c r="BH365" t="s">
        <v>67</v>
      </c>
      <c r="BI365" t="s">
        <v>67</v>
      </c>
      <c r="BJ365" t="s">
        <v>67</v>
      </c>
      <c r="BK365" t="s">
        <v>67</v>
      </c>
      <c r="BL365" t="s">
        <v>67</v>
      </c>
      <c r="BM365" t="s">
        <v>67</v>
      </c>
      <c r="BN365" t="s">
        <v>287</v>
      </c>
      <c r="BO365" s="6">
        <v>46268</v>
      </c>
      <c r="BP365">
        <f>1</f>
        <v>1</v>
      </c>
      <c r="BQ365">
        <f>IF(M365+AG365&gt;=parametres!$B$2,0,1)</f>
        <v>1</v>
      </c>
      <c r="BR365" t="str">
        <f>VLOOKUP(O365,parametres!G:H,2,0)</f>
        <v>RSA BE</v>
      </c>
    </row>
    <row r="366" spans="1:70" x14ac:dyDescent="0.3">
      <c r="A366" t="s">
        <v>1635</v>
      </c>
      <c r="B366" t="s">
        <v>65</v>
      </c>
      <c r="C366" t="s">
        <v>66</v>
      </c>
      <c r="D366" s="4">
        <v>46268.419293981482</v>
      </c>
      <c r="E366" t="s">
        <v>541</v>
      </c>
      <c r="F366" t="s">
        <v>67</v>
      </c>
      <c r="G366" t="s">
        <v>67</v>
      </c>
      <c r="H366" t="s">
        <v>496</v>
      </c>
      <c r="I366" t="s">
        <v>67</v>
      </c>
      <c r="J366">
        <v>2.7421293433819018E+18</v>
      </c>
      <c r="K366" t="s">
        <v>1301</v>
      </c>
      <c r="L366" t="s">
        <v>67</v>
      </c>
      <c r="M366" s="5">
        <v>0</v>
      </c>
      <c r="N366">
        <v>19782</v>
      </c>
      <c r="O366" t="s">
        <v>288</v>
      </c>
      <c r="P366">
        <v>21222</v>
      </c>
      <c r="Q366" t="s">
        <v>288</v>
      </c>
      <c r="R366">
        <v>100052</v>
      </c>
      <c r="S366" t="s">
        <v>301</v>
      </c>
      <c r="T366" t="s">
        <v>375</v>
      </c>
      <c r="U366">
        <v>228210</v>
      </c>
      <c r="V366" t="s">
        <v>495</v>
      </c>
      <c r="W366" t="s">
        <v>69</v>
      </c>
      <c r="X366" s="5">
        <v>2.638888888888889E-3</v>
      </c>
      <c r="Y366" s="5">
        <v>0</v>
      </c>
      <c r="Z366" s="5">
        <v>0</v>
      </c>
      <c r="AA366" t="s">
        <v>67</v>
      </c>
      <c r="AB366">
        <v>0</v>
      </c>
      <c r="AC366" s="4">
        <v>46268.422060185185</v>
      </c>
      <c r="AD366" t="s">
        <v>67</v>
      </c>
      <c r="AE366" s="5">
        <v>0</v>
      </c>
      <c r="AF366" t="s">
        <v>1291</v>
      </c>
      <c r="AG366" s="5">
        <v>8.1018518518518516E-5</v>
      </c>
      <c r="AJ366" t="s">
        <v>67</v>
      </c>
      <c r="AN366" t="s">
        <v>67</v>
      </c>
      <c r="AO366" t="s">
        <v>67</v>
      </c>
      <c r="AR366" t="s">
        <v>67</v>
      </c>
      <c r="AT366" t="s">
        <v>67</v>
      </c>
      <c r="AU366" t="s">
        <v>67</v>
      </c>
      <c r="AV366" t="s">
        <v>67</v>
      </c>
      <c r="AY366" t="s">
        <v>67</v>
      </c>
      <c r="AZ366" t="s">
        <v>67</v>
      </c>
      <c r="BA366" t="s">
        <v>67</v>
      </c>
      <c r="BB366" t="s">
        <v>67</v>
      </c>
      <c r="BC366" t="s">
        <v>67</v>
      </c>
      <c r="BD366" t="s">
        <v>67</v>
      </c>
      <c r="BE366" t="s">
        <v>67</v>
      </c>
      <c r="BF366" t="s">
        <v>67</v>
      </c>
      <c r="BG366" t="s">
        <v>67</v>
      </c>
      <c r="BH366" t="s">
        <v>67</v>
      </c>
      <c r="BI366" t="s">
        <v>67</v>
      </c>
      <c r="BJ366" t="s">
        <v>67</v>
      </c>
      <c r="BK366" t="s">
        <v>67</v>
      </c>
      <c r="BL366" t="s">
        <v>67</v>
      </c>
      <c r="BM366" t="s">
        <v>67</v>
      </c>
      <c r="BN366" t="s">
        <v>287</v>
      </c>
      <c r="BO366" s="6">
        <v>46268</v>
      </c>
      <c r="BP366">
        <f>1</f>
        <v>1</v>
      </c>
      <c r="BQ366">
        <f>IF(M366+AG366&gt;=parametres!$B$2,0,1)</f>
        <v>1</v>
      </c>
      <c r="BR366" t="str">
        <f>VLOOKUP(O366,parametres!G:H,2,0)</f>
        <v>RSA BE</v>
      </c>
    </row>
    <row r="367" spans="1:70" x14ac:dyDescent="0.3">
      <c r="A367" t="s">
        <v>1635</v>
      </c>
      <c r="B367" t="s">
        <v>65</v>
      </c>
      <c r="C367" t="s">
        <v>66</v>
      </c>
      <c r="D367" s="4">
        <v>46268.419351851851</v>
      </c>
      <c r="E367" t="s">
        <v>1295</v>
      </c>
      <c r="F367" t="s">
        <v>67</v>
      </c>
      <c r="G367" t="s">
        <v>67</v>
      </c>
      <c r="H367" t="s">
        <v>1302</v>
      </c>
      <c r="I367" t="s">
        <v>67</v>
      </c>
      <c r="J367">
        <v>2.7421293133299446E+18</v>
      </c>
      <c r="K367" t="s">
        <v>1303</v>
      </c>
      <c r="L367" t="s">
        <v>67</v>
      </c>
      <c r="M367" s="5">
        <v>0</v>
      </c>
      <c r="N367">
        <v>19781</v>
      </c>
      <c r="O367" t="s">
        <v>294</v>
      </c>
      <c r="P367">
        <v>21221</v>
      </c>
      <c r="Q367" t="s">
        <v>294</v>
      </c>
      <c r="R367">
        <v>100041</v>
      </c>
      <c r="S367" t="s">
        <v>309</v>
      </c>
      <c r="T367" t="s">
        <v>275</v>
      </c>
      <c r="U367">
        <v>232188</v>
      </c>
      <c r="V367" t="s">
        <v>1297</v>
      </c>
      <c r="W367" t="s">
        <v>68</v>
      </c>
      <c r="X367" s="5">
        <v>1.5162037037037036E-3</v>
      </c>
      <c r="Y367" s="5">
        <v>0</v>
      </c>
      <c r="Z367" s="5">
        <v>0</v>
      </c>
      <c r="AA367" t="s">
        <v>67</v>
      </c>
      <c r="AB367">
        <v>0</v>
      </c>
      <c r="AC367" s="4">
        <v>46268.42087962963</v>
      </c>
      <c r="AD367" t="s">
        <v>67</v>
      </c>
      <c r="AE367" s="5">
        <v>0</v>
      </c>
      <c r="AF367" t="s">
        <v>1298</v>
      </c>
      <c r="AG367" s="5">
        <v>0</v>
      </c>
      <c r="AJ367" t="s">
        <v>67</v>
      </c>
      <c r="AN367" t="s">
        <v>67</v>
      </c>
      <c r="AO367" t="s">
        <v>67</v>
      </c>
      <c r="AR367" t="s">
        <v>67</v>
      </c>
      <c r="AT367" t="s">
        <v>67</v>
      </c>
      <c r="AU367" t="s">
        <v>67</v>
      </c>
      <c r="AV367" t="s">
        <v>67</v>
      </c>
      <c r="AY367" t="s">
        <v>67</v>
      </c>
      <c r="AZ367" t="s">
        <v>67</v>
      </c>
      <c r="BA367" t="s">
        <v>67</v>
      </c>
      <c r="BB367" t="s">
        <v>67</v>
      </c>
      <c r="BC367" t="s">
        <v>67</v>
      </c>
      <c r="BD367" t="s">
        <v>67</v>
      </c>
      <c r="BE367" t="s">
        <v>67</v>
      </c>
      <c r="BF367" t="s">
        <v>67</v>
      </c>
      <c r="BG367" t="s">
        <v>67</v>
      </c>
      <c r="BH367" t="s">
        <v>67</v>
      </c>
      <c r="BI367" t="s">
        <v>67</v>
      </c>
      <c r="BJ367" t="s">
        <v>67</v>
      </c>
      <c r="BK367" t="s">
        <v>67</v>
      </c>
      <c r="BL367" t="s">
        <v>67</v>
      </c>
      <c r="BM367" t="s">
        <v>67</v>
      </c>
      <c r="BN367" t="s">
        <v>287</v>
      </c>
      <c r="BO367" s="6">
        <v>46268</v>
      </c>
      <c r="BP367">
        <f>1</f>
        <v>1</v>
      </c>
      <c r="BQ367">
        <f>IF(M367+AG367&gt;=parametres!$B$2,0,1)</f>
        <v>1</v>
      </c>
      <c r="BR367" t="str">
        <f>VLOOKUP(O367,parametres!G:H,2,0)</f>
        <v>RSA BE</v>
      </c>
    </row>
    <row r="368" spans="1:70" x14ac:dyDescent="0.3">
      <c r="A368" t="s">
        <v>1635</v>
      </c>
      <c r="B368" t="s">
        <v>65</v>
      </c>
      <c r="C368" t="s">
        <v>70</v>
      </c>
      <c r="D368" s="4">
        <v>46268.419432870367</v>
      </c>
      <c r="E368" t="s">
        <v>1304</v>
      </c>
      <c r="F368" t="s">
        <v>156</v>
      </c>
      <c r="G368" t="s">
        <v>119</v>
      </c>
      <c r="H368" t="s">
        <v>157</v>
      </c>
      <c r="I368" t="s">
        <v>139</v>
      </c>
      <c r="J368">
        <v>2.7421293262060401E+18</v>
      </c>
      <c r="K368" t="s">
        <v>1305</v>
      </c>
      <c r="L368" t="s">
        <v>72</v>
      </c>
      <c r="M368" s="5">
        <v>9.2592592592592588E-5</v>
      </c>
      <c r="N368">
        <v>19760</v>
      </c>
      <c r="O368" t="s">
        <v>82</v>
      </c>
      <c r="P368">
        <v>21199</v>
      </c>
      <c r="Q368" t="s">
        <v>82</v>
      </c>
      <c r="R368">
        <v>99810</v>
      </c>
      <c r="S368" t="s">
        <v>162</v>
      </c>
      <c r="T368" t="s">
        <v>153</v>
      </c>
      <c r="U368">
        <v>221519</v>
      </c>
      <c r="V368" t="s">
        <v>269</v>
      </c>
      <c r="W368" t="s">
        <v>68</v>
      </c>
      <c r="X368" s="5">
        <v>2.4305555555555556E-3</v>
      </c>
      <c r="Y368" s="5">
        <v>0</v>
      </c>
      <c r="Z368" s="5">
        <v>2.627314814814815E-3</v>
      </c>
      <c r="AA368" t="s">
        <v>67</v>
      </c>
      <c r="AB368">
        <v>0</v>
      </c>
      <c r="AC368" s="4">
        <v>46268.422650462962</v>
      </c>
      <c r="AD368" t="s">
        <v>67</v>
      </c>
      <c r="AE368" s="5">
        <v>0</v>
      </c>
      <c r="AF368" t="s">
        <v>1306</v>
      </c>
      <c r="AG368" s="5">
        <v>3.4722222222222222E-5</v>
      </c>
      <c r="AH368">
        <v>0</v>
      </c>
      <c r="AI368">
        <v>0</v>
      </c>
      <c r="AJ368" t="s">
        <v>67</v>
      </c>
      <c r="AK368">
        <v>2</v>
      </c>
      <c r="AL368">
        <v>0</v>
      </c>
      <c r="AM368">
        <v>0</v>
      </c>
      <c r="AN368" t="s">
        <v>123</v>
      </c>
      <c r="AO368" t="s">
        <v>127</v>
      </c>
      <c r="AP368">
        <v>77020001</v>
      </c>
      <c r="AQ368">
        <v>10</v>
      </c>
      <c r="AR368" t="s">
        <v>128</v>
      </c>
      <c r="AS368">
        <v>3190096</v>
      </c>
      <c r="AT368" t="s">
        <v>145</v>
      </c>
      <c r="AU368" t="s">
        <v>67</v>
      </c>
      <c r="AV368" t="s">
        <v>1304</v>
      </c>
      <c r="AW368">
        <v>2</v>
      </c>
      <c r="AX368">
        <v>1</v>
      </c>
      <c r="AY368" t="s">
        <v>67</v>
      </c>
      <c r="AZ368" t="s">
        <v>67</v>
      </c>
      <c r="BA368" t="s">
        <v>67</v>
      </c>
      <c r="BB368" t="s">
        <v>67</v>
      </c>
      <c r="BC368" t="s">
        <v>67</v>
      </c>
      <c r="BD368" t="s">
        <v>67</v>
      </c>
      <c r="BE368" t="s">
        <v>67</v>
      </c>
      <c r="BF368" t="s">
        <v>67</v>
      </c>
      <c r="BG368" t="s">
        <v>67</v>
      </c>
      <c r="BH368" t="s">
        <v>67</v>
      </c>
      <c r="BI368" t="s">
        <v>67</v>
      </c>
      <c r="BJ368" t="s">
        <v>67</v>
      </c>
      <c r="BK368" t="s">
        <v>67</v>
      </c>
      <c r="BL368" t="s">
        <v>67</v>
      </c>
      <c r="BM368" t="s">
        <v>67</v>
      </c>
      <c r="BN368" t="s">
        <v>106</v>
      </c>
      <c r="BO368" s="6">
        <v>46268</v>
      </c>
      <c r="BP368">
        <f>1</f>
        <v>1</v>
      </c>
      <c r="BQ368">
        <f>IF(M368+AG368&gt;=parametres!$B$2,0,1)</f>
        <v>1</v>
      </c>
      <c r="BR368" t="str">
        <f>VLOOKUP(O368,parametres!G:H,2,0)</f>
        <v>Alliannz Contract</v>
      </c>
    </row>
    <row r="369" spans="1:70" x14ac:dyDescent="0.3">
      <c r="A369" t="s">
        <v>1635</v>
      </c>
      <c r="B369" t="s">
        <v>65</v>
      </c>
      <c r="C369" t="s">
        <v>66</v>
      </c>
      <c r="D369" s="4">
        <v>46268.42015046296</v>
      </c>
      <c r="E369" t="s">
        <v>1304</v>
      </c>
      <c r="F369" t="s">
        <v>67</v>
      </c>
      <c r="G369" t="s">
        <v>67</v>
      </c>
      <c r="H369" t="s">
        <v>418</v>
      </c>
      <c r="I369" t="s">
        <v>67</v>
      </c>
      <c r="J369">
        <v>2.7421293262060401E+18</v>
      </c>
      <c r="K369" t="s">
        <v>1307</v>
      </c>
      <c r="L369" t="s">
        <v>67</v>
      </c>
      <c r="M369" s="5">
        <v>0</v>
      </c>
      <c r="N369">
        <v>19760</v>
      </c>
      <c r="O369" t="s">
        <v>82</v>
      </c>
      <c r="P369">
        <v>21199</v>
      </c>
      <c r="Q369" t="s">
        <v>82</v>
      </c>
      <c r="R369">
        <v>99810</v>
      </c>
      <c r="S369" t="s">
        <v>162</v>
      </c>
      <c r="T369" t="s">
        <v>153</v>
      </c>
      <c r="U369">
        <v>221519</v>
      </c>
      <c r="V369" t="s">
        <v>269</v>
      </c>
      <c r="W369" t="s">
        <v>68</v>
      </c>
      <c r="X369" s="5">
        <v>2.4189814814814816E-3</v>
      </c>
      <c r="Y369" s="5">
        <v>0</v>
      </c>
      <c r="Z369" s="5">
        <v>0</v>
      </c>
      <c r="AA369" t="s">
        <v>67</v>
      </c>
      <c r="AB369">
        <v>0</v>
      </c>
      <c r="AC369" s="4">
        <v>46268.422638888886</v>
      </c>
      <c r="AD369" t="s">
        <v>67</v>
      </c>
      <c r="AE369" s="5">
        <v>0</v>
      </c>
      <c r="AF369" t="s">
        <v>1306</v>
      </c>
      <c r="AG369" s="5">
        <v>1.1574074074074073E-5</v>
      </c>
      <c r="AJ369" t="s">
        <v>67</v>
      </c>
      <c r="AN369" t="s">
        <v>67</v>
      </c>
      <c r="AO369" t="s">
        <v>67</v>
      </c>
      <c r="AR369" t="s">
        <v>67</v>
      </c>
      <c r="AT369" t="s">
        <v>67</v>
      </c>
      <c r="AU369" t="s">
        <v>67</v>
      </c>
      <c r="AV369" t="s">
        <v>67</v>
      </c>
      <c r="AY369" t="s">
        <v>67</v>
      </c>
      <c r="AZ369" t="s">
        <v>67</v>
      </c>
      <c r="BA369" t="s">
        <v>67</v>
      </c>
      <c r="BB369" t="s">
        <v>67</v>
      </c>
      <c r="BC369" t="s">
        <v>67</v>
      </c>
      <c r="BD369" t="s">
        <v>67</v>
      </c>
      <c r="BE369" t="s">
        <v>67</v>
      </c>
      <c r="BF369" t="s">
        <v>67</v>
      </c>
      <c r="BG369" t="s">
        <v>67</v>
      </c>
      <c r="BH369" t="s">
        <v>67</v>
      </c>
      <c r="BI369" t="s">
        <v>67</v>
      </c>
      <c r="BJ369" t="s">
        <v>67</v>
      </c>
      <c r="BK369" t="s">
        <v>67</v>
      </c>
      <c r="BL369" t="s">
        <v>67</v>
      </c>
      <c r="BM369" t="s">
        <v>67</v>
      </c>
      <c r="BN369" t="s">
        <v>106</v>
      </c>
      <c r="BO369" s="6">
        <v>46268</v>
      </c>
      <c r="BP369">
        <f>1</f>
        <v>1</v>
      </c>
      <c r="BQ369">
        <f>IF(M369+AG369&gt;=parametres!$B$2,0,1)</f>
        <v>1</v>
      </c>
      <c r="BR369" t="str">
        <f>VLOOKUP(O369,parametres!G:H,2,0)</f>
        <v>Alliannz Contract</v>
      </c>
    </row>
    <row r="370" spans="1:70" x14ac:dyDescent="0.3">
      <c r="A370" t="s">
        <v>1635</v>
      </c>
      <c r="B370" t="s">
        <v>65</v>
      </c>
      <c r="C370" t="s">
        <v>70</v>
      </c>
      <c r="D370" s="4">
        <v>46268.420543981483</v>
      </c>
      <c r="E370" t="s">
        <v>1308</v>
      </c>
      <c r="F370" t="s">
        <v>138</v>
      </c>
      <c r="G370" t="s">
        <v>305</v>
      </c>
      <c r="H370" t="s">
        <v>322</v>
      </c>
      <c r="I370" t="s">
        <v>300</v>
      </c>
      <c r="J370">
        <v>2.7421292489468493E+18</v>
      </c>
      <c r="K370" t="s">
        <v>1309</v>
      </c>
      <c r="L370" t="s">
        <v>72</v>
      </c>
      <c r="M370" s="5">
        <v>5.7870370370370373E-5</v>
      </c>
      <c r="N370">
        <v>19782</v>
      </c>
      <c r="O370" t="s">
        <v>288</v>
      </c>
      <c r="P370">
        <v>21222</v>
      </c>
      <c r="Q370" t="s">
        <v>288</v>
      </c>
      <c r="R370">
        <v>100052</v>
      </c>
      <c r="S370" t="s">
        <v>301</v>
      </c>
      <c r="T370" t="s">
        <v>312</v>
      </c>
      <c r="U370">
        <v>249777</v>
      </c>
      <c r="V370" t="s">
        <v>491</v>
      </c>
      <c r="W370" t="s">
        <v>68</v>
      </c>
      <c r="X370" s="5">
        <v>4.2361111111111115E-3</v>
      </c>
      <c r="Y370" s="5">
        <v>2.9861111111111113E-3</v>
      </c>
      <c r="Z370" s="5">
        <v>3.4722222222222222E-5</v>
      </c>
      <c r="AA370" t="s">
        <v>67</v>
      </c>
      <c r="AB370">
        <v>0</v>
      </c>
      <c r="AC370" s="4">
        <v>46268.428391203706</v>
      </c>
      <c r="AD370" t="s">
        <v>67</v>
      </c>
      <c r="AE370" s="5">
        <v>0</v>
      </c>
      <c r="AF370" t="s">
        <v>1310</v>
      </c>
      <c r="AG370" s="5">
        <v>2.3148148148148147E-5</v>
      </c>
      <c r="AH370">
        <v>0</v>
      </c>
      <c r="AI370">
        <v>0</v>
      </c>
      <c r="AJ370" t="s">
        <v>323</v>
      </c>
      <c r="AK370">
        <v>2</v>
      </c>
      <c r="AL370">
        <v>0</v>
      </c>
      <c r="AM370">
        <v>1</v>
      </c>
      <c r="AN370" t="s">
        <v>303</v>
      </c>
      <c r="AO370" t="s">
        <v>67</v>
      </c>
      <c r="AR370" t="s">
        <v>67</v>
      </c>
      <c r="AT370" t="s">
        <v>67</v>
      </c>
      <c r="AU370" t="s">
        <v>67</v>
      </c>
      <c r="AV370" t="s">
        <v>67</v>
      </c>
      <c r="AW370">
        <v>2</v>
      </c>
      <c r="AX370">
        <v>1</v>
      </c>
      <c r="AY370" t="s">
        <v>67</v>
      </c>
      <c r="AZ370" t="s">
        <v>67</v>
      </c>
      <c r="BA370" t="s">
        <v>67</v>
      </c>
      <c r="BB370" t="s">
        <v>67</v>
      </c>
      <c r="BC370" t="s">
        <v>67</v>
      </c>
      <c r="BD370" t="s">
        <v>67</v>
      </c>
      <c r="BE370" t="s">
        <v>67</v>
      </c>
      <c r="BF370" t="s">
        <v>67</v>
      </c>
      <c r="BG370" t="s">
        <v>67</v>
      </c>
      <c r="BH370" t="s">
        <v>67</v>
      </c>
      <c r="BI370" t="s">
        <v>67</v>
      </c>
      <c r="BJ370" t="s">
        <v>67</v>
      </c>
      <c r="BK370" t="s">
        <v>67</v>
      </c>
      <c r="BL370" t="s">
        <v>67</v>
      </c>
      <c r="BM370" t="s">
        <v>67</v>
      </c>
      <c r="BN370" t="s">
        <v>287</v>
      </c>
      <c r="BO370" s="6">
        <v>46268</v>
      </c>
      <c r="BP370">
        <f>1</f>
        <v>1</v>
      </c>
      <c r="BQ370">
        <f>IF(M370+AG370&gt;=parametres!$B$2,0,1)</f>
        <v>1</v>
      </c>
      <c r="BR370" t="str">
        <f>VLOOKUP(O370,parametres!G:H,2,0)</f>
        <v>RSA BE</v>
      </c>
    </row>
    <row r="371" spans="1:70" x14ac:dyDescent="0.3">
      <c r="A371" t="s">
        <v>1635</v>
      </c>
      <c r="B371" t="s">
        <v>65</v>
      </c>
      <c r="C371" t="s">
        <v>66</v>
      </c>
      <c r="D371" s="4">
        <v>46268.421111111114</v>
      </c>
      <c r="E371" t="s">
        <v>1308</v>
      </c>
      <c r="F371" t="s">
        <v>67</v>
      </c>
      <c r="G371" t="s">
        <v>67</v>
      </c>
      <c r="H371" t="s">
        <v>492</v>
      </c>
      <c r="I371" t="s">
        <v>67</v>
      </c>
      <c r="J371">
        <v>2.7421292489468493E+18</v>
      </c>
      <c r="K371" t="s">
        <v>1311</v>
      </c>
      <c r="L371" t="s">
        <v>67</v>
      </c>
      <c r="M371" s="5">
        <v>0</v>
      </c>
      <c r="N371">
        <v>19782</v>
      </c>
      <c r="O371" t="s">
        <v>288</v>
      </c>
      <c r="P371">
        <v>21222</v>
      </c>
      <c r="Q371" t="s">
        <v>288</v>
      </c>
      <c r="R371">
        <v>100052</v>
      </c>
      <c r="S371" t="s">
        <v>301</v>
      </c>
      <c r="T371" t="s">
        <v>312</v>
      </c>
      <c r="U371">
        <v>249777</v>
      </c>
      <c r="V371" t="s">
        <v>491</v>
      </c>
      <c r="W371" t="s">
        <v>69</v>
      </c>
      <c r="X371" s="5">
        <v>4.2361111111111115E-3</v>
      </c>
      <c r="Y371" s="5">
        <v>2.9861111111111113E-3</v>
      </c>
      <c r="Z371" s="5">
        <v>0</v>
      </c>
      <c r="AA371" t="s">
        <v>67</v>
      </c>
      <c r="AB371">
        <v>0</v>
      </c>
      <c r="AC371" s="4">
        <v>46268.428391203706</v>
      </c>
      <c r="AD371" t="s">
        <v>67</v>
      </c>
      <c r="AE371" s="5">
        <v>0</v>
      </c>
      <c r="AF371" t="s">
        <v>1310</v>
      </c>
      <c r="AG371" s="5">
        <v>1.1574074074074073E-5</v>
      </c>
      <c r="AJ371" t="s">
        <v>67</v>
      </c>
      <c r="AN371" t="s">
        <v>67</v>
      </c>
      <c r="AO371" t="s">
        <v>67</v>
      </c>
      <c r="AR371" t="s">
        <v>67</v>
      </c>
      <c r="AT371" t="s">
        <v>67</v>
      </c>
      <c r="AU371" t="s">
        <v>67</v>
      </c>
      <c r="AV371" t="s">
        <v>67</v>
      </c>
      <c r="AY371" t="s">
        <v>67</v>
      </c>
      <c r="AZ371" t="s">
        <v>67</v>
      </c>
      <c r="BA371" t="s">
        <v>67</v>
      </c>
      <c r="BB371" t="s">
        <v>67</v>
      </c>
      <c r="BC371" t="s">
        <v>67</v>
      </c>
      <c r="BD371" t="s">
        <v>67</v>
      </c>
      <c r="BE371" t="s">
        <v>67</v>
      </c>
      <c r="BF371" t="s">
        <v>67</v>
      </c>
      <c r="BG371" t="s">
        <v>67</v>
      </c>
      <c r="BH371" t="s">
        <v>67</v>
      </c>
      <c r="BI371" t="s">
        <v>67</v>
      </c>
      <c r="BJ371" t="s">
        <v>67</v>
      </c>
      <c r="BK371" t="s">
        <v>67</v>
      </c>
      <c r="BL371" t="s">
        <v>67</v>
      </c>
      <c r="BM371" t="s">
        <v>67</v>
      </c>
      <c r="BN371" t="s">
        <v>287</v>
      </c>
      <c r="BO371" s="6">
        <v>46268</v>
      </c>
      <c r="BP371">
        <f>1</f>
        <v>1</v>
      </c>
      <c r="BQ371">
        <f>IF(M371+AG371&gt;=parametres!$B$2,0,1)</f>
        <v>1</v>
      </c>
      <c r="BR371" t="str">
        <f>VLOOKUP(O371,parametres!G:H,2,0)</f>
        <v>RSA BE</v>
      </c>
    </row>
    <row r="372" spans="1:70" x14ac:dyDescent="0.3">
      <c r="A372" t="s">
        <v>1635</v>
      </c>
      <c r="B372" t="s">
        <v>65</v>
      </c>
      <c r="C372" t="s">
        <v>70</v>
      </c>
      <c r="D372" s="4">
        <v>46268.42119212963</v>
      </c>
      <c r="E372" t="s">
        <v>1312</v>
      </c>
      <c r="F372" t="s">
        <v>138</v>
      </c>
      <c r="G372" t="s">
        <v>426</v>
      </c>
      <c r="H372" t="s">
        <v>427</v>
      </c>
      <c r="I372" t="s">
        <v>428</v>
      </c>
      <c r="J372">
        <v>2.7421293863283067E+18</v>
      </c>
      <c r="K372" t="s">
        <v>1313</v>
      </c>
      <c r="L372" t="s">
        <v>72</v>
      </c>
      <c r="M372" s="5">
        <v>7.5231481481481482E-4</v>
      </c>
      <c r="N372">
        <v>19779</v>
      </c>
      <c r="O372" t="s">
        <v>296</v>
      </c>
      <c r="P372">
        <v>21184</v>
      </c>
      <c r="Q372" t="s">
        <v>429</v>
      </c>
      <c r="R372">
        <v>100019</v>
      </c>
      <c r="S372" t="s">
        <v>338</v>
      </c>
      <c r="T372" t="s">
        <v>430</v>
      </c>
      <c r="U372">
        <v>96164</v>
      </c>
      <c r="V372" t="s">
        <v>361</v>
      </c>
      <c r="W372" t="s">
        <v>68</v>
      </c>
      <c r="X372" s="5">
        <v>6.7129629629629631E-3</v>
      </c>
      <c r="Y372" s="5">
        <v>8.1018518518518516E-5</v>
      </c>
      <c r="Z372" s="5">
        <v>1.0069444444444444E-3</v>
      </c>
      <c r="AA372" t="s">
        <v>67</v>
      </c>
      <c r="AB372">
        <v>1</v>
      </c>
      <c r="AC372" s="4">
        <v>46268.429166666669</v>
      </c>
      <c r="AD372" t="s">
        <v>67</v>
      </c>
      <c r="AE372" s="5">
        <v>0</v>
      </c>
      <c r="AF372" t="s">
        <v>1314</v>
      </c>
      <c r="AG372" s="5">
        <v>1.1574074074074073E-5</v>
      </c>
      <c r="AH372">
        <v>0</v>
      </c>
      <c r="AI372">
        <v>0</v>
      </c>
      <c r="AJ372" t="s">
        <v>431</v>
      </c>
      <c r="AK372">
        <v>2</v>
      </c>
      <c r="AL372">
        <v>0</v>
      </c>
      <c r="AM372">
        <v>1</v>
      </c>
      <c r="AN372" t="s">
        <v>310</v>
      </c>
      <c r="AO372" t="s">
        <v>67</v>
      </c>
      <c r="AR372" t="s">
        <v>67</v>
      </c>
      <c r="AT372" t="s">
        <v>67</v>
      </c>
      <c r="AU372" t="s">
        <v>67</v>
      </c>
      <c r="AV372" t="s">
        <v>67</v>
      </c>
      <c r="AW372">
        <v>2</v>
      </c>
      <c r="AX372">
        <v>1</v>
      </c>
      <c r="AY372" t="s">
        <v>67</v>
      </c>
      <c r="AZ372" t="s">
        <v>67</v>
      </c>
      <c r="BA372" t="s">
        <v>67</v>
      </c>
      <c r="BB372" t="s">
        <v>67</v>
      </c>
      <c r="BC372" t="s">
        <v>67</v>
      </c>
      <c r="BD372" t="s">
        <v>67</v>
      </c>
      <c r="BE372" t="s">
        <v>67</v>
      </c>
      <c r="BF372" t="s">
        <v>67</v>
      </c>
      <c r="BG372" t="s">
        <v>67</v>
      </c>
      <c r="BH372" t="s">
        <v>67</v>
      </c>
      <c r="BI372" t="s">
        <v>67</v>
      </c>
      <c r="BJ372" t="s">
        <v>67</v>
      </c>
      <c r="BK372" t="s">
        <v>67</v>
      </c>
      <c r="BL372" t="s">
        <v>67</v>
      </c>
      <c r="BM372" t="s">
        <v>67</v>
      </c>
      <c r="BN372" t="s">
        <v>287</v>
      </c>
      <c r="BO372" s="6">
        <v>46268</v>
      </c>
      <c r="BP372">
        <f>1</f>
        <v>1</v>
      </c>
      <c r="BQ372">
        <f>IF(M372+AG372&gt;=parametres!$B$2,0,1)</f>
        <v>0</v>
      </c>
      <c r="BR372" t="str">
        <f>VLOOKUP(O372,parametres!G:H,2,0)</f>
        <v>RSA BE</v>
      </c>
    </row>
    <row r="373" spans="1:70" x14ac:dyDescent="0.3">
      <c r="A373" t="s">
        <v>1635</v>
      </c>
      <c r="B373" t="s">
        <v>65</v>
      </c>
      <c r="C373" t="s">
        <v>70</v>
      </c>
      <c r="D373" s="4">
        <v>46268.421574074076</v>
      </c>
      <c r="E373" t="s">
        <v>1315</v>
      </c>
      <c r="F373" t="s">
        <v>156</v>
      </c>
      <c r="G373" t="s">
        <v>119</v>
      </c>
      <c r="H373" t="s">
        <v>157</v>
      </c>
      <c r="I373" t="s">
        <v>136</v>
      </c>
      <c r="J373">
        <v>2.7421293047722122E+18</v>
      </c>
      <c r="K373" t="s">
        <v>1316</v>
      </c>
      <c r="L373" t="s">
        <v>71</v>
      </c>
      <c r="M373" s="5">
        <v>8.1018518518518516E-5</v>
      </c>
      <c r="N373">
        <v>19761</v>
      </c>
      <c r="O373" t="s">
        <v>105</v>
      </c>
      <c r="P373">
        <v>21200</v>
      </c>
      <c r="Q373" t="s">
        <v>105</v>
      </c>
      <c r="R373">
        <v>99821</v>
      </c>
      <c r="S373" t="s">
        <v>154</v>
      </c>
      <c r="T373" t="s">
        <v>153</v>
      </c>
      <c r="U373">
        <v>232194</v>
      </c>
      <c r="V373" t="s">
        <v>228</v>
      </c>
      <c r="W373" t="s">
        <v>68</v>
      </c>
      <c r="X373" s="5">
        <v>4.1435185185185186E-3</v>
      </c>
      <c r="Y373" s="5">
        <v>0</v>
      </c>
      <c r="Z373" s="5">
        <v>3.5879629629629629E-4</v>
      </c>
      <c r="AA373" t="s">
        <v>67</v>
      </c>
      <c r="AB373">
        <v>0</v>
      </c>
      <c r="AC373" s="4">
        <v>46268.426446759258</v>
      </c>
      <c r="AD373" t="s">
        <v>67</v>
      </c>
      <c r="AE373" s="5">
        <v>0</v>
      </c>
      <c r="AF373" t="s">
        <v>1317</v>
      </c>
      <c r="AG373" s="5">
        <v>3.4722222222222222E-5</v>
      </c>
      <c r="AH373">
        <v>0</v>
      </c>
      <c r="AI373">
        <v>0</v>
      </c>
      <c r="AJ373" t="s">
        <v>67</v>
      </c>
      <c r="AK373">
        <v>2</v>
      </c>
      <c r="AL373">
        <v>0</v>
      </c>
      <c r="AM373">
        <v>0</v>
      </c>
      <c r="AN373" t="s">
        <v>123</v>
      </c>
      <c r="AO373" t="s">
        <v>127</v>
      </c>
      <c r="AP373">
        <v>77020001</v>
      </c>
      <c r="AQ373">
        <v>10</v>
      </c>
      <c r="AR373" t="s">
        <v>128</v>
      </c>
      <c r="AS373">
        <v>3190093</v>
      </c>
      <c r="AT373" t="s">
        <v>145</v>
      </c>
      <c r="AU373" t="s">
        <v>67</v>
      </c>
      <c r="AV373" t="s">
        <v>1315</v>
      </c>
      <c r="AW373">
        <v>2</v>
      </c>
      <c r="AX373">
        <v>1</v>
      </c>
      <c r="AY373" t="s">
        <v>67</v>
      </c>
      <c r="AZ373" t="s">
        <v>67</v>
      </c>
      <c r="BA373" t="s">
        <v>67</v>
      </c>
      <c r="BB373" t="s">
        <v>67</v>
      </c>
      <c r="BC373" t="s">
        <v>67</v>
      </c>
      <c r="BD373" t="s">
        <v>67</v>
      </c>
      <c r="BE373" t="s">
        <v>67</v>
      </c>
      <c r="BF373" t="s">
        <v>67</v>
      </c>
      <c r="BG373" t="s">
        <v>67</v>
      </c>
      <c r="BH373" t="s">
        <v>67</v>
      </c>
      <c r="BI373" t="s">
        <v>67</v>
      </c>
      <c r="BJ373" t="s">
        <v>67</v>
      </c>
      <c r="BK373" t="s">
        <v>67</v>
      </c>
      <c r="BL373" t="s">
        <v>67</v>
      </c>
      <c r="BM373" t="s">
        <v>67</v>
      </c>
      <c r="BN373" t="s">
        <v>106</v>
      </c>
      <c r="BO373" s="6">
        <v>46268</v>
      </c>
      <c r="BP373">
        <f>1</f>
        <v>1</v>
      </c>
      <c r="BQ373">
        <f>IF(M373+AG373&gt;=parametres!$B$2,0,1)</f>
        <v>1</v>
      </c>
      <c r="BR373" t="str">
        <f>VLOOKUP(O373,parametres!G:H,2,0)</f>
        <v>Alliannz Contract</v>
      </c>
    </row>
    <row r="374" spans="1:70" x14ac:dyDescent="0.3">
      <c r="A374" t="s">
        <v>1635</v>
      </c>
      <c r="B374" t="s">
        <v>65</v>
      </c>
      <c r="C374" t="s">
        <v>66</v>
      </c>
      <c r="D374" s="4">
        <v>46268.4221875</v>
      </c>
      <c r="E374" t="s">
        <v>1315</v>
      </c>
      <c r="F374" t="s">
        <v>67</v>
      </c>
      <c r="G374" t="s">
        <v>67</v>
      </c>
      <c r="H374" t="s">
        <v>413</v>
      </c>
      <c r="I374" t="s">
        <v>67</v>
      </c>
      <c r="J374">
        <v>2.7421293047722122E+18</v>
      </c>
      <c r="K374" t="s">
        <v>1318</v>
      </c>
      <c r="L374" t="s">
        <v>67</v>
      </c>
      <c r="M374" s="5">
        <v>0</v>
      </c>
      <c r="N374">
        <v>19761</v>
      </c>
      <c r="O374" t="s">
        <v>105</v>
      </c>
      <c r="P374">
        <v>21200</v>
      </c>
      <c r="Q374" t="s">
        <v>105</v>
      </c>
      <c r="R374">
        <v>99821</v>
      </c>
      <c r="S374" t="s">
        <v>154</v>
      </c>
      <c r="T374" t="s">
        <v>153</v>
      </c>
      <c r="U374">
        <v>232194</v>
      </c>
      <c r="V374" t="s">
        <v>228</v>
      </c>
      <c r="W374" t="s">
        <v>68</v>
      </c>
      <c r="X374" s="5">
        <v>4.1435185185185186E-3</v>
      </c>
      <c r="Y374" s="5">
        <v>0</v>
      </c>
      <c r="Z374" s="5">
        <v>0</v>
      </c>
      <c r="AA374" t="s">
        <v>67</v>
      </c>
      <c r="AB374">
        <v>0</v>
      </c>
      <c r="AC374" s="4">
        <v>46268.426388888889</v>
      </c>
      <c r="AD374" t="s">
        <v>67</v>
      </c>
      <c r="AE374" s="5">
        <v>0</v>
      </c>
      <c r="AF374" t="s">
        <v>1317</v>
      </c>
      <c r="AG374" s="5">
        <v>1.1574074074074073E-5</v>
      </c>
      <c r="AJ374" t="s">
        <v>67</v>
      </c>
      <c r="AN374" t="s">
        <v>67</v>
      </c>
      <c r="AO374" t="s">
        <v>67</v>
      </c>
      <c r="AR374" t="s">
        <v>67</v>
      </c>
      <c r="AT374" t="s">
        <v>67</v>
      </c>
      <c r="AU374" t="s">
        <v>67</v>
      </c>
      <c r="AV374" t="s">
        <v>67</v>
      </c>
      <c r="AY374" t="s">
        <v>67</v>
      </c>
      <c r="AZ374" t="s">
        <v>67</v>
      </c>
      <c r="BA374" t="s">
        <v>67</v>
      </c>
      <c r="BB374" t="s">
        <v>67</v>
      </c>
      <c r="BC374" t="s">
        <v>67</v>
      </c>
      <c r="BD374" t="s">
        <v>67</v>
      </c>
      <c r="BE374" t="s">
        <v>67</v>
      </c>
      <c r="BF374" t="s">
        <v>67</v>
      </c>
      <c r="BG374" t="s">
        <v>67</v>
      </c>
      <c r="BH374" t="s">
        <v>67</v>
      </c>
      <c r="BI374" t="s">
        <v>67</v>
      </c>
      <c r="BJ374" t="s">
        <v>67</v>
      </c>
      <c r="BK374" t="s">
        <v>67</v>
      </c>
      <c r="BL374" t="s">
        <v>67</v>
      </c>
      <c r="BM374" t="s">
        <v>67</v>
      </c>
      <c r="BN374" t="s">
        <v>106</v>
      </c>
      <c r="BO374" s="6">
        <v>46268</v>
      </c>
      <c r="BP374">
        <f>1</f>
        <v>1</v>
      </c>
      <c r="BQ374">
        <f>IF(M374+AG374&gt;=parametres!$B$2,0,1)</f>
        <v>1</v>
      </c>
      <c r="BR374" t="str">
        <f>VLOOKUP(O374,parametres!G:H,2,0)</f>
        <v>Alliannz Contract</v>
      </c>
    </row>
    <row r="375" spans="1:70" x14ac:dyDescent="0.3">
      <c r="A375" t="s">
        <v>1635</v>
      </c>
      <c r="B375" t="s">
        <v>65</v>
      </c>
      <c r="C375" t="s">
        <v>70</v>
      </c>
      <c r="D375" s="4">
        <v>46268.422268518516</v>
      </c>
      <c r="E375" t="s">
        <v>896</v>
      </c>
      <c r="F375" t="s">
        <v>138</v>
      </c>
      <c r="G375" t="s">
        <v>305</v>
      </c>
      <c r="H375" t="s">
        <v>322</v>
      </c>
      <c r="I375" t="s">
        <v>300</v>
      </c>
      <c r="J375">
        <v>2.7421293519744522E+18</v>
      </c>
      <c r="K375" t="s">
        <v>1319</v>
      </c>
      <c r="L375" t="s">
        <v>71</v>
      </c>
      <c r="M375" s="5">
        <v>3.4722222222222222E-5</v>
      </c>
      <c r="N375">
        <v>19781</v>
      </c>
      <c r="O375" t="s">
        <v>294</v>
      </c>
      <c r="P375">
        <v>21221</v>
      </c>
      <c r="Q375" t="s">
        <v>294</v>
      </c>
      <c r="R375">
        <v>100041</v>
      </c>
      <c r="S375" t="s">
        <v>309</v>
      </c>
      <c r="T375" t="s">
        <v>275</v>
      </c>
      <c r="U375">
        <v>223882</v>
      </c>
      <c r="V375" t="s">
        <v>505</v>
      </c>
      <c r="W375" t="s">
        <v>68</v>
      </c>
      <c r="X375" s="5">
        <v>2.9050925925925928E-3</v>
      </c>
      <c r="Y375" s="5">
        <v>0</v>
      </c>
      <c r="Z375" s="5">
        <v>3.7037037037037035E-4</v>
      </c>
      <c r="AA375" t="s">
        <v>67</v>
      </c>
      <c r="AB375">
        <v>0</v>
      </c>
      <c r="AC375" s="4">
        <v>46268.425763888888</v>
      </c>
      <c r="AD375" t="s">
        <v>67</v>
      </c>
      <c r="AE375" s="5">
        <v>0</v>
      </c>
      <c r="AF375" t="s">
        <v>1320</v>
      </c>
      <c r="AG375" s="5">
        <v>1.1574074074074073E-5</v>
      </c>
      <c r="AH375">
        <v>0</v>
      </c>
      <c r="AI375">
        <v>0</v>
      </c>
      <c r="AJ375" t="s">
        <v>323</v>
      </c>
      <c r="AK375">
        <v>2</v>
      </c>
      <c r="AL375">
        <v>0</v>
      </c>
      <c r="AM375">
        <v>1</v>
      </c>
      <c r="AN375" t="s">
        <v>310</v>
      </c>
      <c r="AO375" t="s">
        <v>67</v>
      </c>
      <c r="AR375" t="s">
        <v>67</v>
      </c>
      <c r="AT375" t="s">
        <v>67</v>
      </c>
      <c r="AU375" t="s">
        <v>67</v>
      </c>
      <c r="AV375" t="s">
        <v>67</v>
      </c>
      <c r="AW375">
        <v>2</v>
      </c>
      <c r="AX375">
        <v>1</v>
      </c>
      <c r="AY375" t="s">
        <v>67</v>
      </c>
      <c r="AZ375" t="s">
        <v>67</v>
      </c>
      <c r="BA375" t="s">
        <v>67</v>
      </c>
      <c r="BB375" t="s">
        <v>67</v>
      </c>
      <c r="BC375" t="s">
        <v>67</v>
      </c>
      <c r="BD375" t="s">
        <v>67</v>
      </c>
      <c r="BE375" t="s">
        <v>67</v>
      </c>
      <c r="BF375" t="s">
        <v>67</v>
      </c>
      <c r="BG375" t="s">
        <v>67</v>
      </c>
      <c r="BH375" t="s">
        <v>67</v>
      </c>
      <c r="BI375" t="s">
        <v>67</v>
      </c>
      <c r="BJ375" t="s">
        <v>67</v>
      </c>
      <c r="BK375" t="s">
        <v>67</v>
      </c>
      <c r="BL375" t="s">
        <v>67</v>
      </c>
      <c r="BM375" t="s">
        <v>67</v>
      </c>
      <c r="BN375" t="s">
        <v>287</v>
      </c>
      <c r="BO375" s="6">
        <v>46268</v>
      </c>
      <c r="BP375">
        <f>1</f>
        <v>1</v>
      </c>
      <c r="BQ375">
        <f>IF(M375+AG375&gt;=parametres!$B$2,0,1)</f>
        <v>1</v>
      </c>
      <c r="BR375" t="str">
        <f>VLOOKUP(O375,parametres!G:H,2,0)</f>
        <v>RSA BE</v>
      </c>
    </row>
    <row r="376" spans="1:70" x14ac:dyDescent="0.3">
      <c r="A376" t="s">
        <v>1635</v>
      </c>
      <c r="B376" t="s">
        <v>65</v>
      </c>
      <c r="C376" t="s">
        <v>70</v>
      </c>
      <c r="D376" s="4">
        <v>46268.422430555554</v>
      </c>
      <c r="E376" t="s">
        <v>1321</v>
      </c>
      <c r="F376" t="s">
        <v>180</v>
      </c>
      <c r="G376" t="s">
        <v>119</v>
      </c>
      <c r="H376" t="s">
        <v>181</v>
      </c>
      <c r="I376" t="s">
        <v>139</v>
      </c>
      <c r="J376">
        <v>2.7421292360747105E+18</v>
      </c>
      <c r="K376" t="s">
        <v>1322</v>
      </c>
      <c r="L376" t="s">
        <v>72</v>
      </c>
      <c r="M376" s="5">
        <v>8.1018518518518516E-5</v>
      </c>
      <c r="N376">
        <v>19760</v>
      </c>
      <c r="O376" t="s">
        <v>82</v>
      </c>
      <c r="P376">
        <v>21199</v>
      </c>
      <c r="Q376" t="s">
        <v>82</v>
      </c>
      <c r="R376">
        <v>99810</v>
      </c>
      <c r="S376" t="s">
        <v>162</v>
      </c>
      <c r="T376" t="s">
        <v>153</v>
      </c>
      <c r="U376">
        <v>96462</v>
      </c>
      <c r="V376" t="s">
        <v>485</v>
      </c>
      <c r="W376" t="s">
        <v>68</v>
      </c>
      <c r="X376" s="5">
        <v>4.9537037037037041E-3</v>
      </c>
      <c r="Y376" s="5">
        <v>0</v>
      </c>
      <c r="Z376" s="5">
        <v>3.7037037037037035E-4</v>
      </c>
      <c r="AA376" t="s">
        <v>67</v>
      </c>
      <c r="AB376">
        <v>0</v>
      </c>
      <c r="AC376" s="4">
        <v>46268.427708333336</v>
      </c>
      <c r="AD376" t="s">
        <v>67</v>
      </c>
      <c r="AE376" s="5">
        <v>0</v>
      </c>
      <c r="AF376" t="s">
        <v>1323</v>
      </c>
      <c r="AG376" s="5">
        <v>5.7870370370370373E-5</v>
      </c>
      <c r="AH376">
        <v>0</v>
      </c>
      <c r="AI376">
        <v>0</v>
      </c>
      <c r="AJ376" t="s">
        <v>67</v>
      </c>
      <c r="AK376">
        <v>2</v>
      </c>
      <c r="AL376">
        <v>0</v>
      </c>
      <c r="AM376">
        <v>0</v>
      </c>
      <c r="AN376" t="s">
        <v>123</v>
      </c>
      <c r="AO376" t="s">
        <v>67</v>
      </c>
      <c r="AR376" t="s">
        <v>67</v>
      </c>
      <c r="AT376" t="s">
        <v>67</v>
      </c>
      <c r="AU376" t="s">
        <v>67</v>
      </c>
      <c r="AV376" t="s">
        <v>67</v>
      </c>
      <c r="AW376">
        <v>0</v>
      </c>
      <c r="AX376">
        <v>0</v>
      </c>
      <c r="AY376" t="s">
        <v>67</v>
      </c>
      <c r="AZ376" t="s">
        <v>67</v>
      </c>
      <c r="BA376" t="s">
        <v>67</v>
      </c>
      <c r="BB376" t="s">
        <v>67</v>
      </c>
      <c r="BC376" t="s">
        <v>67</v>
      </c>
      <c r="BD376" t="s">
        <v>67</v>
      </c>
      <c r="BE376" t="s">
        <v>67</v>
      </c>
      <c r="BF376" t="s">
        <v>67</v>
      </c>
      <c r="BG376" t="s">
        <v>67</v>
      </c>
      <c r="BH376" t="s">
        <v>67</v>
      </c>
      <c r="BI376" t="s">
        <v>67</v>
      </c>
      <c r="BJ376" t="s">
        <v>67</v>
      </c>
      <c r="BK376" t="s">
        <v>67</v>
      </c>
      <c r="BL376" t="s">
        <v>67</v>
      </c>
      <c r="BM376" t="s">
        <v>67</v>
      </c>
      <c r="BN376" t="s">
        <v>106</v>
      </c>
      <c r="BO376" s="6">
        <v>46268</v>
      </c>
      <c r="BP376">
        <f>1</f>
        <v>1</v>
      </c>
      <c r="BQ376">
        <f>IF(M376+AG376&gt;=parametres!$B$2,0,1)</f>
        <v>1</v>
      </c>
      <c r="BR376" t="str">
        <f>VLOOKUP(O376,parametres!G:H,2,0)</f>
        <v>Alliannz Contract</v>
      </c>
    </row>
    <row r="377" spans="1:70" x14ac:dyDescent="0.3">
      <c r="A377" t="s">
        <v>1635</v>
      </c>
      <c r="B377" t="s">
        <v>65</v>
      </c>
      <c r="C377" t="s">
        <v>66</v>
      </c>
      <c r="D377" s="4">
        <v>46268.422685185185</v>
      </c>
      <c r="E377" t="s">
        <v>1321</v>
      </c>
      <c r="F377" t="s">
        <v>67</v>
      </c>
      <c r="G377" t="s">
        <v>67</v>
      </c>
      <c r="H377" t="s">
        <v>486</v>
      </c>
      <c r="I377" t="s">
        <v>67</v>
      </c>
      <c r="J377">
        <v>2.7421292360747105E+18</v>
      </c>
      <c r="K377" t="s">
        <v>1324</v>
      </c>
      <c r="L377" t="s">
        <v>67</v>
      </c>
      <c r="M377" s="5">
        <v>0</v>
      </c>
      <c r="N377">
        <v>19760</v>
      </c>
      <c r="O377" t="s">
        <v>82</v>
      </c>
      <c r="P377">
        <v>21199</v>
      </c>
      <c r="Q377" t="s">
        <v>82</v>
      </c>
      <c r="R377">
        <v>99810</v>
      </c>
      <c r="S377" t="s">
        <v>162</v>
      </c>
      <c r="T377" t="s">
        <v>153</v>
      </c>
      <c r="U377">
        <v>96462</v>
      </c>
      <c r="V377" t="s">
        <v>485</v>
      </c>
      <c r="W377" t="s">
        <v>69</v>
      </c>
      <c r="X377" s="5">
        <v>4.9537037037037041E-3</v>
      </c>
      <c r="Y377" s="5">
        <v>0</v>
      </c>
      <c r="Z377" s="5">
        <v>0</v>
      </c>
      <c r="AA377" t="s">
        <v>67</v>
      </c>
      <c r="AB377">
        <v>0</v>
      </c>
      <c r="AC377" s="4">
        <v>46268.427719907406</v>
      </c>
      <c r="AD377" t="s">
        <v>67</v>
      </c>
      <c r="AE377" s="5">
        <v>0</v>
      </c>
      <c r="AF377" t="s">
        <v>1323</v>
      </c>
      <c r="AG377" s="5">
        <v>1.1574074074074073E-5</v>
      </c>
      <c r="AJ377" t="s">
        <v>67</v>
      </c>
      <c r="AN377" t="s">
        <v>67</v>
      </c>
      <c r="AO377" t="s">
        <v>67</v>
      </c>
      <c r="AR377" t="s">
        <v>67</v>
      </c>
      <c r="AT377" t="s">
        <v>67</v>
      </c>
      <c r="AU377" t="s">
        <v>67</v>
      </c>
      <c r="AV377" t="s">
        <v>67</v>
      </c>
      <c r="AY377" t="s">
        <v>67</v>
      </c>
      <c r="AZ377" t="s">
        <v>67</v>
      </c>
      <c r="BA377" t="s">
        <v>67</v>
      </c>
      <c r="BB377" t="s">
        <v>67</v>
      </c>
      <c r="BC377" t="s">
        <v>67</v>
      </c>
      <c r="BD377" t="s">
        <v>67</v>
      </c>
      <c r="BE377" t="s">
        <v>67</v>
      </c>
      <c r="BF377" t="s">
        <v>67</v>
      </c>
      <c r="BG377" t="s">
        <v>67</v>
      </c>
      <c r="BH377" t="s">
        <v>67</v>
      </c>
      <c r="BI377" t="s">
        <v>67</v>
      </c>
      <c r="BJ377" t="s">
        <v>67</v>
      </c>
      <c r="BK377" t="s">
        <v>67</v>
      </c>
      <c r="BL377" t="s">
        <v>67</v>
      </c>
      <c r="BM377" t="s">
        <v>67</v>
      </c>
      <c r="BN377" t="s">
        <v>106</v>
      </c>
      <c r="BO377" s="6">
        <v>46268</v>
      </c>
      <c r="BP377">
        <f>1</f>
        <v>1</v>
      </c>
      <c r="BQ377">
        <f>IF(M377+AG377&gt;=parametres!$B$2,0,1)</f>
        <v>1</v>
      </c>
      <c r="BR377" t="str">
        <f>VLOOKUP(O377,parametres!G:H,2,0)</f>
        <v>Alliannz Contract</v>
      </c>
    </row>
    <row r="378" spans="1:70" x14ac:dyDescent="0.3">
      <c r="A378" t="s">
        <v>1635</v>
      </c>
      <c r="B378" t="s">
        <v>65</v>
      </c>
      <c r="C378" t="s">
        <v>66</v>
      </c>
      <c r="D378" s="4">
        <v>46268.422800925924</v>
      </c>
      <c r="E378" t="s">
        <v>896</v>
      </c>
      <c r="F378" t="s">
        <v>67</v>
      </c>
      <c r="G378" t="s">
        <v>67</v>
      </c>
      <c r="H378" t="s">
        <v>506</v>
      </c>
      <c r="I378" t="s">
        <v>67</v>
      </c>
      <c r="J378">
        <v>2.7421293519744527E+18</v>
      </c>
      <c r="K378" t="s">
        <v>1325</v>
      </c>
      <c r="L378" t="s">
        <v>67</v>
      </c>
      <c r="M378" s="5">
        <v>0</v>
      </c>
      <c r="N378">
        <v>19781</v>
      </c>
      <c r="O378" t="s">
        <v>294</v>
      </c>
      <c r="P378">
        <v>21221</v>
      </c>
      <c r="Q378" t="s">
        <v>294</v>
      </c>
      <c r="R378">
        <v>100041</v>
      </c>
      <c r="S378" t="s">
        <v>309</v>
      </c>
      <c r="T378" t="s">
        <v>275</v>
      </c>
      <c r="U378">
        <v>223882</v>
      </c>
      <c r="V378" t="s">
        <v>505</v>
      </c>
      <c r="W378" t="s">
        <v>68</v>
      </c>
      <c r="X378" s="5">
        <v>2.9050925925925928E-3</v>
      </c>
      <c r="Y378" s="5">
        <v>0</v>
      </c>
      <c r="Z378" s="5">
        <v>0</v>
      </c>
      <c r="AA378" t="s">
        <v>67</v>
      </c>
      <c r="AB378">
        <v>0</v>
      </c>
      <c r="AC378" s="4">
        <v>46268.425729166665</v>
      </c>
      <c r="AD378" t="s">
        <v>67</v>
      </c>
      <c r="AE378" s="5">
        <v>0</v>
      </c>
      <c r="AF378" t="s">
        <v>1320</v>
      </c>
      <c r="AG378" s="5">
        <v>1.1574074074074073E-5</v>
      </c>
      <c r="AJ378" t="s">
        <v>67</v>
      </c>
      <c r="AN378" t="s">
        <v>67</v>
      </c>
      <c r="AO378" t="s">
        <v>67</v>
      </c>
      <c r="AR378" t="s">
        <v>67</v>
      </c>
      <c r="AT378" t="s">
        <v>67</v>
      </c>
      <c r="AU378" t="s">
        <v>67</v>
      </c>
      <c r="AV378" t="s">
        <v>67</v>
      </c>
      <c r="AY378" t="s">
        <v>67</v>
      </c>
      <c r="AZ378" t="s">
        <v>67</v>
      </c>
      <c r="BA378" t="s">
        <v>67</v>
      </c>
      <c r="BB378" t="s">
        <v>67</v>
      </c>
      <c r="BC378" t="s">
        <v>67</v>
      </c>
      <c r="BD378" t="s">
        <v>67</v>
      </c>
      <c r="BE378" t="s">
        <v>67</v>
      </c>
      <c r="BF378" t="s">
        <v>67</v>
      </c>
      <c r="BG378" t="s">
        <v>67</v>
      </c>
      <c r="BH378" t="s">
        <v>67</v>
      </c>
      <c r="BI378" t="s">
        <v>67</v>
      </c>
      <c r="BJ378" t="s">
        <v>67</v>
      </c>
      <c r="BK378" t="s">
        <v>67</v>
      </c>
      <c r="BL378" t="s">
        <v>67</v>
      </c>
      <c r="BM378" t="s">
        <v>67</v>
      </c>
      <c r="BN378" t="s">
        <v>287</v>
      </c>
      <c r="BO378" s="6">
        <v>46268</v>
      </c>
      <c r="BP378">
        <f>1</f>
        <v>1</v>
      </c>
      <c r="BQ378">
        <f>IF(M378+AG378&gt;=parametres!$B$2,0,1)</f>
        <v>1</v>
      </c>
      <c r="BR378" t="str">
        <f>VLOOKUP(O378,parametres!G:H,2,0)</f>
        <v>RSA BE</v>
      </c>
    </row>
    <row r="379" spans="1:70" x14ac:dyDescent="0.3">
      <c r="A379" t="s">
        <v>1635</v>
      </c>
      <c r="B379" t="s">
        <v>65</v>
      </c>
      <c r="C379" t="s">
        <v>70</v>
      </c>
      <c r="D379" s="4">
        <v>46268.424502314818</v>
      </c>
      <c r="E379" t="s">
        <v>446</v>
      </c>
      <c r="F379" t="s">
        <v>1326</v>
      </c>
      <c r="G379" t="s">
        <v>455</v>
      </c>
      <c r="H379" t="s">
        <v>1327</v>
      </c>
      <c r="I379" t="s">
        <v>1328</v>
      </c>
      <c r="J379">
        <v>2.7421293949181286E+18</v>
      </c>
      <c r="K379" t="s">
        <v>1329</v>
      </c>
      <c r="L379" t="s">
        <v>72</v>
      </c>
      <c r="M379" s="5">
        <v>1.0416666666666667E-4</v>
      </c>
      <c r="N379">
        <v>19755</v>
      </c>
      <c r="O379" t="s">
        <v>84</v>
      </c>
      <c r="P379">
        <v>21182</v>
      </c>
      <c r="Q379" t="s">
        <v>1330</v>
      </c>
      <c r="R379">
        <v>99755</v>
      </c>
      <c r="S379" t="s">
        <v>183</v>
      </c>
      <c r="T379" t="s">
        <v>1331</v>
      </c>
      <c r="U379">
        <v>224093</v>
      </c>
      <c r="V379" t="s">
        <v>270</v>
      </c>
      <c r="W379" t="s">
        <v>68</v>
      </c>
      <c r="X379" s="5">
        <v>3.1365740740740742E-3</v>
      </c>
      <c r="Y379" s="5">
        <v>9.1435185185185185E-4</v>
      </c>
      <c r="Z379" s="5">
        <v>7.291666666666667E-4</v>
      </c>
      <c r="AA379" t="s">
        <v>67</v>
      </c>
      <c r="AB379">
        <v>1</v>
      </c>
      <c r="AC379" s="4">
        <v>46268.428807870368</v>
      </c>
      <c r="AD379" t="s">
        <v>67</v>
      </c>
      <c r="AE379" s="5">
        <v>0</v>
      </c>
      <c r="AF379" t="s">
        <v>1332</v>
      </c>
      <c r="AG379" s="5">
        <v>2.3148148148148147E-5</v>
      </c>
      <c r="AH379">
        <v>0</v>
      </c>
      <c r="AI379">
        <v>0</v>
      </c>
      <c r="AJ379" t="s">
        <v>67</v>
      </c>
      <c r="AK379">
        <v>2</v>
      </c>
      <c r="AL379">
        <v>0</v>
      </c>
      <c r="AM379">
        <v>0</v>
      </c>
      <c r="AN379" t="s">
        <v>123</v>
      </c>
      <c r="AO379" t="s">
        <v>67</v>
      </c>
      <c r="AR379" t="s">
        <v>67</v>
      </c>
      <c r="AT379" t="s">
        <v>67</v>
      </c>
      <c r="AU379" t="s">
        <v>67</v>
      </c>
      <c r="AV379" t="s">
        <v>67</v>
      </c>
      <c r="AW379">
        <v>0</v>
      </c>
      <c r="AX379">
        <v>0</v>
      </c>
      <c r="AY379" t="s">
        <v>67</v>
      </c>
      <c r="AZ379" t="s">
        <v>67</v>
      </c>
      <c r="BA379" t="s">
        <v>67</v>
      </c>
      <c r="BB379" t="s">
        <v>67</v>
      </c>
      <c r="BC379" t="s">
        <v>67</v>
      </c>
      <c r="BD379" t="s">
        <v>67</v>
      </c>
      <c r="BE379" t="s">
        <v>67</v>
      </c>
      <c r="BF379" t="s">
        <v>67</v>
      </c>
      <c r="BG379" t="s">
        <v>67</v>
      </c>
      <c r="BH379" t="s">
        <v>67</v>
      </c>
      <c r="BI379" t="s">
        <v>67</v>
      </c>
      <c r="BJ379" t="s">
        <v>67</v>
      </c>
      <c r="BK379" t="s">
        <v>67</v>
      </c>
      <c r="BL379" t="s">
        <v>67</v>
      </c>
      <c r="BM379" t="s">
        <v>67</v>
      </c>
      <c r="BN379" t="s">
        <v>102</v>
      </c>
      <c r="BO379" s="6">
        <v>46268</v>
      </c>
      <c r="BP379">
        <f>1</f>
        <v>1</v>
      </c>
      <c r="BQ379">
        <f>IF(M379+AG379&gt;=parametres!$B$2,0,1)</f>
        <v>1</v>
      </c>
      <c r="BR379" t="str">
        <f>VLOOKUP(O379,parametres!G:H,2,0)</f>
        <v>RSA</v>
      </c>
    </row>
    <row r="380" spans="1:70" x14ac:dyDescent="0.3">
      <c r="A380" t="s">
        <v>1635</v>
      </c>
      <c r="B380" t="s">
        <v>65</v>
      </c>
      <c r="C380" t="s">
        <v>70</v>
      </c>
      <c r="D380" s="4">
        <v>46268.424780092595</v>
      </c>
      <c r="E380" t="s">
        <v>1333</v>
      </c>
      <c r="F380" t="s">
        <v>118</v>
      </c>
      <c r="G380" t="s">
        <v>119</v>
      </c>
      <c r="H380" t="s">
        <v>120</v>
      </c>
      <c r="I380" t="s">
        <v>121</v>
      </c>
      <c r="J380">
        <v>2.7421292360747105E+18</v>
      </c>
      <c r="K380" t="s">
        <v>1334</v>
      </c>
      <c r="L380" t="s">
        <v>71</v>
      </c>
      <c r="M380" s="5">
        <v>2.4305555555555555E-4</v>
      </c>
      <c r="N380">
        <v>19770</v>
      </c>
      <c r="O380" t="s">
        <v>112</v>
      </c>
      <c r="P380">
        <v>21209</v>
      </c>
      <c r="Q380" t="s">
        <v>112</v>
      </c>
      <c r="R380">
        <v>99920</v>
      </c>
      <c r="S380" t="s">
        <v>146</v>
      </c>
      <c r="T380" t="s">
        <v>275</v>
      </c>
      <c r="U380">
        <v>266361</v>
      </c>
      <c r="V380" t="s">
        <v>971</v>
      </c>
      <c r="W380" t="s">
        <v>69</v>
      </c>
      <c r="X380" s="5">
        <v>1.5856481481481481E-3</v>
      </c>
      <c r="Y380" s="5">
        <v>0</v>
      </c>
      <c r="Z380" s="5">
        <v>2.3148148148148147E-5</v>
      </c>
      <c r="AA380" t="s">
        <v>67</v>
      </c>
      <c r="AB380">
        <v>0</v>
      </c>
      <c r="AC380" s="4">
        <v>46268.426990740743</v>
      </c>
      <c r="AD380" t="s">
        <v>67</v>
      </c>
      <c r="AE380" s="5">
        <v>0</v>
      </c>
      <c r="AF380" t="s">
        <v>1335</v>
      </c>
      <c r="AG380" s="5">
        <v>3.4722222222222222E-5</v>
      </c>
      <c r="AH380">
        <v>0</v>
      </c>
      <c r="AI380">
        <v>0</v>
      </c>
      <c r="AJ380" t="s">
        <v>122</v>
      </c>
      <c r="AK380">
        <v>2</v>
      </c>
      <c r="AL380">
        <v>0</v>
      </c>
      <c r="AM380">
        <v>0</v>
      </c>
      <c r="AN380" t="s">
        <v>123</v>
      </c>
      <c r="AO380" t="s">
        <v>67</v>
      </c>
      <c r="AR380" t="s">
        <v>67</v>
      </c>
      <c r="AT380" t="s">
        <v>67</v>
      </c>
      <c r="AU380" t="s">
        <v>67</v>
      </c>
      <c r="AV380" t="s">
        <v>67</v>
      </c>
      <c r="AW380">
        <v>0</v>
      </c>
      <c r="AX380">
        <v>0</v>
      </c>
      <c r="AY380" t="s">
        <v>67</v>
      </c>
      <c r="AZ380" t="s">
        <v>67</v>
      </c>
      <c r="BA380" t="s">
        <v>67</v>
      </c>
      <c r="BB380" t="s">
        <v>67</v>
      </c>
      <c r="BC380" t="s">
        <v>67</v>
      </c>
      <c r="BD380" t="s">
        <v>67</v>
      </c>
      <c r="BE380" t="s">
        <v>67</v>
      </c>
      <c r="BF380" t="s">
        <v>67</v>
      </c>
      <c r="BG380" t="s">
        <v>67</v>
      </c>
      <c r="BH380" t="s">
        <v>67</v>
      </c>
      <c r="BI380" t="s">
        <v>67</v>
      </c>
      <c r="BJ380" t="s">
        <v>67</v>
      </c>
      <c r="BK380" t="s">
        <v>67</v>
      </c>
      <c r="BL380" t="s">
        <v>67</v>
      </c>
      <c r="BM380" t="s">
        <v>67</v>
      </c>
      <c r="BN380" t="s">
        <v>280</v>
      </c>
      <c r="BO380" s="6">
        <v>46268</v>
      </c>
      <c r="BP380">
        <f>1</f>
        <v>1</v>
      </c>
      <c r="BQ380">
        <f>IF(M380+AG380&gt;=parametres!$B$2,0,1)</f>
        <v>0</v>
      </c>
      <c r="BR380" t="str">
        <f>VLOOKUP(O380,parametres!G:H,2,0)</f>
        <v>RSA Provider</v>
      </c>
    </row>
    <row r="381" spans="1:70" x14ac:dyDescent="0.3">
      <c r="A381" t="s">
        <v>1635</v>
      </c>
      <c r="B381" t="s">
        <v>65</v>
      </c>
      <c r="C381" t="s">
        <v>66</v>
      </c>
      <c r="D381" s="4">
        <v>46268.42491898148</v>
      </c>
      <c r="E381" t="s">
        <v>1312</v>
      </c>
      <c r="F381" t="s">
        <v>67</v>
      </c>
      <c r="G381" t="s">
        <v>67</v>
      </c>
      <c r="H381" t="s">
        <v>362</v>
      </c>
      <c r="I381" t="s">
        <v>67</v>
      </c>
      <c r="J381">
        <v>2.7421293863283072E+18</v>
      </c>
      <c r="K381" t="s">
        <v>1336</v>
      </c>
      <c r="L381" t="s">
        <v>67</v>
      </c>
      <c r="M381" s="5">
        <v>0</v>
      </c>
      <c r="N381">
        <v>19779</v>
      </c>
      <c r="O381" t="s">
        <v>296</v>
      </c>
      <c r="P381">
        <v>21219</v>
      </c>
      <c r="Q381" t="s">
        <v>296</v>
      </c>
      <c r="R381">
        <v>100019</v>
      </c>
      <c r="S381" t="s">
        <v>338</v>
      </c>
      <c r="T381" t="s">
        <v>275</v>
      </c>
      <c r="U381">
        <v>96164</v>
      </c>
      <c r="V381" t="s">
        <v>361</v>
      </c>
      <c r="W381" t="s">
        <v>69</v>
      </c>
      <c r="X381" s="5">
        <v>4.2361111111111115E-3</v>
      </c>
      <c r="Y381" s="5">
        <v>0</v>
      </c>
      <c r="Z381" s="5">
        <v>0</v>
      </c>
      <c r="AA381" t="s">
        <v>67</v>
      </c>
      <c r="AB381">
        <v>0</v>
      </c>
      <c r="AC381" s="4">
        <v>46268.429178240738</v>
      </c>
      <c r="AD381" t="s">
        <v>67</v>
      </c>
      <c r="AE381" s="5">
        <v>0</v>
      </c>
      <c r="AF381" t="s">
        <v>1314</v>
      </c>
      <c r="AG381" s="5">
        <v>1.1574074074074073E-5</v>
      </c>
      <c r="AJ381" t="s">
        <v>67</v>
      </c>
      <c r="AN381" t="s">
        <v>67</v>
      </c>
      <c r="AO381" t="s">
        <v>67</v>
      </c>
      <c r="AR381" t="s">
        <v>67</v>
      </c>
      <c r="AT381" t="s">
        <v>67</v>
      </c>
      <c r="AU381" t="s">
        <v>67</v>
      </c>
      <c r="AV381" t="s">
        <v>67</v>
      </c>
      <c r="AY381" t="s">
        <v>67</v>
      </c>
      <c r="AZ381" t="s">
        <v>67</v>
      </c>
      <c r="BA381" t="s">
        <v>67</v>
      </c>
      <c r="BB381" t="s">
        <v>67</v>
      </c>
      <c r="BC381" t="s">
        <v>67</v>
      </c>
      <c r="BD381" t="s">
        <v>67</v>
      </c>
      <c r="BE381" t="s">
        <v>67</v>
      </c>
      <c r="BF381" t="s">
        <v>67</v>
      </c>
      <c r="BG381" t="s">
        <v>67</v>
      </c>
      <c r="BH381" t="s">
        <v>67</v>
      </c>
      <c r="BI381" t="s">
        <v>67</v>
      </c>
      <c r="BJ381" t="s">
        <v>67</v>
      </c>
      <c r="BK381" t="s">
        <v>67</v>
      </c>
      <c r="BL381" t="s">
        <v>67</v>
      </c>
      <c r="BM381" t="s">
        <v>67</v>
      </c>
      <c r="BN381" t="s">
        <v>287</v>
      </c>
      <c r="BO381" s="6">
        <v>46268</v>
      </c>
      <c r="BP381">
        <f>1</f>
        <v>1</v>
      </c>
      <c r="BQ381">
        <f>IF(M381+AG381&gt;=parametres!$B$2,0,1)</f>
        <v>1</v>
      </c>
      <c r="BR381" t="str">
        <f>VLOOKUP(O381,parametres!G:H,2,0)</f>
        <v>RSA BE</v>
      </c>
    </row>
    <row r="382" spans="1:70" x14ac:dyDescent="0.3">
      <c r="A382" t="s">
        <v>1635</v>
      </c>
      <c r="B382" t="s">
        <v>65</v>
      </c>
      <c r="C382" t="s">
        <v>70</v>
      </c>
      <c r="D382" s="4">
        <v>46268.425000000003</v>
      </c>
      <c r="E382" t="s">
        <v>1337</v>
      </c>
      <c r="F382" t="s">
        <v>129</v>
      </c>
      <c r="G382" t="s">
        <v>130</v>
      </c>
      <c r="H382" t="s">
        <v>131</v>
      </c>
      <c r="I382" t="s">
        <v>132</v>
      </c>
      <c r="J382">
        <v>2.742129429278569E+18</v>
      </c>
      <c r="K382" t="s">
        <v>1338</v>
      </c>
      <c r="L382" t="s">
        <v>72</v>
      </c>
      <c r="M382" s="5">
        <v>9.2592592592592588E-5</v>
      </c>
      <c r="N382">
        <v>27173</v>
      </c>
      <c r="O382" t="s">
        <v>116</v>
      </c>
      <c r="P382">
        <v>28184</v>
      </c>
      <c r="Q382" t="s">
        <v>116</v>
      </c>
      <c r="R382">
        <v>208567</v>
      </c>
      <c r="S382" t="s">
        <v>174</v>
      </c>
      <c r="T382" t="s">
        <v>153</v>
      </c>
      <c r="U382">
        <v>224299</v>
      </c>
      <c r="V382" t="s">
        <v>193</v>
      </c>
      <c r="W382" t="s">
        <v>68</v>
      </c>
      <c r="X382" s="5">
        <v>6.4467592592592588E-3</v>
      </c>
      <c r="Y382" s="5">
        <v>0</v>
      </c>
      <c r="Z382" s="5">
        <v>2.4305555555555555E-4</v>
      </c>
      <c r="AA382" t="s">
        <v>67</v>
      </c>
      <c r="AB382">
        <v>0</v>
      </c>
      <c r="AC382" s="4">
        <v>46268.433622685188</v>
      </c>
      <c r="AD382" t="s">
        <v>67</v>
      </c>
      <c r="AE382" s="5">
        <v>0</v>
      </c>
      <c r="AF382" t="s">
        <v>1339</v>
      </c>
      <c r="AG382" s="5">
        <v>3.4722222222222222E-5</v>
      </c>
      <c r="AH382">
        <v>0</v>
      </c>
      <c r="AI382">
        <v>0</v>
      </c>
      <c r="AJ382" t="s">
        <v>67</v>
      </c>
      <c r="AK382">
        <v>2</v>
      </c>
      <c r="AL382">
        <v>0</v>
      </c>
      <c r="AM382">
        <v>0</v>
      </c>
      <c r="AN382" t="s">
        <v>123</v>
      </c>
      <c r="AO382" t="s">
        <v>133</v>
      </c>
      <c r="AP382">
        <v>77020108</v>
      </c>
      <c r="AQ382">
        <v>10</v>
      </c>
      <c r="AR382" t="s">
        <v>133</v>
      </c>
      <c r="AS382">
        <v>3190911811</v>
      </c>
      <c r="AT382" t="s">
        <v>279</v>
      </c>
      <c r="AU382" t="s">
        <v>1340</v>
      </c>
      <c r="AV382" t="s">
        <v>1337</v>
      </c>
      <c r="AW382">
        <v>2</v>
      </c>
      <c r="AX382">
        <v>1</v>
      </c>
      <c r="AY382" t="s">
        <v>67</v>
      </c>
      <c r="AZ382" t="s">
        <v>67</v>
      </c>
      <c r="BA382" t="s">
        <v>67</v>
      </c>
      <c r="BB382" t="s">
        <v>67</v>
      </c>
      <c r="BC382" t="s">
        <v>67</v>
      </c>
      <c r="BD382" t="s">
        <v>67</v>
      </c>
      <c r="BE382" t="s">
        <v>67</v>
      </c>
      <c r="BF382" t="s">
        <v>67</v>
      </c>
      <c r="BG382" t="s">
        <v>67</v>
      </c>
      <c r="BH382" t="s">
        <v>67</v>
      </c>
      <c r="BI382" t="s">
        <v>67</v>
      </c>
      <c r="BJ382" t="s">
        <v>67</v>
      </c>
      <c r="BK382" t="s">
        <v>67</v>
      </c>
      <c r="BL382" t="s">
        <v>67</v>
      </c>
      <c r="BM382" t="s">
        <v>67</v>
      </c>
      <c r="BN382" t="s">
        <v>106</v>
      </c>
      <c r="BO382" s="6">
        <v>46268</v>
      </c>
      <c r="BP382">
        <f>1</f>
        <v>1</v>
      </c>
      <c r="BQ382">
        <f>IF(M382+AG382&gt;=parametres!$B$2,0,1)</f>
        <v>1</v>
      </c>
      <c r="BR382" t="str">
        <f>VLOOKUP(O382,parametres!G:H,2,0)</f>
        <v>Alliannz Contract</v>
      </c>
    </row>
    <row r="383" spans="1:70" x14ac:dyDescent="0.3">
      <c r="A383" t="s">
        <v>1635</v>
      </c>
      <c r="B383" t="s">
        <v>65</v>
      </c>
      <c r="C383" t="s">
        <v>70</v>
      </c>
      <c r="D383" s="4">
        <v>46268.425081018519</v>
      </c>
      <c r="E383" t="s">
        <v>1341</v>
      </c>
      <c r="F383" t="s">
        <v>134</v>
      </c>
      <c r="G383" t="s">
        <v>119</v>
      </c>
      <c r="H383" t="s">
        <v>135</v>
      </c>
      <c r="I383" t="s">
        <v>143</v>
      </c>
      <c r="J383">
        <v>2.7421293691525166E+18</v>
      </c>
      <c r="K383" t="s">
        <v>1342</v>
      </c>
      <c r="L383" t="s">
        <v>71</v>
      </c>
      <c r="M383" s="5">
        <v>6.9444444444444444E-5</v>
      </c>
      <c r="N383">
        <v>19755</v>
      </c>
      <c r="O383" t="s">
        <v>84</v>
      </c>
      <c r="P383">
        <v>21194</v>
      </c>
      <c r="Q383" t="s">
        <v>84</v>
      </c>
      <c r="R383">
        <v>99755</v>
      </c>
      <c r="S383" t="s">
        <v>183</v>
      </c>
      <c r="T383" t="s">
        <v>153</v>
      </c>
      <c r="U383">
        <v>247912</v>
      </c>
      <c r="V383" t="s">
        <v>402</v>
      </c>
      <c r="W383" t="s">
        <v>68</v>
      </c>
      <c r="X383" s="5">
        <v>2.3726851851851851E-3</v>
      </c>
      <c r="Y383" s="5">
        <v>0</v>
      </c>
      <c r="Z383" s="5">
        <v>3.7037037037037035E-4</v>
      </c>
      <c r="AA383" t="s">
        <v>67</v>
      </c>
      <c r="AB383">
        <v>0</v>
      </c>
      <c r="AC383" s="4">
        <v>46268.428148148145</v>
      </c>
      <c r="AD383" t="s">
        <v>67</v>
      </c>
      <c r="AE383" s="5">
        <v>0</v>
      </c>
      <c r="AF383" t="s">
        <v>1343</v>
      </c>
      <c r="AG383" s="5">
        <v>3.4722222222222222E-5</v>
      </c>
      <c r="AH383">
        <v>0</v>
      </c>
      <c r="AI383">
        <v>0</v>
      </c>
      <c r="AJ383" t="s">
        <v>67</v>
      </c>
      <c r="AK383">
        <v>2</v>
      </c>
      <c r="AL383">
        <v>0</v>
      </c>
      <c r="AM383">
        <v>0</v>
      </c>
      <c r="AN383" t="s">
        <v>123</v>
      </c>
      <c r="AO383" t="s">
        <v>127</v>
      </c>
      <c r="AP383">
        <v>77020001</v>
      </c>
      <c r="AQ383">
        <v>10</v>
      </c>
      <c r="AR383" t="s">
        <v>128</v>
      </c>
      <c r="AS383">
        <v>3190052</v>
      </c>
      <c r="AT383" t="s">
        <v>145</v>
      </c>
      <c r="AU383" t="s">
        <v>67</v>
      </c>
      <c r="AV383" t="s">
        <v>1341</v>
      </c>
      <c r="AW383">
        <v>2</v>
      </c>
      <c r="AX383">
        <v>1</v>
      </c>
      <c r="AY383" t="s">
        <v>67</v>
      </c>
      <c r="AZ383" t="s">
        <v>67</v>
      </c>
      <c r="BA383" t="s">
        <v>67</v>
      </c>
      <c r="BB383" t="s">
        <v>67</v>
      </c>
      <c r="BC383" t="s">
        <v>67</v>
      </c>
      <c r="BD383" t="s">
        <v>67</v>
      </c>
      <c r="BE383" t="s">
        <v>67</v>
      </c>
      <c r="BF383" t="s">
        <v>67</v>
      </c>
      <c r="BG383" t="s">
        <v>67</v>
      </c>
      <c r="BH383" t="s">
        <v>67</v>
      </c>
      <c r="BI383" t="s">
        <v>67</v>
      </c>
      <c r="BJ383" t="s">
        <v>67</v>
      </c>
      <c r="BK383" t="s">
        <v>67</v>
      </c>
      <c r="BL383" t="s">
        <v>67</v>
      </c>
      <c r="BM383" t="s">
        <v>67</v>
      </c>
      <c r="BN383" t="s">
        <v>102</v>
      </c>
      <c r="BO383" s="6">
        <v>46268</v>
      </c>
      <c r="BP383">
        <f>1</f>
        <v>1</v>
      </c>
      <c r="BQ383">
        <f>IF(M383+AG383&gt;=parametres!$B$2,0,1)</f>
        <v>1</v>
      </c>
      <c r="BR383" t="str">
        <f>VLOOKUP(O383,parametres!G:H,2,0)</f>
        <v>RSA</v>
      </c>
    </row>
    <row r="384" spans="1:70" x14ac:dyDescent="0.3">
      <c r="A384" t="s">
        <v>1635</v>
      </c>
      <c r="B384" t="s">
        <v>65</v>
      </c>
      <c r="C384" t="s">
        <v>66</v>
      </c>
      <c r="D384" s="4">
        <v>46268.425381944442</v>
      </c>
      <c r="E384" t="s">
        <v>1333</v>
      </c>
      <c r="F384" t="s">
        <v>67</v>
      </c>
      <c r="G384" t="s">
        <v>67</v>
      </c>
      <c r="H384" t="s">
        <v>996</v>
      </c>
      <c r="I384" t="s">
        <v>67</v>
      </c>
      <c r="J384">
        <v>2.7421292360747105E+18</v>
      </c>
      <c r="K384" t="s">
        <v>1344</v>
      </c>
      <c r="L384" t="s">
        <v>67</v>
      </c>
      <c r="M384" s="5">
        <v>0</v>
      </c>
      <c r="N384">
        <v>19770</v>
      </c>
      <c r="O384" t="s">
        <v>112</v>
      </c>
      <c r="P384">
        <v>21209</v>
      </c>
      <c r="Q384" t="s">
        <v>112</v>
      </c>
      <c r="R384">
        <v>99920</v>
      </c>
      <c r="S384" t="s">
        <v>146</v>
      </c>
      <c r="T384" t="s">
        <v>275</v>
      </c>
      <c r="U384">
        <v>266361</v>
      </c>
      <c r="V384" t="s">
        <v>971</v>
      </c>
      <c r="W384" t="s">
        <v>68</v>
      </c>
      <c r="X384" s="5">
        <v>1.5740740740740741E-3</v>
      </c>
      <c r="Y384" s="5">
        <v>0</v>
      </c>
      <c r="Z384" s="5">
        <v>0</v>
      </c>
      <c r="AA384" t="s">
        <v>67</v>
      </c>
      <c r="AB384">
        <v>0</v>
      </c>
      <c r="AC384" s="4">
        <v>46268.426979166667</v>
      </c>
      <c r="AD384" t="s">
        <v>67</v>
      </c>
      <c r="AE384" s="5">
        <v>0</v>
      </c>
      <c r="AF384" t="s">
        <v>1335</v>
      </c>
      <c r="AG384" s="5">
        <v>0</v>
      </c>
      <c r="AJ384" t="s">
        <v>67</v>
      </c>
      <c r="AN384" t="s">
        <v>67</v>
      </c>
      <c r="AO384" t="s">
        <v>67</v>
      </c>
      <c r="AR384" t="s">
        <v>67</v>
      </c>
      <c r="AT384" t="s">
        <v>67</v>
      </c>
      <c r="AU384" t="s">
        <v>67</v>
      </c>
      <c r="AV384" t="s">
        <v>67</v>
      </c>
      <c r="AY384" t="s">
        <v>67</v>
      </c>
      <c r="AZ384" t="s">
        <v>67</v>
      </c>
      <c r="BA384" t="s">
        <v>67</v>
      </c>
      <c r="BB384" t="s">
        <v>67</v>
      </c>
      <c r="BC384" t="s">
        <v>67</v>
      </c>
      <c r="BD384" t="s">
        <v>67</v>
      </c>
      <c r="BE384" t="s">
        <v>67</v>
      </c>
      <c r="BF384" t="s">
        <v>67</v>
      </c>
      <c r="BG384" t="s">
        <v>67</v>
      </c>
      <c r="BH384" t="s">
        <v>67</v>
      </c>
      <c r="BI384" t="s">
        <v>67</v>
      </c>
      <c r="BJ384" t="s">
        <v>67</v>
      </c>
      <c r="BK384" t="s">
        <v>67</v>
      </c>
      <c r="BL384" t="s">
        <v>67</v>
      </c>
      <c r="BM384" t="s">
        <v>67</v>
      </c>
      <c r="BN384" t="s">
        <v>280</v>
      </c>
      <c r="BO384" s="6">
        <v>46268</v>
      </c>
      <c r="BP384">
        <f>1</f>
        <v>1</v>
      </c>
      <c r="BQ384">
        <f>IF(M384+AG384&gt;=parametres!$B$2,0,1)</f>
        <v>1</v>
      </c>
      <c r="BR384" t="str">
        <f>VLOOKUP(O384,parametres!G:H,2,0)</f>
        <v>RSA Provider</v>
      </c>
    </row>
    <row r="385" spans="1:70" x14ac:dyDescent="0.3">
      <c r="A385" t="s">
        <v>1635</v>
      </c>
      <c r="B385" t="s">
        <v>65</v>
      </c>
      <c r="C385" t="s">
        <v>66</v>
      </c>
      <c r="D385" s="4">
        <v>46268.425694444442</v>
      </c>
      <c r="E385" t="s">
        <v>1341</v>
      </c>
      <c r="F385" t="s">
        <v>67</v>
      </c>
      <c r="G385" t="s">
        <v>67</v>
      </c>
      <c r="H385" t="s">
        <v>403</v>
      </c>
      <c r="I385" t="s">
        <v>67</v>
      </c>
      <c r="J385">
        <v>2.7421293691525166E+18</v>
      </c>
      <c r="K385" t="s">
        <v>1345</v>
      </c>
      <c r="L385" t="s">
        <v>67</v>
      </c>
      <c r="M385" s="5">
        <v>0</v>
      </c>
      <c r="N385">
        <v>19755</v>
      </c>
      <c r="O385" t="s">
        <v>84</v>
      </c>
      <c r="P385">
        <v>21194</v>
      </c>
      <c r="Q385" t="s">
        <v>84</v>
      </c>
      <c r="R385">
        <v>99755</v>
      </c>
      <c r="S385" t="s">
        <v>183</v>
      </c>
      <c r="T385" t="s">
        <v>153</v>
      </c>
      <c r="U385">
        <v>247912</v>
      </c>
      <c r="V385" t="s">
        <v>402</v>
      </c>
      <c r="W385" t="s">
        <v>68</v>
      </c>
      <c r="X385" s="5">
        <v>2.3726851851851851E-3</v>
      </c>
      <c r="Y385" s="5">
        <v>0</v>
      </c>
      <c r="Z385" s="5">
        <v>0</v>
      </c>
      <c r="AA385" t="s">
        <v>67</v>
      </c>
      <c r="AB385">
        <v>0</v>
      </c>
      <c r="AC385" s="4">
        <v>46268.428113425929</v>
      </c>
      <c r="AD385" t="s">
        <v>67</v>
      </c>
      <c r="AE385" s="5">
        <v>0</v>
      </c>
      <c r="AF385" t="s">
        <v>1343</v>
      </c>
      <c r="AG385" s="5">
        <v>1.1574074074074073E-5</v>
      </c>
      <c r="AJ385" t="s">
        <v>67</v>
      </c>
      <c r="AN385" t="s">
        <v>67</v>
      </c>
      <c r="AO385" t="s">
        <v>67</v>
      </c>
      <c r="AR385" t="s">
        <v>67</v>
      </c>
      <c r="AT385" t="s">
        <v>67</v>
      </c>
      <c r="AU385" t="s">
        <v>67</v>
      </c>
      <c r="AV385" t="s">
        <v>67</v>
      </c>
      <c r="AY385" t="s">
        <v>67</v>
      </c>
      <c r="AZ385" t="s">
        <v>67</v>
      </c>
      <c r="BA385" t="s">
        <v>67</v>
      </c>
      <c r="BB385" t="s">
        <v>67</v>
      </c>
      <c r="BC385" t="s">
        <v>67</v>
      </c>
      <c r="BD385" t="s">
        <v>67</v>
      </c>
      <c r="BE385" t="s">
        <v>67</v>
      </c>
      <c r="BF385" t="s">
        <v>67</v>
      </c>
      <c r="BG385" t="s">
        <v>67</v>
      </c>
      <c r="BH385" t="s">
        <v>67</v>
      </c>
      <c r="BI385" t="s">
        <v>67</v>
      </c>
      <c r="BJ385" t="s">
        <v>67</v>
      </c>
      <c r="BK385" t="s">
        <v>67</v>
      </c>
      <c r="BL385" t="s">
        <v>67</v>
      </c>
      <c r="BM385" t="s">
        <v>67</v>
      </c>
      <c r="BN385" t="s">
        <v>102</v>
      </c>
      <c r="BO385" s="6">
        <v>46268</v>
      </c>
      <c r="BP385">
        <f>1</f>
        <v>1</v>
      </c>
      <c r="BQ385">
        <f>IF(M385+AG385&gt;=parametres!$B$2,0,1)</f>
        <v>1</v>
      </c>
      <c r="BR385" t="str">
        <f>VLOOKUP(O385,parametres!G:H,2,0)</f>
        <v>RSA</v>
      </c>
    </row>
    <row r="386" spans="1:70" x14ac:dyDescent="0.3">
      <c r="A386" t="s">
        <v>1635</v>
      </c>
      <c r="B386" t="s">
        <v>65</v>
      </c>
      <c r="C386" t="s">
        <v>70</v>
      </c>
      <c r="D386" s="4">
        <v>46268.426400462966</v>
      </c>
      <c r="E386" t="s">
        <v>910</v>
      </c>
      <c r="F386" t="s">
        <v>180</v>
      </c>
      <c r="G386" t="s">
        <v>119</v>
      </c>
      <c r="H386" t="s">
        <v>181</v>
      </c>
      <c r="I386" t="s">
        <v>139</v>
      </c>
      <c r="J386">
        <v>2.742129330497044E+18</v>
      </c>
      <c r="K386" t="s">
        <v>1346</v>
      </c>
      <c r="L386" t="s">
        <v>71</v>
      </c>
      <c r="M386" s="5">
        <v>6.9444444444444444E-5</v>
      </c>
      <c r="N386">
        <v>19760</v>
      </c>
      <c r="O386" t="s">
        <v>82</v>
      </c>
      <c r="P386">
        <v>21199</v>
      </c>
      <c r="Q386" t="s">
        <v>82</v>
      </c>
      <c r="R386">
        <v>99810</v>
      </c>
      <c r="S386" t="s">
        <v>162</v>
      </c>
      <c r="T386" t="s">
        <v>153</v>
      </c>
      <c r="U386">
        <v>224096</v>
      </c>
      <c r="V386" t="s">
        <v>503</v>
      </c>
      <c r="W386" t="s">
        <v>69</v>
      </c>
      <c r="X386" s="5">
        <v>6.134259259259259E-4</v>
      </c>
      <c r="Y386" s="5">
        <v>0</v>
      </c>
      <c r="Z386" s="5">
        <v>1.9560185185185184E-3</v>
      </c>
      <c r="AA386" t="s">
        <v>67</v>
      </c>
      <c r="AB386">
        <v>0</v>
      </c>
      <c r="AC386" s="4">
        <v>46268.427303240744</v>
      </c>
      <c r="AD386" t="s">
        <v>67</v>
      </c>
      <c r="AE386" s="5">
        <v>0</v>
      </c>
      <c r="AF386" t="s">
        <v>1347</v>
      </c>
      <c r="AG386" s="5">
        <v>3.4722222222222222E-5</v>
      </c>
      <c r="AH386">
        <v>0</v>
      </c>
      <c r="AI386">
        <v>0</v>
      </c>
      <c r="AJ386" t="s">
        <v>67</v>
      </c>
      <c r="AK386">
        <v>2</v>
      </c>
      <c r="AL386">
        <v>0</v>
      </c>
      <c r="AM386">
        <v>0</v>
      </c>
      <c r="AN386" t="s">
        <v>123</v>
      </c>
      <c r="AO386" t="s">
        <v>67</v>
      </c>
      <c r="AR386" t="s">
        <v>67</v>
      </c>
      <c r="AT386" t="s">
        <v>67</v>
      </c>
      <c r="AU386" t="s">
        <v>67</v>
      </c>
      <c r="AV386" t="s">
        <v>67</v>
      </c>
      <c r="AW386">
        <v>0</v>
      </c>
      <c r="AX386">
        <v>0</v>
      </c>
      <c r="AY386" t="s">
        <v>67</v>
      </c>
      <c r="AZ386" t="s">
        <v>67</v>
      </c>
      <c r="BA386" t="s">
        <v>67</v>
      </c>
      <c r="BB386" t="s">
        <v>67</v>
      </c>
      <c r="BC386" t="s">
        <v>67</v>
      </c>
      <c r="BD386" t="s">
        <v>67</v>
      </c>
      <c r="BE386" t="s">
        <v>67</v>
      </c>
      <c r="BF386" t="s">
        <v>67</v>
      </c>
      <c r="BG386" t="s">
        <v>67</v>
      </c>
      <c r="BH386" t="s">
        <v>67</v>
      </c>
      <c r="BI386" t="s">
        <v>67</v>
      </c>
      <c r="BJ386" t="s">
        <v>67</v>
      </c>
      <c r="BK386" t="s">
        <v>67</v>
      </c>
      <c r="BL386" t="s">
        <v>67</v>
      </c>
      <c r="BM386" t="s">
        <v>67</v>
      </c>
      <c r="BN386" t="s">
        <v>106</v>
      </c>
      <c r="BO386" s="6">
        <v>46268</v>
      </c>
      <c r="BP386">
        <f>1</f>
        <v>1</v>
      </c>
      <c r="BQ386">
        <f>IF(M386+AG386&gt;=parametres!$B$2,0,1)</f>
        <v>1</v>
      </c>
      <c r="BR386" t="str">
        <f>VLOOKUP(O386,parametres!G:H,2,0)</f>
        <v>Alliannz Contract</v>
      </c>
    </row>
    <row r="387" spans="1:70" x14ac:dyDescent="0.3">
      <c r="A387" t="s">
        <v>1635</v>
      </c>
      <c r="B387" t="s">
        <v>65</v>
      </c>
      <c r="C387" t="s">
        <v>66</v>
      </c>
      <c r="D387" s="4">
        <v>46268.426493055558</v>
      </c>
      <c r="E387" t="s">
        <v>1348</v>
      </c>
      <c r="F387" t="s">
        <v>67</v>
      </c>
      <c r="G387" t="s">
        <v>67</v>
      </c>
      <c r="H387" t="s">
        <v>349</v>
      </c>
      <c r="I387" t="s">
        <v>67</v>
      </c>
      <c r="J387">
        <v>2.7421293949181286E+18</v>
      </c>
      <c r="K387" t="s">
        <v>1349</v>
      </c>
      <c r="L387" t="s">
        <v>67</v>
      </c>
      <c r="M387" s="5">
        <v>0</v>
      </c>
      <c r="N387">
        <v>19755</v>
      </c>
      <c r="O387" t="s">
        <v>84</v>
      </c>
      <c r="P387">
        <v>21194</v>
      </c>
      <c r="Q387" t="s">
        <v>84</v>
      </c>
      <c r="R387">
        <v>99755</v>
      </c>
      <c r="S387" t="s">
        <v>183</v>
      </c>
      <c r="T387" t="s">
        <v>153</v>
      </c>
      <c r="U387">
        <v>224093</v>
      </c>
      <c r="V387" t="s">
        <v>270</v>
      </c>
      <c r="W387" t="s">
        <v>69</v>
      </c>
      <c r="X387" s="5">
        <v>2.2569444444444442E-3</v>
      </c>
      <c r="Y387" s="5">
        <v>0</v>
      </c>
      <c r="Z387" s="5">
        <v>0</v>
      </c>
      <c r="AA387" t="s">
        <v>67</v>
      </c>
      <c r="AB387">
        <v>0</v>
      </c>
      <c r="AC387" s="4">
        <v>46268.428819444445</v>
      </c>
      <c r="AD387" t="s">
        <v>67</v>
      </c>
      <c r="AE387" s="5">
        <v>0</v>
      </c>
      <c r="AF387" t="s">
        <v>1332</v>
      </c>
      <c r="AG387" s="5">
        <v>2.3148148148148147E-5</v>
      </c>
      <c r="AJ387" t="s">
        <v>67</v>
      </c>
      <c r="AN387" t="s">
        <v>67</v>
      </c>
      <c r="AO387" t="s">
        <v>67</v>
      </c>
      <c r="AR387" t="s">
        <v>67</v>
      </c>
      <c r="AT387" t="s">
        <v>67</v>
      </c>
      <c r="AU387" t="s">
        <v>67</v>
      </c>
      <c r="AV387" t="s">
        <v>67</v>
      </c>
      <c r="AY387" t="s">
        <v>67</v>
      </c>
      <c r="AZ387" t="s">
        <v>67</v>
      </c>
      <c r="BA387" t="s">
        <v>67</v>
      </c>
      <c r="BB387" t="s">
        <v>67</v>
      </c>
      <c r="BC387" t="s">
        <v>67</v>
      </c>
      <c r="BD387" t="s">
        <v>67</v>
      </c>
      <c r="BE387" t="s">
        <v>67</v>
      </c>
      <c r="BF387" t="s">
        <v>67</v>
      </c>
      <c r="BG387" t="s">
        <v>67</v>
      </c>
      <c r="BH387" t="s">
        <v>67</v>
      </c>
      <c r="BI387" t="s">
        <v>67</v>
      </c>
      <c r="BJ387" t="s">
        <v>67</v>
      </c>
      <c r="BK387" t="s">
        <v>67</v>
      </c>
      <c r="BL387" t="s">
        <v>67</v>
      </c>
      <c r="BM387" t="s">
        <v>67</v>
      </c>
      <c r="BN387" t="s">
        <v>102</v>
      </c>
      <c r="BO387" s="6">
        <v>46268</v>
      </c>
      <c r="BP387">
        <f>1</f>
        <v>1</v>
      </c>
      <c r="BQ387">
        <f>IF(M387+AG387&gt;=parametres!$B$2,0,1)</f>
        <v>1</v>
      </c>
      <c r="BR387" t="str">
        <f>VLOOKUP(O387,parametres!G:H,2,0)</f>
        <v>RSA</v>
      </c>
    </row>
    <row r="388" spans="1:70" x14ac:dyDescent="0.3">
      <c r="A388" t="s">
        <v>1635</v>
      </c>
      <c r="B388" t="s">
        <v>65</v>
      </c>
      <c r="C388" t="s">
        <v>70</v>
      </c>
      <c r="D388" s="4">
        <v>46268.426527777781</v>
      </c>
      <c r="E388" t="s">
        <v>519</v>
      </c>
      <c r="F388" t="s">
        <v>129</v>
      </c>
      <c r="G388" t="s">
        <v>130</v>
      </c>
      <c r="H388" t="s">
        <v>131</v>
      </c>
      <c r="I388" t="s">
        <v>132</v>
      </c>
      <c r="J388">
        <v>2.7421293433819018E+18</v>
      </c>
      <c r="K388" t="s">
        <v>1350</v>
      </c>
      <c r="L388" t="s">
        <v>72</v>
      </c>
      <c r="M388" s="5">
        <v>6.9444444444444444E-5</v>
      </c>
      <c r="N388">
        <v>27173</v>
      </c>
      <c r="O388" t="s">
        <v>116</v>
      </c>
      <c r="P388">
        <v>28184</v>
      </c>
      <c r="Q388" t="s">
        <v>116</v>
      </c>
      <c r="R388">
        <v>208567</v>
      </c>
      <c r="S388" t="s">
        <v>174</v>
      </c>
      <c r="T388" t="s">
        <v>153</v>
      </c>
      <c r="U388">
        <v>96526</v>
      </c>
      <c r="V388" t="s">
        <v>608</v>
      </c>
      <c r="W388" t="s">
        <v>68</v>
      </c>
      <c r="X388" s="5">
        <v>7.2685185185185188E-3</v>
      </c>
      <c r="Y388" s="5">
        <v>0</v>
      </c>
      <c r="Z388" s="5">
        <v>3.8194444444444446E-4</v>
      </c>
      <c r="AA388" t="s">
        <v>67</v>
      </c>
      <c r="AB388">
        <v>0</v>
      </c>
      <c r="AC388" s="4">
        <v>46268.434305555558</v>
      </c>
      <c r="AD388" t="s">
        <v>67</v>
      </c>
      <c r="AE388" s="5">
        <v>0</v>
      </c>
      <c r="AF388" t="s">
        <v>1351</v>
      </c>
      <c r="AG388" s="5">
        <v>3.4722222222222222E-5</v>
      </c>
      <c r="AH388">
        <v>0</v>
      </c>
      <c r="AI388">
        <v>0</v>
      </c>
      <c r="AJ388" t="s">
        <v>67</v>
      </c>
      <c r="AK388">
        <v>2</v>
      </c>
      <c r="AL388">
        <v>0</v>
      </c>
      <c r="AM388">
        <v>0</v>
      </c>
      <c r="AN388" t="s">
        <v>123</v>
      </c>
      <c r="AO388" t="s">
        <v>133</v>
      </c>
      <c r="AP388">
        <v>77020108</v>
      </c>
      <c r="AQ388">
        <v>10</v>
      </c>
      <c r="AR388" t="s">
        <v>133</v>
      </c>
      <c r="AS388">
        <v>3190911811</v>
      </c>
      <c r="AT388" t="s">
        <v>77</v>
      </c>
      <c r="AU388" t="s">
        <v>175</v>
      </c>
      <c r="AV388" t="s">
        <v>519</v>
      </c>
      <c r="AW388">
        <v>2</v>
      </c>
      <c r="AX388">
        <v>1</v>
      </c>
      <c r="AY388" t="s">
        <v>67</v>
      </c>
      <c r="AZ388" t="s">
        <v>67</v>
      </c>
      <c r="BA388" t="s">
        <v>67</v>
      </c>
      <c r="BB388" t="s">
        <v>67</v>
      </c>
      <c r="BC388" t="s">
        <v>67</v>
      </c>
      <c r="BD388" t="s">
        <v>67</v>
      </c>
      <c r="BE388" t="s">
        <v>67</v>
      </c>
      <c r="BF388" t="s">
        <v>67</v>
      </c>
      <c r="BG388" t="s">
        <v>67</v>
      </c>
      <c r="BH388" t="s">
        <v>67</v>
      </c>
      <c r="BI388" t="s">
        <v>67</v>
      </c>
      <c r="BJ388" t="s">
        <v>67</v>
      </c>
      <c r="BK388" t="s">
        <v>67</v>
      </c>
      <c r="BL388" t="s">
        <v>67</v>
      </c>
      <c r="BM388" t="s">
        <v>67</v>
      </c>
      <c r="BN388" t="s">
        <v>106</v>
      </c>
      <c r="BO388" s="6">
        <v>46268</v>
      </c>
      <c r="BP388">
        <f>1</f>
        <v>1</v>
      </c>
      <c r="BQ388">
        <f>IF(M388+AG388&gt;=parametres!$B$2,0,1)</f>
        <v>1</v>
      </c>
      <c r="BR388" t="str">
        <f>VLOOKUP(O388,parametres!G:H,2,0)</f>
        <v>Alliannz Contract</v>
      </c>
    </row>
    <row r="389" spans="1:70" x14ac:dyDescent="0.3">
      <c r="A389" t="s">
        <v>1635</v>
      </c>
      <c r="B389" t="s">
        <v>65</v>
      </c>
      <c r="C389" t="s">
        <v>66</v>
      </c>
      <c r="D389" s="4">
        <v>46268.426608796297</v>
      </c>
      <c r="E389" t="s">
        <v>910</v>
      </c>
      <c r="F389" t="s">
        <v>67</v>
      </c>
      <c r="G389" t="s">
        <v>67</v>
      </c>
      <c r="H389" t="s">
        <v>504</v>
      </c>
      <c r="I389" t="s">
        <v>67</v>
      </c>
      <c r="J389">
        <v>2.742129330497044E+18</v>
      </c>
      <c r="K389" t="s">
        <v>1352</v>
      </c>
      <c r="L389" t="s">
        <v>67</v>
      </c>
      <c r="M389" s="5">
        <v>0</v>
      </c>
      <c r="N389">
        <v>19760</v>
      </c>
      <c r="O389" t="s">
        <v>82</v>
      </c>
      <c r="P389">
        <v>21199</v>
      </c>
      <c r="Q389" t="s">
        <v>82</v>
      </c>
      <c r="R389">
        <v>99810</v>
      </c>
      <c r="S389" t="s">
        <v>162</v>
      </c>
      <c r="T389" t="s">
        <v>153</v>
      </c>
      <c r="U389">
        <v>224096</v>
      </c>
      <c r="V389" t="s">
        <v>503</v>
      </c>
      <c r="W389" t="s">
        <v>68</v>
      </c>
      <c r="X389" s="5">
        <v>6.134259259259259E-4</v>
      </c>
      <c r="Y389" s="5">
        <v>0</v>
      </c>
      <c r="Z389" s="5">
        <v>0</v>
      </c>
      <c r="AA389" t="s">
        <v>67</v>
      </c>
      <c r="AB389">
        <v>0</v>
      </c>
      <c r="AC389" s="4">
        <v>46268.42728009259</v>
      </c>
      <c r="AD389" t="s">
        <v>67</v>
      </c>
      <c r="AE389" s="5">
        <v>0</v>
      </c>
      <c r="AF389" t="s">
        <v>1347</v>
      </c>
      <c r="AG389" s="5">
        <v>1.1574074074074073E-5</v>
      </c>
      <c r="AJ389" t="s">
        <v>67</v>
      </c>
      <c r="AN389" t="s">
        <v>67</v>
      </c>
      <c r="AO389" t="s">
        <v>67</v>
      </c>
      <c r="AR389" t="s">
        <v>67</v>
      </c>
      <c r="AT389" t="s">
        <v>67</v>
      </c>
      <c r="AU389" t="s">
        <v>67</v>
      </c>
      <c r="AV389" t="s">
        <v>67</v>
      </c>
      <c r="AY389" t="s">
        <v>67</v>
      </c>
      <c r="AZ389" t="s">
        <v>67</v>
      </c>
      <c r="BA389" t="s">
        <v>67</v>
      </c>
      <c r="BB389" t="s">
        <v>67</v>
      </c>
      <c r="BC389" t="s">
        <v>67</v>
      </c>
      <c r="BD389" t="s">
        <v>67</v>
      </c>
      <c r="BE389" t="s">
        <v>67</v>
      </c>
      <c r="BF389" t="s">
        <v>67</v>
      </c>
      <c r="BG389" t="s">
        <v>67</v>
      </c>
      <c r="BH389" t="s">
        <v>67</v>
      </c>
      <c r="BI389" t="s">
        <v>67</v>
      </c>
      <c r="BJ389" t="s">
        <v>67</v>
      </c>
      <c r="BK389" t="s">
        <v>67</v>
      </c>
      <c r="BL389" t="s">
        <v>67</v>
      </c>
      <c r="BM389" t="s">
        <v>67</v>
      </c>
      <c r="BN389" t="s">
        <v>106</v>
      </c>
      <c r="BO389" s="6">
        <v>46268</v>
      </c>
      <c r="BP389">
        <f>1</f>
        <v>1</v>
      </c>
      <c r="BQ389">
        <f>IF(M389+AG389&gt;=parametres!$B$2,0,1)</f>
        <v>1</v>
      </c>
      <c r="BR389" t="str">
        <f>VLOOKUP(O389,parametres!G:H,2,0)</f>
        <v>Alliannz Contract</v>
      </c>
    </row>
    <row r="390" spans="1:70" x14ac:dyDescent="0.3">
      <c r="A390" t="s">
        <v>1635</v>
      </c>
      <c r="B390" t="s">
        <v>65</v>
      </c>
      <c r="C390" t="s">
        <v>66</v>
      </c>
      <c r="D390" s="4">
        <v>46268.42696759259</v>
      </c>
      <c r="E390" t="s">
        <v>519</v>
      </c>
      <c r="F390" t="s">
        <v>67</v>
      </c>
      <c r="G390" t="s">
        <v>67</v>
      </c>
      <c r="H390" t="s">
        <v>611</v>
      </c>
      <c r="I390" t="s">
        <v>67</v>
      </c>
      <c r="J390">
        <v>2.7421293433819018E+18</v>
      </c>
      <c r="K390" t="s">
        <v>1353</v>
      </c>
      <c r="L390" t="s">
        <v>67</v>
      </c>
      <c r="M390" s="5">
        <v>0</v>
      </c>
      <c r="N390">
        <v>27173</v>
      </c>
      <c r="O390" t="s">
        <v>116</v>
      </c>
      <c r="P390">
        <v>28184</v>
      </c>
      <c r="Q390" t="s">
        <v>116</v>
      </c>
      <c r="R390">
        <v>208567</v>
      </c>
      <c r="S390" t="s">
        <v>174</v>
      </c>
      <c r="T390" t="s">
        <v>153</v>
      </c>
      <c r="U390">
        <v>96526</v>
      </c>
      <c r="V390" t="s">
        <v>608</v>
      </c>
      <c r="W390" t="s">
        <v>69</v>
      </c>
      <c r="X390" s="5">
        <v>7.2685185185185188E-3</v>
      </c>
      <c r="Y390" s="5">
        <v>0</v>
      </c>
      <c r="Z390" s="5">
        <v>0</v>
      </c>
      <c r="AA390" t="s">
        <v>67</v>
      </c>
      <c r="AB390">
        <v>0</v>
      </c>
      <c r="AC390" s="4">
        <v>46268.434305555558</v>
      </c>
      <c r="AD390" t="s">
        <v>67</v>
      </c>
      <c r="AE390" s="5">
        <v>0</v>
      </c>
      <c r="AF390" t="s">
        <v>1351</v>
      </c>
      <c r="AG390" s="5">
        <v>1.1574074074074073E-5</v>
      </c>
      <c r="AJ390" t="s">
        <v>67</v>
      </c>
      <c r="AN390" t="s">
        <v>67</v>
      </c>
      <c r="AO390" t="s">
        <v>67</v>
      </c>
      <c r="AR390" t="s">
        <v>67</v>
      </c>
      <c r="AT390" t="s">
        <v>67</v>
      </c>
      <c r="AU390" t="s">
        <v>67</v>
      </c>
      <c r="AV390" t="s">
        <v>67</v>
      </c>
      <c r="AY390" t="s">
        <v>67</v>
      </c>
      <c r="AZ390" t="s">
        <v>67</v>
      </c>
      <c r="BA390" t="s">
        <v>67</v>
      </c>
      <c r="BB390" t="s">
        <v>67</v>
      </c>
      <c r="BC390" t="s">
        <v>67</v>
      </c>
      <c r="BD390" t="s">
        <v>67</v>
      </c>
      <c r="BE390" t="s">
        <v>67</v>
      </c>
      <c r="BF390" t="s">
        <v>67</v>
      </c>
      <c r="BG390" t="s">
        <v>67</v>
      </c>
      <c r="BH390" t="s">
        <v>67</v>
      </c>
      <c r="BI390" t="s">
        <v>1354</v>
      </c>
      <c r="BJ390" t="s">
        <v>67</v>
      </c>
      <c r="BK390" t="s">
        <v>67</v>
      </c>
      <c r="BL390" t="s">
        <v>67</v>
      </c>
      <c r="BM390" t="s">
        <v>67</v>
      </c>
      <c r="BN390" t="s">
        <v>106</v>
      </c>
      <c r="BO390" s="6">
        <v>46268</v>
      </c>
      <c r="BP390">
        <f>1</f>
        <v>1</v>
      </c>
      <c r="BQ390">
        <f>IF(M390+AG390&gt;=parametres!$B$2,0,1)</f>
        <v>1</v>
      </c>
      <c r="BR390" t="str">
        <f>VLOOKUP(O390,parametres!G:H,2,0)</f>
        <v>Alliannz Contract</v>
      </c>
    </row>
    <row r="391" spans="1:70" x14ac:dyDescent="0.3">
      <c r="A391" t="s">
        <v>1635</v>
      </c>
      <c r="B391" t="s">
        <v>65</v>
      </c>
      <c r="C391" t="s">
        <v>66</v>
      </c>
      <c r="D391" s="4">
        <v>46268.427106481482</v>
      </c>
      <c r="E391" t="s">
        <v>1337</v>
      </c>
      <c r="F391" t="s">
        <v>67</v>
      </c>
      <c r="G391" t="s">
        <v>67</v>
      </c>
      <c r="H391" t="s">
        <v>195</v>
      </c>
      <c r="I391" t="s">
        <v>67</v>
      </c>
      <c r="J391">
        <v>2.7421294292785695E+18</v>
      </c>
      <c r="K391" t="s">
        <v>1355</v>
      </c>
      <c r="L391" t="s">
        <v>67</v>
      </c>
      <c r="M391" s="5">
        <v>0</v>
      </c>
      <c r="N391">
        <v>27173</v>
      </c>
      <c r="O391" t="s">
        <v>116</v>
      </c>
      <c r="P391">
        <v>28184</v>
      </c>
      <c r="Q391" t="s">
        <v>116</v>
      </c>
      <c r="R391">
        <v>208567</v>
      </c>
      <c r="S391" t="s">
        <v>174</v>
      </c>
      <c r="T391" t="s">
        <v>153</v>
      </c>
      <c r="U391">
        <v>224299</v>
      </c>
      <c r="V391" t="s">
        <v>193</v>
      </c>
      <c r="W391" t="s">
        <v>68</v>
      </c>
      <c r="X391" s="5">
        <v>6.4351851851851853E-3</v>
      </c>
      <c r="Y391" s="5">
        <v>0</v>
      </c>
      <c r="Z391" s="5">
        <v>0</v>
      </c>
      <c r="AA391" t="s">
        <v>67</v>
      </c>
      <c r="AB391">
        <v>0</v>
      </c>
      <c r="AC391" s="4">
        <v>46268.433611111112</v>
      </c>
      <c r="AD391" t="s">
        <v>67</v>
      </c>
      <c r="AE391" s="5">
        <v>0</v>
      </c>
      <c r="AF391" t="s">
        <v>1339</v>
      </c>
      <c r="AG391" s="5">
        <v>1.1574074074074073E-5</v>
      </c>
      <c r="AJ391" t="s">
        <v>67</v>
      </c>
      <c r="AN391" t="s">
        <v>67</v>
      </c>
      <c r="AO391" t="s">
        <v>67</v>
      </c>
      <c r="AR391" t="s">
        <v>67</v>
      </c>
      <c r="AT391" t="s">
        <v>67</v>
      </c>
      <c r="AU391" t="s">
        <v>67</v>
      </c>
      <c r="AV391" t="s">
        <v>67</v>
      </c>
      <c r="AY391" t="s">
        <v>67</v>
      </c>
      <c r="AZ391" t="s">
        <v>67</v>
      </c>
      <c r="BA391" t="s">
        <v>67</v>
      </c>
      <c r="BB391" t="s">
        <v>67</v>
      </c>
      <c r="BC391" t="s">
        <v>67</v>
      </c>
      <c r="BD391" t="s">
        <v>67</v>
      </c>
      <c r="BE391" t="s">
        <v>67</v>
      </c>
      <c r="BF391" t="s">
        <v>67</v>
      </c>
      <c r="BG391" t="s">
        <v>67</v>
      </c>
      <c r="BH391" t="s">
        <v>67</v>
      </c>
      <c r="BI391" t="s">
        <v>67</v>
      </c>
      <c r="BJ391" t="s">
        <v>67</v>
      </c>
      <c r="BK391" t="s">
        <v>67</v>
      </c>
      <c r="BL391" t="s">
        <v>67</v>
      </c>
      <c r="BM391" t="s">
        <v>67</v>
      </c>
      <c r="BN391" t="s">
        <v>106</v>
      </c>
      <c r="BO391" s="6">
        <v>46268</v>
      </c>
      <c r="BP391">
        <f>1</f>
        <v>1</v>
      </c>
      <c r="BQ391">
        <f>IF(M391+AG391&gt;=parametres!$B$2,0,1)</f>
        <v>1</v>
      </c>
      <c r="BR391" t="str">
        <f>VLOOKUP(O391,parametres!G:H,2,0)</f>
        <v>Alliannz Contract</v>
      </c>
    </row>
    <row r="392" spans="1:70" x14ac:dyDescent="0.3">
      <c r="A392" t="s">
        <v>1635</v>
      </c>
      <c r="B392" t="s">
        <v>65</v>
      </c>
      <c r="C392" t="s">
        <v>70</v>
      </c>
      <c r="D392" s="4">
        <v>46268.427291666667</v>
      </c>
      <c r="E392" t="s">
        <v>804</v>
      </c>
      <c r="F392" t="s">
        <v>134</v>
      </c>
      <c r="G392" t="s">
        <v>119</v>
      </c>
      <c r="H392" t="s">
        <v>135</v>
      </c>
      <c r="I392" t="s">
        <v>143</v>
      </c>
      <c r="J392">
        <v>2.7421293734476513E+18</v>
      </c>
      <c r="K392" t="s">
        <v>1356</v>
      </c>
      <c r="L392" t="s">
        <v>72</v>
      </c>
      <c r="M392" s="5">
        <v>1.6203703703703703E-4</v>
      </c>
      <c r="N392">
        <v>19755</v>
      </c>
      <c r="O392" t="s">
        <v>84</v>
      </c>
      <c r="P392">
        <v>21194</v>
      </c>
      <c r="Q392" t="s">
        <v>84</v>
      </c>
      <c r="R392">
        <v>99755</v>
      </c>
      <c r="S392" t="s">
        <v>183</v>
      </c>
      <c r="T392" t="s">
        <v>422</v>
      </c>
      <c r="U392">
        <v>96495</v>
      </c>
      <c r="V392" t="s">
        <v>423</v>
      </c>
      <c r="W392" t="s">
        <v>68</v>
      </c>
      <c r="X392" s="5">
        <v>3.4027777777777776E-3</v>
      </c>
      <c r="Y392" s="5">
        <v>0</v>
      </c>
      <c r="Z392" s="5">
        <v>3.8194444444444446E-4</v>
      </c>
      <c r="AA392" t="s">
        <v>67</v>
      </c>
      <c r="AB392">
        <v>0</v>
      </c>
      <c r="AC392" s="4">
        <v>46268.431388888886</v>
      </c>
      <c r="AD392" t="s">
        <v>67</v>
      </c>
      <c r="AE392" s="5">
        <v>0</v>
      </c>
      <c r="AF392" t="s">
        <v>1357</v>
      </c>
      <c r="AG392" s="5">
        <v>2.3148148148148147E-5</v>
      </c>
      <c r="AH392">
        <v>0</v>
      </c>
      <c r="AI392">
        <v>0</v>
      </c>
      <c r="AJ392" t="s">
        <v>67</v>
      </c>
      <c r="AK392">
        <v>2</v>
      </c>
      <c r="AL392">
        <v>0</v>
      </c>
      <c r="AM392">
        <v>0</v>
      </c>
      <c r="AN392" t="s">
        <v>123</v>
      </c>
      <c r="AO392" t="s">
        <v>127</v>
      </c>
      <c r="AP392">
        <v>77020001</v>
      </c>
      <c r="AQ392">
        <v>10</v>
      </c>
      <c r="AR392" t="s">
        <v>128</v>
      </c>
      <c r="AS392">
        <v>3190052</v>
      </c>
      <c r="AT392" t="s">
        <v>145</v>
      </c>
      <c r="AU392" t="s">
        <v>67</v>
      </c>
      <c r="AV392" t="s">
        <v>804</v>
      </c>
      <c r="AW392">
        <v>2</v>
      </c>
      <c r="AX392">
        <v>1</v>
      </c>
      <c r="AY392" t="s">
        <v>67</v>
      </c>
      <c r="AZ392" t="s">
        <v>67</v>
      </c>
      <c r="BA392" t="s">
        <v>67</v>
      </c>
      <c r="BB392" t="s">
        <v>67</v>
      </c>
      <c r="BC392" t="s">
        <v>67</v>
      </c>
      <c r="BD392" t="s">
        <v>67</v>
      </c>
      <c r="BE392" t="s">
        <v>67</v>
      </c>
      <c r="BF392" t="s">
        <v>67</v>
      </c>
      <c r="BG392" t="s">
        <v>67</v>
      </c>
      <c r="BH392" t="s">
        <v>67</v>
      </c>
      <c r="BI392" t="s">
        <v>67</v>
      </c>
      <c r="BJ392" t="s">
        <v>67</v>
      </c>
      <c r="BK392" t="s">
        <v>67</v>
      </c>
      <c r="BL392" t="s">
        <v>67</v>
      </c>
      <c r="BM392" t="s">
        <v>67</v>
      </c>
      <c r="BN392" t="s">
        <v>102</v>
      </c>
      <c r="BO392" s="6">
        <v>46268</v>
      </c>
      <c r="BP392">
        <f>1</f>
        <v>1</v>
      </c>
      <c r="BQ392">
        <f>IF(M392+AG392&gt;=parametres!$B$2,0,1)</f>
        <v>1</v>
      </c>
      <c r="BR392" t="str">
        <f>VLOOKUP(O392,parametres!G:H,2,0)</f>
        <v>RSA</v>
      </c>
    </row>
    <row r="393" spans="1:70" x14ac:dyDescent="0.3">
      <c r="A393" t="s">
        <v>1635</v>
      </c>
      <c r="B393" t="s">
        <v>65</v>
      </c>
      <c r="C393" t="s">
        <v>66</v>
      </c>
      <c r="D393" s="4">
        <v>46268.427847222221</v>
      </c>
      <c r="E393" t="s">
        <v>804</v>
      </c>
      <c r="F393" t="s">
        <v>67</v>
      </c>
      <c r="G393" t="s">
        <v>67</v>
      </c>
      <c r="H393" t="s">
        <v>424</v>
      </c>
      <c r="I393" t="s">
        <v>67</v>
      </c>
      <c r="J393">
        <v>2.7421293734476518E+18</v>
      </c>
      <c r="K393" t="s">
        <v>1358</v>
      </c>
      <c r="L393" t="s">
        <v>67</v>
      </c>
      <c r="M393" s="5">
        <v>0</v>
      </c>
      <c r="N393">
        <v>19755</v>
      </c>
      <c r="O393" t="s">
        <v>84</v>
      </c>
      <c r="P393">
        <v>21194</v>
      </c>
      <c r="Q393" t="s">
        <v>84</v>
      </c>
      <c r="R393">
        <v>99755</v>
      </c>
      <c r="S393" t="s">
        <v>183</v>
      </c>
      <c r="T393" t="s">
        <v>422</v>
      </c>
      <c r="U393">
        <v>96495</v>
      </c>
      <c r="V393" t="s">
        <v>423</v>
      </c>
      <c r="W393" t="s">
        <v>69</v>
      </c>
      <c r="X393" s="5">
        <v>3.4027777777777776E-3</v>
      </c>
      <c r="Y393" s="5">
        <v>0</v>
      </c>
      <c r="Z393" s="5">
        <v>0</v>
      </c>
      <c r="AA393" t="s">
        <v>67</v>
      </c>
      <c r="AB393">
        <v>0</v>
      </c>
      <c r="AC393" s="4">
        <v>46268.431400462963</v>
      </c>
      <c r="AD393" t="s">
        <v>67</v>
      </c>
      <c r="AE393" s="5">
        <v>0</v>
      </c>
      <c r="AF393" t="s">
        <v>1357</v>
      </c>
      <c r="AG393" s="5">
        <v>9.2592592592592588E-5</v>
      </c>
      <c r="AJ393" t="s">
        <v>67</v>
      </c>
      <c r="AN393" t="s">
        <v>67</v>
      </c>
      <c r="AO393" t="s">
        <v>67</v>
      </c>
      <c r="AR393" t="s">
        <v>67</v>
      </c>
      <c r="AT393" t="s">
        <v>67</v>
      </c>
      <c r="AU393" t="s">
        <v>67</v>
      </c>
      <c r="AV393" t="s">
        <v>67</v>
      </c>
      <c r="AY393" t="s">
        <v>67</v>
      </c>
      <c r="AZ393" t="s">
        <v>67</v>
      </c>
      <c r="BA393" t="s">
        <v>67</v>
      </c>
      <c r="BB393" t="s">
        <v>67</v>
      </c>
      <c r="BC393" t="s">
        <v>67</v>
      </c>
      <c r="BD393" t="s">
        <v>67</v>
      </c>
      <c r="BE393" t="s">
        <v>67</v>
      </c>
      <c r="BF393" t="s">
        <v>67</v>
      </c>
      <c r="BG393" t="s">
        <v>67</v>
      </c>
      <c r="BH393" t="s">
        <v>67</v>
      </c>
      <c r="BI393" t="s">
        <v>1359</v>
      </c>
      <c r="BJ393" t="s">
        <v>67</v>
      </c>
      <c r="BK393" t="s">
        <v>67</v>
      </c>
      <c r="BL393" t="s">
        <v>67</v>
      </c>
      <c r="BM393" t="s">
        <v>67</v>
      </c>
      <c r="BN393" t="s">
        <v>102</v>
      </c>
      <c r="BO393" s="6">
        <v>46268</v>
      </c>
      <c r="BP393">
        <f>1</f>
        <v>1</v>
      </c>
      <c r="BQ393">
        <f>IF(M393+AG393&gt;=parametres!$B$2,0,1)</f>
        <v>1</v>
      </c>
      <c r="BR393" t="str">
        <f>VLOOKUP(O393,parametres!G:H,2,0)</f>
        <v>RSA</v>
      </c>
    </row>
    <row r="394" spans="1:70" x14ac:dyDescent="0.3">
      <c r="A394" t="s">
        <v>1635</v>
      </c>
      <c r="B394" t="s">
        <v>65</v>
      </c>
      <c r="C394" t="s">
        <v>70</v>
      </c>
      <c r="D394" s="4">
        <v>46268.428425925929</v>
      </c>
      <c r="E394" t="s">
        <v>1360</v>
      </c>
      <c r="F394" t="s">
        <v>129</v>
      </c>
      <c r="G394" t="s">
        <v>130</v>
      </c>
      <c r="H394" t="s">
        <v>131</v>
      </c>
      <c r="I394" t="s">
        <v>132</v>
      </c>
      <c r="J394">
        <v>2.7421294206886426E+18</v>
      </c>
      <c r="K394" t="s">
        <v>1361</v>
      </c>
      <c r="L394" t="s">
        <v>72</v>
      </c>
      <c r="M394" s="5">
        <v>9.2592592592592588E-5</v>
      </c>
      <c r="N394">
        <v>27173</v>
      </c>
      <c r="O394" t="s">
        <v>116</v>
      </c>
      <c r="P394">
        <v>28184</v>
      </c>
      <c r="Q394" t="s">
        <v>116</v>
      </c>
      <c r="R394">
        <v>208567</v>
      </c>
      <c r="S394" t="s">
        <v>174</v>
      </c>
      <c r="T394" t="s">
        <v>153</v>
      </c>
      <c r="U394">
        <v>221519</v>
      </c>
      <c r="V394" t="s">
        <v>269</v>
      </c>
      <c r="W394" t="s">
        <v>68</v>
      </c>
      <c r="X394" s="5">
        <v>9.5833333333333326E-3</v>
      </c>
      <c r="Y394" s="5">
        <v>3.4722222222222222E-5</v>
      </c>
      <c r="Z394" s="5">
        <v>3.7037037037037035E-4</v>
      </c>
      <c r="AA394" t="s">
        <v>67</v>
      </c>
      <c r="AB394">
        <v>1</v>
      </c>
      <c r="AC394" s="4">
        <v>46268.439513888887</v>
      </c>
      <c r="AD394" t="s">
        <v>67</v>
      </c>
      <c r="AE394" s="5">
        <v>0</v>
      </c>
      <c r="AF394" t="s">
        <v>1362</v>
      </c>
      <c r="AG394" s="5">
        <v>1.1574074074074073E-5</v>
      </c>
      <c r="AH394">
        <v>0</v>
      </c>
      <c r="AI394">
        <v>0</v>
      </c>
      <c r="AJ394" t="s">
        <v>67</v>
      </c>
      <c r="AK394">
        <v>2</v>
      </c>
      <c r="AL394">
        <v>0</v>
      </c>
      <c r="AM394">
        <v>0</v>
      </c>
      <c r="AN394" t="s">
        <v>123</v>
      </c>
      <c r="AO394" t="s">
        <v>133</v>
      </c>
      <c r="AP394">
        <v>77020108</v>
      </c>
      <c r="AQ394">
        <v>10</v>
      </c>
      <c r="AR394" t="s">
        <v>133</v>
      </c>
      <c r="AS394">
        <v>3190911811</v>
      </c>
      <c r="AT394" t="s">
        <v>77</v>
      </c>
      <c r="AU394" t="s">
        <v>175</v>
      </c>
      <c r="AV394" t="s">
        <v>1360</v>
      </c>
      <c r="AW394">
        <v>2</v>
      </c>
      <c r="AX394">
        <v>1</v>
      </c>
      <c r="AY394" t="s">
        <v>67</v>
      </c>
      <c r="AZ394" t="s">
        <v>67</v>
      </c>
      <c r="BA394" t="s">
        <v>67</v>
      </c>
      <c r="BB394" t="s">
        <v>67</v>
      </c>
      <c r="BC394" t="s">
        <v>67</v>
      </c>
      <c r="BD394" t="s">
        <v>67</v>
      </c>
      <c r="BE394" t="s">
        <v>67</v>
      </c>
      <c r="BF394" t="s">
        <v>67</v>
      </c>
      <c r="BG394" t="s">
        <v>67</v>
      </c>
      <c r="BH394" t="s">
        <v>67</v>
      </c>
      <c r="BI394" t="s">
        <v>67</v>
      </c>
      <c r="BJ394" t="s">
        <v>67</v>
      </c>
      <c r="BK394" t="s">
        <v>67</v>
      </c>
      <c r="BL394" t="s">
        <v>67</v>
      </c>
      <c r="BM394" t="s">
        <v>67</v>
      </c>
      <c r="BN394" t="s">
        <v>106</v>
      </c>
      <c r="BO394" s="6">
        <v>46268</v>
      </c>
      <c r="BP394">
        <f>1</f>
        <v>1</v>
      </c>
      <c r="BQ394">
        <f>IF(M394+AG394&gt;=parametres!$B$2,0,1)</f>
        <v>1</v>
      </c>
      <c r="BR394" t="str">
        <f>VLOOKUP(O394,parametres!G:H,2,0)</f>
        <v>Alliannz Contract</v>
      </c>
    </row>
    <row r="395" spans="1:70" x14ac:dyDescent="0.3">
      <c r="A395" t="s">
        <v>1635</v>
      </c>
      <c r="B395" t="s">
        <v>65</v>
      </c>
      <c r="C395" t="s">
        <v>70</v>
      </c>
      <c r="D395" s="4">
        <v>46268.428449074076</v>
      </c>
      <c r="E395" t="s">
        <v>910</v>
      </c>
      <c r="F395" t="s">
        <v>180</v>
      </c>
      <c r="G395" t="s">
        <v>119</v>
      </c>
      <c r="H395" t="s">
        <v>181</v>
      </c>
      <c r="I395" t="s">
        <v>139</v>
      </c>
      <c r="J395">
        <v>2.7421293262060406E+18</v>
      </c>
      <c r="K395" t="s">
        <v>1363</v>
      </c>
      <c r="L395" t="s">
        <v>71</v>
      </c>
      <c r="M395" s="5">
        <v>6.9444444444444444E-5</v>
      </c>
      <c r="N395">
        <v>19760</v>
      </c>
      <c r="O395" t="s">
        <v>82</v>
      </c>
      <c r="P395">
        <v>21199</v>
      </c>
      <c r="Q395" t="s">
        <v>82</v>
      </c>
      <c r="R395">
        <v>99810</v>
      </c>
      <c r="S395" t="s">
        <v>162</v>
      </c>
      <c r="T395" t="s">
        <v>153</v>
      </c>
      <c r="U395">
        <v>96523</v>
      </c>
      <c r="V395" t="s">
        <v>511</v>
      </c>
      <c r="W395" t="s">
        <v>69</v>
      </c>
      <c r="X395" s="5">
        <v>3.3217592592592591E-3</v>
      </c>
      <c r="Y395" s="5">
        <v>0</v>
      </c>
      <c r="Z395" s="5">
        <v>3.7037037037037035E-4</v>
      </c>
      <c r="AA395" t="s">
        <v>67</v>
      </c>
      <c r="AB395">
        <v>0</v>
      </c>
      <c r="AC395" s="4">
        <v>46268.43204861111</v>
      </c>
      <c r="AD395" t="s">
        <v>67</v>
      </c>
      <c r="AE395" s="5">
        <v>0</v>
      </c>
      <c r="AF395" t="s">
        <v>1364</v>
      </c>
      <c r="AG395" s="5">
        <v>2.3148148148148147E-5</v>
      </c>
      <c r="AH395">
        <v>0</v>
      </c>
      <c r="AI395">
        <v>0</v>
      </c>
      <c r="AJ395" t="s">
        <v>67</v>
      </c>
      <c r="AK395">
        <v>2</v>
      </c>
      <c r="AL395">
        <v>0</v>
      </c>
      <c r="AM395">
        <v>0</v>
      </c>
      <c r="AN395" t="s">
        <v>123</v>
      </c>
      <c r="AO395" t="s">
        <v>67</v>
      </c>
      <c r="AR395" t="s">
        <v>67</v>
      </c>
      <c r="AT395" t="s">
        <v>67</v>
      </c>
      <c r="AU395" t="s">
        <v>67</v>
      </c>
      <c r="AV395" t="s">
        <v>67</v>
      </c>
      <c r="AW395">
        <v>0</v>
      </c>
      <c r="AX395">
        <v>0</v>
      </c>
      <c r="AY395" t="s">
        <v>67</v>
      </c>
      <c r="AZ395" t="s">
        <v>67</v>
      </c>
      <c r="BA395" t="s">
        <v>67</v>
      </c>
      <c r="BB395" t="s">
        <v>67</v>
      </c>
      <c r="BC395" t="s">
        <v>67</v>
      </c>
      <c r="BD395" t="s">
        <v>67</v>
      </c>
      <c r="BE395" t="s">
        <v>67</v>
      </c>
      <c r="BF395" t="s">
        <v>67</v>
      </c>
      <c r="BG395" t="s">
        <v>67</v>
      </c>
      <c r="BH395" t="s">
        <v>67</v>
      </c>
      <c r="BI395" t="s">
        <v>67</v>
      </c>
      <c r="BJ395" t="s">
        <v>67</v>
      </c>
      <c r="BK395" t="s">
        <v>67</v>
      </c>
      <c r="BL395" t="s">
        <v>67</v>
      </c>
      <c r="BM395" t="s">
        <v>67</v>
      </c>
      <c r="BN395" t="s">
        <v>106</v>
      </c>
      <c r="BO395" s="6">
        <v>46268</v>
      </c>
      <c r="BP395">
        <f>1</f>
        <v>1</v>
      </c>
      <c r="BQ395">
        <f>IF(M395+AG395&gt;=parametres!$B$2,0,1)</f>
        <v>1</v>
      </c>
      <c r="BR395" t="str">
        <f>VLOOKUP(O395,parametres!G:H,2,0)</f>
        <v>Alliannz Contract</v>
      </c>
    </row>
    <row r="396" spans="1:70" x14ac:dyDescent="0.3">
      <c r="A396" t="s">
        <v>1635</v>
      </c>
      <c r="B396" t="s">
        <v>65</v>
      </c>
      <c r="C396" t="s">
        <v>66</v>
      </c>
      <c r="D396" s="4">
        <v>46268.42864583333</v>
      </c>
      <c r="E396" t="s">
        <v>910</v>
      </c>
      <c r="F396" t="s">
        <v>67</v>
      </c>
      <c r="G396" t="s">
        <v>67</v>
      </c>
      <c r="H396" t="s">
        <v>512</v>
      </c>
      <c r="I396" t="s">
        <v>67</v>
      </c>
      <c r="J396">
        <v>2.7421293262060406E+18</v>
      </c>
      <c r="K396" t="s">
        <v>1365</v>
      </c>
      <c r="L396" t="s">
        <v>67</v>
      </c>
      <c r="M396" s="5">
        <v>0</v>
      </c>
      <c r="N396">
        <v>19760</v>
      </c>
      <c r="O396" t="s">
        <v>82</v>
      </c>
      <c r="P396">
        <v>21199</v>
      </c>
      <c r="Q396" t="s">
        <v>82</v>
      </c>
      <c r="R396">
        <v>99810</v>
      </c>
      <c r="S396" t="s">
        <v>162</v>
      </c>
      <c r="T396" t="s">
        <v>153</v>
      </c>
      <c r="U396">
        <v>96523</v>
      </c>
      <c r="V396" t="s">
        <v>511</v>
      </c>
      <c r="W396" t="s">
        <v>68</v>
      </c>
      <c r="X396" s="5">
        <v>3.3217592592592591E-3</v>
      </c>
      <c r="Y396" s="5">
        <v>0</v>
      </c>
      <c r="Z396" s="5">
        <v>0</v>
      </c>
      <c r="AA396" t="s">
        <v>67</v>
      </c>
      <c r="AB396">
        <v>0</v>
      </c>
      <c r="AC396" s="4">
        <v>46268.432025462964</v>
      </c>
      <c r="AD396" t="s">
        <v>67</v>
      </c>
      <c r="AE396" s="5">
        <v>0</v>
      </c>
      <c r="AF396" t="s">
        <v>1364</v>
      </c>
      <c r="AG396" s="5">
        <v>1.1574074074074073E-5</v>
      </c>
      <c r="AJ396" t="s">
        <v>67</v>
      </c>
      <c r="AN396" t="s">
        <v>67</v>
      </c>
      <c r="AO396" t="s">
        <v>67</v>
      </c>
      <c r="AR396" t="s">
        <v>67</v>
      </c>
      <c r="AT396" t="s">
        <v>67</v>
      </c>
      <c r="AU396" t="s">
        <v>67</v>
      </c>
      <c r="AV396" t="s">
        <v>67</v>
      </c>
      <c r="AY396" t="s">
        <v>67</v>
      </c>
      <c r="AZ396" t="s">
        <v>67</v>
      </c>
      <c r="BA396" t="s">
        <v>67</v>
      </c>
      <c r="BB396" t="s">
        <v>67</v>
      </c>
      <c r="BC396" t="s">
        <v>67</v>
      </c>
      <c r="BD396" t="s">
        <v>67</v>
      </c>
      <c r="BE396" t="s">
        <v>67</v>
      </c>
      <c r="BF396" t="s">
        <v>67</v>
      </c>
      <c r="BG396" t="s">
        <v>67</v>
      </c>
      <c r="BH396" t="s">
        <v>67</v>
      </c>
      <c r="BI396" t="s">
        <v>67</v>
      </c>
      <c r="BJ396" t="s">
        <v>67</v>
      </c>
      <c r="BK396" t="s">
        <v>67</v>
      </c>
      <c r="BL396" t="s">
        <v>67</v>
      </c>
      <c r="BM396" t="s">
        <v>67</v>
      </c>
      <c r="BN396" t="s">
        <v>106</v>
      </c>
      <c r="BO396" s="6">
        <v>46268</v>
      </c>
      <c r="BP396">
        <f>1</f>
        <v>1</v>
      </c>
      <c r="BQ396">
        <f>IF(M396+AG396&gt;=parametres!$B$2,0,1)</f>
        <v>1</v>
      </c>
      <c r="BR396" t="str">
        <f>VLOOKUP(O396,parametres!G:H,2,0)</f>
        <v>Alliannz Contract</v>
      </c>
    </row>
    <row r="397" spans="1:70" x14ac:dyDescent="0.3">
      <c r="A397" t="s">
        <v>1635</v>
      </c>
      <c r="B397" t="s">
        <v>65</v>
      </c>
      <c r="C397" t="s">
        <v>70</v>
      </c>
      <c r="D397" s="4">
        <v>46268.429652777777</v>
      </c>
      <c r="E397" t="s">
        <v>1366</v>
      </c>
      <c r="F397" t="s">
        <v>138</v>
      </c>
      <c r="G397" t="s">
        <v>426</v>
      </c>
      <c r="H397" t="s">
        <v>125</v>
      </c>
      <c r="I397" t="s">
        <v>453</v>
      </c>
      <c r="J397">
        <v>2.742129291884887E+18</v>
      </c>
      <c r="K397" t="s">
        <v>1367</v>
      </c>
      <c r="L397" t="s">
        <v>72</v>
      </c>
      <c r="M397" s="5">
        <v>2.0833333333333335E-4</v>
      </c>
      <c r="N397">
        <v>19755</v>
      </c>
      <c r="O397" t="s">
        <v>84</v>
      </c>
      <c r="P397">
        <v>21177</v>
      </c>
      <c r="Q397" t="s">
        <v>454</v>
      </c>
      <c r="R397">
        <v>99755</v>
      </c>
      <c r="S397" t="s">
        <v>183</v>
      </c>
      <c r="T397" t="s">
        <v>450</v>
      </c>
      <c r="U397">
        <v>96462</v>
      </c>
      <c r="V397" t="s">
        <v>485</v>
      </c>
      <c r="W397" t="s">
        <v>68</v>
      </c>
      <c r="X397" s="5">
        <v>2.1296296296296298E-3</v>
      </c>
      <c r="Y397" s="5">
        <v>8.1018518518518516E-4</v>
      </c>
      <c r="Z397" s="5">
        <v>5.4398148148148144E-4</v>
      </c>
      <c r="AA397" t="s">
        <v>67</v>
      </c>
      <c r="AB397">
        <v>1</v>
      </c>
      <c r="AC397" s="4">
        <v>46268.433923611112</v>
      </c>
      <c r="AD397" t="s">
        <v>67</v>
      </c>
      <c r="AE397" s="5">
        <v>0</v>
      </c>
      <c r="AF397" t="s">
        <v>1368</v>
      </c>
      <c r="AG397" s="5">
        <v>2.3148148148148147E-5</v>
      </c>
      <c r="AH397">
        <v>0</v>
      </c>
      <c r="AI397">
        <v>0</v>
      </c>
      <c r="AJ397" t="s">
        <v>67</v>
      </c>
      <c r="AK397">
        <v>2</v>
      </c>
      <c r="AL397">
        <v>0</v>
      </c>
      <c r="AM397">
        <v>0</v>
      </c>
      <c r="AN397" t="s">
        <v>123</v>
      </c>
      <c r="AO397" t="s">
        <v>127</v>
      </c>
      <c r="AP397">
        <v>77020001</v>
      </c>
      <c r="AQ397">
        <v>10</v>
      </c>
      <c r="AR397" t="s">
        <v>128</v>
      </c>
      <c r="AS397">
        <v>3190059</v>
      </c>
      <c r="AT397" t="s">
        <v>67</v>
      </c>
      <c r="AU397" t="s">
        <v>67</v>
      </c>
      <c r="AV397" t="s">
        <v>1366</v>
      </c>
      <c r="AW397">
        <v>0</v>
      </c>
      <c r="AX397">
        <v>0</v>
      </c>
      <c r="AY397" t="s">
        <v>67</v>
      </c>
      <c r="AZ397" t="s">
        <v>67</v>
      </c>
      <c r="BA397" t="s">
        <v>67</v>
      </c>
      <c r="BB397" t="s">
        <v>67</v>
      </c>
      <c r="BC397" t="s">
        <v>67</v>
      </c>
      <c r="BD397" t="s">
        <v>67</v>
      </c>
      <c r="BE397" t="s">
        <v>67</v>
      </c>
      <c r="BF397" t="s">
        <v>67</v>
      </c>
      <c r="BG397" t="s">
        <v>67</v>
      </c>
      <c r="BH397" t="s">
        <v>67</v>
      </c>
      <c r="BI397" t="s">
        <v>67</v>
      </c>
      <c r="BJ397" t="s">
        <v>67</v>
      </c>
      <c r="BK397" t="s">
        <v>67</v>
      </c>
      <c r="BL397" t="s">
        <v>67</v>
      </c>
      <c r="BM397" t="s">
        <v>67</v>
      </c>
      <c r="BN397" t="s">
        <v>102</v>
      </c>
      <c r="BO397" s="6">
        <v>46268</v>
      </c>
      <c r="BP397">
        <f>1</f>
        <v>1</v>
      </c>
      <c r="BQ397">
        <f>IF(M397+AG397&gt;=parametres!$B$2,0,1)</f>
        <v>0</v>
      </c>
      <c r="BR397" t="str">
        <f>VLOOKUP(O397,parametres!G:H,2,0)</f>
        <v>RSA</v>
      </c>
    </row>
    <row r="398" spans="1:70" x14ac:dyDescent="0.3">
      <c r="A398" t="s">
        <v>1635</v>
      </c>
      <c r="B398" t="s">
        <v>65</v>
      </c>
      <c r="C398" t="s">
        <v>70</v>
      </c>
      <c r="D398" s="4">
        <v>46268.429664351854</v>
      </c>
      <c r="E398" t="s">
        <v>1035</v>
      </c>
      <c r="F398" t="s">
        <v>304</v>
      </c>
      <c r="G398" t="s">
        <v>305</v>
      </c>
      <c r="H398" t="s">
        <v>306</v>
      </c>
      <c r="I398" t="s">
        <v>300</v>
      </c>
      <c r="J398">
        <v>2.742129407803049E+18</v>
      </c>
      <c r="K398" t="s">
        <v>1369</v>
      </c>
      <c r="L398" t="s">
        <v>71</v>
      </c>
      <c r="M398" s="5">
        <v>5.7870370370370373E-5</v>
      </c>
      <c r="N398">
        <v>19782</v>
      </c>
      <c r="O398" t="s">
        <v>288</v>
      </c>
      <c r="P398">
        <v>21222</v>
      </c>
      <c r="Q398" t="s">
        <v>288</v>
      </c>
      <c r="R398">
        <v>100052</v>
      </c>
      <c r="S398" t="s">
        <v>301</v>
      </c>
      <c r="T398" t="s">
        <v>312</v>
      </c>
      <c r="U398">
        <v>249776</v>
      </c>
      <c r="V398" t="s">
        <v>458</v>
      </c>
      <c r="W398" t="s">
        <v>68</v>
      </c>
      <c r="X398" s="5">
        <v>2.3495370370370371E-3</v>
      </c>
      <c r="Y398" s="5">
        <v>1.736111111111111E-3</v>
      </c>
      <c r="Z398" s="5">
        <v>2.3148148148148147E-5</v>
      </c>
      <c r="AA398" t="s">
        <v>67</v>
      </c>
      <c r="AB398">
        <v>0</v>
      </c>
      <c r="AC398" s="4">
        <v>46268.434583333335</v>
      </c>
      <c r="AD398" t="s">
        <v>67</v>
      </c>
      <c r="AE398" s="5">
        <v>0</v>
      </c>
      <c r="AF398" t="s">
        <v>1370</v>
      </c>
      <c r="AG398" s="5">
        <v>2.3148148148148147E-5</v>
      </c>
      <c r="AH398">
        <v>0</v>
      </c>
      <c r="AI398">
        <v>0</v>
      </c>
      <c r="AJ398" t="s">
        <v>311</v>
      </c>
      <c r="AK398">
        <v>2</v>
      </c>
      <c r="AL398">
        <v>0</v>
      </c>
      <c r="AM398">
        <v>1</v>
      </c>
      <c r="AN398" t="s">
        <v>303</v>
      </c>
      <c r="AO398" t="s">
        <v>67</v>
      </c>
      <c r="AR398" t="s">
        <v>67</v>
      </c>
      <c r="AT398" t="s">
        <v>67</v>
      </c>
      <c r="AU398" t="s">
        <v>67</v>
      </c>
      <c r="AV398" t="s">
        <v>67</v>
      </c>
      <c r="AW398">
        <v>2</v>
      </c>
      <c r="AX398">
        <v>1</v>
      </c>
      <c r="AY398" t="s">
        <v>67</v>
      </c>
      <c r="AZ398" t="s">
        <v>67</v>
      </c>
      <c r="BA398" t="s">
        <v>67</v>
      </c>
      <c r="BB398" t="s">
        <v>67</v>
      </c>
      <c r="BC398" t="s">
        <v>67</v>
      </c>
      <c r="BD398" t="s">
        <v>67</v>
      </c>
      <c r="BE398" t="s">
        <v>67</v>
      </c>
      <c r="BF398" t="s">
        <v>67</v>
      </c>
      <c r="BG398" t="s">
        <v>67</v>
      </c>
      <c r="BH398" t="s">
        <v>67</v>
      </c>
      <c r="BI398" t="s">
        <v>67</v>
      </c>
      <c r="BJ398" t="s">
        <v>67</v>
      </c>
      <c r="BK398" t="s">
        <v>67</v>
      </c>
      <c r="BL398" t="s">
        <v>67</v>
      </c>
      <c r="BM398" t="s">
        <v>67</v>
      </c>
      <c r="BN398" t="s">
        <v>287</v>
      </c>
      <c r="BO398" s="6">
        <v>46268</v>
      </c>
      <c r="BP398">
        <f>1</f>
        <v>1</v>
      </c>
      <c r="BQ398">
        <f>IF(M398+AG398&gt;=parametres!$B$2,0,1)</f>
        <v>1</v>
      </c>
      <c r="BR398" t="str">
        <f>VLOOKUP(O398,parametres!G:H,2,0)</f>
        <v>RSA BE</v>
      </c>
    </row>
    <row r="399" spans="1:70" x14ac:dyDescent="0.3">
      <c r="A399" t="s">
        <v>1635</v>
      </c>
      <c r="B399" t="s">
        <v>65</v>
      </c>
      <c r="C399" t="s">
        <v>66</v>
      </c>
      <c r="D399" s="4">
        <v>46268.429756944446</v>
      </c>
      <c r="E399" t="s">
        <v>1360</v>
      </c>
      <c r="F399" t="s">
        <v>67</v>
      </c>
      <c r="G399" t="s">
        <v>67</v>
      </c>
      <c r="H399" t="s">
        <v>418</v>
      </c>
      <c r="I399" t="s">
        <v>67</v>
      </c>
      <c r="J399">
        <v>2.7421294206886426E+18</v>
      </c>
      <c r="K399" t="s">
        <v>1371</v>
      </c>
      <c r="L399" t="s">
        <v>67</v>
      </c>
      <c r="M399" s="5">
        <v>0</v>
      </c>
      <c r="N399">
        <v>27173</v>
      </c>
      <c r="O399" t="s">
        <v>116</v>
      </c>
      <c r="P399">
        <v>28184</v>
      </c>
      <c r="Q399" t="s">
        <v>116</v>
      </c>
      <c r="R399">
        <v>208567</v>
      </c>
      <c r="S399" t="s">
        <v>174</v>
      </c>
      <c r="T399" t="s">
        <v>153</v>
      </c>
      <c r="U399">
        <v>221519</v>
      </c>
      <c r="V399" t="s">
        <v>269</v>
      </c>
      <c r="W399" t="s">
        <v>69</v>
      </c>
      <c r="X399" s="5">
        <v>3.8194444444444446E-4</v>
      </c>
      <c r="Y399" s="5">
        <v>4.6296296296296294E-5</v>
      </c>
      <c r="Z399" s="5">
        <v>0</v>
      </c>
      <c r="AA399" t="s">
        <v>67</v>
      </c>
      <c r="AB399">
        <v>0</v>
      </c>
      <c r="AC399" s="4">
        <v>46268.430254629631</v>
      </c>
      <c r="AD399" t="s">
        <v>67</v>
      </c>
      <c r="AE399" s="5">
        <v>0</v>
      </c>
      <c r="AF399" t="s">
        <v>1362</v>
      </c>
      <c r="AG399" s="5">
        <v>1.1574074074074073E-5</v>
      </c>
      <c r="AJ399" t="s">
        <v>67</v>
      </c>
      <c r="AN399" t="s">
        <v>67</v>
      </c>
      <c r="AO399" t="s">
        <v>67</v>
      </c>
      <c r="AR399" t="s">
        <v>67</v>
      </c>
      <c r="AT399" t="s">
        <v>67</v>
      </c>
      <c r="AU399" t="s">
        <v>67</v>
      </c>
      <c r="AV399" t="s">
        <v>67</v>
      </c>
      <c r="AY399" t="s">
        <v>67</v>
      </c>
      <c r="AZ399" t="s">
        <v>67</v>
      </c>
      <c r="BA399" t="s">
        <v>67</v>
      </c>
      <c r="BB399" t="s">
        <v>67</v>
      </c>
      <c r="BC399" t="s">
        <v>67</v>
      </c>
      <c r="BD399" t="s">
        <v>67</v>
      </c>
      <c r="BE399" t="s">
        <v>67</v>
      </c>
      <c r="BF399" t="s">
        <v>67</v>
      </c>
      <c r="BG399" t="s">
        <v>67</v>
      </c>
      <c r="BH399" t="s">
        <v>67</v>
      </c>
      <c r="BI399" t="s">
        <v>67</v>
      </c>
      <c r="BJ399" t="s">
        <v>67</v>
      </c>
      <c r="BK399" t="s">
        <v>67</v>
      </c>
      <c r="BL399" t="s">
        <v>67</v>
      </c>
      <c r="BM399" t="s">
        <v>67</v>
      </c>
      <c r="BN399" t="s">
        <v>106</v>
      </c>
      <c r="BO399" s="6">
        <v>46268</v>
      </c>
      <c r="BP399">
        <f>1</f>
        <v>1</v>
      </c>
      <c r="BQ399">
        <f>IF(M399+AG399&gt;=parametres!$B$2,0,1)</f>
        <v>1</v>
      </c>
      <c r="BR399" t="str">
        <f>VLOOKUP(O399,parametres!G:H,2,0)</f>
        <v>Alliannz Contract</v>
      </c>
    </row>
    <row r="400" spans="1:70" x14ac:dyDescent="0.3">
      <c r="A400" t="s">
        <v>1635</v>
      </c>
      <c r="B400" t="s">
        <v>65</v>
      </c>
      <c r="C400" t="s">
        <v>70</v>
      </c>
      <c r="D400" s="4">
        <v>46268.429803240739</v>
      </c>
      <c r="E400" t="s">
        <v>1061</v>
      </c>
      <c r="F400" t="s">
        <v>171</v>
      </c>
      <c r="G400" t="s">
        <v>119</v>
      </c>
      <c r="H400" t="s">
        <v>172</v>
      </c>
      <c r="I400" t="s">
        <v>136</v>
      </c>
      <c r="J400">
        <v>2.742129407803049E+18</v>
      </c>
      <c r="K400" t="s">
        <v>1372</v>
      </c>
      <c r="L400" t="s">
        <v>71</v>
      </c>
      <c r="M400" s="5">
        <v>5.7870370370370373E-5</v>
      </c>
      <c r="N400">
        <v>19761</v>
      </c>
      <c r="O400" t="s">
        <v>105</v>
      </c>
      <c r="P400">
        <v>21200</v>
      </c>
      <c r="Q400" t="s">
        <v>105</v>
      </c>
      <c r="R400">
        <v>99821</v>
      </c>
      <c r="S400" t="s">
        <v>154</v>
      </c>
      <c r="T400" t="s">
        <v>153</v>
      </c>
      <c r="U400">
        <v>232194</v>
      </c>
      <c r="V400" t="s">
        <v>228</v>
      </c>
      <c r="W400" t="s">
        <v>68</v>
      </c>
      <c r="X400" s="5">
        <v>3.1134259259259257E-3</v>
      </c>
      <c r="Y400" s="5">
        <v>0</v>
      </c>
      <c r="Z400" s="5">
        <v>3.7037037037037035E-4</v>
      </c>
      <c r="AA400" t="s">
        <v>67</v>
      </c>
      <c r="AB400">
        <v>0</v>
      </c>
      <c r="AC400" s="4">
        <v>46268.433344907404</v>
      </c>
      <c r="AD400" t="s">
        <v>67</v>
      </c>
      <c r="AE400" s="5">
        <v>0</v>
      </c>
      <c r="AF400" t="s">
        <v>1373</v>
      </c>
      <c r="AG400" s="5">
        <v>3.4722222222222222E-5</v>
      </c>
      <c r="AH400">
        <v>0</v>
      </c>
      <c r="AI400">
        <v>0</v>
      </c>
      <c r="AJ400" t="s">
        <v>237</v>
      </c>
      <c r="AK400">
        <v>2</v>
      </c>
      <c r="AL400">
        <v>0</v>
      </c>
      <c r="AM400">
        <v>0</v>
      </c>
      <c r="AN400" t="s">
        <v>123</v>
      </c>
      <c r="AO400" t="s">
        <v>67</v>
      </c>
      <c r="AR400" t="s">
        <v>67</v>
      </c>
      <c r="AT400" t="s">
        <v>67</v>
      </c>
      <c r="AU400" t="s">
        <v>67</v>
      </c>
      <c r="AV400" t="s">
        <v>67</v>
      </c>
      <c r="AW400">
        <v>2</v>
      </c>
      <c r="AX400">
        <v>1</v>
      </c>
      <c r="AY400" t="s">
        <v>67</v>
      </c>
      <c r="AZ400" t="s">
        <v>67</v>
      </c>
      <c r="BA400" t="s">
        <v>67</v>
      </c>
      <c r="BB400" t="s">
        <v>67</v>
      </c>
      <c r="BC400" t="s">
        <v>67</v>
      </c>
      <c r="BD400" t="s">
        <v>67</v>
      </c>
      <c r="BE400" t="s">
        <v>67</v>
      </c>
      <c r="BF400" t="s">
        <v>67</v>
      </c>
      <c r="BG400" t="s">
        <v>67</v>
      </c>
      <c r="BH400" t="s">
        <v>67</v>
      </c>
      <c r="BI400" t="s">
        <v>67</v>
      </c>
      <c r="BJ400" t="s">
        <v>67</v>
      </c>
      <c r="BK400" t="s">
        <v>67</v>
      </c>
      <c r="BL400" t="s">
        <v>67</v>
      </c>
      <c r="BM400" t="s">
        <v>67</v>
      </c>
      <c r="BN400" t="s">
        <v>106</v>
      </c>
      <c r="BO400" s="6">
        <v>46268</v>
      </c>
      <c r="BP400">
        <f>1</f>
        <v>1</v>
      </c>
      <c r="BQ400">
        <f>IF(M400+AG400&gt;=parametres!$B$2,0,1)</f>
        <v>1</v>
      </c>
      <c r="BR400" t="str">
        <f>VLOOKUP(O400,parametres!G:H,2,0)</f>
        <v>Alliannz Contract</v>
      </c>
    </row>
    <row r="401" spans="1:70" x14ac:dyDescent="0.3">
      <c r="A401" t="s">
        <v>1635</v>
      </c>
      <c r="B401" t="s">
        <v>65</v>
      </c>
      <c r="C401" t="s">
        <v>66</v>
      </c>
      <c r="D401" s="4">
        <v>46268.430162037039</v>
      </c>
      <c r="E401" t="s">
        <v>1061</v>
      </c>
      <c r="F401" t="s">
        <v>67</v>
      </c>
      <c r="G401" t="s">
        <v>67</v>
      </c>
      <c r="H401" t="s">
        <v>413</v>
      </c>
      <c r="I401" t="s">
        <v>67</v>
      </c>
      <c r="J401">
        <v>2.742129407803049E+18</v>
      </c>
      <c r="K401" t="s">
        <v>1374</v>
      </c>
      <c r="L401" t="s">
        <v>67</v>
      </c>
      <c r="M401" s="5">
        <v>0</v>
      </c>
      <c r="N401">
        <v>19761</v>
      </c>
      <c r="O401" t="s">
        <v>105</v>
      </c>
      <c r="P401">
        <v>21200</v>
      </c>
      <c r="Q401" t="s">
        <v>105</v>
      </c>
      <c r="R401">
        <v>99821</v>
      </c>
      <c r="S401" t="s">
        <v>154</v>
      </c>
      <c r="T401" t="s">
        <v>153</v>
      </c>
      <c r="U401">
        <v>232194</v>
      </c>
      <c r="V401" t="s">
        <v>228</v>
      </c>
      <c r="W401" t="s">
        <v>68</v>
      </c>
      <c r="X401" s="5">
        <v>3.1134259259259257E-3</v>
      </c>
      <c r="Y401" s="5">
        <v>0</v>
      </c>
      <c r="Z401" s="5">
        <v>0</v>
      </c>
      <c r="AA401" t="s">
        <v>67</v>
      </c>
      <c r="AB401">
        <v>0</v>
      </c>
      <c r="AC401" s="4">
        <v>46268.433321759258</v>
      </c>
      <c r="AD401" t="s">
        <v>67</v>
      </c>
      <c r="AE401" s="5">
        <v>0</v>
      </c>
      <c r="AF401" t="s">
        <v>1373</v>
      </c>
      <c r="AG401" s="5">
        <v>1.1574074074074073E-5</v>
      </c>
      <c r="AJ401" t="s">
        <v>67</v>
      </c>
      <c r="AN401" t="s">
        <v>67</v>
      </c>
      <c r="AO401" t="s">
        <v>67</v>
      </c>
      <c r="AR401" t="s">
        <v>67</v>
      </c>
      <c r="AT401" t="s">
        <v>67</v>
      </c>
      <c r="AU401" t="s">
        <v>67</v>
      </c>
      <c r="AV401" t="s">
        <v>67</v>
      </c>
      <c r="AY401" t="s">
        <v>67</v>
      </c>
      <c r="AZ401" t="s">
        <v>67</v>
      </c>
      <c r="BA401" t="s">
        <v>67</v>
      </c>
      <c r="BB401" t="s">
        <v>67</v>
      </c>
      <c r="BC401" t="s">
        <v>67</v>
      </c>
      <c r="BD401" t="s">
        <v>67</v>
      </c>
      <c r="BE401" t="s">
        <v>67</v>
      </c>
      <c r="BF401" t="s">
        <v>67</v>
      </c>
      <c r="BG401" t="s">
        <v>67</v>
      </c>
      <c r="BH401" t="s">
        <v>67</v>
      </c>
      <c r="BI401" t="s">
        <v>67</v>
      </c>
      <c r="BJ401" t="s">
        <v>67</v>
      </c>
      <c r="BK401" t="s">
        <v>67</v>
      </c>
      <c r="BL401" t="s">
        <v>67</v>
      </c>
      <c r="BM401" t="s">
        <v>67</v>
      </c>
      <c r="BN401" t="s">
        <v>106</v>
      </c>
      <c r="BO401" s="6">
        <v>46268</v>
      </c>
      <c r="BP401">
        <f>1</f>
        <v>1</v>
      </c>
      <c r="BQ401">
        <f>IF(M401+AG401&gt;=parametres!$B$2,0,1)</f>
        <v>1</v>
      </c>
      <c r="BR401" t="str">
        <f>VLOOKUP(O401,parametres!G:H,2,0)</f>
        <v>Alliannz Contract</v>
      </c>
    </row>
    <row r="402" spans="1:70" x14ac:dyDescent="0.3">
      <c r="A402" t="s">
        <v>1635</v>
      </c>
      <c r="B402" t="s">
        <v>65</v>
      </c>
      <c r="C402" t="s">
        <v>66</v>
      </c>
      <c r="D402" s="4">
        <v>46268.430405092593</v>
      </c>
      <c r="E402" t="s">
        <v>1035</v>
      </c>
      <c r="F402" t="s">
        <v>67</v>
      </c>
      <c r="G402" t="s">
        <v>67</v>
      </c>
      <c r="H402" t="s">
        <v>459</v>
      </c>
      <c r="I402" t="s">
        <v>67</v>
      </c>
      <c r="J402">
        <v>2.742129407803049E+18</v>
      </c>
      <c r="K402" t="s">
        <v>1375</v>
      </c>
      <c r="L402" t="s">
        <v>67</v>
      </c>
      <c r="M402" s="5">
        <v>0</v>
      </c>
      <c r="N402">
        <v>19782</v>
      </c>
      <c r="O402" t="s">
        <v>288</v>
      </c>
      <c r="P402">
        <v>21222</v>
      </c>
      <c r="Q402" t="s">
        <v>288</v>
      </c>
      <c r="R402">
        <v>100052</v>
      </c>
      <c r="S402" t="s">
        <v>301</v>
      </c>
      <c r="T402" t="s">
        <v>312</v>
      </c>
      <c r="U402">
        <v>249776</v>
      </c>
      <c r="V402" t="s">
        <v>458</v>
      </c>
      <c r="W402" t="s">
        <v>68</v>
      </c>
      <c r="X402" s="5">
        <v>2.3495370370370371E-3</v>
      </c>
      <c r="Y402" s="5">
        <v>1.736111111111111E-3</v>
      </c>
      <c r="Z402" s="5">
        <v>0</v>
      </c>
      <c r="AA402" t="s">
        <v>67</v>
      </c>
      <c r="AB402">
        <v>0</v>
      </c>
      <c r="AC402" s="4">
        <v>46268.434548611112</v>
      </c>
      <c r="AD402" t="s">
        <v>67</v>
      </c>
      <c r="AE402" s="5">
        <v>0</v>
      </c>
      <c r="AF402" t="s">
        <v>1370</v>
      </c>
      <c r="AG402" s="5">
        <v>0</v>
      </c>
      <c r="AJ402" t="s">
        <v>67</v>
      </c>
      <c r="AN402" t="s">
        <v>67</v>
      </c>
      <c r="AO402" t="s">
        <v>67</v>
      </c>
      <c r="AR402" t="s">
        <v>67</v>
      </c>
      <c r="AT402" t="s">
        <v>67</v>
      </c>
      <c r="AU402" t="s">
        <v>67</v>
      </c>
      <c r="AV402" t="s">
        <v>67</v>
      </c>
      <c r="AY402" t="s">
        <v>67</v>
      </c>
      <c r="AZ402" t="s">
        <v>67</v>
      </c>
      <c r="BA402" t="s">
        <v>67</v>
      </c>
      <c r="BB402" t="s">
        <v>67</v>
      </c>
      <c r="BC402" t="s">
        <v>67</v>
      </c>
      <c r="BD402" t="s">
        <v>67</v>
      </c>
      <c r="BE402" t="s">
        <v>67</v>
      </c>
      <c r="BF402" t="s">
        <v>67</v>
      </c>
      <c r="BG402" t="s">
        <v>67</v>
      </c>
      <c r="BH402" t="s">
        <v>67</v>
      </c>
      <c r="BI402" t="s">
        <v>1376</v>
      </c>
      <c r="BJ402" t="s">
        <v>67</v>
      </c>
      <c r="BK402" t="s">
        <v>67</v>
      </c>
      <c r="BL402" t="s">
        <v>67</v>
      </c>
      <c r="BM402" t="s">
        <v>67</v>
      </c>
      <c r="BN402" t="s">
        <v>287</v>
      </c>
      <c r="BO402" s="6">
        <v>46268</v>
      </c>
      <c r="BP402">
        <f>1</f>
        <v>1</v>
      </c>
      <c r="BQ402">
        <f>IF(M402+AG402&gt;=parametres!$B$2,0,1)</f>
        <v>1</v>
      </c>
      <c r="BR402" t="str">
        <f>VLOOKUP(O402,parametres!G:H,2,0)</f>
        <v>RSA BE</v>
      </c>
    </row>
    <row r="403" spans="1:70" x14ac:dyDescent="0.3">
      <c r="A403" t="s">
        <v>1635</v>
      </c>
      <c r="B403" t="s">
        <v>65</v>
      </c>
      <c r="C403" t="s">
        <v>70</v>
      </c>
      <c r="D403" s="4">
        <v>46268.430613425924</v>
      </c>
      <c r="E403" t="s">
        <v>219</v>
      </c>
      <c r="F403" t="s">
        <v>118</v>
      </c>
      <c r="G403" t="s">
        <v>119</v>
      </c>
      <c r="H403" t="s">
        <v>120</v>
      </c>
      <c r="I403" t="s">
        <v>121</v>
      </c>
      <c r="J403">
        <v>2.7421292618320993E+18</v>
      </c>
      <c r="K403" t="s">
        <v>1377</v>
      </c>
      <c r="L403" t="s">
        <v>72</v>
      </c>
      <c r="M403" s="5">
        <v>1.9560185185185184E-3</v>
      </c>
      <c r="N403">
        <v>19770</v>
      </c>
      <c r="O403" t="s">
        <v>112</v>
      </c>
      <c r="P403">
        <v>21209</v>
      </c>
      <c r="Q403" t="s">
        <v>112</v>
      </c>
      <c r="R403">
        <v>99920</v>
      </c>
      <c r="S403" t="s">
        <v>146</v>
      </c>
      <c r="T403" t="s">
        <v>275</v>
      </c>
      <c r="U403">
        <v>266361</v>
      </c>
      <c r="V403" t="s">
        <v>971</v>
      </c>
      <c r="W403" t="s">
        <v>68</v>
      </c>
      <c r="X403" s="5">
        <v>1.0300925925925926E-3</v>
      </c>
      <c r="Y403" s="5">
        <v>0</v>
      </c>
      <c r="Z403" s="5">
        <v>8.1018518518518516E-5</v>
      </c>
      <c r="AA403" t="s">
        <v>67</v>
      </c>
      <c r="AB403">
        <v>0</v>
      </c>
      <c r="AC403" s="4">
        <v>46268.433900462966</v>
      </c>
      <c r="AD403" t="s">
        <v>67</v>
      </c>
      <c r="AE403" s="5">
        <v>0</v>
      </c>
      <c r="AF403" t="s">
        <v>1378</v>
      </c>
      <c r="AG403" s="5">
        <v>4.6296296296296294E-5</v>
      </c>
      <c r="AH403">
        <v>0</v>
      </c>
      <c r="AI403">
        <v>0</v>
      </c>
      <c r="AJ403" t="s">
        <v>122</v>
      </c>
      <c r="AK403">
        <v>2</v>
      </c>
      <c r="AL403">
        <v>0</v>
      </c>
      <c r="AM403">
        <v>0</v>
      </c>
      <c r="AN403" t="s">
        <v>123</v>
      </c>
      <c r="AO403" t="s">
        <v>67</v>
      </c>
      <c r="AR403" t="s">
        <v>67</v>
      </c>
      <c r="AT403" t="s">
        <v>67</v>
      </c>
      <c r="AU403" t="s">
        <v>67</v>
      </c>
      <c r="AV403" t="s">
        <v>67</v>
      </c>
      <c r="AW403">
        <v>0</v>
      </c>
      <c r="AX403">
        <v>0</v>
      </c>
      <c r="AY403" t="s">
        <v>67</v>
      </c>
      <c r="AZ403" t="s">
        <v>67</v>
      </c>
      <c r="BA403" t="s">
        <v>67</v>
      </c>
      <c r="BB403" t="s">
        <v>67</v>
      </c>
      <c r="BC403" t="s">
        <v>67</v>
      </c>
      <c r="BD403" t="s">
        <v>67</v>
      </c>
      <c r="BE403" t="s">
        <v>67</v>
      </c>
      <c r="BF403" t="s">
        <v>67</v>
      </c>
      <c r="BG403" t="s">
        <v>67</v>
      </c>
      <c r="BH403" t="s">
        <v>67</v>
      </c>
      <c r="BI403" t="s">
        <v>67</v>
      </c>
      <c r="BJ403" t="s">
        <v>67</v>
      </c>
      <c r="BK403" t="s">
        <v>67</v>
      </c>
      <c r="BL403" t="s">
        <v>67</v>
      </c>
      <c r="BM403" t="s">
        <v>67</v>
      </c>
      <c r="BN403" t="s">
        <v>280</v>
      </c>
      <c r="BO403" s="6">
        <v>46268</v>
      </c>
      <c r="BP403">
        <f>1</f>
        <v>1</v>
      </c>
      <c r="BQ403">
        <f>IF(M403+AG403&gt;=parametres!$B$2,0,1)</f>
        <v>0</v>
      </c>
      <c r="BR403" t="str">
        <f>VLOOKUP(O403,parametres!G:H,2,0)</f>
        <v>RSA Provider</v>
      </c>
    </row>
    <row r="404" spans="1:70" x14ac:dyDescent="0.3">
      <c r="A404" t="s">
        <v>1635</v>
      </c>
      <c r="B404" t="s">
        <v>65</v>
      </c>
      <c r="C404" t="s">
        <v>70</v>
      </c>
      <c r="D404" s="4">
        <v>46268.431180555555</v>
      </c>
      <c r="E404" t="s">
        <v>456</v>
      </c>
      <c r="F404" t="s">
        <v>134</v>
      </c>
      <c r="G404" t="s">
        <v>119</v>
      </c>
      <c r="H404" t="s">
        <v>135</v>
      </c>
      <c r="I404" t="s">
        <v>136</v>
      </c>
      <c r="J404">
        <v>2.7421294163936906E+18</v>
      </c>
      <c r="K404" t="s">
        <v>1379</v>
      </c>
      <c r="L404" t="s">
        <v>71</v>
      </c>
      <c r="M404" s="5">
        <v>8.1018518518518516E-5</v>
      </c>
      <c r="N404">
        <v>19761</v>
      </c>
      <c r="O404" t="s">
        <v>105</v>
      </c>
      <c r="P404">
        <v>21200</v>
      </c>
      <c r="Q404" t="s">
        <v>105</v>
      </c>
      <c r="R404">
        <v>99821</v>
      </c>
      <c r="S404" t="s">
        <v>154</v>
      </c>
      <c r="T404" t="s">
        <v>153</v>
      </c>
      <c r="U404">
        <v>247912</v>
      </c>
      <c r="V404" t="s">
        <v>402</v>
      </c>
      <c r="W404" t="s">
        <v>68</v>
      </c>
      <c r="X404" s="5">
        <v>3.2291666666666666E-3</v>
      </c>
      <c r="Y404" s="5">
        <v>0</v>
      </c>
      <c r="Z404" s="5">
        <v>3.7037037037037035E-4</v>
      </c>
      <c r="AA404" t="s">
        <v>67</v>
      </c>
      <c r="AB404">
        <v>0</v>
      </c>
      <c r="AC404" s="4">
        <v>46268.437743055554</v>
      </c>
      <c r="AD404" t="s">
        <v>67</v>
      </c>
      <c r="AE404" s="5">
        <v>0</v>
      </c>
      <c r="AF404" t="s">
        <v>1380</v>
      </c>
      <c r="AG404" s="5">
        <v>2.3148148148148147E-5</v>
      </c>
      <c r="AH404">
        <v>0</v>
      </c>
      <c r="AI404">
        <v>0</v>
      </c>
      <c r="AJ404" t="s">
        <v>67</v>
      </c>
      <c r="AK404">
        <v>2</v>
      </c>
      <c r="AL404">
        <v>0</v>
      </c>
      <c r="AM404">
        <v>0</v>
      </c>
      <c r="AN404" t="s">
        <v>123</v>
      </c>
      <c r="AO404" t="s">
        <v>127</v>
      </c>
      <c r="AP404">
        <v>77020001</v>
      </c>
      <c r="AQ404">
        <v>10</v>
      </c>
      <c r="AR404" t="s">
        <v>128</v>
      </c>
      <c r="AS404">
        <v>3190051</v>
      </c>
      <c r="AT404" t="s">
        <v>140</v>
      </c>
      <c r="AU404" t="s">
        <v>67</v>
      </c>
      <c r="AV404" t="s">
        <v>456</v>
      </c>
      <c r="AW404">
        <v>2</v>
      </c>
      <c r="AX404">
        <v>1</v>
      </c>
      <c r="AY404" t="s">
        <v>75</v>
      </c>
      <c r="AZ404" t="s">
        <v>75</v>
      </c>
      <c r="BA404" t="s">
        <v>194</v>
      </c>
      <c r="BB404" t="s">
        <v>75</v>
      </c>
      <c r="BC404" t="s">
        <v>75</v>
      </c>
      <c r="BD404" t="s">
        <v>75</v>
      </c>
      <c r="BE404" t="s">
        <v>67</v>
      </c>
      <c r="BF404" t="s">
        <v>67</v>
      </c>
      <c r="BG404" t="s">
        <v>67</v>
      </c>
      <c r="BH404" t="s">
        <v>67</v>
      </c>
      <c r="BI404" t="s">
        <v>67</v>
      </c>
      <c r="BJ404" t="s">
        <v>67</v>
      </c>
      <c r="BK404" t="s">
        <v>67</v>
      </c>
      <c r="BL404" t="s">
        <v>67</v>
      </c>
      <c r="BM404" t="s">
        <v>67</v>
      </c>
      <c r="BN404" t="s">
        <v>106</v>
      </c>
      <c r="BO404" s="6">
        <v>46268</v>
      </c>
      <c r="BP404">
        <f>1</f>
        <v>1</v>
      </c>
      <c r="BQ404">
        <f>IF(M404+AG404&gt;=parametres!$B$2,0,1)</f>
        <v>1</v>
      </c>
      <c r="BR404" t="str">
        <f>VLOOKUP(O404,parametres!G:H,2,0)</f>
        <v>Alliannz Contract</v>
      </c>
    </row>
    <row r="405" spans="1:70" x14ac:dyDescent="0.3">
      <c r="A405" t="s">
        <v>1635</v>
      </c>
      <c r="B405" t="s">
        <v>65</v>
      </c>
      <c r="C405" t="s">
        <v>70</v>
      </c>
      <c r="D405" s="4">
        <v>46268.431331018517</v>
      </c>
      <c r="E405" t="s">
        <v>1381</v>
      </c>
      <c r="F405" t="s">
        <v>343</v>
      </c>
      <c r="G405" t="s">
        <v>119</v>
      </c>
      <c r="H405" t="s">
        <v>1382</v>
      </c>
      <c r="I405" t="s">
        <v>324</v>
      </c>
      <c r="J405">
        <v>2.742129236074711E+18</v>
      </c>
      <c r="K405" t="s">
        <v>1383</v>
      </c>
      <c r="L405" t="s">
        <v>72</v>
      </c>
      <c r="M405" s="5">
        <v>2.3148148148148147E-5</v>
      </c>
      <c r="N405">
        <v>19779</v>
      </c>
      <c r="O405" t="s">
        <v>296</v>
      </c>
      <c r="P405">
        <v>21219</v>
      </c>
      <c r="Q405" t="s">
        <v>296</v>
      </c>
      <c r="R405">
        <v>100019</v>
      </c>
      <c r="S405" t="s">
        <v>338</v>
      </c>
      <c r="T405" t="s">
        <v>275</v>
      </c>
      <c r="U405">
        <v>199550</v>
      </c>
      <c r="V405" t="s">
        <v>531</v>
      </c>
      <c r="W405" t="s">
        <v>68</v>
      </c>
      <c r="X405" s="5">
        <v>4.1087962962962962E-3</v>
      </c>
      <c r="Y405" s="5">
        <v>0</v>
      </c>
      <c r="Z405" s="5">
        <v>3.5879629629629629E-4</v>
      </c>
      <c r="AA405" t="s">
        <v>67</v>
      </c>
      <c r="AB405">
        <v>0</v>
      </c>
      <c r="AC405" s="4">
        <v>46268.435648148145</v>
      </c>
      <c r="AD405" t="s">
        <v>67</v>
      </c>
      <c r="AE405" s="5">
        <v>0</v>
      </c>
      <c r="AF405" t="s">
        <v>1384</v>
      </c>
      <c r="AG405" s="5">
        <v>4.6296296296296294E-5</v>
      </c>
      <c r="AH405">
        <v>0</v>
      </c>
      <c r="AI405">
        <v>0</v>
      </c>
      <c r="AJ405" t="s">
        <v>67</v>
      </c>
      <c r="AK405">
        <v>2</v>
      </c>
      <c r="AL405">
        <v>0</v>
      </c>
      <c r="AM405">
        <v>0</v>
      </c>
      <c r="AN405" t="s">
        <v>310</v>
      </c>
      <c r="AO405" t="s">
        <v>67</v>
      </c>
      <c r="AR405" t="s">
        <v>67</v>
      </c>
      <c r="AT405" t="s">
        <v>67</v>
      </c>
      <c r="AU405" t="s">
        <v>67</v>
      </c>
      <c r="AV405" t="s">
        <v>67</v>
      </c>
      <c r="AW405">
        <v>0</v>
      </c>
      <c r="AX405">
        <v>0</v>
      </c>
      <c r="AY405" t="s">
        <v>67</v>
      </c>
      <c r="AZ405" t="s">
        <v>67</v>
      </c>
      <c r="BA405" t="s">
        <v>67</v>
      </c>
      <c r="BB405" t="s">
        <v>67</v>
      </c>
      <c r="BC405" t="s">
        <v>67</v>
      </c>
      <c r="BD405" t="s">
        <v>67</v>
      </c>
      <c r="BE405" t="s">
        <v>67</v>
      </c>
      <c r="BF405" t="s">
        <v>67</v>
      </c>
      <c r="BG405" t="s">
        <v>67</v>
      </c>
      <c r="BH405" t="s">
        <v>67</v>
      </c>
      <c r="BI405" t="s">
        <v>67</v>
      </c>
      <c r="BJ405" t="s">
        <v>67</v>
      </c>
      <c r="BK405" t="s">
        <v>67</v>
      </c>
      <c r="BL405" t="s">
        <v>67</v>
      </c>
      <c r="BM405" t="s">
        <v>67</v>
      </c>
      <c r="BN405" t="s">
        <v>287</v>
      </c>
      <c r="BO405" s="6">
        <v>46268</v>
      </c>
      <c r="BP405">
        <f>1</f>
        <v>1</v>
      </c>
      <c r="BQ405">
        <f>IF(M405+AG405&gt;=parametres!$B$2,0,1)</f>
        <v>1</v>
      </c>
      <c r="BR405" t="str">
        <f>VLOOKUP(O405,parametres!G:H,2,0)</f>
        <v>RSA BE</v>
      </c>
    </row>
    <row r="406" spans="1:70" x14ac:dyDescent="0.3">
      <c r="A406" t="s">
        <v>1635</v>
      </c>
      <c r="B406" t="s">
        <v>65</v>
      </c>
      <c r="C406" t="s">
        <v>66</v>
      </c>
      <c r="D406" s="4">
        <v>46268.431516203702</v>
      </c>
      <c r="E406" t="s">
        <v>1381</v>
      </c>
      <c r="F406" t="s">
        <v>67</v>
      </c>
      <c r="G406" t="s">
        <v>67</v>
      </c>
      <c r="H406" t="s">
        <v>533</v>
      </c>
      <c r="I406" t="s">
        <v>67</v>
      </c>
      <c r="J406">
        <v>2.742129236074711E+18</v>
      </c>
      <c r="K406" t="s">
        <v>1385</v>
      </c>
      <c r="L406" t="s">
        <v>67</v>
      </c>
      <c r="M406" s="5">
        <v>0</v>
      </c>
      <c r="N406">
        <v>19779</v>
      </c>
      <c r="O406" t="s">
        <v>296</v>
      </c>
      <c r="P406">
        <v>21219</v>
      </c>
      <c r="Q406" t="s">
        <v>296</v>
      </c>
      <c r="R406">
        <v>100019</v>
      </c>
      <c r="S406" t="s">
        <v>338</v>
      </c>
      <c r="T406" t="s">
        <v>275</v>
      </c>
      <c r="U406">
        <v>199550</v>
      </c>
      <c r="V406" t="s">
        <v>531</v>
      </c>
      <c r="W406" t="s">
        <v>68</v>
      </c>
      <c r="X406" s="5">
        <v>4.1087962962962962E-3</v>
      </c>
      <c r="Y406" s="5">
        <v>0</v>
      </c>
      <c r="Z406" s="5">
        <v>0</v>
      </c>
      <c r="AA406" t="s">
        <v>67</v>
      </c>
      <c r="AB406">
        <v>0</v>
      </c>
      <c r="AC406" s="4">
        <v>46268.435648148145</v>
      </c>
      <c r="AD406" t="s">
        <v>67</v>
      </c>
      <c r="AE406" s="5">
        <v>0</v>
      </c>
      <c r="AF406" t="s">
        <v>1384</v>
      </c>
      <c r="AG406" s="5">
        <v>1.1574074074074073E-5</v>
      </c>
      <c r="AJ406" t="s">
        <v>67</v>
      </c>
      <c r="AN406" t="s">
        <v>67</v>
      </c>
      <c r="AO406" t="s">
        <v>67</v>
      </c>
      <c r="AR406" t="s">
        <v>67</v>
      </c>
      <c r="AT406" t="s">
        <v>67</v>
      </c>
      <c r="AU406" t="s">
        <v>67</v>
      </c>
      <c r="AV406" t="s">
        <v>67</v>
      </c>
      <c r="AY406" t="s">
        <v>67</v>
      </c>
      <c r="AZ406" t="s">
        <v>67</v>
      </c>
      <c r="BA406" t="s">
        <v>67</v>
      </c>
      <c r="BB406" t="s">
        <v>67</v>
      </c>
      <c r="BC406" t="s">
        <v>67</v>
      </c>
      <c r="BD406" t="s">
        <v>67</v>
      </c>
      <c r="BE406" t="s">
        <v>67</v>
      </c>
      <c r="BF406" t="s">
        <v>67</v>
      </c>
      <c r="BG406" t="s">
        <v>67</v>
      </c>
      <c r="BH406" t="s">
        <v>67</v>
      </c>
      <c r="BI406" t="s">
        <v>67</v>
      </c>
      <c r="BJ406" t="s">
        <v>67</v>
      </c>
      <c r="BK406" t="s">
        <v>67</v>
      </c>
      <c r="BL406" t="s">
        <v>67</v>
      </c>
      <c r="BM406" t="s">
        <v>67</v>
      </c>
      <c r="BN406" t="s">
        <v>287</v>
      </c>
      <c r="BO406" s="6">
        <v>46268</v>
      </c>
      <c r="BP406">
        <f>1</f>
        <v>1</v>
      </c>
      <c r="BQ406">
        <f>IF(M406+AG406&gt;=parametres!$B$2,0,1)</f>
        <v>1</v>
      </c>
      <c r="BR406" t="str">
        <f>VLOOKUP(O406,parametres!G:H,2,0)</f>
        <v>RSA BE</v>
      </c>
    </row>
    <row r="407" spans="1:70" x14ac:dyDescent="0.3">
      <c r="A407" t="s">
        <v>1635</v>
      </c>
      <c r="B407" t="s">
        <v>65</v>
      </c>
      <c r="C407" t="s">
        <v>66</v>
      </c>
      <c r="D407" s="4">
        <v>46268.431643518517</v>
      </c>
      <c r="E407" t="s">
        <v>1366</v>
      </c>
      <c r="F407" t="s">
        <v>67</v>
      </c>
      <c r="G407" t="s">
        <v>67</v>
      </c>
      <c r="H407" t="s">
        <v>486</v>
      </c>
      <c r="I407" t="s">
        <v>67</v>
      </c>
      <c r="J407">
        <v>2.742129291884887E+18</v>
      </c>
      <c r="K407" t="s">
        <v>1386</v>
      </c>
      <c r="L407" t="s">
        <v>67</v>
      </c>
      <c r="M407" s="5">
        <v>0</v>
      </c>
      <c r="N407">
        <v>19755</v>
      </c>
      <c r="O407" t="s">
        <v>84</v>
      </c>
      <c r="P407">
        <v>21194</v>
      </c>
      <c r="Q407" t="s">
        <v>84</v>
      </c>
      <c r="R407">
        <v>99755</v>
      </c>
      <c r="S407" t="s">
        <v>183</v>
      </c>
      <c r="T407" t="s">
        <v>153</v>
      </c>
      <c r="U407">
        <v>96462</v>
      </c>
      <c r="V407" t="s">
        <v>485</v>
      </c>
      <c r="W407" t="s">
        <v>69</v>
      </c>
      <c r="X407" s="5">
        <v>1.5277777777777779E-3</v>
      </c>
      <c r="Y407" s="5">
        <v>6.9444444444444447E-4</v>
      </c>
      <c r="Z407" s="5">
        <v>0</v>
      </c>
      <c r="AA407" t="s">
        <v>67</v>
      </c>
      <c r="AB407">
        <v>0</v>
      </c>
      <c r="AC407" s="4">
        <v>46268.433935185189</v>
      </c>
      <c r="AD407" t="s">
        <v>67</v>
      </c>
      <c r="AE407" s="5">
        <v>0</v>
      </c>
      <c r="AF407" t="s">
        <v>1368</v>
      </c>
      <c r="AG407" s="5">
        <v>1.1574074074074073E-5</v>
      </c>
      <c r="AJ407" t="s">
        <v>67</v>
      </c>
      <c r="AN407" t="s">
        <v>67</v>
      </c>
      <c r="AO407" t="s">
        <v>67</v>
      </c>
      <c r="AR407" t="s">
        <v>67</v>
      </c>
      <c r="AT407" t="s">
        <v>67</v>
      </c>
      <c r="AU407" t="s">
        <v>67</v>
      </c>
      <c r="AV407" t="s">
        <v>67</v>
      </c>
      <c r="AY407" t="s">
        <v>67</v>
      </c>
      <c r="AZ407" t="s">
        <v>67</v>
      </c>
      <c r="BA407" t="s">
        <v>67</v>
      </c>
      <c r="BB407" t="s">
        <v>67</v>
      </c>
      <c r="BC407" t="s">
        <v>67</v>
      </c>
      <c r="BD407" t="s">
        <v>67</v>
      </c>
      <c r="BE407" t="s">
        <v>67</v>
      </c>
      <c r="BF407" t="s">
        <v>67</v>
      </c>
      <c r="BG407" t="s">
        <v>67</v>
      </c>
      <c r="BH407" t="s">
        <v>67</v>
      </c>
      <c r="BI407" t="s">
        <v>67</v>
      </c>
      <c r="BJ407" t="s">
        <v>67</v>
      </c>
      <c r="BK407" t="s">
        <v>67</v>
      </c>
      <c r="BL407" t="s">
        <v>67</v>
      </c>
      <c r="BM407" t="s">
        <v>67</v>
      </c>
      <c r="BN407" t="s">
        <v>102</v>
      </c>
      <c r="BO407" s="6">
        <v>46268</v>
      </c>
      <c r="BP407">
        <f>1</f>
        <v>1</v>
      </c>
      <c r="BQ407">
        <f>IF(M407+AG407&gt;=parametres!$B$2,0,1)</f>
        <v>1</v>
      </c>
      <c r="BR407" t="str">
        <f>VLOOKUP(O407,parametres!G:H,2,0)</f>
        <v>RSA</v>
      </c>
    </row>
    <row r="408" spans="1:70" x14ac:dyDescent="0.3">
      <c r="A408" t="s">
        <v>1635</v>
      </c>
      <c r="B408" t="s">
        <v>65</v>
      </c>
      <c r="C408" t="s">
        <v>66</v>
      </c>
      <c r="D408" s="4">
        <v>46268.431956018518</v>
      </c>
      <c r="E408" t="s">
        <v>456</v>
      </c>
      <c r="F408" t="s">
        <v>67</v>
      </c>
      <c r="G408" t="s">
        <v>67</v>
      </c>
      <c r="H408" t="s">
        <v>403</v>
      </c>
      <c r="I408" t="s">
        <v>67</v>
      </c>
      <c r="J408">
        <v>2.7421294163936906E+18</v>
      </c>
      <c r="K408" t="s">
        <v>1387</v>
      </c>
      <c r="L408" t="s">
        <v>67</v>
      </c>
      <c r="M408" s="5">
        <v>0</v>
      </c>
      <c r="N408">
        <v>19761</v>
      </c>
      <c r="O408" t="s">
        <v>105</v>
      </c>
      <c r="P408">
        <v>21200</v>
      </c>
      <c r="Q408" t="s">
        <v>105</v>
      </c>
      <c r="R408">
        <v>99821</v>
      </c>
      <c r="S408" t="s">
        <v>154</v>
      </c>
      <c r="T408" t="s">
        <v>153</v>
      </c>
      <c r="U408">
        <v>247912</v>
      </c>
      <c r="V408" t="s">
        <v>402</v>
      </c>
      <c r="W408" t="s">
        <v>68</v>
      </c>
      <c r="X408" s="5">
        <v>3.2175925925925926E-3</v>
      </c>
      <c r="Y408" s="5">
        <v>0</v>
      </c>
      <c r="Z408" s="5">
        <v>0</v>
      </c>
      <c r="AA408" t="s">
        <v>67</v>
      </c>
      <c r="AB408">
        <v>0</v>
      </c>
      <c r="AC408" s="4">
        <v>46268.435243055559</v>
      </c>
      <c r="AD408" t="s">
        <v>67</v>
      </c>
      <c r="AE408" s="5">
        <v>0</v>
      </c>
      <c r="AF408" t="s">
        <v>1380</v>
      </c>
      <c r="AG408" s="5">
        <v>1.1574074074074073E-5</v>
      </c>
      <c r="AJ408" t="s">
        <v>67</v>
      </c>
      <c r="AN408" t="s">
        <v>67</v>
      </c>
      <c r="AO408" t="s">
        <v>67</v>
      </c>
      <c r="AR408" t="s">
        <v>67</v>
      </c>
      <c r="AT408" t="s">
        <v>67</v>
      </c>
      <c r="AU408" t="s">
        <v>67</v>
      </c>
      <c r="AV408" t="s">
        <v>67</v>
      </c>
      <c r="AY408" t="s">
        <v>67</v>
      </c>
      <c r="AZ408" t="s">
        <v>67</v>
      </c>
      <c r="BA408" t="s">
        <v>67</v>
      </c>
      <c r="BB408" t="s">
        <v>67</v>
      </c>
      <c r="BC408" t="s">
        <v>67</v>
      </c>
      <c r="BD408" t="s">
        <v>67</v>
      </c>
      <c r="BE408" t="s">
        <v>67</v>
      </c>
      <c r="BF408" t="s">
        <v>67</v>
      </c>
      <c r="BG408" t="s">
        <v>67</v>
      </c>
      <c r="BH408" t="s">
        <v>67</v>
      </c>
      <c r="BI408" t="s">
        <v>67</v>
      </c>
      <c r="BJ408" t="s">
        <v>67</v>
      </c>
      <c r="BK408" t="s">
        <v>67</v>
      </c>
      <c r="BL408" t="s">
        <v>67</v>
      </c>
      <c r="BM408" t="s">
        <v>67</v>
      </c>
      <c r="BN408" t="s">
        <v>106</v>
      </c>
      <c r="BO408" s="6">
        <v>46268</v>
      </c>
      <c r="BP408">
        <f>1</f>
        <v>1</v>
      </c>
      <c r="BQ408">
        <f>IF(M408+AG408&gt;=parametres!$B$2,0,1)</f>
        <v>1</v>
      </c>
      <c r="BR408" t="str">
        <f>VLOOKUP(O408,parametres!G:H,2,0)</f>
        <v>Alliannz Contract</v>
      </c>
    </row>
    <row r="409" spans="1:70" x14ac:dyDescent="0.3">
      <c r="A409" t="s">
        <v>1635</v>
      </c>
      <c r="B409" t="s">
        <v>65</v>
      </c>
      <c r="C409" t="s">
        <v>70</v>
      </c>
      <c r="D409" s="4">
        <v>46268.432488425926</v>
      </c>
      <c r="E409" t="s">
        <v>534</v>
      </c>
      <c r="F409" t="s">
        <v>158</v>
      </c>
      <c r="G409" t="s">
        <v>119</v>
      </c>
      <c r="H409" t="s">
        <v>159</v>
      </c>
      <c r="I409" t="s">
        <v>160</v>
      </c>
      <c r="J409">
        <v>2.7421293433819023E+18</v>
      </c>
      <c r="K409" t="s">
        <v>1388</v>
      </c>
      <c r="L409" t="s">
        <v>71</v>
      </c>
      <c r="M409" s="5">
        <v>8.1018518518518516E-5</v>
      </c>
      <c r="N409">
        <v>19765</v>
      </c>
      <c r="O409" t="s">
        <v>85</v>
      </c>
      <c r="P409">
        <v>21204</v>
      </c>
      <c r="Q409" t="s">
        <v>85</v>
      </c>
      <c r="R409">
        <v>99865</v>
      </c>
      <c r="S409" t="s">
        <v>161</v>
      </c>
      <c r="T409" t="s">
        <v>153</v>
      </c>
      <c r="U409">
        <v>224096</v>
      </c>
      <c r="V409" t="s">
        <v>503</v>
      </c>
      <c r="W409" t="s">
        <v>69</v>
      </c>
      <c r="X409" s="5">
        <v>0</v>
      </c>
      <c r="Y409" s="5">
        <v>0</v>
      </c>
      <c r="Z409" s="5">
        <v>1.8171296296296297E-3</v>
      </c>
      <c r="AA409" t="s">
        <v>67</v>
      </c>
      <c r="AB409">
        <v>0</v>
      </c>
      <c r="AC409" s="4">
        <v>46268.433321759258</v>
      </c>
      <c r="AD409" t="s">
        <v>67</v>
      </c>
      <c r="AE409" s="5">
        <v>0</v>
      </c>
      <c r="AF409" t="s">
        <v>1389</v>
      </c>
      <c r="AG409" s="5">
        <v>2.3148148148148147E-5</v>
      </c>
      <c r="AH409">
        <v>0</v>
      </c>
      <c r="AI409">
        <v>0</v>
      </c>
      <c r="AJ409" t="s">
        <v>67</v>
      </c>
      <c r="AK409">
        <v>2</v>
      </c>
      <c r="AL409">
        <v>0</v>
      </c>
      <c r="AM409">
        <v>0</v>
      </c>
      <c r="AN409" t="s">
        <v>123</v>
      </c>
      <c r="AO409" t="s">
        <v>127</v>
      </c>
      <c r="AP409">
        <v>77020001</v>
      </c>
      <c r="AQ409">
        <v>10</v>
      </c>
      <c r="AR409" t="s">
        <v>128</v>
      </c>
      <c r="AS409">
        <v>3190148</v>
      </c>
      <c r="AT409" t="s">
        <v>145</v>
      </c>
      <c r="AU409" t="s">
        <v>67</v>
      </c>
      <c r="AV409" t="s">
        <v>534</v>
      </c>
      <c r="AW409">
        <v>2</v>
      </c>
      <c r="AX409">
        <v>1</v>
      </c>
      <c r="AY409" t="s">
        <v>67</v>
      </c>
      <c r="AZ409" t="s">
        <v>67</v>
      </c>
      <c r="BA409" t="s">
        <v>67</v>
      </c>
      <c r="BB409" t="s">
        <v>67</v>
      </c>
      <c r="BC409" t="s">
        <v>67</v>
      </c>
      <c r="BD409" t="s">
        <v>67</v>
      </c>
      <c r="BE409" t="s">
        <v>67</v>
      </c>
      <c r="BF409" t="s">
        <v>67</v>
      </c>
      <c r="BG409" t="s">
        <v>67</v>
      </c>
      <c r="BH409" t="s">
        <v>67</v>
      </c>
      <c r="BI409" t="s">
        <v>67</v>
      </c>
      <c r="BJ409" t="s">
        <v>67</v>
      </c>
      <c r="BK409" t="s">
        <v>67</v>
      </c>
      <c r="BL409" t="s">
        <v>67</v>
      </c>
      <c r="BM409" t="s">
        <v>67</v>
      </c>
      <c r="BN409" t="s">
        <v>102</v>
      </c>
      <c r="BO409" s="6">
        <v>46268</v>
      </c>
      <c r="BP409">
        <f>1</f>
        <v>1</v>
      </c>
      <c r="BQ409">
        <f>IF(M409+AG409&gt;=parametres!$B$2,0,1)</f>
        <v>1</v>
      </c>
      <c r="BR409" t="str">
        <f>VLOOKUP(O409,parametres!G:H,2,0)</f>
        <v>RSA</v>
      </c>
    </row>
    <row r="410" spans="1:70" x14ac:dyDescent="0.3">
      <c r="A410" t="s">
        <v>1635</v>
      </c>
      <c r="B410" t="s">
        <v>65</v>
      </c>
      <c r="C410" t="s">
        <v>66</v>
      </c>
      <c r="D410" s="4">
        <v>46268.432847222219</v>
      </c>
      <c r="E410" t="s">
        <v>219</v>
      </c>
      <c r="F410" t="s">
        <v>67</v>
      </c>
      <c r="G410" t="s">
        <v>67</v>
      </c>
      <c r="H410" t="s">
        <v>996</v>
      </c>
      <c r="I410" t="s">
        <v>67</v>
      </c>
      <c r="J410">
        <v>2.7421292618320998E+18</v>
      </c>
      <c r="K410" t="s">
        <v>1390</v>
      </c>
      <c r="L410" t="s">
        <v>67</v>
      </c>
      <c r="M410" s="5">
        <v>0</v>
      </c>
      <c r="N410">
        <v>19770</v>
      </c>
      <c r="O410" t="s">
        <v>112</v>
      </c>
      <c r="P410">
        <v>21209</v>
      </c>
      <c r="Q410" t="s">
        <v>112</v>
      </c>
      <c r="R410">
        <v>99920</v>
      </c>
      <c r="S410" t="s">
        <v>146</v>
      </c>
      <c r="T410" t="s">
        <v>275</v>
      </c>
      <c r="U410">
        <v>266361</v>
      </c>
      <c r="V410" t="s">
        <v>971</v>
      </c>
      <c r="W410" t="s">
        <v>69</v>
      </c>
      <c r="X410" s="5">
        <v>1.0300925925925926E-3</v>
      </c>
      <c r="Y410" s="5">
        <v>0</v>
      </c>
      <c r="Z410" s="5">
        <v>0</v>
      </c>
      <c r="AA410" t="s">
        <v>67</v>
      </c>
      <c r="AB410">
        <v>0</v>
      </c>
      <c r="AC410" s="4">
        <v>46268.433900462966</v>
      </c>
      <c r="AD410" t="s">
        <v>67</v>
      </c>
      <c r="AE410" s="5">
        <v>0</v>
      </c>
      <c r="AF410" t="s">
        <v>1378</v>
      </c>
      <c r="AG410" s="5">
        <v>0</v>
      </c>
      <c r="AJ410" t="s">
        <v>67</v>
      </c>
      <c r="AN410" t="s">
        <v>67</v>
      </c>
      <c r="AO410" t="s">
        <v>67</v>
      </c>
      <c r="AR410" t="s">
        <v>67</v>
      </c>
      <c r="AT410" t="s">
        <v>67</v>
      </c>
      <c r="AU410" t="s">
        <v>67</v>
      </c>
      <c r="AV410" t="s">
        <v>67</v>
      </c>
      <c r="AY410" t="s">
        <v>67</v>
      </c>
      <c r="AZ410" t="s">
        <v>67</v>
      </c>
      <c r="BA410" t="s">
        <v>67</v>
      </c>
      <c r="BB410" t="s">
        <v>67</v>
      </c>
      <c r="BC410" t="s">
        <v>67</v>
      </c>
      <c r="BD410" t="s">
        <v>67</v>
      </c>
      <c r="BE410" t="s">
        <v>67</v>
      </c>
      <c r="BF410" t="s">
        <v>67</v>
      </c>
      <c r="BG410" t="s">
        <v>67</v>
      </c>
      <c r="BH410" t="s">
        <v>67</v>
      </c>
      <c r="BI410" t="s">
        <v>67</v>
      </c>
      <c r="BJ410" t="s">
        <v>67</v>
      </c>
      <c r="BK410" t="s">
        <v>67</v>
      </c>
      <c r="BL410" t="s">
        <v>67</v>
      </c>
      <c r="BM410" t="s">
        <v>67</v>
      </c>
      <c r="BN410" t="s">
        <v>280</v>
      </c>
      <c r="BO410" s="6">
        <v>46268</v>
      </c>
      <c r="BP410">
        <f>1</f>
        <v>1</v>
      </c>
      <c r="BQ410">
        <f>IF(M410+AG410&gt;=parametres!$B$2,0,1)</f>
        <v>1</v>
      </c>
      <c r="BR410" t="str">
        <f>VLOOKUP(O410,parametres!G:H,2,0)</f>
        <v>RSA Provider</v>
      </c>
    </row>
    <row r="411" spans="1:70" x14ac:dyDescent="0.3">
      <c r="A411" t="s">
        <v>1635</v>
      </c>
      <c r="B411" t="s">
        <v>65</v>
      </c>
      <c r="C411" t="s">
        <v>70</v>
      </c>
      <c r="D411" s="4">
        <v>46268.433159722219</v>
      </c>
      <c r="E411" t="s">
        <v>1391</v>
      </c>
      <c r="F411" t="s">
        <v>129</v>
      </c>
      <c r="G411" t="s">
        <v>130</v>
      </c>
      <c r="H411" t="s">
        <v>131</v>
      </c>
      <c r="I411" t="s">
        <v>132</v>
      </c>
      <c r="J411">
        <v>2.7421294378684564E+18</v>
      </c>
      <c r="K411" t="s">
        <v>1392</v>
      </c>
      <c r="L411" t="s">
        <v>71</v>
      </c>
      <c r="M411" s="5">
        <v>9.2592592592592588E-5</v>
      </c>
      <c r="N411">
        <v>27173</v>
      </c>
      <c r="O411" t="s">
        <v>116</v>
      </c>
      <c r="P411">
        <v>28184</v>
      </c>
      <c r="Q411" t="s">
        <v>116</v>
      </c>
      <c r="R411">
        <v>208567</v>
      </c>
      <c r="S411" t="s">
        <v>174</v>
      </c>
      <c r="T411" t="s">
        <v>153</v>
      </c>
      <c r="U411">
        <v>221519</v>
      </c>
      <c r="V411" t="s">
        <v>269</v>
      </c>
      <c r="W411" t="s">
        <v>68</v>
      </c>
      <c r="X411" s="5">
        <v>1.7476851851851852E-3</v>
      </c>
      <c r="Y411" s="5">
        <v>0</v>
      </c>
      <c r="Z411" s="5">
        <v>2.4074074074074076E-3</v>
      </c>
      <c r="AA411" t="s">
        <v>67</v>
      </c>
      <c r="AB411">
        <v>0</v>
      </c>
      <c r="AC411" s="4">
        <v>46268.438148148147</v>
      </c>
      <c r="AD411" t="s">
        <v>67</v>
      </c>
      <c r="AE411" s="5">
        <v>0</v>
      </c>
      <c r="AF411" t="s">
        <v>1393</v>
      </c>
      <c r="AG411" s="5">
        <v>2.3148148148148147E-5</v>
      </c>
      <c r="AH411">
        <v>0</v>
      </c>
      <c r="AI411">
        <v>0</v>
      </c>
      <c r="AJ411" t="s">
        <v>67</v>
      </c>
      <c r="AK411">
        <v>2</v>
      </c>
      <c r="AL411">
        <v>0</v>
      </c>
      <c r="AM411">
        <v>0</v>
      </c>
      <c r="AN411" t="s">
        <v>123</v>
      </c>
      <c r="AO411" t="s">
        <v>133</v>
      </c>
      <c r="AP411">
        <v>77020108</v>
      </c>
      <c r="AQ411">
        <v>10</v>
      </c>
      <c r="AR411" t="s">
        <v>133</v>
      </c>
      <c r="AS411">
        <v>3190911811</v>
      </c>
      <c r="AT411" t="s">
        <v>279</v>
      </c>
      <c r="AU411" t="s">
        <v>175</v>
      </c>
      <c r="AV411" t="s">
        <v>1391</v>
      </c>
      <c r="AW411">
        <v>2</v>
      </c>
      <c r="AX411">
        <v>1</v>
      </c>
      <c r="AY411" t="s">
        <v>67</v>
      </c>
      <c r="AZ411" t="s">
        <v>67</v>
      </c>
      <c r="BA411" t="s">
        <v>67</v>
      </c>
      <c r="BB411" t="s">
        <v>67</v>
      </c>
      <c r="BC411" t="s">
        <v>67</v>
      </c>
      <c r="BD411" t="s">
        <v>67</v>
      </c>
      <c r="BE411" t="s">
        <v>67</v>
      </c>
      <c r="BF411" t="s">
        <v>67</v>
      </c>
      <c r="BG411" t="s">
        <v>67</v>
      </c>
      <c r="BH411" t="s">
        <v>67</v>
      </c>
      <c r="BI411" t="s">
        <v>67</v>
      </c>
      <c r="BJ411" t="s">
        <v>67</v>
      </c>
      <c r="BK411" t="s">
        <v>67</v>
      </c>
      <c r="BL411" t="s">
        <v>67</v>
      </c>
      <c r="BM411" t="s">
        <v>67</v>
      </c>
      <c r="BN411" t="s">
        <v>106</v>
      </c>
      <c r="BO411" s="6">
        <v>46268</v>
      </c>
      <c r="BP411">
        <f>1</f>
        <v>1</v>
      </c>
      <c r="BQ411">
        <f>IF(M411+AG411&gt;=parametres!$B$2,0,1)</f>
        <v>1</v>
      </c>
      <c r="BR411" t="str">
        <f>VLOOKUP(O411,parametres!G:H,2,0)</f>
        <v>Alliannz Contract</v>
      </c>
    </row>
    <row r="412" spans="1:70" x14ac:dyDescent="0.3">
      <c r="A412" t="s">
        <v>1635</v>
      </c>
      <c r="B412" t="s">
        <v>65</v>
      </c>
      <c r="C412" t="s">
        <v>66</v>
      </c>
      <c r="D412" s="4">
        <v>46268.433229166665</v>
      </c>
      <c r="E412" t="s">
        <v>534</v>
      </c>
      <c r="F412" t="s">
        <v>67</v>
      </c>
      <c r="G412" t="s">
        <v>67</v>
      </c>
      <c r="H412" t="s">
        <v>504</v>
      </c>
      <c r="I412" t="s">
        <v>67</v>
      </c>
      <c r="J412">
        <v>2.7421293433819023E+18</v>
      </c>
      <c r="K412" t="s">
        <v>1394</v>
      </c>
      <c r="L412" t="s">
        <v>67</v>
      </c>
      <c r="M412" s="5">
        <v>0</v>
      </c>
      <c r="N412">
        <v>19765</v>
      </c>
      <c r="O412" t="s">
        <v>85</v>
      </c>
      <c r="P412">
        <v>21204</v>
      </c>
      <c r="Q412" t="s">
        <v>85</v>
      </c>
      <c r="R412">
        <v>99865</v>
      </c>
      <c r="S412" t="s">
        <v>161</v>
      </c>
      <c r="T412" t="s">
        <v>153</v>
      </c>
      <c r="U412">
        <v>224096</v>
      </c>
      <c r="V412" t="s">
        <v>503</v>
      </c>
      <c r="W412" t="s">
        <v>68</v>
      </c>
      <c r="X412" s="5">
        <v>0</v>
      </c>
      <c r="Y412" s="5">
        <v>0</v>
      </c>
      <c r="Z412" s="5">
        <v>0</v>
      </c>
      <c r="AA412" t="s">
        <v>67</v>
      </c>
      <c r="AB412">
        <v>0</v>
      </c>
      <c r="AC412" s="4">
        <v>46268.433310185188</v>
      </c>
      <c r="AD412" t="s">
        <v>67</v>
      </c>
      <c r="AE412" s="5">
        <v>0</v>
      </c>
      <c r="AF412" t="s">
        <v>1389</v>
      </c>
      <c r="AG412" s="5">
        <v>1.1574074074074073E-5</v>
      </c>
      <c r="AJ412" t="s">
        <v>67</v>
      </c>
      <c r="AN412" t="s">
        <v>67</v>
      </c>
      <c r="AO412" t="s">
        <v>67</v>
      </c>
      <c r="AR412" t="s">
        <v>67</v>
      </c>
      <c r="AT412" t="s">
        <v>67</v>
      </c>
      <c r="AU412" t="s">
        <v>67</v>
      </c>
      <c r="AV412" t="s">
        <v>67</v>
      </c>
      <c r="AY412" t="s">
        <v>67</v>
      </c>
      <c r="AZ412" t="s">
        <v>67</v>
      </c>
      <c r="BA412" t="s">
        <v>67</v>
      </c>
      <c r="BB412" t="s">
        <v>67</v>
      </c>
      <c r="BC412" t="s">
        <v>67</v>
      </c>
      <c r="BD412" t="s">
        <v>67</v>
      </c>
      <c r="BE412" t="s">
        <v>67</v>
      </c>
      <c r="BF412" t="s">
        <v>67</v>
      </c>
      <c r="BG412" t="s">
        <v>67</v>
      </c>
      <c r="BH412" t="s">
        <v>67</v>
      </c>
      <c r="BI412" t="s">
        <v>67</v>
      </c>
      <c r="BJ412" t="s">
        <v>67</v>
      </c>
      <c r="BK412" t="s">
        <v>67</v>
      </c>
      <c r="BL412" t="s">
        <v>67</v>
      </c>
      <c r="BM412" t="s">
        <v>67</v>
      </c>
      <c r="BN412" t="s">
        <v>102</v>
      </c>
      <c r="BO412" s="6">
        <v>46268</v>
      </c>
      <c r="BP412">
        <f>1</f>
        <v>1</v>
      </c>
      <c r="BQ412">
        <f>IF(M412+AG412&gt;=parametres!$B$2,0,1)</f>
        <v>1</v>
      </c>
      <c r="BR412" t="str">
        <f>VLOOKUP(O412,parametres!G:H,2,0)</f>
        <v>RSA</v>
      </c>
    </row>
    <row r="413" spans="1:70" x14ac:dyDescent="0.3">
      <c r="A413" t="s">
        <v>1635</v>
      </c>
      <c r="B413" t="s">
        <v>65</v>
      </c>
      <c r="C413" t="s">
        <v>70</v>
      </c>
      <c r="D413" s="4">
        <v>46268.43340277778</v>
      </c>
      <c r="E413" t="s">
        <v>1395</v>
      </c>
      <c r="F413" t="s">
        <v>129</v>
      </c>
      <c r="G413" t="s">
        <v>130</v>
      </c>
      <c r="H413" t="s">
        <v>131</v>
      </c>
      <c r="I413" t="s">
        <v>132</v>
      </c>
      <c r="J413">
        <v>2.7421293047722127E+18</v>
      </c>
      <c r="K413" t="s">
        <v>1396</v>
      </c>
      <c r="L413" t="s">
        <v>72</v>
      </c>
      <c r="M413" s="5">
        <v>8.1018518518518516E-5</v>
      </c>
      <c r="N413">
        <v>27173</v>
      </c>
      <c r="O413" t="s">
        <v>116</v>
      </c>
      <c r="P413">
        <v>28184</v>
      </c>
      <c r="Q413" t="s">
        <v>116</v>
      </c>
      <c r="R413">
        <v>208567</v>
      </c>
      <c r="S413" t="s">
        <v>174</v>
      </c>
      <c r="T413" t="s">
        <v>153</v>
      </c>
      <c r="U413">
        <v>96526</v>
      </c>
      <c r="V413" t="s">
        <v>608</v>
      </c>
      <c r="W413" t="s">
        <v>68</v>
      </c>
      <c r="X413" s="5">
        <v>1.4004629629629629E-3</v>
      </c>
      <c r="Y413" s="5">
        <v>0</v>
      </c>
      <c r="Z413" s="5">
        <v>3.5879629629629629E-4</v>
      </c>
      <c r="AA413" t="s">
        <v>67</v>
      </c>
      <c r="AB413">
        <v>0</v>
      </c>
      <c r="AC413" s="4">
        <v>46268.436967592592</v>
      </c>
      <c r="AD413" t="s">
        <v>67</v>
      </c>
      <c r="AE413" s="5">
        <v>0</v>
      </c>
      <c r="AF413" t="s">
        <v>1397</v>
      </c>
      <c r="AG413" s="5">
        <v>2.3148148148148147E-5</v>
      </c>
      <c r="AH413">
        <v>0</v>
      </c>
      <c r="AI413">
        <v>0</v>
      </c>
      <c r="AJ413" t="s">
        <v>67</v>
      </c>
      <c r="AK413">
        <v>2</v>
      </c>
      <c r="AL413">
        <v>0</v>
      </c>
      <c r="AM413">
        <v>0</v>
      </c>
      <c r="AN413" t="s">
        <v>123</v>
      </c>
      <c r="AO413" t="s">
        <v>133</v>
      </c>
      <c r="AP413">
        <v>77020108</v>
      </c>
      <c r="AQ413">
        <v>10</v>
      </c>
      <c r="AR413" t="s">
        <v>133</v>
      </c>
      <c r="AS413">
        <v>3190911811</v>
      </c>
      <c r="AT413" t="s">
        <v>77</v>
      </c>
      <c r="AU413" t="s">
        <v>175</v>
      </c>
      <c r="AV413" t="s">
        <v>1395</v>
      </c>
      <c r="AW413">
        <v>2</v>
      </c>
      <c r="AX413">
        <v>1</v>
      </c>
      <c r="AY413" t="s">
        <v>67</v>
      </c>
      <c r="AZ413" t="s">
        <v>67</v>
      </c>
      <c r="BA413" t="s">
        <v>67</v>
      </c>
      <c r="BB413" t="s">
        <v>67</v>
      </c>
      <c r="BC413" t="s">
        <v>67</v>
      </c>
      <c r="BD413" t="s">
        <v>67</v>
      </c>
      <c r="BE413" t="s">
        <v>67</v>
      </c>
      <c r="BF413" t="s">
        <v>67</v>
      </c>
      <c r="BG413" t="s">
        <v>67</v>
      </c>
      <c r="BH413" t="s">
        <v>67</v>
      </c>
      <c r="BI413" t="s">
        <v>67</v>
      </c>
      <c r="BJ413" t="s">
        <v>67</v>
      </c>
      <c r="BK413" t="s">
        <v>67</v>
      </c>
      <c r="BL413" t="s">
        <v>67</v>
      </c>
      <c r="BM413" t="s">
        <v>67</v>
      </c>
      <c r="BN413" t="s">
        <v>106</v>
      </c>
      <c r="BO413" s="6">
        <v>46268</v>
      </c>
      <c r="BP413">
        <f>1</f>
        <v>1</v>
      </c>
      <c r="BQ413">
        <f>IF(M413+AG413&gt;=parametres!$B$2,0,1)</f>
        <v>1</v>
      </c>
      <c r="BR413" t="str">
        <f>VLOOKUP(O413,parametres!G:H,2,0)</f>
        <v>Alliannz Contract</v>
      </c>
    </row>
    <row r="414" spans="1:70" x14ac:dyDescent="0.3">
      <c r="A414" t="s">
        <v>1635</v>
      </c>
      <c r="B414" t="s">
        <v>65</v>
      </c>
      <c r="C414" t="s">
        <v>70</v>
      </c>
      <c r="D414" s="4">
        <v>46268.433506944442</v>
      </c>
      <c r="E414" t="s">
        <v>534</v>
      </c>
      <c r="F414" t="s">
        <v>158</v>
      </c>
      <c r="G414" t="s">
        <v>119</v>
      </c>
      <c r="H414" t="s">
        <v>159</v>
      </c>
      <c r="I414" t="s">
        <v>160</v>
      </c>
      <c r="J414">
        <v>2.7421293820333389E+18</v>
      </c>
      <c r="K414" t="s">
        <v>1398</v>
      </c>
      <c r="L414" t="s">
        <v>71</v>
      </c>
      <c r="M414" s="5">
        <v>6.9444444444444444E-5</v>
      </c>
      <c r="N414">
        <v>19765</v>
      </c>
      <c r="O414" t="s">
        <v>85</v>
      </c>
      <c r="P414">
        <v>21204</v>
      </c>
      <c r="Q414" t="s">
        <v>85</v>
      </c>
      <c r="R414">
        <v>99865</v>
      </c>
      <c r="S414" t="s">
        <v>161</v>
      </c>
      <c r="T414" t="s">
        <v>153</v>
      </c>
      <c r="U414">
        <v>224299</v>
      </c>
      <c r="V414" t="s">
        <v>193</v>
      </c>
      <c r="W414" t="s">
        <v>69</v>
      </c>
      <c r="X414" s="5">
        <v>1.273148148148148E-4</v>
      </c>
      <c r="Y414" s="5">
        <v>0</v>
      </c>
      <c r="Z414" s="5">
        <v>3.5879629629629629E-4</v>
      </c>
      <c r="AA414" t="s">
        <v>67</v>
      </c>
      <c r="AB414">
        <v>0</v>
      </c>
      <c r="AC414" s="4">
        <v>46268.434340277781</v>
      </c>
      <c r="AD414" t="s">
        <v>67</v>
      </c>
      <c r="AE414" s="5">
        <v>0</v>
      </c>
      <c r="AF414" t="s">
        <v>1399</v>
      </c>
      <c r="AG414" s="5">
        <v>3.4722222222222222E-5</v>
      </c>
      <c r="AH414">
        <v>0</v>
      </c>
      <c r="AI414">
        <v>0</v>
      </c>
      <c r="AJ414" t="s">
        <v>67</v>
      </c>
      <c r="AK414">
        <v>2</v>
      </c>
      <c r="AL414">
        <v>0</v>
      </c>
      <c r="AM414">
        <v>0</v>
      </c>
      <c r="AN414" t="s">
        <v>123</v>
      </c>
      <c r="AO414" t="s">
        <v>127</v>
      </c>
      <c r="AP414">
        <v>77020001</v>
      </c>
      <c r="AQ414">
        <v>10</v>
      </c>
      <c r="AR414" t="s">
        <v>128</v>
      </c>
      <c r="AS414">
        <v>3190148</v>
      </c>
      <c r="AT414" t="s">
        <v>145</v>
      </c>
      <c r="AU414" t="s">
        <v>67</v>
      </c>
      <c r="AV414" t="s">
        <v>534</v>
      </c>
      <c r="AW414">
        <v>2</v>
      </c>
      <c r="AX414">
        <v>1</v>
      </c>
      <c r="AY414" t="s">
        <v>67</v>
      </c>
      <c r="AZ414" t="s">
        <v>67</v>
      </c>
      <c r="BA414" t="s">
        <v>67</v>
      </c>
      <c r="BB414" t="s">
        <v>67</v>
      </c>
      <c r="BC414" t="s">
        <v>67</v>
      </c>
      <c r="BD414" t="s">
        <v>67</v>
      </c>
      <c r="BE414" t="s">
        <v>67</v>
      </c>
      <c r="BF414" t="s">
        <v>67</v>
      </c>
      <c r="BG414" t="s">
        <v>67</v>
      </c>
      <c r="BH414" t="s">
        <v>67</v>
      </c>
      <c r="BI414" t="s">
        <v>67</v>
      </c>
      <c r="BJ414" t="s">
        <v>67</v>
      </c>
      <c r="BK414" t="s">
        <v>67</v>
      </c>
      <c r="BL414" t="s">
        <v>67</v>
      </c>
      <c r="BM414" t="s">
        <v>67</v>
      </c>
      <c r="BN414" t="s">
        <v>102</v>
      </c>
      <c r="BO414" s="6">
        <v>46268</v>
      </c>
      <c r="BP414">
        <f>1</f>
        <v>1</v>
      </c>
      <c r="BQ414">
        <f>IF(M414+AG414&gt;=parametres!$B$2,0,1)</f>
        <v>1</v>
      </c>
      <c r="BR414" t="str">
        <f>VLOOKUP(O414,parametres!G:H,2,0)</f>
        <v>RSA</v>
      </c>
    </row>
    <row r="415" spans="1:70" x14ac:dyDescent="0.3">
      <c r="A415" t="s">
        <v>1635</v>
      </c>
      <c r="B415" t="s">
        <v>65</v>
      </c>
      <c r="C415" t="s">
        <v>66</v>
      </c>
      <c r="D415" s="4">
        <v>46268.434120370373</v>
      </c>
      <c r="E415" t="s">
        <v>534</v>
      </c>
      <c r="F415" t="s">
        <v>67</v>
      </c>
      <c r="G415" t="s">
        <v>67</v>
      </c>
      <c r="H415" t="s">
        <v>195</v>
      </c>
      <c r="I415" t="s">
        <v>67</v>
      </c>
      <c r="J415">
        <v>2.7421293820333389E+18</v>
      </c>
      <c r="K415" t="s">
        <v>1400</v>
      </c>
      <c r="L415" t="s">
        <v>67</v>
      </c>
      <c r="M415" s="5">
        <v>0</v>
      </c>
      <c r="N415">
        <v>19765</v>
      </c>
      <c r="O415" t="s">
        <v>85</v>
      </c>
      <c r="P415">
        <v>21204</v>
      </c>
      <c r="Q415" t="s">
        <v>85</v>
      </c>
      <c r="R415">
        <v>99865</v>
      </c>
      <c r="S415" t="s">
        <v>161</v>
      </c>
      <c r="T415" t="s">
        <v>153</v>
      </c>
      <c r="U415">
        <v>224299</v>
      </c>
      <c r="V415" t="s">
        <v>193</v>
      </c>
      <c r="W415" t="s">
        <v>68</v>
      </c>
      <c r="X415" s="5">
        <v>1.273148148148148E-4</v>
      </c>
      <c r="Y415" s="5">
        <v>0</v>
      </c>
      <c r="Z415" s="5">
        <v>0</v>
      </c>
      <c r="AA415" t="s">
        <v>67</v>
      </c>
      <c r="AB415">
        <v>0</v>
      </c>
      <c r="AC415" s="4">
        <v>46268.434317129628</v>
      </c>
      <c r="AD415" t="s">
        <v>67</v>
      </c>
      <c r="AE415" s="5">
        <v>0</v>
      </c>
      <c r="AF415" t="s">
        <v>1399</v>
      </c>
      <c r="AG415" s="5">
        <v>1.1574074074074073E-5</v>
      </c>
      <c r="AJ415" t="s">
        <v>67</v>
      </c>
      <c r="AN415" t="s">
        <v>67</v>
      </c>
      <c r="AO415" t="s">
        <v>67</v>
      </c>
      <c r="AR415" t="s">
        <v>67</v>
      </c>
      <c r="AT415" t="s">
        <v>67</v>
      </c>
      <c r="AU415" t="s">
        <v>67</v>
      </c>
      <c r="AV415" t="s">
        <v>67</v>
      </c>
      <c r="AY415" t="s">
        <v>67</v>
      </c>
      <c r="AZ415" t="s">
        <v>67</v>
      </c>
      <c r="BA415" t="s">
        <v>67</v>
      </c>
      <c r="BB415" t="s">
        <v>67</v>
      </c>
      <c r="BC415" t="s">
        <v>67</v>
      </c>
      <c r="BD415" t="s">
        <v>67</v>
      </c>
      <c r="BE415" t="s">
        <v>67</v>
      </c>
      <c r="BF415" t="s">
        <v>67</v>
      </c>
      <c r="BG415" t="s">
        <v>67</v>
      </c>
      <c r="BH415" t="s">
        <v>67</v>
      </c>
      <c r="BI415" t="s">
        <v>67</v>
      </c>
      <c r="BJ415" t="s">
        <v>67</v>
      </c>
      <c r="BK415" t="s">
        <v>67</v>
      </c>
      <c r="BL415" t="s">
        <v>67</v>
      </c>
      <c r="BM415" t="s">
        <v>67</v>
      </c>
      <c r="BN415" t="s">
        <v>102</v>
      </c>
      <c r="BO415" s="6">
        <v>46268</v>
      </c>
      <c r="BP415">
        <f>1</f>
        <v>1</v>
      </c>
      <c r="BQ415">
        <f>IF(M415+AG415&gt;=parametres!$B$2,0,1)</f>
        <v>1</v>
      </c>
      <c r="BR415" t="str">
        <f>VLOOKUP(O415,parametres!G:H,2,0)</f>
        <v>RSA</v>
      </c>
    </row>
    <row r="416" spans="1:70" x14ac:dyDescent="0.3">
      <c r="A416" t="s">
        <v>1635</v>
      </c>
      <c r="B416" t="s">
        <v>65</v>
      </c>
      <c r="C416" t="s">
        <v>70</v>
      </c>
      <c r="D416" s="4">
        <v>46268.434421296297</v>
      </c>
      <c r="E416" t="s">
        <v>1401</v>
      </c>
      <c r="F416" t="s">
        <v>150</v>
      </c>
      <c r="G416" t="s">
        <v>119</v>
      </c>
      <c r="H416" t="s">
        <v>151</v>
      </c>
      <c r="I416" t="s">
        <v>136</v>
      </c>
      <c r="J416">
        <v>2.7421294335735388E+18</v>
      </c>
      <c r="K416" t="s">
        <v>1402</v>
      </c>
      <c r="L416" t="s">
        <v>72</v>
      </c>
      <c r="M416" s="5">
        <v>8.1018518518518516E-5</v>
      </c>
      <c r="N416">
        <v>19761</v>
      </c>
      <c r="O416" t="s">
        <v>105</v>
      </c>
      <c r="P416">
        <v>21200</v>
      </c>
      <c r="Q416" t="s">
        <v>105</v>
      </c>
      <c r="R416">
        <v>99821</v>
      </c>
      <c r="S416" t="s">
        <v>154</v>
      </c>
      <c r="T416" t="s">
        <v>153</v>
      </c>
      <c r="U416">
        <v>224093</v>
      </c>
      <c r="V416" t="s">
        <v>270</v>
      </c>
      <c r="W416" t="s">
        <v>68</v>
      </c>
      <c r="X416" s="5">
        <v>2.4074074074074076E-3</v>
      </c>
      <c r="Y416" s="5">
        <v>0</v>
      </c>
      <c r="Z416" s="5">
        <v>3.5879629629629629E-4</v>
      </c>
      <c r="AA416" t="s">
        <v>67</v>
      </c>
      <c r="AB416">
        <v>0</v>
      </c>
      <c r="AC416" s="4">
        <v>46268.437731481485</v>
      </c>
      <c r="AD416" t="s">
        <v>67</v>
      </c>
      <c r="AE416" s="5">
        <v>0</v>
      </c>
      <c r="AF416" t="s">
        <v>1403</v>
      </c>
      <c r="AG416" s="5">
        <v>3.4722222222222222E-5</v>
      </c>
      <c r="AH416">
        <v>0</v>
      </c>
      <c r="AI416">
        <v>0</v>
      </c>
      <c r="AJ416" t="s">
        <v>67</v>
      </c>
      <c r="AK416">
        <v>2</v>
      </c>
      <c r="AL416">
        <v>0</v>
      </c>
      <c r="AM416">
        <v>0</v>
      </c>
      <c r="AN416" t="s">
        <v>123</v>
      </c>
      <c r="AO416" t="s">
        <v>127</v>
      </c>
      <c r="AP416">
        <v>77020001</v>
      </c>
      <c r="AQ416">
        <v>10</v>
      </c>
      <c r="AR416" t="s">
        <v>128</v>
      </c>
      <c r="AS416">
        <v>3190032</v>
      </c>
      <c r="AT416" t="s">
        <v>233</v>
      </c>
      <c r="AU416" t="s">
        <v>67</v>
      </c>
      <c r="AV416" t="s">
        <v>1401</v>
      </c>
      <c r="AW416">
        <v>2</v>
      </c>
      <c r="AX416">
        <v>1</v>
      </c>
      <c r="AY416" t="s">
        <v>67</v>
      </c>
      <c r="AZ416" t="s">
        <v>67</v>
      </c>
      <c r="BA416" t="s">
        <v>67</v>
      </c>
      <c r="BB416" t="s">
        <v>67</v>
      </c>
      <c r="BC416" t="s">
        <v>67</v>
      </c>
      <c r="BD416" t="s">
        <v>67</v>
      </c>
      <c r="BE416" t="s">
        <v>67</v>
      </c>
      <c r="BF416" t="s">
        <v>67</v>
      </c>
      <c r="BG416" t="s">
        <v>67</v>
      </c>
      <c r="BH416" t="s">
        <v>67</v>
      </c>
      <c r="BI416" t="s">
        <v>67</v>
      </c>
      <c r="BJ416" t="s">
        <v>67</v>
      </c>
      <c r="BK416" t="s">
        <v>67</v>
      </c>
      <c r="BL416" t="s">
        <v>67</v>
      </c>
      <c r="BM416" t="s">
        <v>67</v>
      </c>
      <c r="BN416" t="s">
        <v>106</v>
      </c>
      <c r="BO416" s="6">
        <v>46268</v>
      </c>
      <c r="BP416">
        <f>1</f>
        <v>1</v>
      </c>
      <c r="BQ416">
        <f>IF(M416+AG416&gt;=parametres!$B$2,0,1)</f>
        <v>1</v>
      </c>
      <c r="BR416" t="str">
        <f>VLOOKUP(O416,parametres!G:H,2,0)</f>
        <v>Alliannz Contract</v>
      </c>
    </row>
    <row r="417" spans="1:70" x14ac:dyDescent="0.3">
      <c r="A417" t="s">
        <v>1635</v>
      </c>
      <c r="B417" t="s">
        <v>65</v>
      </c>
      <c r="C417" t="s">
        <v>66</v>
      </c>
      <c r="D417" s="4">
        <v>46268.435243055559</v>
      </c>
      <c r="E417" t="s">
        <v>1401</v>
      </c>
      <c r="F417" t="s">
        <v>67</v>
      </c>
      <c r="G417" t="s">
        <v>67</v>
      </c>
      <c r="H417" t="s">
        <v>349</v>
      </c>
      <c r="I417" t="s">
        <v>67</v>
      </c>
      <c r="J417">
        <v>2.7421294335735388E+18</v>
      </c>
      <c r="K417" t="s">
        <v>1404</v>
      </c>
      <c r="L417" t="s">
        <v>67</v>
      </c>
      <c r="M417" s="5">
        <v>0</v>
      </c>
      <c r="N417">
        <v>19761</v>
      </c>
      <c r="O417" t="s">
        <v>105</v>
      </c>
      <c r="P417">
        <v>21200</v>
      </c>
      <c r="Q417" t="s">
        <v>105</v>
      </c>
      <c r="R417">
        <v>99821</v>
      </c>
      <c r="S417" t="s">
        <v>154</v>
      </c>
      <c r="T417" t="s">
        <v>153</v>
      </c>
      <c r="U417">
        <v>224093</v>
      </c>
      <c r="V417" t="s">
        <v>270</v>
      </c>
      <c r="W417" t="s">
        <v>68</v>
      </c>
      <c r="X417" s="5">
        <v>2.4074074074074076E-3</v>
      </c>
      <c r="Y417" s="5">
        <v>0</v>
      </c>
      <c r="Z417" s="5">
        <v>0</v>
      </c>
      <c r="AA417" t="s">
        <v>67</v>
      </c>
      <c r="AB417">
        <v>0</v>
      </c>
      <c r="AC417" s="4">
        <v>46268.437719907408</v>
      </c>
      <c r="AD417" t="s">
        <v>67</v>
      </c>
      <c r="AE417" s="5">
        <v>0</v>
      </c>
      <c r="AF417" t="s">
        <v>1403</v>
      </c>
      <c r="AG417" s="5">
        <v>1.1574074074074073E-5</v>
      </c>
      <c r="AJ417" t="s">
        <v>67</v>
      </c>
      <c r="AN417" t="s">
        <v>67</v>
      </c>
      <c r="AO417" t="s">
        <v>67</v>
      </c>
      <c r="AR417" t="s">
        <v>67</v>
      </c>
      <c r="AT417" t="s">
        <v>67</v>
      </c>
      <c r="AU417" t="s">
        <v>67</v>
      </c>
      <c r="AV417" t="s">
        <v>67</v>
      </c>
      <c r="AY417" t="s">
        <v>67</v>
      </c>
      <c r="AZ417" t="s">
        <v>67</v>
      </c>
      <c r="BA417" t="s">
        <v>67</v>
      </c>
      <c r="BB417" t="s">
        <v>67</v>
      </c>
      <c r="BC417" t="s">
        <v>67</v>
      </c>
      <c r="BD417" t="s">
        <v>67</v>
      </c>
      <c r="BE417" t="s">
        <v>67</v>
      </c>
      <c r="BF417" t="s">
        <v>67</v>
      </c>
      <c r="BG417" t="s">
        <v>67</v>
      </c>
      <c r="BH417" t="s">
        <v>67</v>
      </c>
      <c r="BI417" t="s">
        <v>67</v>
      </c>
      <c r="BJ417" t="s">
        <v>67</v>
      </c>
      <c r="BK417" t="s">
        <v>67</v>
      </c>
      <c r="BL417" t="s">
        <v>67</v>
      </c>
      <c r="BM417" t="s">
        <v>67</v>
      </c>
      <c r="BN417" t="s">
        <v>106</v>
      </c>
      <c r="BO417" s="6">
        <v>46268</v>
      </c>
      <c r="BP417">
        <f>1</f>
        <v>1</v>
      </c>
      <c r="BQ417">
        <f>IF(M417+AG417&gt;=parametres!$B$2,0,1)</f>
        <v>1</v>
      </c>
      <c r="BR417" t="str">
        <f>VLOOKUP(O417,parametres!G:H,2,0)</f>
        <v>Alliannz Contract</v>
      </c>
    </row>
    <row r="418" spans="1:70" x14ac:dyDescent="0.3">
      <c r="A418" t="s">
        <v>1635</v>
      </c>
      <c r="B418" t="s">
        <v>65</v>
      </c>
      <c r="C418" t="s">
        <v>70</v>
      </c>
      <c r="D418" s="4">
        <v>46268.435277777775</v>
      </c>
      <c r="E418" t="s">
        <v>1405</v>
      </c>
      <c r="F418" t="s">
        <v>489</v>
      </c>
      <c r="G418" t="s">
        <v>119</v>
      </c>
      <c r="H418" t="s">
        <v>490</v>
      </c>
      <c r="I418" t="s">
        <v>324</v>
      </c>
      <c r="J418">
        <v>2.7421292918848876E+18</v>
      </c>
      <c r="K418" t="s">
        <v>1406</v>
      </c>
      <c r="L418" t="s">
        <v>72</v>
      </c>
      <c r="M418" s="5">
        <v>1.1574074074074075E-4</v>
      </c>
      <c r="N418">
        <v>19780</v>
      </c>
      <c r="O418" t="s">
        <v>290</v>
      </c>
      <c r="P418">
        <v>21220</v>
      </c>
      <c r="Q418" t="s">
        <v>290</v>
      </c>
      <c r="R418">
        <v>100030</v>
      </c>
      <c r="S418" t="s">
        <v>325</v>
      </c>
      <c r="T418" t="s">
        <v>375</v>
      </c>
      <c r="U418">
        <v>228209</v>
      </c>
      <c r="V418" t="s">
        <v>538</v>
      </c>
      <c r="W418" t="s">
        <v>68</v>
      </c>
      <c r="X418" s="5">
        <v>3.5648148148148149E-3</v>
      </c>
      <c r="Y418" s="5">
        <v>7.7546296296296293E-4</v>
      </c>
      <c r="Z418" s="5">
        <v>3.5879629629629629E-4</v>
      </c>
      <c r="AA418" t="s">
        <v>67</v>
      </c>
      <c r="AB418">
        <v>0</v>
      </c>
      <c r="AC418" s="4">
        <v>46268.440057870372</v>
      </c>
      <c r="AD418" t="s">
        <v>67</v>
      </c>
      <c r="AE418" s="5">
        <v>0</v>
      </c>
      <c r="AF418" t="s">
        <v>1407</v>
      </c>
      <c r="AG418" s="5">
        <v>1.1574074074074073E-5</v>
      </c>
      <c r="AH418">
        <v>0</v>
      </c>
      <c r="AI418">
        <v>0</v>
      </c>
      <c r="AJ418" t="s">
        <v>364</v>
      </c>
      <c r="AK418">
        <v>2</v>
      </c>
      <c r="AL418">
        <v>0</v>
      </c>
      <c r="AM418">
        <v>1</v>
      </c>
      <c r="AN418" t="s">
        <v>303</v>
      </c>
      <c r="AO418" t="s">
        <v>67</v>
      </c>
      <c r="AR418" t="s">
        <v>67</v>
      </c>
      <c r="AT418" t="s">
        <v>67</v>
      </c>
      <c r="AU418" t="s">
        <v>67</v>
      </c>
      <c r="AV418" t="s">
        <v>67</v>
      </c>
      <c r="AW418">
        <v>0</v>
      </c>
      <c r="AX418">
        <v>0</v>
      </c>
      <c r="AY418" t="s">
        <v>67</v>
      </c>
      <c r="AZ418" t="s">
        <v>67</v>
      </c>
      <c r="BA418" t="s">
        <v>67</v>
      </c>
      <c r="BB418" t="s">
        <v>67</v>
      </c>
      <c r="BC418" t="s">
        <v>67</v>
      </c>
      <c r="BD418" t="s">
        <v>67</v>
      </c>
      <c r="BE418" t="s">
        <v>67</v>
      </c>
      <c r="BF418" t="s">
        <v>67</v>
      </c>
      <c r="BG418" t="s">
        <v>67</v>
      </c>
      <c r="BH418" t="s">
        <v>67</v>
      </c>
      <c r="BI418" t="s">
        <v>67</v>
      </c>
      <c r="BJ418" t="s">
        <v>67</v>
      </c>
      <c r="BK418" t="s">
        <v>67</v>
      </c>
      <c r="BL418" t="s">
        <v>67</v>
      </c>
      <c r="BM418" t="s">
        <v>67</v>
      </c>
      <c r="BN418" t="s">
        <v>287</v>
      </c>
      <c r="BO418" s="6">
        <v>46268</v>
      </c>
      <c r="BP418">
        <f>1</f>
        <v>1</v>
      </c>
      <c r="BQ418">
        <f>IF(M418+AG418&gt;=parametres!$B$2,0,1)</f>
        <v>1</v>
      </c>
      <c r="BR418" t="str">
        <f>VLOOKUP(O418,parametres!G:H,2,0)</f>
        <v>RSA BE</v>
      </c>
    </row>
    <row r="419" spans="1:70" x14ac:dyDescent="0.3">
      <c r="A419" t="s">
        <v>1635</v>
      </c>
      <c r="B419" t="s">
        <v>65</v>
      </c>
      <c r="C419" t="s">
        <v>66</v>
      </c>
      <c r="D419" s="4">
        <v>46268.435497685183</v>
      </c>
      <c r="E419" t="s">
        <v>1395</v>
      </c>
      <c r="F419" t="s">
        <v>67</v>
      </c>
      <c r="G419" t="s">
        <v>67</v>
      </c>
      <c r="H419" t="s">
        <v>611</v>
      </c>
      <c r="I419" t="s">
        <v>67</v>
      </c>
      <c r="J419">
        <v>2.7421293047722132E+18</v>
      </c>
      <c r="K419" t="s">
        <v>1408</v>
      </c>
      <c r="L419" t="s">
        <v>67</v>
      </c>
      <c r="M419" s="5">
        <v>0</v>
      </c>
      <c r="N419">
        <v>27173</v>
      </c>
      <c r="O419" t="s">
        <v>116</v>
      </c>
      <c r="P419">
        <v>28184</v>
      </c>
      <c r="Q419" t="s">
        <v>116</v>
      </c>
      <c r="R419">
        <v>208567</v>
      </c>
      <c r="S419" t="s">
        <v>174</v>
      </c>
      <c r="T419" t="s">
        <v>153</v>
      </c>
      <c r="U419">
        <v>96526</v>
      </c>
      <c r="V419" t="s">
        <v>608</v>
      </c>
      <c r="W419" t="s">
        <v>69</v>
      </c>
      <c r="X419" s="5">
        <v>1.4004629629629629E-3</v>
      </c>
      <c r="Y419" s="5">
        <v>0</v>
      </c>
      <c r="Z419" s="5">
        <v>0</v>
      </c>
      <c r="AA419" t="s">
        <v>67</v>
      </c>
      <c r="AB419">
        <v>0</v>
      </c>
      <c r="AC419" s="4">
        <v>46268.436979166669</v>
      </c>
      <c r="AD419" t="s">
        <v>67</v>
      </c>
      <c r="AE419" s="5">
        <v>0</v>
      </c>
      <c r="AF419" t="s">
        <v>1397</v>
      </c>
      <c r="AG419" s="5">
        <v>1.1574074074074073E-5</v>
      </c>
      <c r="AJ419" t="s">
        <v>67</v>
      </c>
      <c r="AN419" t="s">
        <v>67</v>
      </c>
      <c r="AO419" t="s">
        <v>67</v>
      </c>
      <c r="AR419" t="s">
        <v>67</v>
      </c>
      <c r="AT419" t="s">
        <v>67</v>
      </c>
      <c r="AU419" t="s">
        <v>67</v>
      </c>
      <c r="AV419" t="s">
        <v>67</v>
      </c>
      <c r="AY419" t="s">
        <v>67</v>
      </c>
      <c r="AZ419" t="s">
        <v>67</v>
      </c>
      <c r="BA419" t="s">
        <v>67</v>
      </c>
      <c r="BB419" t="s">
        <v>67</v>
      </c>
      <c r="BC419" t="s">
        <v>67</v>
      </c>
      <c r="BD419" t="s">
        <v>67</v>
      </c>
      <c r="BE419" t="s">
        <v>67</v>
      </c>
      <c r="BF419" t="s">
        <v>67</v>
      </c>
      <c r="BG419" t="s">
        <v>67</v>
      </c>
      <c r="BH419" t="s">
        <v>67</v>
      </c>
      <c r="BI419" t="s">
        <v>67</v>
      </c>
      <c r="BJ419" t="s">
        <v>67</v>
      </c>
      <c r="BK419" t="s">
        <v>67</v>
      </c>
      <c r="BL419" t="s">
        <v>67</v>
      </c>
      <c r="BM419" t="s">
        <v>67</v>
      </c>
      <c r="BN419" t="s">
        <v>106</v>
      </c>
      <c r="BO419" s="6">
        <v>46268</v>
      </c>
      <c r="BP419">
        <f>1</f>
        <v>1</v>
      </c>
      <c r="BQ419">
        <f>IF(M419+AG419&gt;=parametres!$B$2,0,1)</f>
        <v>1</v>
      </c>
      <c r="BR419" t="str">
        <f>VLOOKUP(O419,parametres!G:H,2,0)</f>
        <v>Alliannz Contract</v>
      </c>
    </row>
    <row r="420" spans="1:70" x14ac:dyDescent="0.3">
      <c r="A420" t="s">
        <v>1635</v>
      </c>
      <c r="B420" t="s">
        <v>65</v>
      </c>
      <c r="C420" t="s">
        <v>66</v>
      </c>
      <c r="D420" s="4">
        <v>46268.435601851852</v>
      </c>
      <c r="E420" t="s">
        <v>1405</v>
      </c>
      <c r="F420" t="s">
        <v>67</v>
      </c>
      <c r="G420" t="s">
        <v>67</v>
      </c>
      <c r="H420" t="s">
        <v>539</v>
      </c>
      <c r="I420" t="s">
        <v>67</v>
      </c>
      <c r="J420">
        <v>2.7421292918848876E+18</v>
      </c>
      <c r="K420" t="s">
        <v>1409</v>
      </c>
      <c r="L420" t="s">
        <v>67</v>
      </c>
      <c r="M420" s="5">
        <v>0</v>
      </c>
      <c r="N420">
        <v>19780</v>
      </c>
      <c r="O420" t="s">
        <v>290</v>
      </c>
      <c r="P420">
        <v>21220</v>
      </c>
      <c r="Q420" t="s">
        <v>290</v>
      </c>
      <c r="R420">
        <v>100030</v>
      </c>
      <c r="S420" t="s">
        <v>325</v>
      </c>
      <c r="T420" t="s">
        <v>375</v>
      </c>
      <c r="U420">
        <v>228209</v>
      </c>
      <c r="V420" t="s">
        <v>538</v>
      </c>
      <c r="W420" t="s">
        <v>68</v>
      </c>
      <c r="X420" s="5">
        <v>3.5648148148148149E-3</v>
      </c>
      <c r="Y420" s="5">
        <v>7.7546296296296293E-4</v>
      </c>
      <c r="Z420" s="5">
        <v>0</v>
      </c>
      <c r="AA420" t="s">
        <v>67</v>
      </c>
      <c r="AB420">
        <v>0</v>
      </c>
      <c r="AC420" s="4">
        <v>46268.440057870372</v>
      </c>
      <c r="AD420" t="s">
        <v>67</v>
      </c>
      <c r="AE420" s="5">
        <v>0</v>
      </c>
      <c r="AF420" t="s">
        <v>1407</v>
      </c>
      <c r="AG420" s="5">
        <v>5.7870370370370373E-5</v>
      </c>
      <c r="AJ420" t="s">
        <v>67</v>
      </c>
      <c r="AN420" t="s">
        <v>67</v>
      </c>
      <c r="AO420" t="s">
        <v>67</v>
      </c>
      <c r="AR420" t="s">
        <v>67</v>
      </c>
      <c r="AT420" t="s">
        <v>67</v>
      </c>
      <c r="AU420" t="s">
        <v>67</v>
      </c>
      <c r="AV420" t="s">
        <v>67</v>
      </c>
      <c r="AY420" t="s">
        <v>67</v>
      </c>
      <c r="AZ420" t="s">
        <v>67</v>
      </c>
      <c r="BA420" t="s">
        <v>67</v>
      </c>
      <c r="BB420" t="s">
        <v>67</v>
      </c>
      <c r="BC420" t="s">
        <v>67</v>
      </c>
      <c r="BD420" t="s">
        <v>67</v>
      </c>
      <c r="BE420" t="s">
        <v>67</v>
      </c>
      <c r="BF420" t="s">
        <v>67</v>
      </c>
      <c r="BG420" t="s">
        <v>67</v>
      </c>
      <c r="BH420" t="s">
        <v>67</v>
      </c>
      <c r="BI420" t="s">
        <v>67</v>
      </c>
      <c r="BJ420" t="s">
        <v>67</v>
      </c>
      <c r="BK420" t="s">
        <v>67</v>
      </c>
      <c r="BL420" t="s">
        <v>67</v>
      </c>
      <c r="BM420" t="s">
        <v>67</v>
      </c>
      <c r="BN420" t="s">
        <v>287</v>
      </c>
      <c r="BO420" s="6">
        <v>46268</v>
      </c>
      <c r="BP420">
        <f>1</f>
        <v>1</v>
      </c>
      <c r="BQ420">
        <f>IF(M420+AG420&gt;=parametres!$B$2,0,1)</f>
        <v>1</v>
      </c>
      <c r="BR420" t="str">
        <f>VLOOKUP(O420,parametres!G:H,2,0)</f>
        <v>RSA BE</v>
      </c>
    </row>
    <row r="421" spans="1:70" x14ac:dyDescent="0.3">
      <c r="A421" t="s">
        <v>1635</v>
      </c>
      <c r="B421" t="s">
        <v>65</v>
      </c>
      <c r="C421" t="s">
        <v>70</v>
      </c>
      <c r="D421" s="4">
        <v>46268.435868055552</v>
      </c>
      <c r="E421" t="s">
        <v>1410</v>
      </c>
      <c r="F421" t="s">
        <v>118</v>
      </c>
      <c r="G421" t="s">
        <v>119</v>
      </c>
      <c r="H421" t="s">
        <v>120</v>
      </c>
      <c r="I421" t="s">
        <v>121</v>
      </c>
      <c r="J421">
        <v>2.7421293262060411E+18</v>
      </c>
      <c r="K421" t="s">
        <v>1411</v>
      </c>
      <c r="L421" t="s">
        <v>71</v>
      </c>
      <c r="M421" s="5">
        <v>2.3148148148148147E-5</v>
      </c>
      <c r="N421">
        <v>19770</v>
      </c>
      <c r="O421" t="s">
        <v>112</v>
      </c>
      <c r="P421">
        <v>21209</v>
      </c>
      <c r="Q421" t="s">
        <v>112</v>
      </c>
      <c r="R421">
        <v>99922</v>
      </c>
      <c r="S421" t="s">
        <v>493</v>
      </c>
      <c r="T421" t="s">
        <v>153</v>
      </c>
      <c r="U421">
        <v>244551</v>
      </c>
      <c r="V421" t="s">
        <v>1412</v>
      </c>
      <c r="W421" t="s">
        <v>69</v>
      </c>
      <c r="X421" s="5">
        <v>3.7499999999999999E-3</v>
      </c>
      <c r="Y421" s="5">
        <v>0</v>
      </c>
      <c r="Z421" s="5">
        <v>3.4722222222222224E-4</v>
      </c>
      <c r="AA421" t="s">
        <v>67</v>
      </c>
      <c r="AB421">
        <v>0</v>
      </c>
      <c r="AC421" s="4">
        <v>46268.439942129633</v>
      </c>
      <c r="AD421" t="s">
        <v>67</v>
      </c>
      <c r="AE421" s="5">
        <v>0</v>
      </c>
      <c r="AF421" t="s">
        <v>1413</v>
      </c>
      <c r="AG421" s="5">
        <v>3.4722222222222222E-5</v>
      </c>
      <c r="AH421">
        <v>0</v>
      </c>
      <c r="AI421">
        <v>0</v>
      </c>
      <c r="AJ421" t="s">
        <v>122</v>
      </c>
      <c r="AK421">
        <v>2</v>
      </c>
      <c r="AL421">
        <v>0</v>
      </c>
      <c r="AM421">
        <v>0</v>
      </c>
      <c r="AN421" t="s">
        <v>123</v>
      </c>
      <c r="AO421" t="s">
        <v>67</v>
      </c>
      <c r="AR421" t="s">
        <v>67</v>
      </c>
      <c r="AT421" t="s">
        <v>67</v>
      </c>
      <c r="AU421" t="s">
        <v>67</v>
      </c>
      <c r="AV421" t="s">
        <v>67</v>
      </c>
      <c r="AW421">
        <v>0</v>
      </c>
      <c r="AX421">
        <v>0</v>
      </c>
      <c r="AY421" t="s">
        <v>67</v>
      </c>
      <c r="AZ421" t="s">
        <v>67</v>
      </c>
      <c r="BA421" t="s">
        <v>67</v>
      </c>
      <c r="BB421" t="s">
        <v>67</v>
      </c>
      <c r="BC421" t="s">
        <v>67</v>
      </c>
      <c r="BD421" t="s">
        <v>67</v>
      </c>
      <c r="BE421" t="s">
        <v>67</v>
      </c>
      <c r="BF421" t="s">
        <v>67</v>
      </c>
      <c r="BG421" t="s">
        <v>67</v>
      </c>
      <c r="BH421" t="s">
        <v>67</v>
      </c>
      <c r="BI421" t="s">
        <v>67</v>
      </c>
      <c r="BJ421" t="s">
        <v>67</v>
      </c>
      <c r="BK421" t="s">
        <v>67</v>
      </c>
      <c r="BL421" t="s">
        <v>67</v>
      </c>
      <c r="BM421" t="s">
        <v>67</v>
      </c>
      <c r="BN421" t="s">
        <v>280</v>
      </c>
      <c r="BO421" s="6">
        <v>46268</v>
      </c>
      <c r="BP421">
        <f>1</f>
        <v>1</v>
      </c>
      <c r="BQ421">
        <f>IF(M421+AG421&gt;=parametres!$B$2,0,1)</f>
        <v>1</v>
      </c>
      <c r="BR421" t="str">
        <f>VLOOKUP(O421,parametres!G:H,2,0)</f>
        <v>RSA Provider</v>
      </c>
    </row>
    <row r="422" spans="1:70" x14ac:dyDescent="0.3">
      <c r="A422" t="s">
        <v>1635</v>
      </c>
      <c r="B422" t="s">
        <v>65</v>
      </c>
      <c r="C422" t="s">
        <v>70</v>
      </c>
      <c r="D422" s="4">
        <v>46268.435902777775</v>
      </c>
      <c r="E422" t="s">
        <v>1414</v>
      </c>
      <c r="F422" t="s">
        <v>215</v>
      </c>
      <c r="G422" t="s">
        <v>119</v>
      </c>
      <c r="H422" t="s">
        <v>216</v>
      </c>
      <c r="I422" t="s">
        <v>217</v>
      </c>
      <c r="J422">
        <v>2.742129403508075E+18</v>
      </c>
      <c r="K422" t="s">
        <v>1415</v>
      </c>
      <c r="L422" t="s">
        <v>72</v>
      </c>
      <c r="M422" s="5">
        <v>5.7870370370370373E-5</v>
      </c>
      <c r="N422">
        <v>19767</v>
      </c>
      <c r="O422" t="s">
        <v>110</v>
      </c>
      <c r="P422">
        <v>21206</v>
      </c>
      <c r="Q422" t="s">
        <v>110</v>
      </c>
      <c r="R422">
        <v>99889</v>
      </c>
      <c r="S422" t="s">
        <v>372</v>
      </c>
      <c r="T422" t="s">
        <v>153</v>
      </c>
      <c r="U422">
        <v>96462</v>
      </c>
      <c r="V422" t="s">
        <v>485</v>
      </c>
      <c r="W422" t="s">
        <v>68</v>
      </c>
      <c r="X422" s="5">
        <v>7.6388888888888893E-4</v>
      </c>
      <c r="Y422" s="5">
        <v>0</v>
      </c>
      <c r="Z422" s="5">
        <v>1.1458333333333333E-3</v>
      </c>
      <c r="AA422" t="s">
        <v>67</v>
      </c>
      <c r="AB422">
        <v>0</v>
      </c>
      <c r="AC422" s="4">
        <v>46268.437256944446</v>
      </c>
      <c r="AD422" t="s">
        <v>67</v>
      </c>
      <c r="AE422" s="5">
        <v>0</v>
      </c>
      <c r="AF422" t="s">
        <v>1416</v>
      </c>
      <c r="AG422" s="5">
        <v>2.3148148148148147E-5</v>
      </c>
      <c r="AH422">
        <v>0</v>
      </c>
      <c r="AI422">
        <v>0</v>
      </c>
      <c r="AJ422" t="s">
        <v>67</v>
      </c>
      <c r="AK422">
        <v>0</v>
      </c>
      <c r="AL422">
        <v>0</v>
      </c>
      <c r="AM422">
        <v>0</v>
      </c>
      <c r="AN422" t="s">
        <v>123</v>
      </c>
      <c r="AO422" t="s">
        <v>127</v>
      </c>
      <c r="AP422">
        <v>77020001</v>
      </c>
      <c r="AQ422">
        <v>10</v>
      </c>
      <c r="AR422" t="s">
        <v>128</v>
      </c>
      <c r="AT422" t="s">
        <v>145</v>
      </c>
      <c r="AU422" t="s">
        <v>67</v>
      </c>
      <c r="AV422" t="s">
        <v>1414</v>
      </c>
      <c r="AW422">
        <v>0</v>
      </c>
      <c r="AX422">
        <v>0</v>
      </c>
      <c r="AY422" t="s">
        <v>67</v>
      </c>
      <c r="AZ422" t="s">
        <v>67</v>
      </c>
      <c r="BA422" t="s">
        <v>67</v>
      </c>
      <c r="BB422" t="s">
        <v>67</v>
      </c>
      <c r="BC422" t="s">
        <v>67</v>
      </c>
      <c r="BD422" t="s">
        <v>67</v>
      </c>
      <c r="BE422" t="s">
        <v>67</v>
      </c>
      <c r="BF422" t="s">
        <v>67</v>
      </c>
      <c r="BG422" t="s">
        <v>67</v>
      </c>
      <c r="BH422" t="s">
        <v>67</v>
      </c>
      <c r="BI422" t="s">
        <v>67</v>
      </c>
      <c r="BJ422" t="s">
        <v>67</v>
      </c>
      <c r="BK422" t="s">
        <v>67</v>
      </c>
      <c r="BL422" t="s">
        <v>67</v>
      </c>
      <c r="BM422" t="s">
        <v>67</v>
      </c>
      <c r="BN422" t="s">
        <v>102</v>
      </c>
      <c r="BO422" s="6">
        <v>46268</v>
      </c>
      <c r="BP422">
        <f>1</f>
        <v>1</v>
      </c>
      <c r="BQ422">
        <f>IF(M422+AG422&gt;=parametres!$B$2,0,1)</f>
        <v>1</v>
      </c>
      <c r="BR422" t="str">
        <f>VLOOKUP(O422,parametres!G:H,2,0)</f>
        <v>RSA</v>
      </c>
    </row>
    <row r="423" spans="1:70" x14ac:dyDescent="0.3">
      <c r="A423" t="s">
        <v>1635</v>
      </c>
      <c r="B423" t="s">
        <v>65</v>
      </c>
      <c r="C423" t="s">
        <v>70</v>
      </c>
      <c r="D423" s="4">
        <v>46268.435995370368</v>
      </c>
      <c r="E423" t="s">
        <v>910</v>
      </c>
      <c r="F423" t="s">
        <v>180</v>
      </c>
      <c r="G423" t="s">
        <v>119</v>
      </c>
      <c r="H423" t="s">
        <v>181</v>
      </c>
      <c r="I423" t="s">
        <v>139</v>
      </c>
      <c r="J423">
        <v>2.74212942927857E+18</v>
      </c>
      <c r="K423" t="s">
        <v>1417</v>
      </c>
      <c r="L423" t="s">
        <v>72</v>
      </c>
      <c r="M423" s="5">
        <v>9.2592592592592588E-5</v>
      </c>
      <c r="N423">
        <v>19760</v>
      </c>
      <c r="O423" t="s">
        <v>82</v>
      </c>
      <c r="P423">
        <v>21199</v>
      </c>
      <c r="Q423" t="s">
        <v>82</v>
      </c>
      <c r="R423">
        <v>99810</v>
      </c>
      <c r="S423" t="s">
        <v>162</v>
      </c>
      <c r="T423" t="s">
        <v>153</v>
      </c>
      <c r="U423">
        <v>96523</v>
      </c>
      <c r="V423" t="s">
        <v>511</v>
      </c>
      <c r="W423" t="s">
        <v>68</v>
      </c>
      <c r="X423" s="5">
        <v>3.9467592592592592E-3</v>
      </c>
      <c r="Y423" s="5">
        <v>3.0671296296296297E-3</v>
      </c>
      <c r="Z423" s="5">
        <v>3.8194444444444446E-4</v>
      </c>
      <c r="AA423" t="s">
        <v>67</v>
      </c>
      <c r="AB423">
        <v>0</v>
      </c>
      <c r="AC423" s="4">
        <v>46268.443287037036</v>
      </c>
      <c r="AD423" t="s">
        <v>67</v>
      </c>
      <c r="AE423" s="5">
        <v>0</v>
      </c>
      <c r="AF423" t="s">
        <v>1418</v>
      </c>
      <c r="AG423" s="5">
        <v>2.3148148148148147E-5</v>
      </c>
      <c r="AH423">
        <v>0</v>
      </c>
      <c r="AI423">
        <v>0</v>
      </c>
      <c r="AJ423" t="s">
        <v>67</v>
      </c>
      <c r="AK423">
        <v>2</v>
      </c>
      <c r="AL423">
        <v>0</v>
      </c>
      <c r="AM423">
        <v>0</v>
      </c>
      <c r="AN423" t="s">
        <v>123</v>
      </c>
      <c r="AO423" t="s">
        <v>67</v>
      </c>
      <c r="AR423" t="s">
        <v>67</v>
      </c>
      <c r="AT423" t="s">
        <v>67</v>
      </c>
      <c r="AU423" t="s">
        <v>67</v>
      </c>
      <c r="AV423" t="s">
        <v>67</v>
      </c>
      <c r="AW423">
        <v>0</v>
      </c>
      <c r="AX423">
        <v>0</v>
      </c>
      <c r="AY423" t="s">
        <v>67</v>
      </c>
      <c r="AZ423" t="s">
        <v>67</v>
      </c>
      <c r="BA423" t="s">
        <v>67</v>
      </c>
      <c r="BB423" t="s">
        <v>67</v>
      </c>
      <c r="BC423" t="s">
        <v>67</v>
      </c>
      <c r="BD423" t="s">
        <v>67</v>
      </c>
      <c r="BE423" t="s">
        <v>67</v>
      </c>
      <c r="BF423" t="s">
        <v>67</v>
      </c>
      <c r="BG423" t="s">
        <v>67</v>
      </c>
      <c r="BH423" t="s">
        <v>67</v>
      </c>
      <c r="BI423" t="s">
        <v>67</v>
      </c>
      <c r="BJ423" t="s">
        <v>67</v>
      </c>
      <c r="BK423" t="s">
        <v>67</v>
      </c>
      <c r="BL423" t="s">
        <v>67</v>
      </c>
      <c r="BM423" t="s">
        <v>67</v>
      </c>
      <c r="BN423" t="s">
        <v>106</v>
      </c>
      <c r="BO423" s="6">
        <v>46268</v>
      </c>
      <c r="BP423">
        <f>1</f>
        <v>1</v>
      </c>
      <c r="BQ423">
        <f>IF(M423+AG423&gt;=parametres!$B$2,0,1)</f>
        <v>1</v>
      </c>
      <c r="BR423" t="str">
        <f>VLOOKUP(O423,parametres!G:H,2,0)</f>
        <v>Alliannz Contract</v>
      </c>
    </row>
    <row r="424" spans="1:70" x14ac:dyDescent="0.3">
      <c r="A424" t="s">
        <v>1635</v>
      </c>
      <c r="B424" t="s">
        <v>65</v>
      </c>
      <c r="C424" t="s">
        <v>66</v>
      </c>
      <c r="D424" s="4">
        <v>46268.436168981483</v>
      </c>
      <c r="E424" t="s">
        <v>1410</v>
      </c>
      <c r="F424" t="s">
        <v>67</v>
      </c>
      <c r="G424" t="s">
        <v>67</v>
      </c>
      <c r="H424" t="s">
        <v>1419</v>
      </c>
      <c r="I424" t="s">
        <v>67</v>
      </c>
      <c r="J424">
        <v>2.7421293262060411E+18</v>
      </c>
      <c r="K424" t="s">
        <v>1420</v>
      </c>
      <c r="L424" t="s">
        <v>67</v>
      </c>
      <c r="M424" s="5">
        <v>0</v>
      </c>
      <c r="N424">
        <v>19770</v>
      </c>
      <c r="O424" t="s">
        <v>112</v>
      </c>
      <c r="P424">
        <v>21209</v>
      </c>
      <c r="Q424" t="s">
        <v>112</v>
      </c>
      <c r="R424">
        <v>99922</v>
      </c>
      <c r="S424" t="s">
        <v>493</v>
      </c>
      <c r="T424" t="s">
        <v>153</v>
      </c>
      <c r="U424">
        <v>244551</v>
      </c>
      <c r="V424" t="s">
        <v>1412</v>
      </c>
      <c r="W424" t="s">
        <v>68</v>
      </c>
      <c r="X424" s="5">
        <v>3.7499999999999999E-3</v>
      </c>
      <c r="Y424" s="5">
        <v>0</v>
      </c>
      <c r="Z424" s="5">
        <v>0</v>
      </c>
      <c r="AA424" t="s">
        <v>67</v>
      </c>
      <c r="AB424">
        <v>0</v>
      </c>
      <c r="AC424" s="4">
        <v>46268.439930555556</v>
      </c>
      <c r="AD424" t="s">
        <v>67</v>
      </c>
      <c r="AE424" s="5">
        <v>0</v>
      </c>
      <c r="AF424" t="s">
        <v>1413</v>
      </c>
      <c r="AG424" s="5">
        <v>1.1574074074074073E-5</v>
      </c>
      <c r="AJ424" t="s">
        <v>67</v>
      </c>
      <c r="AN424" t="s">
        <v>67</v>
      </c>
      <c r="AO424" t="s">
        <v>67</v>
      </c>
      <c r="AR424" t="s">
        <v>67</v>
      </c>
      <c r="AT424" t="s">
        <v>67</v>
      </c>
      <c r="AU424" t="s">
        <v>67</v>
      </c>
      <c r="AV424" t="s">
        <v>67</v>
      </c>
      <c r="AY424" t="s">
        <v>67</v>
      </c>
      <c r="AZ424" t="s">
        <v>67</v>
      </c>
      <c r="BA424" t="s">
        <v>67</v>
      </c>
      <c r="BB424" t="s">
        <v>67</v>
      </c>
      <c r="BC424" t="s">
        <v>67</v>
      </c>
      <c r="BD424" t="s">
        <v>67</v>
      </c>
      <c r="BE424" t="s">
        <v>67</v>
      </c>
      <c r="BF424" t="s">
        <v>67</v>
      </c>
      <c r="BG424" t="s">
        <v>67</v>
      </c>
      <c r="BH424" t="s">
        <v>67</v>
      </c>
      <c r="BI424" t="s">
        <v>1421</v>
      </c>
      <c r="BJ424" t="s">
        <v>67</v>
      </c>
      <c r="BK424" t="s">
        <v>67</v>
      </c>
      <c r="BL424" t="s">
        <v>67</v>
      </c>
      <c r="BM424" t="s">
        <v>67</v>
      </c>
      <c r="BN424" t="s">
        <v>280</v>
      </c>
      <c r="BO424" s="6">
        <v>46268</v>
      </c>
      <c r="BP424">
        <f>1</f>
        <v>1</v>
      </c>
      <c r="BQ424">
        <f>IF(M424+AG424&gt;=parametres!$B$2,0,1)</f>
        <v>1</v>
      </c>
      <c r="BR424" t="str">
        <f>VLOOKUP(O424,parametres!G:H,2,0)</f>
        <v>RSA Provider</v>
      </c>
    </row>
    <row r="425" spans="1:70" x14ac:dyDescent="0.3">
      <c r="A425" t="s">
        <v>1635</v>
      </c>
      <c r="B425" t="s">
        <v>65</v>
      </c>
      <c r="C425" t="s">
        <v>66</v>
      </c>
      <c r="D425" s="4">
        <v>46268.436203703706</v>
      </c>
      <c r="E425" t="s">
        <v>910</v>
      </c>
      <c r="F425" t="s">
        <v>67</v>
      </c>
      <c r="G425" t="s">
        <v>67</v>
      </c>
      <c r="H425" t="s">
        <v>512</v>
      </c>
      <c r="I425" t="s">
        <v>67</v>
      </c>
      <c r="J425">
        <v>2.74212942927857E+18</v>
      </c>
      <c r="K425" t="s">
        <v>1422</v>
      </c>
      <c r="L425" t="s">
        <v>67</v>
      </c>
      <c r="M425" s="5">
        <v>0</v>
      </c>
      <c r="N425">
        <v>19760</v>
      </c>
      <c r="O425" t="s">
        <v>82</v>
      </c>
      <c r="P425">
        <v>21199</v>
      </c>
      <c r="Q425" t="s">
        <v>82</v>
      </c>
      <c r="R425">
        <v>99810</v>
      </c>
      <c r="S425" t="s">
        <v>162</v>
      </c>
      <c r="T425" t="s">
        <v>153</v>
      </c>
      <c r="U425">
        <v>96523</v>
      </c>
      <c r="V425" t="s">
        <v>511</v>
      </c>
      <c r="W425" t="s">
        <v>69</v>
      </c>
      <c r="X425" s="5">
        <v>3.9467592592592592E-3</v>
      </c>
      <c r="Y425" s="5">
        <v>3.0671296296296297E-3</v>
      </c>
      <c r="Z425" s="5">
        <v>0</v>
      </c>
      <c r="AA425" t="s">
        <v>67</v>
      </c>
      <c r="AB425">
        <v>0</v>
      </c>
      <c r="AC425" s="4">
        <v>46268.443287037036</v>
      </c>
      <c r="AD425" t="s">
        <v>67</v>
      </c>
      <c r="AE425" s="5">
        <v>0</v>
      </c>
      <c r="AF425" t="s">
        <v>1418</v>
      </c>
      <c r="AG425" s="5">
        <v>1.1574074074074073E-5</v>
      </c>
      <c r="AJ425" t="s">
        <v>67</v>
      </c>
      <c r="AN425" t="s">
        <v>67</v>
      </c>
      <c r="AO425" t="s">
        <v>67</v>
      </c>
      <c r="AR425" t="s">
        <v>67</v>
      </c>
      <c r="AT425" t="s">
        <v>67</v>
      </c>
      <c r="AU425" t="s">
        <v>67</v>
      </c>
      <c r="AV425" t="s">
        <v>67</v>
      </c>
      <c r="AY425" t="s">
        <v>67</v>
      </c>
      <c r="AZ425" t="s">
        <v>67</v>
      </c>
      <c r="BA425" t="s">
        <v>67</v>
      </c>
      <c r="BB425" t="s">
        <v>67</v>
      </c>
      <c r="BC425" t="s">
        <v>67</v>
      </c>
      <c r="BD425" t="s">
        <v>67</v>
      </c>
      <c r="BE425" t="s">
        <v>67</v>
      </c>
      <c r="BF425" t="s">
        <v>67</v>
      </c>
      <c r="BG425" t="s">
        <v>67</v>
      </c>
      <c r="BH425" t="s">
        <v>67</v>
      </c>
      <c r="BI425" t="s">
        <v>67</v>
      </c>
      <c r="BJ425" t="s">
        <v>67</v>
      </c>
      <c r="BK425" t="s">
        <v>67</v>
      </c>
      <c r="BL425" t="s">
        <v>67</v>
      </c>
      <c r="BM425" t="s">
        <v>67</v>
      </c>
      <c r="BN425" t="s">
        <v>106</v>
      </c>
      <c r="BO425" s="6">
        <v>46268</v>
      </c>
      <c r="BP425">
        <f>1</f>
        <v>1</v>
      </c>
      <c r="BQ425">
        <f>IF(M425+AG425&gt;=parametres!$B$2,0,1)</f>
        <v>1</v>
      </c>
      <c r="BR425" t="str">
        <f>VLOOKUP(O425,parametres!G:H,2,0)</f>
        <v>Alliannz Contract</v>
      </c>
    </row>
    <row r="426" spans="1:70" x14ac:dyDescent="0.3">
      <c r="A426" t="s">
        <v>1635</v>
      </c>
      <c r="B426" t="s">
        <v>65</v>
      </c>
      <c r="C426" t="s">
        <v>66</v>
      </c>
      <c r="D426" s="4">
        <v>46268.436284722222</v>
      </c>
      <c r="E426" t="s">
        <v>1391</v>
      </c>
      <c r="F426" t="s">
        <v>67</v>
      </c>
      <c r="G426" t="s">
        <v>67</v>
      </c>
      <c r="H426" t="s">
        <v>418</v>
      </c>
      <c r="I426" t="s">
        <v>67</v>
      </c>
      <c r="J426">
        <v>2.742129437868457E+18</v>
      </c>
      <c r="K426" t="s">
        <v>1423</v>
      </c>
      <c r="L426" t="s">
        <v>67</v>
      </c>
      <c r="M426" s="5">
        <v>0</v>
      </c>
      <c r="N426">
        <v>27173</v>
      </c>
      <c r="O426" t="s">
        <v>116</v>
      </c>
      <c r="P426">
        <v>28184</v>
      </c>
      <c r="Q426" t="s">
        <v>116</v>
      </c>
      <c r="R426">
        <v>208567</v>
      </c>
      <c r="S426" t="s">
        <v>174</v>
      </c>
      <c r="T426" t="s">
        <v>153</v>
      </c>
      <c r="U426">
        <v>221519</v>
      </c>
      <c r="V426" t="s">
        <v>269</v>
      </c>
      <c r="W426" t="s">
        <v>68</v>
      </c>
      <c r="X426" s="5">
        <v>1.7476851851851852E-3</v>
      </c>
      <c r="Y426" s="5">
        <v>0</v>
      </c>
      <c r="Z426" s="5">
        <v>0</v>
      </c>
      <c r="AA426" t="s">
        <v>67</v>
      </c>
      <c r="AB426">
        <v>0</v>
      </c>
      <c r="AC426" s="4">
        <v>46268.438113425924</v>
      </c>
      <c r="AD426" t="s">
        <v>67</v>
      </c>
      <c r="AE426" s="5">
        <v>0</v>
      </c>
      <c r="AF426" t="s">
        <v>1393</v>
      </c>
      <c r="AG426" s="5">
        <v>1.1574074074074073E-5</v>
      </c>
      <c r="AJ426" t="s">
        <v>67</v>
      </c>
      <c r="AN426" t="s">
        <v>67</v>
      </c>
      <c r="AO426" t="s">
        <v>67</v>
      </c>
      <c r="AR426" t="s">
        <v>67</v>
      </c>
      <c r="AT426" t="s">
        <v>67</v>
      </c>
      <c r="AU426" t="s">
        <v>67</v>
      </c>
      <c r="AV426" t="s">
        <v>67</v>
      </c>
      <c r="AY426" t="s">
        <v>67</v>
      </c>
      <c r="AZ426" t="s">
        <v>67</v>
      </c>
      <c r="BA426" t="s">
        <v>67</v>
      </c>
      <c r="BB426" t="s">
        <v>67</v>
      </c>
      <c r="BC426" t="s">
        <v>67</v>
      </c>
      <c r="BD426" t="s">
        <v>67</v>
      </c>
      <c r="BE426" t="s">
        <v>67</v>
      </c>
      <c r="BF426" t="s">
        <v>67</v>
      </c>
      <c r="BG426" t="s">
        <v>67</v>
      </c>
      <c r="BH426" t="s">
        <v>67</v>
      </c>
      <c r="BI426" t="s">
        <v>67</v>
      </c>
      <c r="BJ426" t="s">
        <v>67</v>
      </c>
      <c r="BK426" t="s">
        <v>67</v>
      </c>
      <c r="BL426" t="s">
        <v>67</v>
      </c>
      <c r="BM426" t="s">
        <v>67</v>
      </c>
      <c r="BN426" t="s">
        <v>106</v>
      </c>
      <c r="BO426" s="6">
        <v>46268</v>
      </c>
      <c r="BP426">
        <f>1</f>
        <v>1</v>
      </c>
      <c r="BQ426">
        <f>IF(M426+AG426&gt;=parametres!$B$2,0,1)</f>
        <v>1</v>
      </c>
      <c r="BR426" t="str">
        <f>VLOOKUP(O426,parametres!G:H,2,0)</f>
        <v>Alliannz Contract</v>
      </c>
    </row>
    <row r="427" spans="1:70" x14ac:dyDescent="0.3">
      <c r="A427" t="s">
        <v>1635</v>
      </c>
      <c r="B427" t="s">
        <v>65</v>
      </c>
      <c r="C427" t="s">
        <v>70</v>
      </c>
      <c r="D427" s="4">
        <v>46268.436342592591</v>
      </c>
      <c r="E427" t="s">
        <v>1190</v>
      </c>
      <c r="F427" t="s">
        <v>433</v>
      </c>
      <c r="G427" t="s">
        <v>244</v>
      </c>
      <c r="H427" t="s">
        <v>452</v>
      </c>
      <c r="I427" t="s">
        <v>300</v>
      </c>
      <c r="J427">
        <v>2.7421293133299461E+18</v>
      </c>
      <c r="K427" t="s">
        <v>1424</v>
      </c>
      <c r="L427" t="s">
        <v>71</v>
      </c>
      <c r="M427" s="5">
        <v>1.1574074074074073E-5</v>
      </c>
      <c r="N427">
        <v>19781</v>
      </c>
      <c r="O427" t="s">
        <v>294</v>
      </c>
      <c r="P427">
        <v>21221</v>
      </c>
      <c r="Q427" t="s">
        <v>294</v>
      </c>
      <c r="R427">
        <v>100041</v>
      </c>
      <c r="S427" t="s">
        <v>309</v>
      </c>
      <c r="T427" t="s">
        <v>275</v>
      </c>
      <c r="U427">
        <v>232188</v>
      </c>
      <c r="V427" t="s">
        <v>1297</v>
      </c>
      <c r="W427" t="s">
        <v>68</v>
      </c>
      <c r="X427" s="5">
        <v>1.1342592592592593E-3</v>
      </c>
      <c r="Y427" s="5">
        <v>0</v>
      </c>
      <c r="Z427" s="5">
        <v>5.7870370370370373E-5</v>
      </c>
      <c r="AA427" t="s">
        <v>67</v>
      </c>
      <c r="AB427">
        <v>0</v>
      </c>
      <c r="AC427" s="4">
        <v>46268.437951388885</v>
      </c>
      <c r="AD427" t="s">
        <v>67</v>
      </c>
      <c r="AE427" s="5">
        <v>0</v>
      </c>
      <c r="AF427" t="s">
        <v>1425</v>
      </c>
      <c r="AG427" s="5">
        <v>1.1574074074074073E-5</v>
      </c>
      <c r="AH427">
        <v>0</v>
      </c>
      <c r="AI427">
        <v>0</v>
      </c>
      <c r="AJ427" t="s">
        <v>363</v>
      </c>
      <c r="AK427">
        <v>2</v>
      </c>
      <c r="AL427">
        <v>0</v>
      </c>
      <c r="AM427">
        <v>1</v>
      </c>
      <c r="AN427" t="s">
        <v>310</v>
      </c>
      <c r="AO427" t="s">
        <v>67</v>
      </c>
      <c r="AR427" t="s">
        <v>67</v>
      </c>
      <c r="AT427" t="s">
        <v>67</v>
      </c>
      <c r="AU427" t="s">
        <v>67</v>
      </c>
      <c r="AV427" t="s">
        <v>67</v>
      </c>
      <c r="AW427">
        <v>0</v>
      </c>
      <c r="AX427">
        <v>0</v>
      </c>
      <c r="AY427" t="s">
        <v>67</v>
      </c>
      <c r="AZ427" t="s">
        <v>67</v>
      </c>
      <c r="BA427" t="s">
        <v>67</v>
      </c>
      <c r="BB427" t="s">
        <v>67</v>
      </c>
      <c r="BC427" t="s">
        <v>67</v>
      </c>
      <c r="BD427" t="s">
        <v>67</v>
      </c>
      <c r="BE427" t="s">
        <v>67</v>
      </c>
      <c r="BF427" t="s">
        <v>67</v>
      </c>
      <c r="BG427" t="s">
        <v>67</v>
      </c>
      <c r="BH427" t="s">
        <v>67</v>
      </c>
      <c r="BI427" t="s">
        <v>67</v>
      </c>
      <c r="BJ427" t="s">
        <v>67</v>
      </c>
      <c r="BK427" t="s">
        <v>67</v>
      </c>
      <c r="BL427" t="s">
        <v>67</v>
      </c>
      <c r="BM427" t="s">
        <v>67</v>
      </c>
      <c r="BN427" t="s">
        <v>287</v>
      </c>
      <c r="BO427" s="6">
        <v>46268</v>
      </c>
      <c r="BP427">
        <f>1</f>
        <v>1</v>
      </c>
      <c r="BQ427">
        <f>IF(M427+AG427&gt;=parametres!$B$2,0,1)</f>
        <v>1</v>
      </c>
      <c r="BR427" t="str">
        <f>VLOOKUP(O427,parametres!G:H,2,0)</f>
        <v>RSA BE</v>
      </c>
    </row>
    <row r="428" spans="1:70" x14ac:dyDescent="0.3">
      <c r="A428" t="s">
        <v>1635</v>
      </c>
      <c r="B428" t="s">
        <v>65</v>
      </c>
      <c r="C428" t="s">
        <v>66</v>
      </c>
      <c r="D428" s="4">
        <v>46268.43644675926</v>
      </c>
      <c r="E428" t="s">
        <v>1414</v>
      </c>
      <c r="F428" t="s">
        <v>67</v>
      </c>
      <c r="G428" t="s">
        <v>67</v>
      </c>
      <c r="H428" t="s">
        <v>486</v>
      </c>
      <c r="I428" t="s">
        <v>67</v>
      </c>
      <c r="J428">
        <v>2.742129403508075E+18</v>
      </c>
      <c r="K428" t="s">
        <v>1426</v>
      </c>
      <c r="L428" t="s">
        <v>67</v>
      </c>
      <c r="M428" s="5">
        <v>0</v>
      </c>
      <c r="N428">
        <v>19767</v>
      </c>
      <c r="O428" t="s">
        <v>110</v>
      </c>
      <c r="P428">
        <v>21206</v>
      </c>
      <c r="Q428" t="s">
        <v>110</v>
      </c>
      <c r="R428">
        <v>99889</v>
      </c>
      <c r="S428" t="s">
        <v>372</v>
      </c>
      <c r="T428" t="s">
        <v>153</v>
      </c>
      <c r="U428">
        <v>96462</v>
      </c>
      <c r="V428" t="s">
        <v>485</v>
      </c>
      <c r="W428" t="s">
        <v>69</v>
      </c>
      <c r="X428" s="5">
        <v>7.6388888888888893E-4</v>
      </c>
      <c r="Y428" s="5">
        <v>0</v>
      </c>
      <c r="Z428" s="5">
        <v>0</v>
      </c>
      <c r="AA428" t="s">
        <v>67</v>
      </c>
      <c r="AB428">
        <v>0</v>
      </c>
      <c r="AC428" s="4">
        <v>46268.437256944446</v>
      </c>
      <c r="AD428" t="s">
        <v>67</v>
      </c>
      <c r="AE428" s="5">
        <v>0</v>
      </c>
      <c r="AF428" t="s">
        <v>1416</v>
      </c>
      <c r="AG428" s="5">
        <v>1.1574074074074073E-5</v>
      </c>
      <c r="AJ428" t="s">
        <v>67</v>
      </c>
      <c r="AN428" t="s">
        <v>67</v>
      </c>
      <c r="AO428" t="s">
        <v>67</v>
      </c>
      <c r="AR428" t="s">
        <v>67</v>
      </c>
      <c r="AT428" t="s">
        <v>67</v>
      </c>
      <c r="AU428" t="s">
        <v>67</v>
      </c>
      <c r="AV428" t="s">
        <v>67</v>
      </c>
      <c r="AY428" t="s">
        <v>67</v>
      </c>
      <c r="AZ428" t="s">
        <v>67</v>
      </c>
      <c r="BA428" t="s">
        <v>67</v>
      </c>
      <c r="BB428" t="s">
        <v>67</v>
      </c>
      <c r="BC428" t="s">
        <v>67</v>
      </c>
      <c r="BD428" t="s">
        <v>67</v>
      </c>
      <c r="BE428" t="s">
        <v>67</v>
      </c>
      <c r="BF428" t="s">
        <v>67</v>
      </c>
      <c r="BG428" t="s">
        <v>67</v>
      </c>
      <c r="BH428" t="s">
        <v>67</v>
      </c>
      <c r="BI428" t="s">
        <v>67</v>
      </c>
      <c r="BJ428" t="s">
        <v>67</v>
      </c>
      <c r="BK428" t="s">
        <v>67</v>
      </c>
      <c r="BL428" t="s">
        <v>67</v>
      </c>
      <c r="BM428" t="s">
        <v>67</v>
      </c>
      <c r="BN428" t="s">
        <v>102</v>
      </c>
      <c r="BO428" s="6">
        <v>46268</v>
      </c>
      <c r="BP428">
        <f>1</f>
        <v>1</v>
      </c>
      <c r="BQ428">
        <f>IF(M428+AG428&gt;=parametres!$B$2,0,1)</f>
        <v>1</v>
      </c>
      <c r="BR428" t="str">
        <f>VLOOKUP(O428,parametres!G:H,2,0)</f>
        <v>RSA</v>
      </c>
    </row>
    <row r="429" spans="1:70" x14ac:dyDescent="0.3">
      <c r="A429" t="s">
        <v>1635</v>
      </c>
      <c r="B429" t="s">
        <v>65</v>
      </c>
      <c r="C429" t="s">
        <v>70</v>
      </c>
      <c r="D429" s="4">
        <v>46268.43645833333</v>
      </c>
      <c r="E429" t="s">
        <v>1427</v>
      </c>
      <c r="F429" t="s">
        <v>163</v>
      </c>
      <c r="G429" t="s">
        <v>119</v>
      </c>
      <c r="H429" t="s">
        <v>164</v>
      </c>
      <c r="I429" t="s">
        <v>143</v>
      </c>
      <c r="J429">
        <v>2.7421294120986931E+18</v>
      </c>
      <c r="K429" t="s">
        <v>1428</v>
      </c>
      <c r="L429" t="s">
        <v>72</v>
      </c>
      <c r="M429" s="5">
        <v>8.1018518518518516E-5</v>
      </c>
      <c r="N429">
        <v>19755</v>
      </c>
      <c r="O429" t="s">
        <v>84</v>
      </c>
      <c r="P429">
        <v>21194</v>
      </c>
      <c r="Q429" t="s">
        <v>84</v>
      </c>
      <c r="R429">
        <v>99755</v>
      </c>
      <c r="S429" t="s">
        <v>183</v>
      </c>
      <c r="T429" t="s">
        <v>153</v>
      </c>
      <c r="U429">
        <v>244552</v>
      </c>
      <c r="V429" t="s">
        <v>435</v>
      </c>
      <c r="W429" t="s">
        <v>68</v>
      </c>
      <c r="X429" s="5">
        <v>4.3750000000000004E-3</v>
      </c>
      <c r="Y429" s="5">
        <v>1.2847222222222223E-3</v>
      </c>
      <c r="Z429" s="5">
        <v>3.9351851851851852E-4</v>
      </c>
      <c r="AA429" t="s">
        <v>67</v>
      </c>
      <c r="AB429">
        <v>0</v>
      </c>
      <c r="AC429" s="4">
        <v>46268.443252314813</v>
      </c>
      <c r="AD429" t="s">
        <v>67</v>
      </c>
      <c r="AE429" s="5">
        <v>0</v>
      </c>
      <c r="AF429" t="s">
        <v>1429</v>
      </c>
      <c r="AG429" s="5">
        <v>1.1574074074074073E-5</v>
      </c>
      <c r="AH429">
        <v>0</v>
      </c>
      <c r="AI429">
        <v>0</v>
      </c>
      <c r="AJ429" t="s">
        <v>67</v>
      </c>
      <c r="AK429">
        <v>2</v>
      </c>
      <c r="AL429">
        <v>0</v>
      </c>
      <c r="AM429">
        <v>0</v>
      </c>
      <c r="AN429" t="s">
        <v>123</v>
      </c>
      <c r="AO429" t="s">
        <v>127</v>
      </c>
      <c r="AP429">
        <v>77020001</v>
      </c>
      <c r="AQ429">
        <v>10</v>
      </c>
      <c r="AR429" t="s">
        <v>128</v>
      </c>
      <c r="AS429">
        <v>3190034</v>
      </c>
      <c r="AT429" t="s">
        <v>397</v>
      </c>
      <c r="AU429" t="s">
        <v>67</v>
      </c>
      <c r="AV429" t="s">
        <v>1427</v>
      </c>
      <c r="AW429">
        <v>2</v>
      </c>
      <c r="AX429">
        <v>1</v>
      </c>
      <c r="AY429" t="s">
        <v>67</v>
      </c>
      <c r="AZ429" t="s">
        <v>67</v>
      </c>
      <c r="BA429" t="s">
        <v>67</v>
      </c>
      <c r="BB429" t="s">
        <v>67</v>
      </c>
      <c r="BC429" t="s">
        <v>67</v>
      </c>
      <c r="BD429" t="s">
        <v>67</v>
      </c>
      <c r="BE429" t="s">
        <v>67</v>
      </c>
      <c r="BF429" t="s">
        <v>67</v>
      </c>
      <c r="BG429" t="s">
        <v>67</v>
      </c>
      <c r="BH429" t="s">
        <v>67</v>
      </c>
      <c r="BI429" t="s">
        <v>67</v>
      </c>
      <c r="BJ429" t="s">
        <v>67</v>
      </c>
      <c r="BK429" t="s">
        <v>67</v>
      </c>
      <c r="BL429" t="s">
        <v>67</v>
      </c>
      <c r="BM429" t="s">
        <v>67</v>
      </c>
      <c r="BN429" t="s">
        <v>102</v>
      </c>
      <c r="BO429" s="6">
        <v>46268</v>
      </c>
      <c r="BP429">
        <f>1</f>
        <v>1</v>
      </c>
      <c r="BQ429">
        <f>IF(M429+AG429&gt;=parametres!$B$2,0,1)</f>
        <v>1</v>
      </c>
      <c r="BR429" t="str">
        <f>VLOOKUP(O429,parametres!G:H,2,0)</f>
        <v>RSA</v>
      </c>
    </row>
    <row r="430" spans="1:70" x14ac:dyDescent="0.3">
      <c r="A430" t="s">
        <v>1635</v>
      </c>
      <c r="B430" t="s">
        <v>65</v>
      </c>
      <c r="C430" t="s">
        <v>66</v>
      </c>
      <c r="D430" s="4">
        <v>46268.436782407407</v>
      </c>
      <c r="E430" t="s">
        <v>1190</v>
      </c>
      <c r="F430" t="s">
        <v>67</v>
      </c>
      <c r="G430" t="s">
        <v>67</v>
      </c>
      <c r="H430" t="s">
        <v>1302</v>
      </c>
      <c r="I430" t="s">
        <v>67</v>
      </c>
      <c r="J430">
        <v>2.7421293133299461E+18</v>
      </c>
      <c r="K430" t="s">
        <v>1430</v>
      </c>
      <c r="L430" t="s">
        <v>67</v>
      </c>
      <c r="M430" s="5">
        <v>0</v>
      </c>
      <c r="N430">
        <v>19781</v>
      </c>
      <c r="O430" t="s">
        <v>294</v>
      </c>
      <c r="P430">
        <v>21221</v>
      </c>
      <c r="Q430" t="s">
        <v>294</v>
      </c>
      <c r="R430">
        <v>100041</v>
      </c>
      <c r="S430" t="s">
        <v>309</v>
      </c>
      <c r="T430" t="s">
        <v>275</v>
      </c>
      <c r="U430">
        <v>232188</v>
      </c>
      <c r="V430" t="s">
        <v>1297</v>
      </c>
      <c r="W430" t="s">
        <v>68</v>
      </c>
      <c r="X430" s="5">
        <v>1.1342592592592593E-3</v>
      </c>
      <c r="Y430" s="5">
        <v>0</v>
      </c>
      <c r="Z430" s="5">
        <v>0</v>
      </c>
      <c r="AA430" t="s">
        <v>67</v>
      </c>
      <c r="AB430">
        <v>0</v>
      </c>
      <c r="AC430" s="4">
        <v>46268.437928240739</v>
      </c>
      <c r="AD430" t="s">
        <v>67</v>
      </c>
      <c r="AE430" s="5">
        <v>0</v>
      </c>
      <c r="AF430" t="s">
        <v>1425</v>
      </c>
      <c r="AG430" s="5">
        <v>0</v>
      </c>
      <c r="AJ430" t="s">
        <v>67</v>
      </c>
      <c r="AN430" t="s">
        <v>67</v>
      </c>
      <c r="AO430" t="s">
        <v>67</v>
      </c>
      <c r="AR430" t="s">
        <v>67</v>
      </c>
      <c r="AT430" t="s">
        <v>67</v>
      </c>
      <c r="AU430" t="s">
        <v>67</v>
      </c>
      <c r="AV430" t="s">
        <v>67</v>
      </c>
      <c r="AY430" t="s">
        <v>67</v>
      </c>
      <c r="AZ430" t="s">
        <v>67</v>
      </c>
      <c r="BA430" t="s">
        <v>67</v>
      </c>
      <c r="BB430" t="s">
        <v>67</v>
      </c>
      <c r="BC430" t="s">
        <v>67</v>
      </c>
      <c r="BD430" t="s">
        <v>67</v>
      </c>
      <c r="BE430" t="s">
        <v>67</v>
      </c>
      <c r="BF430" t="s">
        <v>67</v>
      </c>
      <c r="BG430" t="s">
        <v>67</v>
      </c>
      <c r="BH430" t="s">
        <v>67</v>
      </c>
      <c r="BI430" t="s">
        <v>67</v>
      </c>
      <c r="BJ430" t="s">
        <v>67</v>
      </c>
      <c r="BK430" t="s">
        <v>67</v>
      </c>
      <c r="BL430" t="s">
        <v>67</v>
      </c>
      <c r="BM430" t="s">
        <v>67</v>
      </c>
      <c r="BN430" t="s">
        <v>287</v>
      </c>
      <c r="BO430" s="6">
        <v>46268</v>
      </c>
      <c r="BP430">
        <f>1</f>
        <v>1</v>
      </c>
      <c r="BQ430">
        <f>IF(M430+AG430&gt;=parametres!$B$2,0,1)</f>
        <v>1</v>
      </c>
      <c r="BR430" t="str">
        <f>VLOOKUP(O430,parametres!G:H,2,0)</f>
        <v>RSA BE</v>
      </c>
    </row>
    <row r="431" spans="1:70" x14ac:dyDescent="0.3">
      <c r="A431" t="s">
        <v>1635</v>
      </c>
      <c r="B431" t="s">
        <v>65</v>
      </c>
      <c r="C431" t="s">
        <v>70</v>
      </c>
      <c r="D431" s="4">
        <v>46268.436967592592</v>
      </c>
      <c r="E431" t="s">
        <v>1431</v>
      </c>
      <c r="F431" t="s">
        <v>118</v>
      </c>
      <c r="G431" t="s">
        <v>119</v>
      </c>
      <c r="H431" t="s">
        <v>120</v>
      </c>
      <c r="I431" t="s">
        <v>121</v>
      </c>
      <c r="J431">
        <v>2.7421292962130109E+18</v>
      </c>
      <c r="K431" t="s">
        <v>1432</v>
      </c>
      <c r="L431" t="s">
        <v>72</v>
      </c>
      <c r="M431" s="5">
        <v>6.8287037037037036E-4</v>
      </c>
      <c r="N431">
        <v>19770</v>
      </c>
      <c r="O431" t="s">
        <v>112</v>
      </c>
      <c r="P431">
        <v>21209</v>
      </c>
      <c r="Q431" t="s">
        <v>112</v>
      </c>
      <c r="R431">
        <v>99920</v>
      </c>
      <c r="S431" t="s">
        <v>146</v>
      </c>
      <c r="T431" t="s">
        <v>275</v>
      </c>
      <c r="U431">
        <v>266361</v>
      </c>
      <c r="V431" t="s">
        <v>971</v>
      </c>
      <c r="W431" t="s">
        <v>68</v>
      </c>
      <c r="X431" s="5">
        <v>2.5810185185185185E-3</v>
      </c>
      <c r="Y431" s="5">
        <v>0</v>
      </c>
      <c r="Z431" s="5">
        <v>2.3148148148148149E-4</v>
      </c>
      <c r="AA431" t="s">
        <v>67</v>
      </c>
      <c r="AB431">
        <v>0</v>
      </c>
      <c r="AC431" s="4">
        <v>46268.44054398148</v>
      </c>
      <c r="AD431" t="s">
        <v>67</v>
      </c>
      <c r="AE431" s="5">
        <v>0</v>
      </c>
      <c r="AF431" t="s">
        <v>1433</v>
      </c>
      <c r="AG431" s="5">
        <v>1.1574074074074073E-5</v>
      </c>
      <c r="AH431">
        <v>0</v>
      </c>
      <c r="AI431">
        <v>0</v>
      </c>
      <c r="AJ431" t="s">
        <v>122</v>
      </c>
      <c r="AK431">
        <v>2</v>
      </c>
      <c r="AL431">
        <v>0</v>
      </c>
      <c r="AM431">
        <v>0</v>
      </c>
      <c r="AN431" t="s">
        <v>123</v>
      </c>
      <c r="AO431" t="s">
        <v>67</v>
      </c>
      <c r="AR431" t="s">
        <v>67</v>
      </c>
      <c r="AT431" t="s">
        <v>67</v>
      </c>
      <c r="AU431" t="s">
        <v>67</v>
      </c>
      <c r="AV431" t="s">
        <v>67</v>
      </c>
      <c r="AW431">
        <v>0</v>
      </c>
      <c r="AX431">
        <v>0</v>
      </c>
      <c r="AY431" t="s">
        <v>67</v>
      </c>
      <c r="AZ431" t="s">
        <v>67</v>
      </c>
      <c r="BA431" t="s">
        <v>67</v>
      </c>
      <c r="BB431" t="s">
        <v>67</v>
      </c>
      <c r="BC431" t="s">
        <v>67</v>
      </c>
      <c r="BD431" t="s">
        <v>67</v>
      </c>
      <c r="BE431" t="s">
        <v>67</v>
      </c>
      <c r="BF431" t="s">
        <v>67</v>
      </c>
      <c r="BG431" t="s">
        <v>67</v>
      </c>
      <c r="BH431" t="s">
        <v>67</v>
      </c>
      <c r="BI431" t="s">
        <v>67</v>
      </c>
      <c r="BJ431" t="s">
        <v>67</v>
      </c>
      <c r="BK431" t="s">
        <v>67</v>
      </c>
      <c r="BL431" t="s">
        <v>67</v>
      </c>
      <c r="BM431" t="s">
        <v>67</v>
      </c>
      <c r="BN431" t="s">
        <v>280</v>
      </c>
      <c r="BO431" s="6">
        <v>46268</v>
      </c>
      <c r="BP431">
        <f>1</f>
        <v>1</v>
      </c>
      <c r="BQ431">
        <f>IF(M431+AG431&gt;=parametres!$B$2,0,1)</f>
        <v>0</v>
      </c>
      <c r="BR431" t="str">
        <f>VLOOKUP(O431,parametres!G:H,2,0)</f>
        <v>RSA Provider</v>
      </c>
    </row>
    <row r="432" spans="1:70" x14ac:dyDescent="0.3">
      <c r="A432" t="s">
        <v>1635</v>
      </c>
      <c r="B432" t="s">
        <v>65</v>
      </c>
      <c r="C432" t="s">
        <v>70</v>
      </c>
      <c r="D432" s="4">
        <v>46268.43712962963</v>
      </c>
      <c r="E432" t="s">
        <v>1434</v>
      </c>
      <c r="F432" t="s">
        <v>243</v>
      </c>
      <c r="G432" t="s">
        <v>244</v>
      </c>
      <c r="H432" t="s">
        <v>330</v>
      </c>
      <c r="I432" t="s">
        <v>307</v>
      </c>
      <c r="J432">
        <v>2.7421292747161226E+18</v>
      </c>
      <c r="K432" t="s">
        <v>1435</v>
      </c>
      <c r="L432" t="s">
        <v>72</v>
      </c>
      <c r="M432" s="5">
        <v>3.4722222222222222E-5</v>
      </c>
      <c r="N432">
        <v>19783</v>
      </c>
      <c r="O432" t="s">
        <v>295</v>
      </c>
      <c r="P432">
        <v>21223</v>
      </c>
      <c r="Q432" t="s">
        <v>295</v>
      </c>
      <c r="R432">
        <v>100063</v>
      </c>
      <c r="S432" t="s">
        <v>326</v>
      </c>
      <c r="T432" t="s">
        <v>275</v>
      </c>
      <c r="U432">
        <v>96164</v>
      </c>
      <c r="V432" t="s">
        <v>361</v>
      </c>
      <c r="W432" t="s">
        <v>68</v>
      </c>
      <c r="X432" s="5">
        <v>2.0486111111111113E-3</v>
      </c>
      <c r="Y432" s="5">
        <v>0</v>
      </c>
      <c r="Z432" s="5">
        <v>1.1574074074074073E-3</v>
      </c>
      <c r="AA432" t="s">
        <v>67</v>
      </c>
      <c r="AB432">
        <v>0</v>
      </c>
      <c r="AC432" s="4">
        <v>46268.439791666664</v>
      </c>
      <c r="AD432" t="s">
        <v>67</v>
      </c>
      <c r="AE432" s="5">
        <v>0</v>
      </c>
      <c r="AF432" t="s">
        <v>1436</v>
      </c>
      <c r="AG432" s="5">
        <v>1.1574074074074073E-5</v>
      </c>
      <c r="AH432">
        <v>0</v>
      </c>
      <c r="AI432">
        <v>0</v>
      </c>
      <c r="AJ432" t="s">
        <v>1437</v>
      </c>
      <c r="AK432">
        <v>2</v>
      </c>
      <c r="AL432">
        <v>0</v>
      </c>
      <c r="AM432">
        <v>1</v>
      </c>
      <c r="AN432" t="s">
        <v>310</v>
      </c>
      <c r="AO432" t="s">
        <v>67</v>
      </c>
      <c r="AR432" t="s">
        <v>67</v>
      </c>
      <c r="AT432" t="s">
        <v>67</v>
      </c>
      <c r="AU432" t="s">
        <v>67</v>
      </c>
      <c r="AV432" t="s">
        <v>67</v>
      </c>
      <c r="AW432">
        <v>0</v>
      </c>
      <c r="AX432">
        <v>0</v>
      </c>
      <c r="AY432" t="s">
        <v>67</v>
      </c>
      <c r="AZ432" t="s">
        <v>67</v>
      </c>
      <c r="BA432" t="s">
        <v>67</v>
      </c>
      <c r="BB432" t="s">
        <v>67</v>
      </c>
      <c r="BC432" t="s">
        <v>67</v>
      </c>
      <c r="BD432" t="s">
        <v>67</v>
      </c>
      <c r="BE432" t="s">
        <v>67</v>
      </c>
      <c r="BF432" t="s">
        <v>67</v>
      </c>
      <c r="BG432" t="s">
        <v>67</v>
      </c>
      <c r="BH432" t="s">
        <v>67</v>
      </c>
      <c r="BI432" t="s">
        <v>67</v>
      </c>
      <c r="BJ432" t="s">
        <v>67</v>
      </c>
      <c r="BK432" t="s">
        <v>67</v>
      </c>
      <c r="BL432" t="s">
        <v>67</v>
      </c>
      <c r="BM432" t="s">
        <v>67</v>
      </c>
      <c r="BN432" t="s">
        <v>287</v>
      </c>
      <c r="BO432" s="6">
        <v>46268</v>
      </c>
      <c r="BP432">
        <f>1</f>
        <v>1</v>
      </c>
      <c r="BQ432">
        <f>IF(M432+AG432&gt;=parametres!$B$2,0,1)</f>
        <v>1</v>
      </c>
      <c r="BR432" t="str">
        <f>VLOOKUP(O432,parametres!G:H,2,0)</f>
        <v>RSA BE</v>
      </c>
    </row>
    <row r="433" spans="1:70" x14ac:dyDescent="0.3">
      <c r="A433" t="s">
        <v>1635</v>
      </c>
      <c r="B433" t="s">
        <v>65</v>
      </c>
      <c r="C433" t="s">
        <v>70</v>
      </c>
      <c r="D433" s="4">
        <v>46268.4371875</v>
      </c>
      <c r="E433" t="s">
        <v>263</v>
      </c>
      <c r="F433" t="s">
        <v>150</v>
      </c>
      <c r="G433" t="s">
        <v>119</v>
      </c>
      <c r="H433" t="s">
        <v>151</v>
      </c>
      <c r="I433" t="s">
        <v>136</v>
      </c>
      <c r="J433">
        <v>2.7421293992131133E+18</v>
      </c>
      <c r="K433" t="s">
        <v>1438</v>
      </c>
      <c r="L433" t="s">
        <v>72</v>
      </c>
      <c r="M433" s="5">
        <v>5.7870370370370373E-5</v>
      </c>
      <c r="N433">
        <v>19761</v>
      </c>
      <c r="O433" t="s">
        <v>105</v>
      </c>
      <c r="P433">
        <v>21200</v>
      </c>
      <c r="Q433" t="s">
        <v>105</v>
      </c>
      <c r="R433">
        <v>99821</v>
      </c>
      <c r="S433" t="s">
        <v>154</v>
      </c>
      <c r="T433" t="s">
        <v>153</v>
      </c>
      <c r="U433">
        <v>232194</v>
      </c>
      <c r="V433" t="s">
        <v>228</v>
      </c>
      <c r="W433" t="s">
        <v>68</v>
      </c>
      <c r="X433" s="5">
        <v>6.5972222222222224E-4</v>
      </c>
      <c r="Y433" s="5">
        <v>0</v>
      </c>
      <c r="Z433" s="5">
        <v>3.7037037037037035E-4</v>
      </c>
      <c r="AA433" t="s">
        <v>67</v>
      </c>
      <c r="AB433">
        <v>0</v>
      </c>
      <c r="AC433" s="4">
        <v>46268.438726851855</v>
      </c>
      <c r="AD433" t="s">
        <v>67</v>
      </c>
      <c r="AE433" s="5">
        <v>0</v>
      </c>
      <c r="AF433" t="s">
        <v>1439</v>
      </c>
      <c r="AG433" s="5">
        <v>3.4722222222222222E-5</v>
      </c>
      <c r="AH433">
        <v>0</v>
      </c>
      <c r="AI433">
        <v>0</v>
      </c>
      <c r="AJ433" t="s">
        <v>67</v>
      </c>
      <c r="AK433">
        <v>2</v>
      </c>
      <c r="AL433">
        <v>0</v>
      </c>
      <c r="AM433">
        <v>0</v>
      </c>
      <c r="AN433" t="s">
        <v>123</v>
      </c>
      <c r="AO433" t="s">
        <v>127</v>
      </c>
      <c r="AP433">
        <v>77020001</v>
      </c>
      <c r="AQ433">
        <v>10</v>
      </c>
      <c r="AR433" t="s">
        <v>128</v>
      </c>
      <c r="AS433">
        <v>3190032</v>
      </c>
      <c r="AT433" t="s">
        <v>137</v>
      </c>
      <c r="AU433" t="s">
        <v>67</v>
      </c>
      <c r="AV433" t="s">
        <v>263</v>
      </c>
      <c r="AW433">
        <v>2</v>
      </c>
      <c r="AX433">
        <v>1</v>
      </c>
      <c r="AY433" t="s">
        <v>67</v>
      </c>
      <c r="AZ433" t="s">
        <v>67</v>
      </c>
      <c r="BA433" t="s">
        <v>67</v>
      </c>
      <c r="BB433" t="s">
        <v>67</v>
      </c>
      <c r="BC433" t="s">
        <v>67</v>
      </c>
      <c r="BD433" t="s">
        <v>67</v>
      </c>
      <c r="BE433" t="s">
        <v>67</v>
      </c>
      <c r="BF433" t="s">
        <v>67</v>
      </c>
      <c r="BG433" t="s">
        <v>67</v>
      </c>
      <c r="BH433" t="s">
        <v>67</v>
      </c>
      <c r="BI433" t="s">
        <v>67</v>
      </c>
      <c r="BJ433" t="s">
        <v>67</v>
      </c>
      <c r="BK433" t="s">
        <v>67</v>
      </c>
      <c r="BL433" t="s">
        <v>67</v>
      </c>
      <c r="BM433" t="s">
        <v>67</v>
      </c>
      <c r="BN433" t="s">
        <v>106</v>
      </c>
      <c r="BO433" s="6">
        <v>46268</v>
      </c>
      <c r="BP433">
        <f>1</f>
        <v>1</v>
      </c>
      <c r="BQ433">
        <f>IF(M433+AG433&gt;=parametres!$B$2,0,1)</f>
        <v>1</v>
      </c>
      <c r="BR433" t="str">
        <f>VLOOKUP(O433,parametres!G:H,2,0)</f>
        <v>Alliannz Contract</v>
      </c>
    </row>
    <row r="434" spans="1:70" x14ac:dyDescent="0.3">
      <c r="A434" t="s">
        <v>1635</v>
      </c>
      <c r="B434" t="s">
        <v>65</v>
      </c>
      <c r="C434" t="s">
        <v>70</v>
      </c>
      <c r="D434" s="4">
        <v>46268.437303240738</v>
      </c>
      <c r="E434" t="s">
        <v>1440</v>
      </c>
      <c r="F434" t="s">
        <v>955</v>
      </c>
      <c r="G434" t="s">
        <v>455</v>
      </c>
      <c r="H434" t="s">
        <v>956</v>
      </c>
      <c r="I434" t="s">
        <v>453</v>
      </c>
      <c r="J434">
        <v>2.7421292747161226E+18</v>
      </c>
      <c r="K434" t="s">
        <v>1441</v>
      </c>
      <c r="L434" t="s">
        <v>71</v>
      </c>
      <c r="M434" s="5">
        <v>1.9675925925925926E-4</v>
      </c>
      <c r="N434">
        <v>19755</v>
      </c>
      <c r="O434" t="s">
        <v>84</v>
      </c>
      <c r="P434">
        <v>21177</v>
      </c>
      <c r="Q434" t="s">
        <v>454</v>
      </c>
      <c r="R434">
        <v>99755</v>
      </c>
      <c r="S434" t="s">
        <v>183</v>
      </c>
      <c r="T434" t="s">
        <v>450</v>
      </c>
      <c r="U434">
        <v>96462</v>
      </c>
      <c r="V434" t="s">
        <v>485</v>
      </c>
      <c r="W434" t="s">
        <v>69</v>
      </c>
      <c r="X434" s="5">
        <v>7.3263888888888892E-3</v>
      </c>
      <c r="Y434" s="5">
        <v>1.6782407407407408E-3</v>
      </c>
      <c r="Z434" s="5">
        <v>9.0277777777777774E-4</v>
      </c>
      <c r="AA434" t="s">
        <v>67</v>
      </c>
      <c r="AB434">
        <v>1</v>
      </c>
      <c r="AC434" s="4">
        <v>46268.446759259263</v>
      </c>
      <c r="AD434" t="s">
        <v>67</v>
      </c>
      <c r="AE434" s="5">
        <v>0</v>
      </c>
      <c r="AF434" t="s">
        <v>1442</v>
      </c>
      <c r="AG434" s="5">
        <v>3.4722222222222222E-5</v>
      </c>
      <c r="AH434">
        <v>0</v>
      </c>
      <c r="AI434">
        <v>0</v>
      </c>
      <c r="AJ434" t="s">
        <v>67</v>
      </c>
      <c r="AK434">
        <v>2</v>
      </c>
      <c r="AL434">
        <v>0</v>
      </c>
      <c r="AM434">
        <v>0</v>
      </c>
      <c r="AN434" t="s">
        <v>123</v>
      </c>
      <c r="AO434" t="s">
        <v>67</v>
      </c>
      <c r="AR434" t="s">
        <v>67</v>
      </c>
      <c r="AT434" t="s">
        <v>67</v>
      </c>
      <c r="AU434" t="s">
        <v>67</v>
      </c>
      <c r="AV434" t="s">
        <v>67</v>
      </c>
      <c r="AW434">
        <v>0</v>
      </c>
      <c r="AX434">
        <v>0</v>
      </c>
      <c r="AY434" t="s">
        <v>67</v>
      </c>
      <c r="AZ434" t="s">
        <v>67</v>
      </c>
      <c r="BA434" t="s">
        <v>67</v>
      </c>
      <c r="BB434" t="s">
        <v>67</v>
      </c>
      <c r="BC434" t="s">
        <v>67</v>
      </c>
      <c r="BD434" t="s">
        <v>67</v>
      </c>
      <c r="BE434" t="s">
        <v>67</v>
      </c>
      <c r="BF434" t="s">
        <v>67</v>
      </c>
      <c r="BG434" t="s">
        <v>67</v>
      </c>
      <c r="BH434" t="s">
        <v>67</v>
      </c>
      <c r="BI434" t="s">
        <v>67</v>
      </c>
      <c r="BJ434" t="s">
        <v>67</v>
      </c>
      <c r="BK434" t="s">
        <v>67</v>
      </c>
      <c r="BL434" t="s">
        <v>67</v>
      </c>
      <c r="BM434" t="s">
        <v>67</v>
      </c>
      <c r="BN434" t="s">
        <v>102</v>
      </c>
      <c r="BO434" s="6">
        <v>46268</v>
      </c>
      <c r="BP434">
        <f>1</f>
        <v>1</v>
      </c>
      <c r="BQ434">
        <f>IF(M434+AG434&gt;=parametres!$B$2,0,1)</f>
        <v>0</v>
      </c>
      <c r="BR434" t="str">
        <f>VLOOKUP(O434,parametres!G:H,2,0)</f>
        <v>RSA</v>
      </c>
    </row>
    <row r="435" spans="1:70" x14ac:dyDescent="0.3">
      <c r="A435" t="s">
        <v>1635</v>
      </c>
      <c r="B435" t="s">
        <v>65</v>
      </c>
      <c r="C435" t="s">
        <v>66</v>
      </c>
      <c r="D435" s="4">
        <v>46268.437534722223</v>
      </c>
      <c r="E435" t="s">
        <v>1427</v>
      </c>
      <c r="F435" t="s">
        <v>67</v>
      </c>
      <c r="G435" t="s">
        <v>67</v>
      </c>
      <c r="H435" t="s">
        <v>436</v>
      </c>
      <c r="I435" t="s">
        <v>67</v>
      </c>
      <c r="J435">
        <v>2.7421294120986931E+18</v>
      </c>
      <c r="K435" t="s">
        <v>1443</v>
      </c>
      <c r="L435" t="s">
        <v>67</v>
      </c>
      <c r="M435" s="5">
        <v>0</v>
      </c>
      <c r="N435">
        <v>19755</v>
      </c>
      <c r="O435" t="s">
        <v>84</v>
      </c>
      <c r="P435">
        <v>21194</v>
      </c>
      <c r="Q435" t="s">
        <v>84</v>
      </c>
      <c r="R435">
        <v>99755</v>
      </c>
      <c r="S435" t="s">
        <v>183</v>
      </c>
      <c r="T435" t="s">
        <v>153</v>
      </c>
      <c r="U435">
        <v>244552</v>
      </c>
      <c r="V435" t="s">
        <v>435</v>
      </c>
      <c r="W435" t="s">
        <v>68</v>
      </c>
      <c r="X435" s="5">
        <v>4.3750000000000004E-3</v>
      </c>
      <c r="Y435" s="5">
        <v>1.2847222222222223E-3</v>
      </c>
      <c r="Z435" s="5">
        <v>0</v>
      </c>
      <c r="AA435" t="s">
        <v>67</v>
      </c>
      <c r="AB435">
        <v>0</v>
      </c>
      <c r="AC435" s="4">
        <v>46268.443252314813</v>
      </c>
      <c r="AD435" t="s">
        <v>67</v>
      </c>
      <c r="AE435" s="5">
        <v>0</v>
      </c>
      <c r="AF435" t="s">
        <v>1429</v>
      </c>
      <c r="AG435" s="5">
        <v>1.1574074074074073E-5</v>
      </c>
      <c r="AJ435" t="s">
        <v>67</v>
      </c>
      <c r="AN435" t="s">
        <v>67</v>
      </c>
      <c r="AO435" t="s">
        <v>67</v>
      </c>
      <c r="AR435" t="s">
        <v>67</v>
      </c>
      <c r="AT435" t="s">
        <v>67</v>
      </c>
      <c r="AU435" t="s">
        <v>67</v>
      </c>
      <c r="AV435" t="s">
        <v>67</v>
      </c>
      <c r="AY435" t="s">
        <v>67</v>
      </c>
      <c r="AZ435" t="s">
        <v>67</v>
      </c>
      <c r="BA435" t="s">
        <v>67</v>
      </c>
      <c r="BB435" t="s">
        <v>67</v>
      </c>
      <c r="BC435" t="s">
        <v>67</v>
      </c>
      <c r="BD435" t="s">
        <v>67</v>
      </c>
      <c r="BE435" t="s">
        <v>67</v>
      </c>
      <c r="BF435" t="s">
        <v>67</v>
      </c>
      <c r="BG435" t="s">
        <v>67</v>
      </c>
      <c r="BH435" t="s">
        <v>67</v>
      </c>
      <c r="BI435" t="s">
        <v>67</v>
      </c>
      <c r="BJ435" t="s">
        <v>67</v>
      </c>
      <c r="BK435" t="s">
        <v>67</v>
      </c>
      <c r="BL435" t="s">
        <v>67</v>
      </c>
      <c r="BM435" t="s">
        <v>67</v>
      </c>
      <c r="BN435" t="s">
        <v>102</v>
      </c>
      <c r="BO435" s="6">
        <v>46268</v>
      </c>
      <c r="BP435">
        <f>1</f>
        <v>1</v>
      </c>
      <c r="BQ435">
        <f>IF(M435+AG435&gt;=parametres!$B$2,0,1)</f>
        <v>1</v>
      </c>
      <c r="BR435" t="str">
        <f>VLOOKUP(O435,parametres!G:H,2,0)</f>
        <v>RSA</v>
      </c>
    </row>
    <row r="436" spans="1:70" x14ac:dyDescent="0.3">
      <c r="A436" t="s">
        <v>1635</v>
      </c>
      <c r="B436" t="s">
        <v>65</v>
      </c>
      <c r="C436" t="s">
        <v>70</v>
      </c>
      <c r="D436" s="4">
        <v>46268.437685185185</v>
      </c>
      <c r="E436" t="s">
        <v>1444</v>
      </c>
      <c r="F436" t="s">
        <v>138</v>
      </c>
      <c r="G436" t="s">
        <v>305</v>
      </c>
      <c r="H436" t="s">
        <v>322</v>
      </c>
      <c r="I436" t="s">
        <v>307</v>
      </c>
      <c r="J436">
        <v>2.7421293005091354E+18</v>
      </c>
      <c r="K436" t="s">
        <v>1445</v>
      </c>
      <c r="L436" t="s">
        <v>72</v>
      </c>
      <c r="M436" s="5">
        <v>6.9444444444444444E-5</v>
      </c>
      <c r="N436">
        <v>19784</v>
      </c>
      <c r="O436" t="s">
        <v>289</v>
      </c>
      <c r="P436">
        <v>21224</v>
      </c>
      <c r="Q436" t="s">
        <v>289</v>
      </c>
      <c r="R436">
        <v>100074</v>
      </c>
      <c r="S436" t="s">
        <v>320</v>
      </c>
      <c r="T436" t="s">
        <v>312</v>
      </c>
      <c r="U436">
        <v>249778</v>
      </c>
      <c r="V436" t="s">
        <v>477</v>
      </c>
      <c r="W436" t="s">
        <v>68</v>
      </c>
      <c r="X436" s="5">
        <v>3.0092592592592595E-4</v>
      </c>
      <c r="Y436" s="5">
        <v>0</v>
      </c>
      <c r="Z436" s="5">
        <v>3.5879629629629629E-4</v>
      </c>
      <c r="AA436" t="s">
        <v>67</v>
      </c>
      <c r="AB436">
        <v>0</v>
      </c>
      <c r="AC436" s="4">
        <v>46268.438657407409</v>
      </c>
      <c r="AD436" t="s">
        <v>67</v>
      </c>
      <c r="AE436" s="5">
        <v>0</v>
      </c>
      <c r="AF436" t="s">
        <v>1446</v>
      </c>
      <c r="AG436" s="5">
        <v>1.1574074074074073E-5</v>
      </c>
      <c r="AH436">
        <v>0</v>
      </c>
      <c r="AI436">
        <v>0</v>
      </c>
      <c r="AJ436" t="s">
        <v>327</v>
      </c>
      <c r="AK436">
        <v>2</v>
      </c>
      <c r="AL436">
        <v>0</v>
      </c>
      <c r="AM436">
        <v>1</v>
      </c>
      <c r="AN436" t="s">
        <v>303</v>
      </c>
      <c r="AO436" t="s">
        <v>67</v>
      </c>
      <c r="AR436" t="s">
        <v>67</v>
      </c>
      <c r="AT436" t="s">
        <v>67</v>
      </c>
      <c r="AU436" t="s">
        <v>67</v>
      </c>
      <c r="AV436" t="s">
        <v>67</v>
      </c>
      <c r="AW436">
        <v>2</v>
      </c>
      <c r="AX436">
        <v>1</v>
      </c>
      <c r="AY436" t="s">
        <v>67</v>
      </c>
      <c r="AZ436" t="s">
        <v>67</v>
      </c>
      <c r="BA436" t="s">
        <v>67</v>
      </c>
      <c r="BB436" t="s">
        <v>67</v>
      </c>
      <c r="BC436" t="s">
        <v>67</v>
      </c>
      <c r="BD436" t="s">
        <v>67</v>
      </c>
      <c r="BE436" t="s">
        <v>67</v>
      </c>
      <c r="BF436" t="s">
        <v>67</v>
      </c>
      <c r="BG436" t="s">
        <v>67</v>
      </c>
      <c r="BH436" t="s">
        <v>67</v>
      </c>
      <c r="BI436" t="s">
        <v>67</v>
      </c>
      <c r="BJ436" t="s">
        <v>67</v>
      </c>
      <c r="BK436" t="s">
        <v>67</v>
      </c>
      <c r="BL436" t="s">
        <v>67</v>
      </c>
      <c r="BM436" t="s">
        <v>67</v>
      </c>
      <c r="BN436" t="s">
        <v>287</v>
      </c>
      <c r="BO436" s="6">
        <v>46268</v>
      </c>
      <c r="BP436">
        <f>1</f>
        <v>1</v>
      </c>
      <c r="BQ436">
        <f>IF(M436+AG436&gt;=parametres!$B$2,0,1)</f>
        <v>1</v>
      </c>
      <c r="BR436" t="str">
        <f>VLOOKUP(O436,parametres!G:H,2,0)</f>
        <v>RSA BE</v>
      </c>
    </row>
    <row r="437" spans="1:70" x14ac:dyDescent="0.3">
      <c r="A437" t="s">
        <v>1635</v>
      </c>
      <c r="B437" t="s">
        <v>65</v>
      </c>
      <c r="C437" t="s">
        <v>66</v>
      </c>
      <c r="D437" s="4">
        <v>46268.437719907408</v>
      </c>
      <c r="E437" t="s">
        <v>1434</v>
      </c>
      <c r="F437" t="s">
        <v>67</v>
      </c>
      <c r="G437" t="s">
        <v>67</v>
      </c>
      <c r="H437" t="s">
        <v>362</v>
      </c>
      <c r="I437" t="s">
        <v>67</v>
      </c>
      <c r="J437">
        <v>2.7421292747161226E+18</v>
      </c>
      <c r="K437" t="s">
        <v>1447</v>
      </c>
      <c r="L437" t="s">
        <v>67</v>
      </c>
      <c r="M437" s="5">
        <v>0</v>
      </c>
      <c r="N437">
        <v>19783</v>
      </c>
      <c r="O437" t="s">
        <v>295</v>
      </c>
      <c r="P437">
        <v>21223</v>
      </c>
      <c r="Q437" t="s">
        <v>295</v>
      </c>
      <c r="R437">
        <v>100063</v>
      </c>
      <c r="S437" t="s">
        <v>326</v>
      </c>
      <c r="T437" t="s">
        <v>275</v>
      </c>
      <c r="U437">
        <v>96164</v>
      </c>
      <c r="V437" t="s">
        <v>361</v>
      </c>
      <c r="W437" t="s">
        <v>69</v>
      </c>
      <c r="X437" s="5">
        <v>2.0486111111111113E-3</v>
      </c>
      <c r="Y437" s="5">
        <v>0</v>
      </c>
      <c r="Z437" s="5">
        <v>0</v>
      </c>
      <c r="AA437" t="s">
        <v>67</v>
      </c>
      <c r="AB437">
        <v>0</v>
      </c>
      <c r="AC437" s="4">
        <v>46268.439791666664</v>
      </c>
      <c r="AD437" t="s">
        <v>67</v>
      </c>
      <c r="AE437" s="5">
        <v>0</v>
      </c>
      <c r="AF437" t="s">
        <v>1436</v>
      </c>
      <c r="AG437" s="5">
        <v>1.1574074074074073E-5</v>
      </c>
      <c r="AJ437" t="s">
        <v>67</v>
      </c>
      <c r="AN437" t="s">
        <v>67</v>
      </c>
      <c r="AO437" t="s">
        <v>67</v>
      </c>
      <c r="AR437" t="s">
        <v>67</v>
      </c>
      <c r="AT437" t="s">
        <v>67</v>
      </c>
      <c r="AU437" t="s">
        <v>67</v>
      </c>
      <c r="AV437" t="s">
        <v>67</v>
      </c>
      <c r="AY437" t="s">
        <v>67</v>
      </c>
      <c r="AZ437" t="s">
        <v>67</v>
      </c>
      <c r="BA437" t="s">
        <v>67</v>
      </c>
      <c r="BB437" t="s">
        <v>67</v>
      </c>
      <c r="BC437" t="s">
        <v>67</v>
      </c>
      <c r="BD437" t="s">
        <v>67</v>
      </c>
      <c r="BE437" t="s">
        <v>67</v>
      </c>
      <c r="BF437" t="s">
        <v>67</v>
      </c>
      <c r="BG437" t="s">
        <v>67</v>
      </c>
      <c r="BH437" t="s">
        <v>67</v>
      </c>
      <c r="BI437" t="s">
        <v>67</v>
      </c>
      <c r="BJ437" t="s">
        <v>67</v>
      </c>
      <c r="BK437" t="s">
        <v>67</v>
      </c>
      <c r="BL437" t="s">
        <v>67</v>
      </c>
      <c r="BM437" t="s">
        <v>67</v>
      </c>
      <c r="BN437" t="s">
        <v>287</v>
      </c>
      <c r="BO437" s="6">
        <v>46268</v>
      </c>
      <c r="BP437">
        <f>1</f>
        <v>1</v>
      </c>
      <c r="BQ437">
        <f>IF(M437+AG437&gt;=parametres!$B$2,0,1)</f>
        <v>1</v>
      </c>
      <c r="BR437" t="str">
        <f>VLOOKUP(O437,parametres!G:H,2,0)</f>
        <v>RSA BE</v>
      </c>
    </row>
    <row r="438" spans="1:70" x14ac:dyDescent="0.3">
      <c r="A438" t="s">
        <v>1635</v>
      </c>
      <c r="B438" t="s">
        <v>65</v>
      </c>
      <c r="C438" t="s">
        <v>70</v>
      </c>
      <c r="D438" s="4">
        <v>46268.437777777777</v>
      </c>
      <c r="E438" t="s">
        <v>1448</v>
      </c>
      <c r="F438" t="s">
        <v>134</v>
      </c>
      <c r="G438" t="s">
        <v>119</v>
      </c>
      <c r="H438" t="s">
        <v>135</v>
      </c>
      <c r="I438" t="s">
        <v>143</v>
      </c>
      <c r="J438">
        <v>2.7421294078030495E+18</v>
      </c>
      <c r="K438" t="s">
        <v>1449</v>
      </c>
      <c r="L438" t="s">
        <v>72</v>
      </c>
      <c r="M438" s="5">
        <v>1.273148148148148E-4</v>
      </c>
      <c r="N438">
        <v>19755</v>
      </c>
      <c r="O438" t="s">
        <v>84</v>
      </c>
      <c r="P438">
        <v>21194</v>
      </c>
      <c r="Q438" t="s">
        <v>84</v>
      </c>
      <c r="R438">
        <v>99755</v>
      </c>
      <c r="S438" t="s">
        <v>183</v>
      </c>
      <c r="T438" t="s">
        <v>422</v>
      </c>
      <c r="U438">
        <v>96495</v>
      </c>
      <c r="V438" t="s">
        <v>423</v>
      </c>
      <c r="W438" t="s">
        <v>68</v>
      </c>
      <c r="X438" s="5">
        <v>4.8842592592592592E-3</v>
      </c>
      <c r="Y438" s="5">
        <v>0</v>
      </c>
      <c r="Z438" s="5">
        <v>6.9444444444444444E-5</v>
      </c>
      <c r="AA438" t="s">
        <v>67</v>
      </c>
      <c r="AB438">
        <v>0</v>
      </c>
      <c r="AC438" s="4">
        <v>46268.444421296299</v>
      </c>
      <c r="AD438" t="s">
        <v>67</v>
      </c>
      <c r="AE438" s="5">
        <v>0</v>
      </c>
      <c r="AF438" t="s">
        <v>1450</v>
      </c>
      <c r="AG438" s="5">
        <v>3.4722222222222222E-5</v>
      </c>
      <c r="AH438">
        <v>0</v>
      </c>
      <c r="AI438">
        <v>0</v>
      </c>
      <c r="AJ438" t="s">
        <v>67</v>
      </c>
      <c r="AK438">
        <v>2</v>
      </c>
      <c r="AL438">
        <v>0</v>
      </c>
      <c r="AM438">
        <v>0</v>
      </c>
      <c r="AN438" t="s">
        <v>123</v>
      </c>
      <c r="AO438" t="s">
        <v>127</v>
      </c>
      <c r="AP438">
        <v>77020001</v>
      </c>
      <c r="AQ438">
        <v>10</v>
      </c>
      <c r="AR438" t="s">
        <v>128</v>
      </c>
      <c r="AS438">
        <v>3190052</v>
      </c>
      <c r="AT438" t="s">
        <v>140</v>
      </c>
      <c r="AU438" t="s">
        <v>1451</v>
      </c>
      <c r="AV438" t="s">
        <v>1448</v>
      </c>
      <c r="AW438">
        <v>2</v>
      </c>
      <c r="AX438">
        <v>1</v>
      </c>
      <c r="AY438" t="s">
        <v>67</v>
      </c>
      <c r="AZ438" t="s">
        <v>67</v>
      </c>
      <c r="BA438" t="s">
        <v>67</v>
      </c>
      <c r="BB438" t="s">
        <v>67</v>
      </c>
      <c r="BC438" t="s">
        <v>67</v>
      </c>
      <c r="BD438" t="s">
        <v>67</v>
      </c>
      <c r="BE438" t="s">
        <v>67</v>
      </c>
      <c r="BF438" t="s">
        <v>67</v>
      </c>
      <c r="BG438" t="s">
        <v>67</v>
      </c>
      <c r="BH438" t="s">
        <v>67</v>
      </c>
      <c r="BI438" t="s">
        <v>67</v>
      </c>
      <c r="BJ438" t="s">
        <v>67</v>
      </c>
      <c r="BK438" t="s">
        <v>67</v>
      </c>
      <c r="BL438" t="s">
        <v>67</v>
      </c>
      <c r="BM438" t="s">
        <v>67</v>
      </c>
      <c r="BN438" t="s">
        <v>102</v>
      </c>
      <c r="BO438" s="6">
        <v>46268</v>
      </c>
      <c r="BP438">
        <f>1</f>
        <v>1</v>
      </c>
      <c r="BQ438">
        <f>IF(M438+AG438&gt;=parametres!$B$2,0,1)</f>
        <v>1</v>
      </c>
      <c r="BR438" t="str">
        <f>VLOOKUP(O438,parametres!G:H,2,0)</f>
        <v>RSA</v>
      </c>
    </row>
    <row r="439" spans="1:70" x14ac:dyDescent="0.3">
      <c r="A439" t="s">
        <v>1635</v>
      </c>
      <c r="B439" t="s">
        <v>65</v>
      </c>
      <c r="C439" t="s">
        <v>70</v>
      </c>
      <c r="D439" s="4">
        <v>46268.437847222223</v>
      </c>
      <c r="E439" t="s">
        <v>1452</v>
      </c>
      <c r="F439" t="s">
        <v>341</v>
      </c>
      <c r="G439" t="s">
        <v>119</v>
      </c>
      <c r="H439" t="s">
        <v>540</v>
      </c>
      <c r="I439" t="s">
        <v>300</v>
      </c>
      <c r="J439">
        <v>2.7421292403560668E+18</v>
      </c>
      <c r="K439" t="s">
        <v>1453</v>
      </c>
      <c r="L439" t="s">
        <v>72</v>
      </c>
      <c r="M439" s="5">
        <v>2.3148148148148147E-5</v>
      </c>
      <c r="N439">
        <v>19781</v>
      </c>
      <c r="O439" t="s">
        <v>294</v>
      </c>
      <c r="P439">
        <v>21221</v>
      </c>
      <c r="Q439" t="s">
        <v>294</v>
      </c>
      <c r="R439">
        <v>100041</v>
      </c>
      <c r="S439" t="s">
        <v>309</v>
      </c>
      <c r="T439" t="s">
        <v>275</v>
      </c>
      <c r="U439">
        <v>199550</v>
      </c>
      <c r="V439" t="s">
        <v>531</v>
      </c>
      <c r="W439" t="s">
        <v>68</v>
      </c>
      <c r="X439" s="5">
        <v>5.185185185185185E-3</v>
      </c>
      <c r="Y439" s="5">
        <v>0</v>
      </c>
      <c r="Z439" s="5">
        <v>3.8194444444444446E-4</v>
      </c>
      <c r="AA439" t="s">
        <v>67</v>
      </c>
      <c r="AB439">
        <v>0</v>
      </c>
      <c r="AC439" s="4">
        <v>46268.443576388891</v>
      </c>
      <c r="AD439" t="s">
        <v>67</v>
      </c>
      <c r="AE439" s="5">
        <v>0</v>
      </c>
      <c r="AF439" t="s">
        <v>1454</v>
      </c>
      <c r="AG439" s="5">
        <v>2.3148148148148147E-5</v>
      </c>
      <c r="AH439">
        <v>0</v>
      </c>
      <c r="AI439">
        <v>0</v>
      </c>
      <c r="AJ439" t="s">
        <v>367</v>
      </c>
      <c r="AK439">
        <v>2</v>
      </c>
      <c r="AL439">
        <v>0</v>
      </c>
      <c r="AM439">
        <v>1</v>
      </c>
      <c r="AN439" t="s">
        <v>310</v>
      </c>
      <c r="AO439" t="s">
        <v>67</v>
      </c>
      <c r="AR439" t="s">
        <v>67</v>
      </c>
      <c r="AT439" t="s">
        <v>67</v>
      </c>
      <c r="AU439" t="s">
        <v>67</v>
      </c>
      <c r="AV439" t="s">
        <v>67</v>
      </c>
      <c r="AW439">
        <v>2</v>
      </c>
      <c r="AX439">
        <v>1</v>
      </c>
      <c r="AY439" t="s">
        <v>67</v>
      </c>
      <c r="AZ439" t="s">
        <v>67</v>
      </c>
      <c r="BA439" t="s">
        <v>67</v>
      </c>
      <c r="BB439" t="s">
        <v>67</v>
      </c>
      <c r="BC439" t="s">
        <v>67</v>
      </c>
      <c r="BD439" t="s">
        <v>67</v>
      </c>
      <c r="BE439" t="s">
        <v>67</v>
      </c>
      <c r="BF439" t="s">
        <v>67</v>
      </c>
      <c r="BG439" t="s">
        <v>67</v>
      </c>
      <c r="BH439" t="s">
        <v>67</v>
      </c>
      <c r="BI439" t="s">
        <v>67</v>
      </c>
      <c r="BJ439" t="s">
        <v>67</v>
      </c>
      <c r="BK439" t="s">
        <v>67</v>
      </c>
      <c r="BL439" t="s">
        <v>67</v>
      </c>
      <c r="BM439" t="s">
        <v>67</v>
      </c>
      <c r="BN439" t="s">
        <v>287</v>
      </c>
      <c r="BO439" s="6">
        <v>46268</v>
      </c>
      <c r="BP439">
        <f>1</f>
        <v>1</v>
      </c>
      <c r="BQ439">
        <f>IF(M439+AG439&gt;=parametres!$B$2,0,1)</f>
        <v>1</v>
      </c>
      <c r="BR439" t="str">
        <f>VLOOKUP(O439,parametres!G:H,2,0)</f>
        <v>RSA BE</v>
      </c>
    </row>
    <row r="440" spans="1:70" x14ac:dyDescent="0.3">
      <c r="A440" t="s">
        <v>1635</v>
      </c>
      <c r="B440" t="s">
        <v>65</v>
      </c>
      <c r="C440" t="s">
        <v>66</v>
      </c>
      <c r="D440" s="4">
        <v>46268.437951388885</v>
      </c>
      <c r="E440" t="s">
        <v>1431</v>
      </c>
      <c r="F440" t="s">
        <v>67</v>
      </c>
      <c r="G440" t="s">
        <v>67</v>
      </c>
      <c r="H440" t="s">
        <v>996</v>
      </c>
      <c r="I440" t="s">
        <v>67</v>
      </c>
      <c r="J440">
        <v>2.7421292962130109E+18</v>
      </c>
      <c r="K440" t="s">
        <v>1455</v>
      </c>
      <c r="L440" t="s">
        <v>67</v>
      </c>
      <c r="M440" s="5">
        <v>0</v>
      </c>
      <c r="N440">
        <v>19770</v>
      </c>
      <c r="O440" t="s">
        <v>112</v>
      </c>
      <c r="P440">
        <v>21209</v>
      </c>
      <c r="Q440" t="s">
        <v>112</v>
      </c>
      <c r="R440">
        <v>99920</v>
      </c>
      <c r="S440" t="s">
        <v>146</v>
      </c>
      <c r="T440" t="s">
        <v>275</v>
      </c>
      <c r="U440">
        <v>266361</v>
      </c>
      <c r="V440" t="s">
        <v>971</v>
      </c>
      <c r="W440" t="s">
        <v>69</v>
      </c>
      <c r="X440" s="5">
        <v>2.5694444444444445E-3</v>
      </c>
      <c r="Y440" s="5">
        <v>0</v>
      </c>
      <c r="Z440" s="5">
        <v>0</v>
      </c>
      <c r="AA440" t="s">
        <v>67</v>
      </c>
      <c r="AB440">
        <v>0</v>
      </c>
      <c r="AC440" s="4">
        <v>46268.440555555557</v>
      </c>
      <c r="AD440" t="s">
        <v>67</v>
      </c>
      <c r="AE440" s="5">
        <v>0</v>
      </c>
      <c r="AF440" t="s">
        <v>1433</v>
      </c>
      <c r="AG440" s="5">
        <v>1.1574074074074073E-5</v>
      </c>
      <c r="AJ440" t="s">
        <v>67</v>
      </c>
      <c r="AN440" t="s">
        <v>67</v>
      </c>
      <c r="AO440" t="s">
        <v>67</v>
      </c>
      <c r="AR440" t="s">
        <v>67</v>
      </c>
      <c r="AT440" t="s">
        <v>67</v>
      </c>
      <c r="AU440" t="s">
        <v>67</v>
      </c>
      <c r="AV440" t="s">
        <v>67</v>
      </c>
      <c r="AY440" t="s">
        <v>67</v>
      </c>
      <c r="AZ440" t="s">
        <v>67</v>
      </c>
      <c r="BA440" t="s">
        <v>67</v>
      </c>
      <c r="BB440" t="s">
        <v>67</v>
      </c>
      <c r="BC440" t="s">
        <v>67</v>
      </c>
      <c r="BD440" t="s">
        <v>67</v>
      </c>
      <c r="BE440" t="s">
        <v>67</v>
      </c>
      <c r="BF440" t="s">
        <v>67</v>
      </c>
      <c r="BG440" t="s">
        <v>67</v>
      </c>
      <c r="BH440" t="s">
        <v>67</v>
      </c>
      <c r="BI440" t="s">
        <v>67</v>
      </c>
      <c r="BJ440" t="s">
        <v>67</v>
      </c>
      <c r="BK440" t="s">
        <v>67</v>
      </c>
      <c r="BL440" t="s">
        <v>67</v>
      </c>
      <c r="BM440" t="s">
        <v>67</v>
      </c>
      <c r="BN440" t="s">
        <v>280</v>
      </c>
      <c r="BO440" s="6">
        <v>46268</v>
      </c>
      <c r="BP440">
        <f>1</f>
        <v>1</v>
      </c>
      <c r="BQ440">
        <f>IF(M440+AG440&gt;=parametres!$B$2,0,1)</f>
        <v>1</v>
      </c>
      <c r="BR440" t="str">
        <f>VLOOKUP(O440,parametres!G:H,2,0)</f>
        <v>RSA Provider</v>
      </c>
    </row>
    <row r="441" spans="1:70" x14ac:dyDescent="0.3">
      <c r="A441" t="s">
        <v>1635</v>
      </c>
      <c r="B441" t="s">
        <v>65</v>
      </c>
      <c r="C441" t="s">
        <v>66</v>
      </c>
      <c r="D441" s="4">
        <v>46268.437997685185</v>
      </c>
      <c r="E441" t="s">
        <v>263</v>
      </c>
      <c r="F441" t="s">
        <v>67</v>
      </c>
      <c r="G441" t="s">
        <v>67</v>
      </c>
      <c r="H441" t="s">
        <v>413</v>
      </c>
      <c r="I441" t="s">
        <v>67</v>
      </c>
      <c r="J441">
        <v>2.7421293992131133E+18</v>
      </c>
      <c r="K441" t="s">
        <v>1456</v>
      </c>
      <c r="L441" t="s">
        <v>67</v>
      </c>
      <c r="M441" s="5">
        <v>0</v>
      </c>
      <c r="N441">
        <v>19761</v>
      </c>
      <c r="O441" t="s">
        <v>105</v>
      </c>
      <c r="P441">
        <v>21200</v>
      </c>
      <c r="Q441" t="s">
        <v>105</v>
      </c>
      <c r="R441">
        <v>99821</v>
      </c>
      <c r="S441" t="s">
        <v>154</v>
      </c>
      <c r="T441" t="s">
        <v>153</v>
      </c>
      <c r="U441">
        <v>232194</v>
      </c>
      <c r="V441" t="s">
        <v>228</v>
      </c>
      <c r="W441" t="s">
        <v>68</v>
      </c>
      <c r="X441" s="5">
        <v>6.4814814814814813E-4</v>
      </c>
      <c r="Y441" s="5">
        <v>0</v>
      </c>
      <c r="Z441" s="5">
        <v>0</v>
      </c>
      <c r="AA441" t="s">
        <v>67</v>
      </c>
      <c r="AB441">
        <v>0</v>
      </c>
      <c r="AC441" s="4">
        <v>46268.438715277778</v>
      </c>
      <c r="AD441" t="s">
        <v>67</v>
      </c>
      <c r="AE441" s="5">
        <v>0</v>
      </c>
      <c r="AF441" t="s">
        <v>1439</v>
      </c>
      <c r="AG441" s="5">
        <v>0</v>
      </c>
      <c r="AJ441" t="s">
        <v>67</v>
      </c>
      <c r="AN441" t="s">
        <v>67</v>
      </c>
      <c r="AO441" t="s">
        <v>67</v>
      </c>
      <c r="AR441" t="s">
        <v>67</v>
      </c>
      <c r="AT441" t="s">
        <v>67</v>
      </c>
      <c r="AU441" t="s">
        <v>67</v>
      </c>
      <c r="AV441" t="s">
        <v>67</v>
      </c>
      <c r="AY441" t="s">
        <v>67</v>
      </c>
      <c r="AZ441" t="s">
        <v>67</v>
      </c>
      <c r="BA441" t="s">
        <v>67</v>
      </c>
      <c r="BB441" t="s">
        <v>67</v>
      </c>
      <c r="BC441" t="s">
        <v>67</v>
      </c>
      <c r="BD441" t="s">
        <v>67</v>
      </c>
      <c r="BE441" t="s">
        <v>67</v>
      </c>
      <c r="BF441" t="s">
        <v>67</v>
      </c>
      <c r="BG441" t="s">
        <v>67</v>
      </c>
      <c r="BH441" t="s">
        <v>67</v>
      </c>
      <c r="BI441" t="s">
        <v>67</v>
      </c>
      <c r="BJ441" t="s">
        <v>67</v>
      </c>
      <c r="BK441" t="s">
        <v>67</v>
      </c>
      <c r="BL441" t="s">
        <v>67</v>
      </c>
      <c r="BM441" t="s">
        <v>67</v>
      </c>
      <c r="BN441" t="s">
        <v>106</v>
      </c>
      <c r="BO441" s="6">
        <v>46268</v>
      </c>
      <c r="BP441">
        <f>1</f>
        <v>1</v>
      </c>
      <c r="BQ441">
        <f>IF(M441+AG441&gt;=parametres!$B$2,0,1)</f>
        <v>1</v>
      </c>
      <c r="BR441" t="str">
        <f>VLOOKUP(O441,parametres!G:H,2,0)</f>
        <v>Alliannz Contract</v>
      </c>
    </row>
    <row r="442" spans="1:70" x14ac:dyDescent="0.3">
      <c r="A442" t="s">
        <v>1635</v>
      </c>
      <c r="B442" t="s">
        <v>65</v>
      </c>
      <c r="C442" t="s">
        <v>66</v>
      </c>
      <c r="D442" s="4">
        <v>46268.438298611109</v>
      </c>
      <c r="E442" t="s">
        <v>1444</v>
      </c>
      <c r="F442" t="s">
        <v>67</v>
      </c>
      <c r="G442" t="s">
        <v>67</v>
      </c>
      <c r="H442" t="s">
        <v>478</v>
      </c>
      <c r="I442" t="s">
        <v>67</v>
      </c>
      <c r="J442">
        <v>2.7421293005091354E+18</v>
      </c>
      <c r="K442" t="s">
        <v>1457</v>
      </c>
      <c r="L442" t="s">
        <v>67</v>
      </c>
      <c r="M442" s="5">
        <v>0</v>
      </c>
      <c r="N442">
        <v>19784</v>
      </c>
      <c r="O442" t="s">
        <v>289</v>
      </c>
      <c r="P442">
        <v>21224</v>
      </c>
      <c r="Q442" t="s">
        <v>289</v>
      </c>
      <c r="R442">
        <v>100074</v>
      </c>
      <c r="S442" t="s">
        <v>320</v>
      </c>
      <c r="T442" t="s">
        <v>312</v>
      </c>
      <c r="U442">
        <v>249778</v>
      </c>
      <c r="V442" t="s">
        <v>477</v>
      </c>
      <c r="W442" t="s">
        <v>69</v>
      </c>
      <c r="X442" s="5">
        <v>2.8935185185185184E-4</v>
      </c>
      <c r="Y442" s="5">
        <v>0</v>
      </c>
      <c r="Z442" s="5">
        <v>0</v>
      </c>
      <c r="AA442" t="s">
        <v>67</v>
      </c>
      <c r="AB442">
        <v>0</v>
      </c>
      <c r="AC442" s="4">
        <v>46268.438668981478</v>
      </c>
      <c r="AD442" t="s">
        <v>67</v>
      </c>
      <c r="AE442" s="5">
        <v>0</v>
      </c>
      <c r="AF442" t="s">
        <v>1446</v>
      </c>
      <c r="AG442" s="5">
        <v>0</v>
      </c>
      <c r="AJ442" t="s">
        <v>67</v>
      </c>
      <c r="AN442" t="s">
        <v>67</v>
      </c>
      <c r="AO442" t="s">
        <v>67</v>
      </c>
      <c r="AR442" t="s">
        <v>67</v>
      </c>
      <c r="AT442" t="s">
        <v>67</v>
      </c>
      <c r="AU442" t="s">
        <v>67</v>
      </c>
      <c r="AV442" t="s">
        <v>67</v>
      </c>
      <c r="AY442" t="s">
        <v>67</v>
      </c>
      <c r="AZ442" t="s">
        <v>67</v>
      </c>
      <c r="BA442" t="s">
        <v>67</v>
      </c>
      <c r="BB442" t="s">
        <v>67</v>
      </c>
      <c r="BC442" t="s">
        <v>67</v>
      </c>
      <c r="BD442" t="s">
        <v>67</v>
      </c>
      <c r="BE442" t="s">
        <v>67</v>
      </c>
      <c r="BF442" t="s">
        <v>67</v>
      </c>
      <c r="BG442" t="s">
        <v>67</v>
      </c>
      <c r="BH442" t="s">
        <v>67</v>
      </c>
      <c r="BI442" t="s">
        <v>1458</v>
      </c>
      <c r="BJ442" t="s">
        <v>67</v>
      </c>
      <c r="BK442" t="s">
        <v>67</v>
      </c>
      <c r="BL442" t="s">
        <v>67</v>
      </c>
      <c r="BM442" t="s">
        <v>67</v>
      </c>
      <c r="BN442" t="s">
        <v>287</v>
      </c>
      <c r="BO442" s="6">
        <v>46268</v>
      </c>
      <c r="BP442">
        <f>1</f>
        <v>1</v>
      </c>
      <c r="BQ442">
        <f>IF(M442+AG442&gt;=parametres!$B$2,0,1)</f>
        <v>1</v>
      </c>
      <c r="BR442" t="str">
        <f>VLOOKUP(O442,parametres!G:H,2,0)</f>
        <v>RSA BE</v>
      </c>
    </row>
    <row r="443" spans="1:70" x14ac:dyDescent="0.3">
      <c r="A443" t="s">
        <v>1635</v>
      </c>
      <c r="B443" t="s">
        <v>65</v>
      </c>
      <c r="C443" t="s">
        <v>66</v>
      </c>
      <c r="D443" s="4">
        <v>46268.438379629632</v>
      </c>
      <c r="E443" t="s">
        <v>1452</v>
      </c>
      <c r="F443" t="s">
        <v>67</v>
      </c>
      <c r="G443" t="s">
        <v>67</v>
      </c>
      <c r="H443" t="s">
        <v>533</v>
      </c>
      <c r="I443" t="s">
        <v>67</v>
      </c>
      <c r="J443">
        <v>2.7421292403560668E+18</v>
      </c>
      <c r="K443" t="s">
        <v>1459</v>
      </c>
      <c r="L443" t="s">
        <v>67</v>
      </c>
      <c r="M443" s="5">
        <v>0</v>
      </c>
      <c r="N443">
        <v>19781</v>
      </c>
      <c r="O443" t="s">
        <v>294</v>
      </c>
      <c r="P443">
        <v>21221</v>
      </c>
      <c r="Q443" t="s">
        <v>294</v>
      </c>
      <c r="R443">
        <v>100041</v>
      </c>
      <c r="S443" t="s">
        <v>309</v>
      </c>
      <c r="T443" t="s">
        <v>275</v>
      </c>
      <c r="U443">
        <v>199550</v>
      </c>
      <c r="V443" t="s">
        <v>531</v>
      </c>
      <c r="W443" t="s">
        <v>68</v>
      </c>
      <c r="X443" s="5">
        <v>5.185185185185185E-3</v>
      </c>
      <c r="Y443" s="5">
        <v>0</v>
      </c>
      <c r="Z443" s="5">
        <v>0</v>
      </c>
      <c r="AA443" t="s">
        <v>67</v>
      </c>
      <c r="AB443">
        <v>0</v>
      </c>
      <c r="AC443" s="4">
        <v>46268.443576388891</v>
      </c>
      <c r="AD443" t="s">
        <v>67</v>
      </c>
      <c r="AE443" s="5">
        <v>0</v>
      </c>
      <c r="AF443" t="s">
        <v>1454</v>
      </c>
      <c r="AG443" s="5">
        <v>1.1574074074074073E-5</v>
      </c>
      <c r="AJ443" t="s">
        <v>67</v>
      </c>
      <c r="AN443" t="s">
        <v>67</v>
      </c>
      <c r="AO443" t="s">
        <v>67</v>
      </c>
      <c r="AR443" t="s">
        <v>67</v>
      </c>
      <c r="AT443" t="s">
        <v>67</v>
      </c>
      <c r="AU443" t="s">
        <v>67</v>
      </c>
      <c r="AV443" t="s">
        <v>67</v>
      </c>
      <c r="AY443" t="s">
        <v>67</v>
      </c>
      <c r="AZ443" t="s">
        <v>67</v>
      </c>
      <c r="BA443" t="s">
        <v>67</v>
      </c>
      <c r="BB443" t="s">
        <v>67</v>
      </c>
      <c r="BC443" t="s">
        <v>67</v>
      </c>
      <c r="BD443" t="s">
        <v>67</v>
      </c>
      <c r="BE443" t="s">
        <v>67</v>
      </c>
      <c r="BF443" t="s">
        <v>67</v>
      </c>
      <c r="BG443" t="s">
        <v>67</v>
      </c>
      <c r="BH443" t="s">
        <v>67</v>
      </c>
      <c r="BI443" t="s">
        <v>67</v>
      </c>
      <c r="BJ443" t="s">
        <v>67</v>
      </c>
      <c r="BK443" t="s">
        <v>67</v>
      </c>
      <c r="BL443" t="s">
        <v>67</v>
      </c>
      <c r="BM443" t="s">
        <v>67</v>
      </c>
      <c r="BN443" t="s">
        <v>287</v>
      </c>
      <c r="BO443" s="6">
        <v>46268</v>
      </c>
      <c r="BP443">
        <f>1</f>
        <v>1</v>
      </c>
      <c r="BQ443">
        <f>IF(M443+AG443&gt;=parametres!$B$2,0,1)</f>
        <v>1</v>
      </c>
      <c r="BR443" t="str">
        <f>VLOOKUP(O443,parametres!G:H,2,0)</f>
        <v>RSA BE</v>
      </c>
    </row>
    <row r="444" spans="1:70" x14ac:dyDescent="0.3">
      <c r="A444" t="s">
        <v>1635</v>
      </c>
      <c r="B444" t="s">
        <v>65</v>
      </c>
      <c r="C444" t="s">
        <v>70</v>
      </c>
      <c r="D444" s="4">
        <v>46268.438726851855</v>
      </c>
      <c r="E444" t="s">
        <v>366</v>
      </c>
      <c r="F444" t="s">
        <v>150</v>
      </c>
      <c r="G444" t="s">
        <v>119</v>
      </c>
      <c r="H444" t="s">
        <v>151</v>
      </c>
      <c r="I444" t="s">
        <v>136</v>
      </c>
      <c r="J444">
        <v>2.7421292747161226E+18</v>
      </c>
      <c r="K444" t="s">
        <v>1460</v>
      </c>
      <c r="L444" t="s">
        <v>71</v>
      </c>
      <c r="M444" s="5">
        <v>6.9444444444444444E-5</v>
      </c>
      <c r="N444">
        <v>19761</v>
      </c>
      <c r="O444" t="s">
        <v>105</v>
      </c>
      <c r="P444">
        <v>21200</v>
      </c>
      <c r="Q444" t="s">
        <v>105</v>
      </c>
      <c r="R444">
        <v>99821</v>
      </c>
      <c r="S444" t="s">
        <v>154</v>
      </c>
      <c r="T444" t="s">
        <v>153</v>
      </c>
      <c r="U444">
        <v>224096</v>
      </c>
      <c r="V444" t="s">
        <v>503</v>
      </c>
      <c r="W444" t="s">
        <v>68</v>
      </c>
      <c r="X444" s="5">
        <v>2.8703703703703703E-3</v>
      </c>
      <c r="Y444" s="5">
        <v>0</v>
      </c>
      <c r="Z444" s="5">
        <v>3.6921296296296298E-3</v>
      </c>
      <c r="AA444" t="s">
        <v>67</v>
      </c>
      <c r="AB444">
        <v>0</v>
      </c>
      <c r="AC444" s="4">
        <v>46268.442615740743</v>
      </c>
      <c r="AD444" t="s">
        <v>67</v>
      </c>
      <c r="AE444" s="5">
        <v>0</v>
      </c>
      <c r="AF444" t="s">
        <v>1461</v>
      </c>
      <c r="AG444" s="5">
        <v>4.6296296296296294E-5</v>
      </c>
      <c r="AH444">
        <v>0</v>
      </c>
      <c r="AI444">
        <v>0</v>
      </c>
      <c r="AJ444" t="s">
        <v>67</v>
      </c>
      <c r="AK444">
        <v>2</v>
      </c>
      <c r="AL444">
        <v>0</v>
      </c>
      <c r="AM444">
        <v>0</v>
      </c>
      <c r="AN444" t="s">
        <v>123</v>
      </c>
      <c r="AO444" t="s">
        <v>127</v>
      </c>
      <c r="AP444">
        <v>77020001</v>
      </c>
      <c r="AQ444">
        <v>10</v>
      </c>
      <c r="AR444" t="s">
        <v>128</v>
      </c>
      <c r="AS444">
        <v>3190032</v>
      </c>
      <c r="AT444" t="s">
        <v>137</v>
      </c>
      <c r="AU444" t="s">
        <v>67</v>
      </c>
      <c r="AV444" t="s">
        <v>366</v>
      </c>
      <c r="AW444">
        <v>2</v>
      </c>
      <c r="AX444">
        <v>1</v>
      </c>
      <c r="AY444" t="s">
        <v>67</v>
      </c>
      <c r="AZ444" t="s">
        <v>67</v>
      </c>
      <c r="BA444" t="s">
        <v>67</v>
      </c>
      <c r="BB444" t="s">
        <v>67</v>
      </c>
      <c r="BC444" t="s">
        <v>67</v>
      </c>
      <c r="BD444" t="s">
        <v>67</v>
      </c>
      <c r="BE444" t="s">
        <v>67</v>
      </c>
      <c r="BF444" t="s">
        <v>67</v>
      </c>
      <c r="BG444" t="s">
        <v>67</v>
      </c>
      <c r="BH444" t="s">
        <v>67</v>
      </c>
      <c r="BI444" t="s">
        <v>67</v>
      </c>
      <c r="BJ444" t="s">
        <v>67</v>
      </c>
      <c r="BK444" t="s">
        <v>67</v>
      </c>
      <c r="BL444" t="s">
        <v>67</v>
      </c>
      <c r="BM444" t="s">
        <v>67</v>
      </c>
      <c r="BN444" t="s">
        <v>106</v>
      </c>
      <c r="BO444" s="6">
        <v>46268</v>
      </c>
      <c r="BP444">
        <f>1</f>
        <v>1</v>
      </c>
      <c r="BQ444">
        <f>IF(M444+AG444&gt;=parametres!$B$2,0,1)</f>
        <v>1</v>
      </c>
      <c r="BR444" t="str">
        <f>VLOOKUP(O444,parametres!G:H,2,0)</f>
        <v>Alliannz Contract</v>
      </c>
    </row>
    <row r="445" spans="1:70" x14ac:dyDescent="0.3">
      <c r="A445" t="s">
        <v>1635</v>
      </c>
      <c r="B445" t="s">
        <v>65</v>
      </c>
      <c r="C445" t="s">
        <v>66</v>
      </c>
      <c r="D445" s="4">
        <v>46268.439421296294</v>
      </c>
      <c r="E445" t="s">
        <v>1448</v>
      </c>
      <c r="F445" t="s">
        <v>67</v>
      </c>
      <c r="G445" t="s">
        <v>67</v>
      </c>
      <c r="H445" t="s">
        <v>424</v>
      </c>
      <c r="I445" t="s">
        <v>67</v>
      </c>
      <c r="J445">
        <v>2.7421294078030495E+18</v>
      </c>
      <c r="K445" t="s">
        <v>1462</v>
      </c>
      <c r="L445" t="s">
        <v>67</v>
      </c>
      <c r="M445" s="5">
        <v>0</v>
      </c>
      <c r="N445">
        <v>19755</v>
      </c>
      <c r="O445" t="s">
        <v>84</v>
      </c>
      <c r="P445">
        <v>21194</v>
      </c>
      <c r="Q445" t="s">
        <v>84</v>
      </c>
      <c r="R445">
        <v>99755</v>
      </c>
      <c r="S445" t="s">
        <v>183</v>
      </c>
      <c r="T445" t="s">
        <v>422</v>
      </c>
      <c r="U445">
        <v>96495</v>
      </c>
      <c r="V445" t="s">
        <v>423</v>
      </c>
      <c r="W445" t="s">
        <v>68</v>
      </c>
      <c r="X445" s="5">
        <v>4.8842592592592592E-3</v>
      </c>
      <c r="Y445" s="5">
        <v>0</v>
      </c>
      <c r="Z445" s="5">
        <v>0</v>
      </c>
      <c r="AA445" t="s">
        <v>67</v>
      </c>
      <c r="AB445">
        <v>0</v>
      </c>
      <c r="AC445" s="4">
        <v>46268.444421296299</v>
      </c>
      <c r="AD445" t="s">
        <v>67</v>
      </c>
      <c r="AE445" s="5">
        <v>0</v>
      </c>
      <c r="AF445" t="s">
        <v>1450</v>
      </c>
      <c r="AG445" s="5">
        <v>8.1018518518518516E-5</v>
      </c>
      <c r="AJ445" t="s">
        <v>67</v>
      </c>
      <c r="AN445" t="s">
        <v>67</v>
      </c>
      <c r="AO445" t="s">
        <v>67</v>
      </c>
      <c r="AR445" t="s">
        <v>67</v>
      </c>
      <c r="AT445" t="s">
        <v>67</v>
      </c>
      <c r="AU445" t="s">
        <v>67</v>
      </c>
      <c r="AV445" t="s">
        <v>67</v>
      </c>
      <c r="AY445" t="s">
        <v>67</v>
      </c>
      <c r="AZ445" t="s">
        <v>67</v>
      </c>
      <c r="BA445" t="s">
        <v>67</v>
      </c>
      <c r="BB445" t="s">
        <v>67</v>
      </c>
      <c r="BC445" t="s">
        <v>67</v>
      </c>
      <c r="BD445" t="s">
        <v>67</v>
      </c>
      <c r="BE445" t="s">
        <v>67</v>
      </c>
      <c r="BF445" t="s">
        <v>67</v>
      </c>
      <c r="BG445" t="s">
        <v>67</v>
      </c>
      <c r="BH445" t="s">
        <v>67</v>
      </c>
      <c r="BI445" t="s">
        <v>67</v>
      </c>
      <c r="BJ445" t="s">
        <v>67</v>
      </c>
      <c r="BK445" t="s">
        <v>67</v>
      </c>
      <c r="BL445" t="s">
        <v>67</v>
      </c>
      <c r="BM445" t="s">
        <v>67</v>
      </c>
      <c r="BN445" t="s">
        <v>102</v>
      </c>
      <c r="BO445" s="6">
        <v>46268</v>
      </c>
      <c r="BP445">
        <f>1</f>
        <v>1</v>
      </c>
      <c r="BQ445">
        <f>IF(M445+AG445&gt;=parametres!$B$2,0,1)</f>
        <v>1</v>
      </c>
      <c r="BR445" t="str">
        <f>VLOOKUP(O445,parametres!G:H,2,0)</f>
        <v>RSA</v>
      </c>
    </row>
    <row r="446" spans="1:70" x14ac:dyDescent="0.3">
      <c r="A446" t="s">
        <v>1635</v>
      </c>
      <c r="B446" t="s">
        <v>65</v>
      </c>
      <c r="C446" t="s">
        <v>66</v>
      </c>
      <c r="D446" s="4">
        <v>46268.439641203702</v>
      </c>
      <c r="E446" t="s">
        <v>366</v>
      </c>
      <c r="F446" t="s">
        <v>67</v>
      </c>
      <c r="G446" t="s">
        <v>67</v>
      </c>
      <c r="H446" t="s">
        <v>504</v>
      </c>
      <c r="I446" t="s">
        <v>67</v>
      </c>
      <c r="J446">
        <v>2.7421292747161226E+18</v>
      </c>
      <c r="K446" t="s">
        <v>1463</v>
      </c>
      <c r="L446" t="s">
        <v>67</v>
      </c>
      <c r="M446" s="5">
        <v>0</v>
      </c>
      <c r="N446">
        <v>19761</v>
      </c>
      <c r="O446" t="s">
        <v>105</v>
      </c>
      <c r="P446">
        <v>21200</v>
      </c>
      <c r="Q446" t="s">
        <v>105</v>
      </c>
      <c r="R446">
        <v>99821</v>
      </c>
      <c r="S446" t="s">
        <v>154</v>
      </c>
      <c r="T446" t="s">
        <v>153</v>
      </c>
      <c r="U446">
        <v>224096</v>
      </c>
      <c r="V446" t="s">
        <v>503</v>
      </c>
      <c r="W446" t="s">
        <v>68</v>
      </c>
      <c r="X446" s="5">
        <v>2.8703703703703703E-3</v>
      </c>
      <c r="Y446" s="5">
        <v>0</v>
      </c>
      <c r="Z446" s="5">
        <v>0</v>
      </c>
      <c r="AA446" t="s">
        <v>67</v>
      </c>
      <c r="AB446">
        <v>0</v>
      </c>
      <c r="AC446" s="4">
        <v>46268.44258101852</v>
      </c>
      <c r="AD446" t="s">
        <v>67</v>
      </c>
      <c r="AE446" s="5">
        <v>0</v>
      </c>
      <c r="AF446" t="s">
        <v>1461</v>
      </c>
      <c r="AG446" s="5">
        <v>1.1574074074074073E-5</v>
      </c>
      <c r="AJ446" t="s">
        <v>67</v>
      </c>
      <c r="AN446" t="s">
        <v>67</v>
      </c>
      <c r="AO446" t="s">
        <v>67</v>
      </c>
      <c r="AR446" t="s">
        <v>67</v>
      </c>
      <c r="AT446" t="s">
        <v>67</v>
      </c>
      <c r="AU446" t="s">
        <v>67</v>
      </c>
      <c r="AV446" t="s">
        <v>67</v>
      </c>
      <c r="AY446" t="s">
        <v>67</v>
      </c>
      <c r="AZ446" t="s">
        <v>67</v>
      </c>
      <c r="BA446" t="s">
        <v>67</v>
      </c>
      <c r="BB446" t="s">
        <v>67</v>
      </c>
      <c r="BC446" t="s">
        <v>67</v>
      </c>
      <c r="BD446" t="s">
        <v>67</v>
      </c>
      <c r="BE446" t="s">
        <v>67</v>
      </c>
      <c r="BF446" t="s">
        <v>67</v>
      </c>
      <c r="BG446" t="s">
        <v>67</v>
      </c>
      <c r="BH446" t="s">
        <v>67</v>
      </c>
      <c r="BI446" t="s">
        <v>67</v>
      </c>
      <c r="BJ446" t="s">
        <v>67</v>
      </c>
      <c r="BK446" t="s">
        <v>67</v>
      </c>
      <c r="BL446" t="s">
        <v>67</v>
      </c>
      <c r="BM446" t="s">
        <v>67</v>
      </c>
      <c r="BN446" t="s">
        <v>106</v>
      </c>
      <c r="BO446" s="6">
        <v>46268</v>
      </c>
      <c r="BP446">
        <f>1</f>
        <v>1</v>
      </c>
      <c r="BQ446">
        <f>IF(M446+AG446&gt;=parametres!$B$2,0,1)</f>
        <v>1</v>
      </c>
      <c r="BR446" t="str">
        <f>VLOOKUP(O446,parametres!G:H,2,0)</f>
        <v>Alliannz Contract</v>
      </c>
    </row>
    <row r="447" spans="1:70" x14ac:dyDescent="0.3">
      <c r="A447" t="s">
        <v>1635</v>
      </c>
      <c r="B447" t="s">
        <v>65</v>
      </c>
      <c r="C447" t="s">
        <v>70</v>
      </c>
      <c r="D447" s="4">
        <v>46268.439849537041</v>
      </c>
      <c r="E447" t="s">
        <v>1464</v>
      </c>
      <c r="F447" t="s">
        <v>138</v>
      </c>
      <c r="G447" t="s">
        <v>305</v>
      </c>
      <c r="H447" t="s">
        <v>322</v>
      </c>
      <c r="I447" t="s">
        <v>300</v>
      </c>
      <c r="J447">
        <v>2.742129437868457E+18</v>
      </c>
      <c r="K447" t="s">
        <v>1465</v>
      </c>
      <c r="L447" t="s">
        <v>72</v>
      </c>
      <c r="M447" s="5">
        <v>8.1018518518518516E-5</v>
      </c>
      <c r="N447">
        <v>19782</v>
      </c>
      <c r="O447" t="s">
        <v>288</v>
      </c>
      <c r="P447">
        <v>21222</v>
      </c>
      <c r="Q447" t="s">
        <v>288</v>
      </c>
      <c r="R447">
        <v>100052</v>
      </c>
      <c r="S447" t="s">
        <v>301</v>
      </c>
      <c r="T447" t="s">
        <v>312</v>
      </c>
      <c r="U447">
        <v>232191</v>
      </c>
      <c r="V447" t="s">
        <v>313</v>
      </c>
      <c r="W447" t="s">
        <v>68</v>
      </c>
      <c r="X447" s="5">
        <v>1.1782407407407408E-2</v>
      </c>
      <c r="Y447" s="5">
        <v>0</v>
      </c>
      <c r="Z447" s="5">
        <v>4.7453703703703704E-4</v>
      </c>
      <c r="AA447" t="s">
        <v>67</v>
      </c>
      <c r="AB447">
        <v>0</v>
      </c>
      <c r="AC447" s="4">
        <v>46268.452199074076</v>
      </c>
      <c r="AD447" t="s">
        <v>67</v>
      </c>
      <c r="AE447" s="5">
        <v>0</v>
      </c>
      <c r="AF447" t="s">
        <v>1466</v>
      </c>
      <c r="AG447" s="5">
        <v>1.1574074074074073E-5</v>
      </c>
      <c r="AH447">
        <v>0</v>
      </c>
      <c r="AI447">
        <v>0</v>
      </c>
      <c r="AJ447" t="s">
        <v>323</v>
      </c>
      <c r="AK447">
        <v>2</v>
      </c>
      <c r="AL447">
        <v>0</v>
      </c>
      <c r="AM447">
        <v>1</v>
      </c>
      <c r="AN447" t="s">
        <v>303</v>
      </c>
      <c r="AO447" t="s">
        <v>67</v>
      </c>
      <c r="AR447" t="s">
        <v>67</v>
      </c>
      <c r="AT447" t="s">
        <v>67</v>
      </c>
      <c r="AU447" t="s">
        <v>67</v>
      </c>
      <c r="AV447" t="s">
        <v>67</v>
      </c>
      <c r="AW447">
        <v>2</v>
      </c>
      <c r="AX447">
        <v>1</v>
      </c>
      <c r="AY447" t="s">
        <v>67</v>
      </c>
      <c r="AZ447" t="s">
        <v>67</v>
      </c>
      <c r="BA447" t="s">
        <v>67</v>
      </c>
      <c r="BB447" t="s">
        <v>67</v>
      </c>
      <c r="BC447" t="s">
        <v>67</v>
      </c>
      <c r="BD447" t="s">
        <v>67</v>
      </c>
      <c r="BE447" t="s">
        <v>67</v>
      </c>
      <c r="BF447" t="s">
        <v>67</v>
      </c>
      <c r="BG447" t="s">
        <v>67</v>
      </c>
      <c r="BH447" t="s">
        <v>67</v>
      </c>
      <c r="BI447" t="s">
        <v>67</v>
      </c>
      <c r="BJ447" t="s">
        <v>67</v>
      </c>
      <c r="BK447" t="s">
        <v>67</v>
      </c>
      <c r="BL447" t="s">
        <v>67</v>
      </c>
      <c r="BM447" t="s">
        <v>67</v>
      </c>
      <c r="BN447" t="s">
        <v>287</v>
      </c>
      <c r="BO447" s="6">
        <v>46268</v>
      </c>
      <c r="BP447">
        <f>1</f>
        <v>1</v>
      </c>
      <c r="BQ447">
        <f>IF(M447+AG447&gt;=parametres!$B$2,0,1)</f>
        <v>1</v>
      </c>
      <c r="BR447" t="str">
        <f>VLOOKUP(O447,parametres!G:H,2,0)</f>
        <v>RSA BE</v>
      </c>
    </row>
    <row r="448" spans="1:70" x14ac:dyDescent="0.3">
      <c r="A448" t="s">
        <v>1635</v>
      </c>
      <c r="B448" t="s">
        <v>65</v>
      </c>
      <c r="C448" t="s">
        <v>66</v>
      </c>
      <c r="D448" s="4">
        <v>46268.439849537041</v>
      </c>
      <c r="E448" t="s">
        <v>1440</v>
      </c>
      <c r="F448" t="s">
        <v>67</v>
      </c>
      <c r="G448" t="s">
        <v>67</v>
      </c>
      <c r="H448" t="s">
        <v>349</v>
      </c>
      <c r="I448" t="s">
        <v>67</v>
      </c>
      <c r="J448">
        <v>2.7421292747161226E+18</v>
      </c>
      <c r="K448" t="s">
        <v>1467</v>
      </c>
      <c r="L448" t="s">
        <v>67</v>
      </c>
      <c r="M448" s="5">
        <v>0</v>
      </c>
      <c r="N448">
        <v>19755</v>
      </c>
      <c r="O448" t="s">
        <v>84</v>
      </c>
      <c r="P448">
        <v>21194</v>
      </c>
      <c r="Q448" t="s">
        <v>84</v>
      </c>
      <c r="R448">
        <v>99755</v>
      </c>
      <c r="S448" t="s">
        <v>183</v>
      </c>
      <c r="T448" t="s">
        <v>153</v>
      </c>
      <c r="U448">
        <v>224093</v>
      </c>
      <c r="V448" t="s">
        <v>270</v>
      </c>
      <c r="W448" t="s">
        <v>69</v>
      </c>
      <c r="X448" s="5">
        <v>4.6296296296296294E-5</v>
      </c>
      <c r="Y448" s="5">
        <v>8.1018518518518516E-5</v>
      </c>
      <c r="Z448" s="5">
        <v>0</v>
      </c>
      <c r="AA448" t="s">
        <v>67</v>
      </c>
      <c r="AB448">
        <v>0</v>
      </c>
      <c r="AC448" s="4">
        <v>46268.440046296295</v>
      </c>
      <c r="AD448" t="s">
        <v>67</v>
      </c>
      <c r="AE448" s="5">
        <v>0</v>
      </c>
      <c r="AF448" t="s">
        <v>1442</v>
      </c>
      <c r="AG448" s="5">
        <v>1.1574074074074073E-5</v>
      </c>
      <c r="AJ448" t="s">
        <v>67</v>
      </c>
      <c r="AN448" t="s">
        <v>67</v>
      </c>
      <c r="AO448" t="s">
        <v>67</v>
      </c>
      <c r="AR448" t="s">
        <v>67</v>
      </c>
      <c r="AT448" t="s">
        <v>67</v>
      </c>
      <c r="AU448" t="s">
        <v>67</v>
      </c>
      <c r="AV448" t="s">
        <v>67</v>
      </c>
      <c r="AY448" t="s">
        <v>67</v>
      </c>
      <c r="AZ448" t="s">
        <v>67</v>
      </c>
      <c r="BA448" t="s">
        <v>67</v>
      </c>
      <c r="BB448" t="s">
        <v>67</v>
      </c>
      <c r="BC448" t="s">
        <v>67</v>
      </c>
      <c r="BD448" t="s">
        <v>67</v>
      </c>
      <c r="BE448" t="s">
        <v>67</v>
      </c>
      <c r="BF448" t="s">
        <v>67</v>
      </c>
      <c r="BG448" t="s">
        <v>67</v>
      </c>
      <c r="BH448" t="s">
        <v>67</v>
      </c>
      <c r="BI448" t="s">
        <v>67</v>
      </c>
      <c r="BJ448" t="s">
        <v>67</v>
      </c>
      <c r="BK448" t="s">
        <v>67</v>
      </c>
      <c r="BL448" t="s">
        <v>67</v>
      </c>
      <c r="BM448" t="s">
        <v>67</v>
      </c>
      <c r="BN448" t="s">
        <v>102</v>
      </c>
      <c r="BO448" s="6">
        <v>46268</v>
      </c>
      <c r="BP448">
        <f>1</f>
        <v>1</v>
      </c>
      <c r="BQ448">
        <f>IF(M448+AG448&gt;=parametres!$B$2,0,1)</f>
        <v>1</v>
      </c>
      <c r="BR448" t="str">
        <f>VLOOKUP(O448,parametres!G:H,2,0)</f>
        <v>RSA</v>
      </c>
    </row>
    <row r="449" spans="1:70" x14ac:dyDescent="0.3">
      <c r="A449" t="s">
        <v>1635</v>
      </c>
      <c r="B449" t="s">
        <v>65</v>
      </c>
      <c r="C449" t="s">
        <v>66</v>
      </c>
      <c r="D449" s="4">
        <v>46268.440057870372</v>
      </c>
      <c r="E449" t="s">
        <v>1440</v>
      </c>
      <c r="F449" t="s">
        <v>67</v>
      </c>
      <c r="G449" t="s">
        <v>67</v>
      </c>
      <c r="H449" t="s">
        <v>486</v>
      </c>
      <c r="I449" t="s">
        <v>67</v>
      </c>
      <c r="J449">
        <v>2.7421292747161226E+18</v>
      </c>
      <c r="K449" t="s">
        <v>1468</v>
      </c>
      <c r="L449" t="s">
        <v>67</v>
      </c>
      <c r="M449" s="5">
        <v>0</v>
      </c>
      <c r="N449">
        <v>19755</v>
      </c>
      <c r="O449" t="s">
        <v>84</v>
      </c>
      <c r="P449">
        <v>21194</v>
      </c>
      <c r="Q449" t="s">
        <v>84</v>
      </c>
      <c r="R449">
        <v>99755</v>
      </c>
      <c r="S449" t="s">
        <v>183</v>
      </c>
      <c r="T449" t="s">
        <v>153</v>
      </c>
      <c r="U449">
        <v>96462</v>
      </c>
      <c r="V449" t="s">
        <v>485</v>
      </c>
      <c r="W449" t="s">
        <v>69</v>
      </c>
      <c r="X449" s="5">
        <v>1.4699074074074074E-3</v>
      </c>
      <c r="Y449" s="5">
        <v>6.9444444444444444E-5</v>
      </c>
      <c r="Z449" s="5">
        <v>0</v>
      </c>
      <c r="AA449" t="s">
        <v>67</v>
      </c>
      <c r="AB449">
        <v>0</v>
      </c>
      <c r="AC449" s="4">
        <v>46268.441643518519</v>
      </c>
      <c r="AD449" t="s">
        <v>67</v>
      </c>
      <c r="AE449" s="5">
        <v>0</v>
      </c>
      <c r="AF449" t="s">
        <v>1442</v>
      </c>
      <c r="AG449" s="5">
        <v>1.1574074074074073E-5</v>
      </c>
      <c r="AJ449" t="s">
        <v>67</v>
      </c>
      <c r="AN449" t="s">
        <v>67</v>
      </c>
      <c r="AO449" t="s">
        <v>67</v>
      </c>
      <c r="AR449" t="s">
        <v>67</v>
      </c>
      <c r="AT449" t="s">
        <v>67</v>
      </c>
      <c r="AU449" t="s">
        <v>67</v>
      </c>
      <c r="AV449" t="s">
        <v>67</v>
      </c>
      <c r="AY449" t="s">
        <v>67</v>
      </c>
      <c r="AZ449" t="s">
        <v>67</v>
      </c>
      <c r="BA449" t="s">
        <v>67</v>
      </c>
      <c r="BB449" t="s">
        <v>67</v>
      </c>
      <c r="BC449" t="s">
        <v>67</v>
      </c>
      <c r="BD449" t="s">
        <v>67</v>
      </c>
      <c r="BE449" t="s">
        <v>67</v>
      </c>
      <c r="BF449" t="s">
        <v>67</v>
      </c>
      <c r="BG449" t="s">
        <v>67</v>
      </c>
      <c r="BH449" t="s">
        <v>67</v>
      </c>
      <c r="BI449" t="s">
        <v>67</v>
      </c>
      <c r="BJ449" t="s">
        <v>67</v>
      </c>
      <c r="BK449" t="s">
        <v>67</v>
      </c>
      <c r="BL449" t="s">
        <v>67</v>
      </c>
      <c r="BM449" t="s">
        <v>67</v>
      </c>
      <c r="BN449" t="s">
        <v>102</v>
      </c>
      <c r="BO449" s="6">
        <v>46268</v>
      </c>
      <c r="BP449">
        <f>1</f>
        <v>1</v>
      </c>
      <c r="BQ449">
        <f>IF(M449+AG449&gt;=parametres!$B$2,0,1)</f>
        <v>1</v>
      </c>
      <c r="BR449" t="str">
        <f>VLOOKUP(O449,parametres!G:H,2,0)</f>
        <v>RSA</v>
      </c>
    </row>
    <row r="450" spans="1:70" x14ac:dyDescent="0.3">
      <c r="A450" t="s">
        <v>1635</v>
      </c>
      <c r="B450" t="s">
        <v>65</v>
      </c>
      <c r="C450" t="s">
        <v>70</v>
      </c>
      <c r="D450" s="4">
        <v>46268.44021990741</v>
      </c>
      <c r="E450" t="s">
        <v>1469</v>
      </c>
      <c r="F450" t="s">
        <v>215</v>
      </c>
      <c r="G450" t="s">
        <v>119</v>
      </c>
      <c r="H450" t="s">
        <v>216</v>
      </c>
      <c r="I450" t="s">
        <v>217</v>
      </c>
      <c r="J450">
        <v>2.74212942927857E+18</v>
      </c>
      <c r="K450" t="s">
        <v>1470</v>
      </c>
      <c r="L450" t="s">
        <v>72</v>
      </c>
      <c r="M450" s="5">
        <v>5.7870370370370373E-5</v>
      </c>
      <c r="N450">
        <v>19767</v>
      </c>
      <c r="O450" t="s">
        <v>110</v>
      </c>
      <c r="P450">
        <v>21206</v>
      </c>
      <c r="Q450" t="s">
        <v>110</v>
      </c>
      <c r="R450">
        <v>99887</v>
      </c>
      <c r="S450" t="s">
        <v>218</v>
      </c>
      <c r="T450" t="s">
        <v>153</v>
      </c>
      <c r="U450">
        <v>96526</v>
      </c>
      <c r="V450" t="s">
        <v>608</v>
      </c>
      <c r="W450" t="s">
        <v>68</v>
      </c>
      <c r="X450" s="5">
        <v>1.1180555555555555E-2</v>
      </c>
      <c r="Y450" s="5">
        <v>0</v>
      </c>
      <c r="Z450" s="5">
        <v>1.1574074074074073E-3</v>
      </c>
      <c r="AA450" t="s">
        <v>67</v>
      </c>
      <c r="AB450">
        <v>0</v>
      </c>
      <c r="AC450" s="4">
        <v>46268.452557870369</v>
      </c>
      <c r="AD450" t="s">
        <v>67</v>
      </c>
      <c r="AE450" s="5">
        <v>0</v>
      </c>
      <c r="AF450" t="s">
        <v>1471</v>
      </c>
      <c r="AG450" s="5">
        <v>2.3148148148148147E-5</v>
      </c>
      <c r="AH450">
        <v>0</v>
      </c>
      <c r="AI450">
        <v>0</v>
      </c>
      <c r="AJ450" t="s">
        <v>67</v>
      </c>
      <c r="AK450">
        <v>0</v>
      </c>
      <c r="AL450">
        <v>0</v>
      </c>
      <c r="AM450">
        <v>0</v>
      </c>
      <c r="AN450" t="s">
        <v>123</v>
      </c>
      <c r="AO450" t="s">
        <v>127</v>
      </c>
      <c r="AP450">
        <v>77020001</v>
      </c>
      <c r="AQ450">
        <v>10</v>
      </c>
      <c r="AR450" t="s">
        <v>128</v>
      </c>
      <c r="AT450" t="s">
        <v>220</v>
      </c>
      <c r="AU450" t="s">
        <v>1472</v>
      </c>
      <c r="AV450" t="s">
        <v>1469</v>
      </c>
      <c r="AW450">
        <v>0</v>
      </c>
      <c r="AX450">
        <v>0</v>
      </c>
      <c r="AY450" t="s">
        <v>67</v>
      </c>
      <c r="AZ450" t="s">
        <v>67</v>
      </c>
      <c r="BA450" t="s">
        <v>67</v>
      </c>
      <c r="BB450" t="s">
        <v>67</v>
      </c>
      <c r="BC450" t="s">
        <v>67</v>
      </c>
      <c r="BD450" t="s">
        <v>67</v>
      </c>
      <c r="BE450" t="s">
        <v>67</v>
      </c>
      <c r="BF450" t="s">
        <v>67</v>
      </c>
      <c r="BG450" t="s">
        <v>67</v>
      </c>
      <c r="BH450" t="s">
        <v>67</v>
      </c>
      <c r="BI450" t="s">
        <v>67</v>
      </c>
      <c r="BJ450" t="s">
        <v>67</v>
      </c>
      <c r="BK450" t="s">
        <v>67</v>
      </c>
      <c r="BL450" t="s">
        <v>67</v>
      </c>
      <c r="BM450" t="s">
        <v>67</v>
      </c>
      <c r="BN450" t="s">
        <v>102</v>
      </c>
      <c r="BO450" s="6">
        <v>46268</v>
      </c>
      <c r="BP450">
        <f>1</f>
        <v>1</v>
      </c>
      <c r="BQ450">
        <f>IF(M450+AG450&gt;=parametres!$B$2,0,1)</f>
        <v>1</v>
      </c>
      <c r="BR450" t="str">
        <f>VLOOKUP(O450,parametres!G:H,2,0)</f>
        <v>RSA</v>
      </c>
    </row>
    <row r="451" spans="1:70" x14ac:dyDescent="0.3">
      <c r="A451" t="s">
        <v>1635</v>
      </c>
      <c r="B451" t="s">
        <v>65</v>
      </c>
      <c r="C451" t="s">
        <v>70</v>
      </c>
      <c r="D451" s="4">
        <v>46268.440358796295</v>
      </c>
      <c r="E451" t="s">
        <v>1473</v>
      </c>
      <c r="F451" t="s">
        <v>134</v>
      </c>
      <c r="G451" t="s">
        <v>119</v>
      </c>
      <c r="H451" t="s">
        <v>135</v>
      </c>
      <c r="I451" t="s">
        <v>143</v>
      </c>
      <c r="J451">
        <v>2.742129437868457E+18</v>
      </c>
      <c r="K451" t="s">
        <v>1474</v>
      </c>
      <c r="L451" t="s">
        <v>71</v>
      </c>
      <c r="M451" s="5">
        <v>8.1018518518518516E-5</v>
      </c>
      <c r="N451">
        <v>19755</v>
      </c>
      <c r="O451" t="s">
        <v>84</v>
      </c>
      <c r="P451">
        <v>21194</v>
      </c>
      <c r="Q451" t="s">
        <v>84</v>
      </c>
      <c r="R451">
        <v>99755</v>
      </c>
      <c r="S451" t="s">
        <v>183</v>
      </c>
      <c r="T451" t="s">
        <v>153</v>
      </c>
      <c r="U451">
        <v>224093</v>
      </c>
      <c r="V451" t="s">
        <v>270</v>
      </c>
      <c r="W451" t="s">
        <v>68</v>
      </c>
      <c r="X451" s="5">
        <v>2.1875000000000002E-3</v>
      </c>
      <c r="Y451" s="5">
        <v>0</v>
      </c>
      <c r="Z451" s="5">
        <v>3.5879629629629629E-4</v>
      </c>
      <c r="AA451" t="s">
        <v>67</v>
      </c>
      <c r="AB451">
        <v>0</v>
      </c>
      <c r="AC451" s="4">
        <v>46268.446215277778</v>
      </c>
      <c r="AD451" t="s">
        <v>67</v>
      </c>
      <c r="AE451" s="5">
        <v>0</v>
      </c>
      <c r="AF451" t="s">
        <v>1475</v>
      </c>
      <c r="AG451" s="5">
        <v>2.3148148148148147E-5</v>
      </c>
      <c r="AH451">
        <v>0</v>
      </c>
      <c r="AI451">
        <v>0</v>
      </c>
      <c r="AJ451" t="s">
        <v>67</v>
      </c>
      <c r="AK451">
        <v>2</v>
      </c>
      <c r="AL451">
        <v>0</v>
      </c>
      <c r="AM451">
        <v>0</v>
      </c>
      <c r="AN451" t="s">
        <v>123</v>
      </c>
      <c r="AO451" t="s">
        <v>127</v>
      </c>
      <c r="AP451">
        <v>77020001</v>
      </c>
      <c r="AQ451">
        <v>10</v>
      </c>
      <c r="AR451" t="s">
        <v>128</v>
      </c>
      <c r="AS451">
        <v>3190052</v>
      </c>
      <c r="AT451" t="s">
        <v>140</v>
      </c>
      <c r="AU451" t="s">
        <v>67</v>
      </c>
      <c r="AV451" t="s">
        <v>1473</v>
      </c>
      <c r="AW451">
        <v>2</v>
      </c>
      <c r="AX451">
        <v>1</v>
      </c>
      <c r="AY451" t="s">
        <v>201</v>
      </c>
      <c r="AZ451" t="s">
        <v>76</v>
      </c>
      <c r="BA451" t="s">
        <v>1476</v>
      </c>
      <c r="BB451" t="s">
        <v>190</v>
      </c>
      <c r="BC451" t="s">
        <v>191</v>
      </c>
      <c r="BD451" t="s">
        <v>201</v>
      </c>
      <c r="BE451" t="s">
        <v>201</v>
      </c>
      <c r="BF451" t="s">
        <v>76</v>
      </c>
      <c r="BG451" t="s">
        <v>76</v>
      </c>
      <c r="BH451" t="s">
        <v>197</v>
      </c>
      <c r="BI451" t="s">
        <v>67</v>
      </c>
      <c r="BJ451" t="s">
        <v>67</v>
      </c>
      <c r="BK451" t="s">
        <v>67</v>
      </c>
      <c r="BL451" t="s">
        <v>67</v>
      </c>
      <c r="BM451" t="s">
        <v>67</v>
      </c>
      <c r="BN451" t="s">
        <v>102</v>
      </c>
      <c r="BO451" s="6">
        <v>46268</v>
      </c>
      <c r="BP451">
        <f>1</f>
        <v>1</v>
      </c>
      <c r="BQ451">
        <f>IF(M451+AG451&gt;=parametres!$B$2,0,1)</f>
        <v>1</v>
      </c>
      <c r="BR451" t="str">
        <f>VLOOKUP(O451,parametres!G:H,2,0)</f>
        <v>RSA</v>
      </c>
    </row>
    <row r="452" spans="1:70" x14ac:dyDescent="0.3">
      <c r="A452" t="s">
        <v>1635</v>
      </c>
      <c r="B452" t="s">
        <v>65</v>
      </c>
      <c r="C452" t="s">
        <v>66</v>
      </c>
      <c r="D452" s="4">
        <v>46268.440358796295</v>
      </c>
      <c r="E452" t="s">
        <v>1464</v>
      </c>
      <c r="F452" t="s">
        <v>67</v>
      </c>
      <c r="G452" t="s">
        <v>67</v>
      </c>
      <c r="H452" t="s">
        <v>314</v>
      </c>
      <c r="I452" t="s">
        <v>67</v>
      </c>
      <c r="J452">
        <v>2.742129437868457E+18</v>
      </c>
      <c r="K452" t="s">
        <v>1477</v>
      </c>
      <c r="L452" t="s">
        <v>67</v>
      </c>
      <c r="M452" s="5">
        <v>0</v>
      </c>
      <c r="N452">
        <v>19782</v>
      </c>
      <c r="O452" t="s">
        <v>288</v>
      </c>
      <c r="P452">
        <v>21222</v>
      </c>
      <c r="Q452" t="s">
        <v>288</v>
      </c>
      <c r="R452">
        <v>100052</v>
      </c>
      <c r="S452" t="s">
        <v>301</v>
      </c>
      <c r="T452" t="s">
        <v>312</v>
      </c>
      <c r="U452">
        <v>232191</v>
      </c>
      <c r="V452" t="s">
        <v>313</v>
      </c>
      <c r="W452" t="s">
        <v>69</v>
      </c>
      <c r="X452" s="5">
        <v>1.1782407407407408E-2</v>
      </c>
      <c r="Y452" s="5">
        <v>0</v>
      </c>
      <c r="Z452" s="5">
        <v>0</v>
      </c>
      <c r="AA452" t="s">
        <v>67</v>
      </c>
      <c r="AB452">
        <v>0</v>
      </c>
      <c r="AC452" s="4">
        <v>46268.452210648145</v>
      </c>
      <c r="AD452" t="s">
        <v>67</v>
      </c>
      <c r="AE452" s="5">
        <v>0</v>
      </c>
      <c r="AF452" t="s">
        <v>1466</v>
      </c>
      <c r="AG452" s="5">
        <v>1.1574074074074073E-5</v>
      </c>
      <c r="AJ452" t="s">
        <v>67</v>
      </c>
      <c r="AN452" t="s">
        <v>67</v>
      </c>
      <c r="AO452" t="s">
        <v>67</v>
      </c>
      <c r="AR452" t="s">
        <v>67</v>
      </c>
      <c r="AT452" t="s">
        <v>67</v>
      </c>
      <c r="AU452" t="s">
        <v>67</v>
      </c>
      <c r="AV452" t="s">
        <v>67</v>
      </c>
      <c r="AY452" t="s">
        <v>67</v>
      </c>
      <c r="AZ452" t="s">
        <v>67</v>
      </c>
      <c r="BA452" t="s">
        <v>67</v>
      </c>
      <c r="BB452" t="s">
        <v>67</v>
      </c>
      <c r="BC452" t="s">
        <v>67</v>
      </c>
      <c r="BD452" t="s">
        <v>67</v>
      </c>
      <c r="BE452" t="s">
        <v>67</v>
      </c>
      <c r="BF452" t="s">
        <v>67</v>
      </c>
      <c r="BG452" t="s">
        <v>67</v>
      </c>
      <c r="BH452" t="s">
        <v>67</v>
      </c>
      <c r="BI452" t="s">
        <v>67</v>
      </c>
      <c r="BJ452" t="s">
        <v>67</v>
      </c>
      <c r="BK452" t="s">
        <v>67</v>
      </c>
      <c r="BL452" t="s">
        <v>67</v>
      </c>
      <c r="BM452" t="s">
        <v>67</v>
      </c>
      <c r="BN452" t="s">
        <v>287</v>
      </c>
      <c r="BO452" s="6">
        <v>46268</v>
      </c>
      <c r="BP452">
        <f>1</f>
        <v>1</v>
      </c>
      <c r="BQ452">
        <f>IF(M452+AG452&gt;=parametres!$B$2,0,1)</f>
        <v>1</v>
      </c>
      <c r="BR452" t="str">
        <f>VLOOKUP(O452,parametres!G:H,2,0)</f>
        <v>RSA BE</v>
      </c>
    </row>
    <row r="453" spans="1:70" x14ac:dyDescent="0.3">
      <c r="A453" t="s">
        <v>1635</v>
      </c>
      <c r="B453" t="s">
        <v>65</v>
      </c>
      <c r="C453" t="s">
        <v>66</v>
      </c>
      <c r="D453" s="4">
        <v>46268.441331018519</v>
      </c>
      <c r="E453" t="s">
        <v>1469</v>
      </c>
      <c r="F453" t="s">
        <v>67</v>
      </c>
      <c r="G453" t="s">
        <v>67</v>
      </c>
      <c r="H453" t="s">
        <v>611</v>
      </c>
      <c r="I453" t="s">
        <v>67</v>
      </c>
      <c r="J453">
        <v>2.74212942927857E+18</v>
      </c>
      <c r="K453" t="s">
        <v>1478</v>
      </c>
      <c r="L453" t="s">
        <v>67</v>
      </c>
      <c r="M453" s="5">
        <v>0</v>
      </c>
      <c r="N453">
        <v>19767</v>
      </c>
      <c r="O453" t="s">
        <v>110</v>
      </c>
      <c r="P453">
        <v>21206</v>
      </c>
      <c r="Q453" t="s">
        <v>110</v>
      </c>
      <c r="R453">
        <v>99887</v>
      </c>
      <c r="S453" t="s">
        <v>218</v>
      </c>
      <c r="T453" t="s">
        <v>153</v>
      </c>
      <c r="U453">
        <v>96526</v>
      </c>
      <c r="V453" t="s">
        <v>608</v>
      </c>
      <c r="W453" t="s">
        <v>69</v>
      </c>
      <c r="X453" s="5">
        <v>1.1180555555555555E-2</v>
      </c>
      <c r="Y453" s="5">
        <v>0</v>
      </c>
      <c r="Z453" s="5">
        <v>0</v>
      </c>
      <c r="AA453" t="s">
        <v>67</v>
      </c>
      <c r="AB453">
        <v>0</v>
      </c>
      <c r="AC453" s="4">
        <v>46268.452557870369</v>
      </c>
      <c r="AD453" t="s">
        <v>67</v>
      </c>
      <c r="AE453" s="5">
        <v>0</v>
      </c>
      <c r="AF453" t="s">
        <v>1471</v>
      </c>
      <c r="AG453" s="5">
        <v>0</v>
      </c>
      <c r="AJ453" t="s">
        <v>67</v>
      </c>
      <c r="AN453" t="s">
        <v>67</v>
      </c>
      <c r="AO453" t="s">
        <v>67</v>
      </c>
      <c r="AR453" t="s">
        <v>67</v>
      </c>
      <c r="AT453" t="s">
        <v>67</v>
      </c>
      <c r="AU453" t="s">
        <v>67</v>
      </c>
      <c r="AV453" t="s">
        <v>67</v>
      </c>
      <c r="AY453" t="s">
        <v>67</v>
      </c>
      <c r="AZ453" t="s">
        <v>67</v>
      </c>
      <c r="BA453" t="s">
        <v>67</v>
      </c>
      <c r="BB453" t="s">
        <v>67</v>
      </c>
      <c r="BC453" t="s">
        <v>67</v>
      </c>
      <c r="BD453" t="s">
        <v>67</v>
      </c>
      <c r="BE453" t="s">
        <v>67</v>
      </c>
      <c r="BF453" t="s">
        <v>67</v>
      </c>
      <c r="BG453" t="s">
        <v>67</v>
      </c>
      <c r="BH453" t="s">
        <v>67</v>
      </c>
      <c r="BI453" t="s">
        <v>67</v>
      </c>
      <c r="BJ453" t="s">
        <v>67</v>
      </c>
      <c r="BK453" t="s">
        <v>67</v>
      </c>
      <c r="BL453" t="s">
        <v>67</v>
      </c>
      <c r="BM453" t="s">
        <v>67</v>
      </c>
      <c r="BN453" t="s">
        <v>102</v>
      </c>
      <c r="BO453" s="6">
        <v>46268</v>
      </c>
      <c r="BP453">
        <f>1</f>
        <v>1</v>
      </c>
      <c r="BQ453">
        <f>IF(M453+AG453&gt;=parametres!$B$2,0,1)</f>
        <v>1</v>
      </c>
      <c r="BR453" t="str">
        <f>VLOOKUP(O453,parametres!G:H,2,0)</f>
        <v>RSA</v>
      </c>
    </row>
    <row r="454" spans="1:70" x14ac:dyDescent="0.3">
      <c r="A454" t="s">
        <v>1635</v>
      </c>
      <c r="B454" t="s">
        <v>65</v>
      </c>
      <c r="C454" t="s">
        <v>70</v>
      </c>
      <c r="D454" s="4">
        <v>46268.441458333335</v>
      </c>
      <c r="E454" t="s">
        <v>329</v>
      </c>
      <c r="F454" t="s">
        <v>138</v>
      </c>
      <c r="G454" t="s">
        <v>305</v>
      </c>
      <c r="H454" t="s">
        <v>322</v>
      </c>
      <c r="I454" t="s">
        <v>300</v>
      </c>
      <c r="J454">
        <v>2.7421292618321004E+18</v>
      </c>
      <c r="K454" t="s">
        <v>1479</v>
      </c>
      <c r="L454" t="s">
        <v>71</v>
      </c>
      <c r="M454" s="5">
        <v>6.9444444444444444E-5</v>
      </c>
      <c r="N454">
        <v>19782</v>
      </c>
      <c r="O454" t="s">
        <v>288</v>
      </c>
      <c r="P454">
        <v>21222</v>
      </c>
      <c r="Q454" t="s">
        <v>288</v>
      </c>
      <c r="R454">
        <v>100052</v>
      </c>
      <c r="S454" t="s">
        <v>301</v>
      </c>
      <c r="T454" t="s">
        <v>312</v>
      </c>
      <c r="U454">
        <v>249779</v>
      </c>
      <c r="V454" t="s">
        <v>442</v>
      </c>
      <c r="W454" t="s">
        <v>68</v>
      </c>
      <c r="X454" s="5">
        <v>5.2777777777777779E-3</v>
      </c>
      <c r="Y454" s="5">
        <v>3.1018518518518517E-3</v>
      </c>
      <c r="Z454" s="5">
        <v>9.9537037037037042E-4</v>
      </c>
      <c r="AA454" t="s">
        <v>67</v>
      </c>
      <c r="AB454">
        <v>0</v>
      </c>
      <c r="AC454" s="4">
        <v>46268.450509259259</v>
      </c>
      <c r="AD454" t="s">
        <v>67</v>
      </c>
      <c r="AE454" s="5">
        <v>0</v>
      </c>
      <c r="AF454" t="s">
        <v>1480</v>
      </c>
      <c r="AG454" s="5">
        <v>1.1574074074074073E-5</v>
      </c>
      <c r="AH454">
        <v>0</v>
      </c>
      <c r="AI454">
        <v>0</v>
      </c>
      <c r="AJ454" t="s">
        <v>323</v>
      </c>
      <c r="AK454">
        <v>2</v>
      </c>
      <c r="AL454">
        <v>0</v>
      </c>
      <c r="AM454">
        <v>1</v>
      </c>
      <c r="AN454" t="s">
        <v>303</v>
      </c>
      <c r="AO454" t="s">
        <v>67</v>
      </c>
      <c r="AR454" t="s">
        <v>67</v>
      </c>
      <c r="AT454" t="s">
        <v>67</v>
      </c>
      <c r="AU454" t="s">
        <v>67</v>
      </c>
      <c r="AV454" t="s">
        <v>67</v>
      </c>
      <c r="AW454">
        <v>2</v>
      </c>
      <c r="AX454">
        <v>1</v>
      </c>
      <c r="AY454" t="s">
        <v>67</v>
      </c>
      <c r="AZ454" t="s">
        <v>67</v>
      </c>
      <c r="BA454" t="s">
        <v>67</v>
      </c>
      <c r="BB454" t="s">
        <v>67</v>
      </c>
      <c r="BC454" t="s">
        <v>67</v>
      </c>
      <c r="BD454" t="s">
        <v>67</v>
      </c>
      <c r="BE454" t="s">
        <v>67</v>
      </c>
      <c r="BF454" t="s">
        <v>67</v>
      </c>
      <c r="BG454" t="s">
        <v>67</v>
      </c>
      <c r="BH454" t="s">
        <v>67</v>
      </c>
      <c r="BI454" t="s">
        <v>67</v>
      </c>
      <c r="BJ454" t="s">
        <v>67</v>
      </c>
      <c r="BK454" t="s">
        <v>67</v>
      </c>
      <c r="BL454" t="s">
        <v>67</v>
      </c>
      <c r="BM454" t="s">
        <v>67</v>
      </c>
      <c r="BN454" t="s">
        <v>287</v>
      </c>
      <c r="BO454" s="6">
        <v>46268</v>
      </c>
      <c r="BP454">
        <f>1</f>
        <v>1</v>
      </c>
      <c r="BQ454">
        <f>IF(M454+AG454&gt;=parametres!$B$2,0,1)</f>
        <v>1</v>
      </c>
      <c r="BR454" t="str">
        <f>VLOOKUP(O454,parametres!G:H,2,0)</f>
        <v>RSA BE</v>
      </c>
    </row>
    <row r="455" spans="1:70" x14ac:dyDescent="0.3">
      <c r="A455" t="s">
        <v>1635</v>
      </c>
      <c r="B455" t="s">
        <v>65</v>
      </c>
      <c r="C455" t="s">
        <v>70</v>
      </c>
      <c r="D455" s="4">
        <v>46268.44189814815</v>
      </c>
      <c r="E455" t="s">
        <v>666</v>
      </c>
      <c r="F455" t="s">
        <v>243</v>
      </c>
      <c r="G455" t="s">
        <v>244</v>
      </c>
      <c r="H455" t="s">
        <v>667</v>
      </c>
      <c r="I455" t="s">
        <v>300</v>
      </c>
      <c r="J455">
        <v>2.742129334791938E+18</v>
      </c>
      <c r="K455" t="s">
        <v>1481</v>
      </c>
      <c r="L455" t="s">
        <v>72</v>
      </c>
      <c r="M455" s="5">
        <v>2.3148148148148147E-5</v>
      </c>
      <c r="N455">
        <v>19781</v>
      </c>
      <c r="O455" t="s">
        <v>294</v>
      </c>
      <c r="P455">
        <v>21221</v>
      </c>
      <c r="Q455" t="s">
        <v>294</v>
      </c>
      <c r="R455">
        <v>100041</v>
      </c>
      <c r="S455" t="s">
        <v>309</v>
      </c>
      <c r="T455" t="s">
        <v>275</v>
      </c>
      <c r="U455">
        <v>223882</v>
      </c>
      <c r="V455" t="s">
        <v>505</v>
      </c>
      <c r="W455" t="s">
        <v>68</v>
      </c>
      <c r="X455" s="5">
        <v>1.25E-3</v>
      </c>
      <c r="Y455" s="5">
        <v>1.0416666666666667E-4</v>
      </c>
      <c r="Z455" s="5">
        <v>1.5625000000000001E-3</v>
      </c>
      <c r="AA455" t="s">
        <v>67</v>
      </c>
      <c r="AB455">
        <v>0</v>
      </c>
      <c r="AC455" s="4">
        <v>46268.443668981483</v>
      </c>
      <c r="AD455" t="s">
        <v>67</v>
      </c>
      <c r="AE455" s="5">
        <v>0</v>
      </c>
      <c r="AF455" t="s">
        <v>1482</v>
      </c>
      <c r="AG455" s="5">
        <v>1.1574074074074073E-5</v>
      </c>
      <c r="AH455">
        <v>0</v>
      </c>
      <c r="AI455">
        <v>0</v>
      </c>
      <c r="AJ455" t="s">
        <v>363</v>
      </c>
      <c r="AK455">
        <v>2</v>
      </c>
      <c r="AL455">
        <v>0</v>
      </c>
      <c r="AM455">
        <v>1</v>
      </c>
      <c r="AN455" t="s">
        <v>310</v>
      </c>
      <c r="AO455" t="s">
        <v>67</v>
      </c>
      <c r="AR455" t="s">
        <v>67</v>
      </c>
      <c r="AT455" t="s">
        <v>67</v>
      </c>
      <c r="AU455" t="s">
        <v>67</v>
      </c>
      <c r="AV455" t="s">
        <v>67</v>
      </c>
      <c r="AW455">
        <v>0</v>
      </c>
      <c r="AX455">
        <v>0</v>
      </c>
      <c r="AY455" t="s">
        <v>67</v>
      </c>
      <c r="AZ455" t="s">
        <v>67</v>
      </c>
      <c r="BA455" t="s">
        <v>67</v>
      </c>
      <c r="BB455" t="s">
        <v>67</v>
      </c>
      <c r="BC455" t="s">
        <v>67</v>
      </c>
      <c r="BD455" t="s">
        <v>67</v>
      </c>
      <c r="BE455" t="s">
        <v>67</v>
      </c>
      <c r="BF455" t="s">
        <v>67</v>
      </c>
      <c r="BG455" t="s">
        <v>67</v>
      </c>
      <c r="BH455" t="s">
        <v>67</v>
      </c>
      <c r="BI455" t="s">
        <v>67</v>
      </c>
      <c r="BJ455" t="s">
        <v>67</v>
      </c>
      <c r="BK455" t="s">
        <v>67</v>
      </c>
      <c r="BL455" t="s">
        <v>67</v>
      </c>
      <c r="BM455" t="s">
        <v>67</v>
      </c>
      <c r="BN455" t="s">
        <v>287</v>
      </c>
      <c r="BO455" s="6">
        <v>46268</v>
      </c>
      <c r="BP455">
        <f>1</f>
        <v>1</v>
      </c>
      <c r="BQ455">
        <f>IF(M455+AG455&gt;=parametres!$B$2,0,1)</f>
        <v>1</v>
      </c>
      <c r="BR455" t="str">
        <f>VLOOKUP(O455,parametres!G:H,2,0)</f>
        <v>RSA BE</v>
      </c>
    </row>
    <row r="456" spans="1:70" x14ac:dyDescent="0.3">
      <c r="A456" t="s">
        <v>1635</v>
      </c>
      <c r="B456" t="s">
        <v>65</v>
      </c>
      <c r="C456" t="s">
        <v>66</v>
      </c>
      <c r="D456" s="4">
        <v>46268.441944444443</v>
      </c>
      <c r="E456" t="s">
        <v>1473</v>
      </c>
      <c r="F456" t="s">
        <v>67</v>
      </c>
      <c r="G456" t="s">
        <v>67</v>
      </c>
      <c r="H456" t="s">
        <v>349</v>
      </c>
      <c r="I456" t="s">
        <v>67</v>
      </c>
      <c r="J456">
        <v>2.7421294378684575E+18</v>
      </c>
      <c r="K456" t="s">
        <v>1483</v>
      </c>
      <c r="L456" t="s">
        <v>67</v>
      </c>
      <c r="M456" s="5">
        <v>0</v>
      </c>
      <c r="N456">
        <v>19755</v>
      </c>
      <c r="O456" t="s">
        <v>84</v>
      </c>
      <c r="P456">
        <v>21194</v>
      </c>
      <c r="Q456" t="s">
        <v>84</v>
      </c>
      <c r="R456">
        <v>99755</v>
      </c>
      <c r="S456" t="s">
        <v>183</v>
      </c>
      <c r="T456" t="s">
        <v>153</v>
      </c>
      <c r="U456">
        <v>224093</v>
      </c>
      <c r="V456" t="s">
        <v>270</v>
      </c>
      <c r="W456" t="s">
        <v>68</v>
      </c>
      <c r="X456" s="5">
        <v>2.1875000000000002E-3</v>
      </c>
      <c r="Y456" s="5">
        <v>0</v>
      </c>
      <c r="Z456" s="5">
        <v>0</v>
      </c>
      <c r="AA456" t="s">
        <v>67</v>
      </c>
      <c r="AB456">
        <v>0</v>
      </c>
      <c r="AC456" s="4">
        <v>46268.444189814814</v>
      </c>
      <c r="AD456" t="s">
        <v>67</v>
      </c>
      <c r="AE456" s="5">
        <v>0</v>
      </c>
      <c r="AF456" t="s">
        <v>1475</v>
      </c>
      <c r="AG456" s="5">
        <v>1.1574074074074073E-5</v>
      </c>
      <c r="AJ456" t="s">
        <v>67</v>
      </c>
      <c r="AN456" t="s">
        <v>67</v>
      </c>
      <c r="AO456" t="s">
        <v>67</v>
      </c>
      <c r="AR456" t="s">
        <v>67</v>
      </c>
      <c r="AT456" t="s">
        <v>67</v>
      </c>
      <c r="AU456" t="s">
        <v>67</v>
      </c>
      <c r="AV456" t="s">
        <v>67</v>
      </c>
      <c r="AY456" t="s">
        <v>67</v>
      </c>
      <c r="AZ456" t="s">
        <v>67</v>
      </c>
      <c r="BA456" t="s">
        <v>67</v>
      </c>
      <c r="BB456" t="s">
        <v>67</v>
      </c>
      <c r="BC456" t="s">
        <v>67</v>
      </c>
      <c r="BD456" t="s">
        <v>67</v>
      </c>
      <c r="BE456" t="s">
        <v>67</v>
      </c>
      <c r="BF456" t="s">
        <v>67</v>
      </c>
      <c r="BG456" t="s">
        <v>67</v>
      </c>
      <c r="BH456" t="s">
        <v>67</v>
      </c>
      <c r="BI456" t="s">
        <v>67</v>
      </c>
      <c r="BJ456" t="s">
        <v>67</v>
      </c>
      <c r="BK456" t="s">
        <v>67</v>
      </c>
      <c r="BL456" t="s">
        <v>67</v>
      </c>
      <c r="BM456" t="s">
        <v>67</v>
      </c>
      <c r="BN456" t="s">
        <v>102</v>
      </c>
      <c r="BO456" s="6">
        <v>46268</v>
      </c>
      <c r="BP456">
        <f>1</f>
        <v>1</v>
      </c>
      <c r="BQ456">
        <f>IF(M456+AG456&gt;=parametres!$B$2,0,1)</f>
        <v>1</v>
      </c>
      <c r="BR456" t="str">
        <f>VLOOKUP(O456,parametres!G:H,2,0)</f>
        <v>RSA</v>
      </c>
    </row>
    <row r="457" spans="1:70" x14ac:dyDescent="0.3">
      <c r="A457" t="s">
        <v>1635</v>
      </c>
      <c r="B457" t="s">
        <v>65</v>
      </c>
      <c r="C457" t="s">
        <v>66</v>
      </c>
      <c r="D457" s="4">
        <v>46268.441979166666</v>
      </c>
      <c r="E457" t="s">
        <v>329</v>
      </c>
      <c r="F457" t="s">
        <v>67</v>
      </c>
      <c r="G457" t="s">
        <v>67</v>
      </c>
      <c r="H457" t="s">
        <v>444</v>
      </c>
      <c r="I457" t="s">
        <v>67</v>
      </c>
      <c r="J457">
        <v>2.7421292618321004E+18</v>
      </c>
      <c r="K457" t="s">
        <v>1484</v>
      </c>
      <c r="L457" t="s">
        <v>67</v>
      </c>
      <c r="M457" s="5">
        <v>0</v>
      </c>
      <c r="N457">
        <v>19782</v>
      </c>
      <c r="O457" t="s">
        <v>288</v>
      </c>
      <c r="P457">
        <v>21222</v>
      </c>
      <c r="Q457" t="s">
        <v>288</v>
      </c>
      <c r="R457">
        <v>100052</v>
      </c>
      <c r="S457" t="s">
        <v>301</v>
      </c>
      <c r="T457" t="s">
        <v>312</v>
      </c>
      <c r="U457">
        <v>249779</v>
      </c>
      <c r="V457" t="s">
        <v>442</v>
      </c>
      <c r="W457" t="s">
        <v>68</v>
      </c>
      <c r="X457" s="5">
        <v>5.2777777777777779E-3</v>
      </c>
      <c r="Y457" s="5">
        <v>3.1018518518518517E-3</v>
      </c>
      <c r="Z457" s="5">
        <v>0</v>
      </c>
      <c r="AA457" t="s">
        <v>67</v>
      </c>
      <c r="AB457">
        <v>0</v>
      </c>
      <c r="AC457" s="4">
        <v>46268.450416666667</v>
      </c>
      <c r="AD457" t="s">
        <v>67</v>
      </c>
      <c r="AE457" s="5">
        <v>0</v>
      </c>
      <c r="AF457" t="s">
        <v>1480</v>
      </c>
      <c r="AG457" s="5">
        <v>0</v>
      </c>
      <c r="AJ457" t="s">
        <v>67</v>
      </c>
      <c r="AN457" t="s">
        <v>67</v>
      </c>
      <c r="AO457" t="s">
        <v>67</v>
      </c>
      <c r="AR457" t="s">
        <v>67</v>
      </c>
      <c r="AT457" t="s">
        <v>67</v>
      </c>
      <c r="AU457" t="s">
        <v>67</v>
      </c>
      <c r="AV457" t="s">
        <v>67</v>
      </c>
      <c r="AY457" t="s">
        <v>67</v>
      </c>
      <c r="AZ457" t="s">
        <v>67</v>
      </c>
      <c r="BA457" t="s">
        <v>67</v>
      </c>
      <c r="BB457" t="s">
        <v>67</v>
      </c>
      <c r="BC457" t="s">
        <v>67</v>
      </c>
      <c r="BD457" t="s">
        <v>67</v>
      </c>
      <c r="BE457" t="s">
        <v>67</v>
      </c>
      <c r="BF457" t="s">
        <v>67</v>
      </c>
      <c r="BG457" t="s">
        <v>67</v>
      </c>
      <c r="BH457" t="s">
        <v>67</v>
      </c>
      <c r="BI457" t="s">
        <v>67</v>
      </c>
      <c r="BJ457" t="s">
        <v>67</v>
      </c>
      <c r="BK457" t="s">
        <v>67</v>
      </c>
      <c r="BL457" t="s">
        <v>67</v>
      </c>
      <c r="BM457" t="s">
        <v>67</v>
      </c>
      <c r="BN457" t="s">
        <v>287</v>
      </c>
      <c r="BO457" s="6">
        <v>46268</v>
      </c>
      <c r="BP457">
        <f>1</f>
        <v>1</v>
      </c>
      <c r="BQ457">
        <f>IF(M457+AG457&gt;=parametres!$B$2,0,1)</f>
        <v>1</v>
      </c>
      <c r="BR457" t="str">
        <f>VLOOKUP(O457,parametres!G:H,2,0)</f>
        <v>RSA BE</v>
      </c>
    </row>
    <row r="458" spans="1:70" x14ac:dyDescent="0.3">
      <c r="A458" t="s">
        <v>1635</v>
      </c>
      <c r="B458" t="s">
        <v>65</v>
      </c>
      <c r="C458" t="s">
        <v>66</v>
      </c>
      <c r="D458" s="4">
        <v>46268.442303240743</v>
      </c>
      <c r="E458" t="s">
        <v>666</v>
      </c>
      <c r="F458" t="s">
        <v>67</v>
      </c>
      <c r="G458" t="s">
        <v>67</v>
      </c>
      <c r="H458" t="s">
        <v>506</v>
      </c>
      <c r="I458" t="s">
        <v>67</v>
      </c>
      <c r="J458">
        <v>2.742129334791938E+18</v>
      </c>
      <c r="K458" t="s">
        <v>1485</v>
      </c>
      <c r="L458" t="s">
        <v>67</v>
      </c>
      <c r="M458" s="5">
        <v>0</v>
      </c>
      <c r="N458">
        <v>19781</v>
      </c>
      <c r="O458" t="s">
        <v>294</v>
      </c>
      <c r="P458">
        <v>21221</v>
      </c>
      <c r="Q458" t="s">
        <v>294</v>
      </c>
      <c r="R458">
        <v>100041</v>
      </c>
      <c r="S458" t="s">
        <v>309</v>
      </c>
      <c r="T458" t="s">
        <v>275</v>
      </c>
      <c r="U458">
        <v>223882</v>
      </c>
      <c r="V458" t="s">
        <v>505</v>
      </c>
      <c r="W458" t="s">
        <v>68</v>
      </c>
      <c r="X458" s="5">
        <v>1.25E-3</v>
      </c>
      <c r="Y458" s="5">
        <v>1.0416666666666667E-4</v>
      </c>
      <c r="Z458" s="5">
        <v>0</v>
      </c>
      <c r="AA458" t="s">
        <v>67</v>
      </c>
      <c r="AB458">
        <v>0</v>
      </c>
      <c r="AC458" s="4">
        <v>46268.443668981483</v>
      </c>
      <c r="AD458" t="s">
        <v>67</v>
      </c>
      <c r="AE458" s="5">
        <v>0</v>
      </c>
      <c r="AF458" t="s">
        <v>1482</v>
      </c>
      <c r="AG458" s="5">
        <v>1.1574074074074073E-5</v>
      </c>
      <c r="AJ458" t="s">
        <v>67</v>
      </c>
      <c r="AN458" t="s">
        <v>67</v>
      </c>
      <c r="AO458" t="s">
        <v>67</v>
      </c>
      <c r="AR458" t="s">
        <v>67</v>
      </c>
      <c r="AT458" t="s">
        <v>67</v>
      </c>
      <c r="AU458" t="s">
        <v>67</v>
      </c>
      <c r="AV458" t="s">
        <v>67</v>
      </c>
      <c r="AY458" t="s">
        <v>67</v>
      </c>
      <c r="AZ458" t="s">
        <v>67</v>
      </c>
      <c r="BA458" t="s">
        <v>67</v>
      </c>
      <c r="BB458" t="s">
        <v>67</v>
      </c>
      <c r="BC458" t="s">
        <v>67</v>
      </c>
      <c r="BD458" t="s">
        <v>67</v>
      </c>
      <c r="BE458" t="s">
        <v>67</v>
      </c>
      <c r="BF458" t="s">
        <v>67</v>
      </c>
      <c r="BG458" t="s">
        <v>67</v>
      </c>
      <c r="BH458" t="s">
        <v>67</v>
      </c>
      <c r="BI458" t="s">
        <v>67</v>
      </c>
      <c r="BJ458" t="s">
        <v>67</v>
      </c>
      <c r="BK458" t="s">
        <v>67</v>
      </c>
      <c r="BL458" t="s">
        <v>67</v>
      </c>
      <c r="BM458" t="s">
        <v>67</v>
      </c>
      <c r="BN458" t="s">
        <v>287</v>
      </c>
      <c r="BO458" s="6">
        <v>46268</v>
      </c>
      <c r="BP458">
        <f>1</f>
        <v>1</v>
      </c>
      <c r="BQ458">
        <f>IF(M458+AG458&gt;=parametres!$B$2,0,1)</f>
        <v>1</v>
      </c>
      <c r="BR458" t="str">
        <f>VLOOKUP(O458,parametres!G:H,2,0)</f>
        <v>RSA BE</v>
      </c>
    </row>
    <row r="459" spans="1:70" x14ac:dyDescent="0.3">
      <c r="A459" t="s">
        <v>1635</v>
      </c>
      <c r="B459" t="s">
        <v>65</v>
      </c>
      <c r="C459" t="s">
        <v>70</v>
      </c>
      <c r="D459" s="4">
        <v>46268.442696759259</v>
      </c>
      <c r="E459" t="s">
        <v>1486</v>
      </c>
      <c r="F459" t="s">
        <v>156</v>
      </c>
      <c r="G459" t="s">
        <v>119</v>
      </c>
      <c r="H459" t="s">
        <v>157</v>
      </c>
      <c r="I459" t="s">
        <v>136</v>
      </c>
      <c r="J459">
        <v>2.7421292360747121E+18</v>
      </c>
      <c r="K459" t="s">
        <v>1487</v>
      </c>
      <c r="L459" t="s">
        <v>71</v>
      </c>
      <c r="M459" s="5">
        <v>6.9444444444444444E-5</v>
      </c>
      <c r="N459">
        <v>19761</v>
      </c>
      <c r="O459" t="s">
        <v>105</v>
      </c>
      <c r="P459">
        <v>21200</v>
      </c>
      <c r="Q459" t="s">
        <v>105</v>
      </c>
      <c r="R459">
        <v>99821</v>
      </c>
      <c r="S459" t="s">
        <v>154</v>
      </c>
      <c r="T459" t="s">
        <v>153</v>
      </c>
      <c r="U459">
        <v>224299</v>
      </c>
      <c r="V459" t="s">
        <v>193</v>
      </c>
      <c r="W459" t="s">
        <v>68</v>
      </c>
      <c r="X459" s="5">
        <v>3.1944444444444446E-3</v>
      </c>
      <c r="Y459" s="5">
        <v>0</v>
      </c>
      <c r="Z459" s="5">
        <v>3.7037037037037035E-4</v>
      </c>
      <c r="AA459" t="s">
        <v>67</v>
      </c>
      <c r="AB459">
        <v>0</v>
      </c>
      <c r="AC459" s="4">
        <v>46268.446620370371</v>
      </c>
      <c r="AD459" t="s">
        <v>67</v>
      </c>
      <c r="AE459" s="5">
        <v>0</v>
      </c>
      <c r="AF459" t="s">
        <v>1488</v>
      </c>
      <c r="AG459" s="5">
        <v>4.6296296296296294E-5</v>
      </c>
      <c r="AH459">
        <v>0</v>
      </c>
      <c r="AI459">
        <v>0</v>
      </c>
      <c r="AJ459" t="s">
        <v>67</v>
      </c>
      <c r="AK459">
        <v>2</v>
      </c>
      <c r="AL459">
        <v>0</v>
      </c>
      <c r="AM459">
        <v>0</v>
      </c>
      <c r="AN459" t="s">
        <v>123</v>
      </c>
      <c r="AO459" t="s">
        <v>127</v>
      </c>
      <c r="AP459">
        <v>77020001</v>
      </c>
      <c r="AQ459">
        <v>10</v>
      </c>
      <c r="AR459" t="s">
        <v>128</v>
      </c>
      <c r="AS459">
        <v>3190093</v>
      </c>
      <c r="AT459" t="s">
        <v>145</v>
      </c>
      <c r="AU459" t="s">
        <v>67</v>
      </c>
      <c r="AV459" t="s">
        <v>1486</v>
      </c>
      <c r="AW459">
        <v>2</v>
      </c>
      <c r="AX459">
        <v>1</v>
      </c>
      <c r="AY459" t="s">
        <v>67</v>
      </c>
      <c r="AZ459" t="s">
        <v>67</v>
      </c>
      <c r="BA459" t="s">
        <v>67</v>
      </c>
      <c r="BB459" t="s">
        <v>67</v>
      </c>
      <c r="BC459" t="s">
        <v>67</v>
      </c>
      <c r="BD459" t="s">
        <v>67</v>
      </c>
      <c r="BE459" t="s">
        <v>67</v>
      </c>
      <c r="BF459" t="s">
        <v>67</v>
      </c>
      <c r="BG459" t="s">
        <v>67</v>
      </c>
      <c r="BH459" t="s">
        <v>67</v>
      </c>
      <c r="BI459" t="s">
        <v>67</v>
      </c>
      <c r="BJ459" t="s">
        <v>67</v>
      </c>
      <c r="BK459" t="s">
        <v>67</v>
      </c>
      <c r="BL459" t="s">
        <v>67</v>
      </c>
      <c r="BM459" t="s">
        <v>67</v>
      </c>
      <c r="BN459" t="s">
        <v>106</v>
      </c>
      <c r="BO459" s="6">
        <v>46268</v>
      </c>
      <c r="BP459">
        <f>1</f>
        <v>1</v>
      </c>
      <c r="BQ459">
        <f>IF(M459+AG459&gt;=parametres!$B$2,0,1)</f>
        <v>1</v>
      </c>
      <c r="BR459" t="str">
        <f>VLOOKUP(O459,parametres!G:H,2,0)</f>
        <v>Alliannz Contract</v>
      </c>
    </row>
    <row r="460" spans="1:70" x14ac:dyDescent="0.3">
      <c r="A460" t="s">
        <v>1635</v>
      </c>
      <c r="B460" t="s">
        <v>65</v>
      </c>
      <c r="C460" t="s">
        <v>66</v>
      </c>
      <c r="D460" s="4">
        <v>46268.443344907406</v>
      </c>
      <c r="E460" t="s">
        <v>1486</v>
      </c>
      <c r="F460" t="s">
        <v>67</v>
      </c>
      <c r="G460" t="s">
        <v>67</v>
      </c>
      <c r="H460" t="s">
        <v>195</v>
      </c>
      <c r="I460" t="s">
        <v>67</v>
      </c>
      <c r="J460">
        <v>2.7421292360747121E+18</v>
      </c>
      <c r="K460" t="s">
        <v>1489</v>
      </c>
      <c r="L460" t="s">
        <v>67</v>
      </c>
      <c r="M460" s="5">
        <v>0</v>
      </c>
      <c r="N460">
        <v>19761</v>
      </c>
      <c r="O460" t="s">
        <v>105</v>
      </c>
      <c r="P460">
        <v>21200</v>
      </c>
      <c r="Q460" t="s">
        <v>105</v>
      </c>
      <c r="R460">
        <v>99821</v>
      </c>
      <c r="S460" t="s">
        <v>154</v>
      </c>
      <c r="T460" t="s">
        <v>153</v>
      </c>
      <c r="U460">
        <v>224299</v>
      </c>
      <c r="V460" t="s">
        <v>193</v>
      </c>
      <c r="W460" t="s">
        <v>68</v>
      </c>
      <c r="X460" s="5">
        <v>3.1944444444444446E-3</v>
      </c>
      <c r="Y460" s="5">
        <v>0</v>
      </c>
      <c r="Z460" s="5">
        <v>0</v>
      </c>
      <c r="AA460" t="s">
        <v>67</v>
      </c>
      <c r="AB460">
        <v>0</v>
      </c>
      <c r="AC460" s="4">
        <v>46268.446597222224</v>
      </c>
      <c r="AD460" t="s">
        <v>67</v>
      </c>
      <c r="AE460" s="5">
        <v>0</v>
      </c>
      <c r="AF460" t="s">
        <v>1488</v>
      </c>
      <c r="AG460" s="5">
        <v>1.1574074074074073E-5</v>
      </c>
      <c r="AJ460" t="s">
        <v>67</v>
      </c>
      <c r="AN460" t="s">
        <v>67</v>
      </c>
      <c r="AO460" t="s">
        <v>67</v>
      </c>
      <c r="AR460" t="s">
        <v>67</v>
      </c>
      <c r="AT460" t="s">
        <v>67</v>
      </c>
      <c r="AU460" t="s">
        <v>67</v>
      </c>
      <c r="AV460" t="s">
        <v>67</v>
      </c>
      <c r="AY460" t="s">
        <v>67</v>
      </c>
      <c r="AZ460" t="s">
        <v>67</v>
      </c>
      <c r="BA460" t="s">
        <v>67</v>
      </c>
      <c r="BB460" t="s">
        <v>67</v>
      </c>
      <c r="BC460" t="s">
        <v>67</v>
      </c>
      <c r="BD460" t="s">
        <v>67</v>
      </c>
      <c r="BE460" t="s">
        <v>67</v>
      </c>
      <c r="BF460" t="s">
        <v>67</v>
      </c>
      <c r="BG460" t="s">
        <v>67</v>
      </c>
      <c r="BH460" t="s">
        <v>67</v>
      </c>
      <c r="BI460" t="s">
        <v>67</v>
      </c>
      <c r="BJ460" t="s">
        <v>67</v>
      </c>
      <c r="BK460" t="s">
        <v>67</v>
      </c>
      <c r="BL460" t="s">
        <v>67</v>
      </c>
      <c r="BM460" t="s">
        <v>67</v>
      </c>
      <c r="BN460" t="s">
        <v>106</v>
      </c>
      <c r="BO460" s="6">
        <v>46268</v>
      </c>
      <c r="BP460">
        <f>1</f>
        <v>1</v>
      </c>
      <c r="BQ460">
        <f>IF(M460+AG460&gt;=parametres!$B$2,0,1)</f>
        <v>1</v>
      </c>
      <c r="BR460" t="str">
        <f>VLOOKUP(O460,parametres!G:H,2,0)</f>
        <v>Alliannz Contract</v>
      </c>
    </row>
    <row r="461" spans="1:70" x14ac:dyDescent="0.3">
      <c r="A461" t="s">
        <v>1635</v>
      </c>
      <c r="B461" t="s">
        <v>65</v>
      </c>
      <c r="C461" t="s">
        <v>70</v>
      </c>
      <c r="D461" s="4">
        <v>46268.443449074075</v>
      </c>
      <c r="E461" t="s">
        <v>1410</v>
      </c>
      <c r="F461" t="s">
        <v>118</v>
      </c>
      <c r="G461" t="s">
        <v>119</v>
      </c>
      <c r="H461" t="s">
        <v>120</v>
      </c>
      <c r="I461" t="s">
        <v>121</v>
      </c>
      <c r="J461">
        <v>2.7421293734476524E+18</v>
      </c>
      <c r="K461" t="s">
        <v>1490</v>
      </c>
      <c r="L461" t="s">
        <v>71</v>
      </c>
      <c r="M461" s="5">
        <v>3.4722222222222222E-5</v>
      </c>
      <c r="N461">
        <v>19770</v>
      </c>
      <c r="O461" t="s">
        <v>112</v>
      </c>
      <c r="P461">
        <v>21209</v>
      </c>
      <c r="Q461" t="s">
        <v>112</v>
      </c>
      <c r="R461">
        <v>99922</v>
      </c>
      <c r="S461" t="s">
        <v>493</v>
      </c>
      <c r="T461" t="s">
        <v>153</v>
      </c>
      <c r="U461">
        <v>244551</v>
      </c>
      <c r="V461" t="s">
        <v>1412</v>
      </c>
      <c r="W461" t="s">
        <v>69</v>
      </c>
      <c r="X461" s="5">
        <v>4.1666666666666669E-4</v>
      </c>
      <c r="Y461" s="5">
        <v>0</v>
      </c>
      <c r="Z461" s="5">
        <v>3.4722222222222224E-4</v>
      </c>
      <c r="AA461" t="s">
        <v>67</v>
      </c>
      <c r="AB461">
        <v>0</v>
      </c>
      <c r="AC461" s="4">
        <v>46268.444224537037</v>
      </c>
      <c r="AD461" t="s">
        <v>67</v>
      </c>
      <c r="AE461" s="5">
        <v>0</v>
      </c>
      <c r="AF461" t="s">
        <v>1491</v>
      </c>
      <c r="AG461" s="5">
        <v>1.1574074074074073E-5</v>
      </c>
      <c r="AH461">
        <v>0</v>
      </c>
      <c r="AI461">
        <v>0</v>
      </c>
      <c r="AJ461" t="s">
        <v>122</v>
      </c>
      <c r="AK461">
        <v>2</v>
      </c>
      <c r="AL461">
        <v>0</v>
      </c>
      <c r="AM461">
        <v>0</v>
      </c>
      <c r="AN461" t="s">
        <v>123</v>
      </c>
      <c r="AO461" t="s">
        <v>67</v>
      </c>
      <c r="AR461" t="s">
        <v>67</v>
      </c>
      <c r="AT461" t="s">
        <v>67</v>
      </c>
      <c r="AU461" t="s">
        <v>67</v>
      </c>
      <c r="AV461" t="s">
        <v>67</v>
      </c>
      <c r="AW461">
        <v>0</v>
      </c>
      <c r="AX461">
        <v>0</v>
      </c>
      <c r="AY461" t="s">
        <v>67</v>
      </c>
      <c r="AZ461" t="s">
        <v>67</v>
      </c>
      <c r="BA461" t="s">
        <v>67</v>
      </c>
      <c r="BB461" t="s">
        <v>67</v>
      </c>
      <c r="BC461" t="s">
        <v>67</v>
      </c>
      <c r="BD461" t="s">
        <v>67</v>
      </c>
      <c r="BE461" t="s">
        <v>67</v>
      </c>
      <c r="BF461" t="s">
        <v>67</v>
      </c>
      <c r="BG461" t="s">
        <v>67</v>
      </c>
      <c r="BH461" t="s">
        <v>67</v>
      </c>
      <c r="BI461" t="s">
        <v>67</v>
      </c>
      <c r="BJ461" t="s">
        <v>67</v>
      </c>
      <c r="BK461" t="s">
        <v>67</v>
      </c>
      <c r="BL461" t="s">
        <v>67</v>
      </c>
      <c r="BM461" t="s">
        <v>67</v>
      </c>
      <c r="BN461" t="s">
        <v>280</v>
      </c>
      <c r="BO461" s="6">
        <v>46268</v>
      </c>
      <c r="BP461">
        <f>1</f>
        <v>1</v>
      </c>
      <c r="BQ461">
        <f>IF(M461+AG461&gt;=parametres!$B$2,0,1)</f>
        <v>1</v>
      </c>
      <c r="BR461" t="str">
        <f>VLOOKUP(O461,parametres!G:H,2,0)</f>
        <v>RSA Provider</v>
      </c>
    </row>
    <row r="462" spans="1:70" x14ac:dyDescent="0.3">
      <c r="A462" t="s">
        <v>1635</v>
      </c>
      <c r="B462" t="s">
        <v>65</v>
      </c>
      <c r="C462" t="s">
        <v>70</v>
      </c>
      <c r="D462" s="4">
        <v>46268.443715277775</v>
      </c>
      <c r="E462" t="s">
        <v>1492</v>
      </c>
      <c r="F462" t="s">
        <v>304</v>
      </c>
      <c r="G462" t="s">
        <v>305</v>
      </c>
      <c r="H462" t="s">
        <v>306</v>
      </c>
      <c r="I462" t="s">
        <v>300</v>
      </c>
      <c r="J462">
        <v>2.7421293047722138E+18</v>
      </c>
      <c r="K462" t="s">
        <v>1493</v>
      </c>
      <c r="L462" t="s">
        <v>72</v>
      </c>
      <c r="M462" s="5">
        <v>8.1018518518518516E-5</v>
      </c>
      <c r="N462">
        <v>19782</v>
      </c>
      <c r="O462" t="s">
        <v>288</v>
      </c>
      <c r="P462">
        <v>21222</v>
      </c>
      <c r="Q462" t="s">
        <v>288</v>
      </c>
      <c r="R462">
        <v>100052</v>
      </c>
      <c r="S462" t="s">
        <v>301</v>
      </c>
      <c r="T462" t="s">
        <v>312</v>
      </c>
      <c r="U462">
        <v>249780</v>
      </c>
      <c r="V462" t="s">
        <v>439</v>
      </c>
      <c r="W462" t="s">
        <v>68</v>
      </c>
      <c r="X462" s="5">
        <v>4.8148148148148152E-3</v>
      </c>
      <c r="Y462" s="5">
        <v>0</v>
      </c>
      <c r="Z462" s="5">
        <v>4.2824074074074075E-4</v>
      </c>
      <c r="AA462" t="s">
        <v>67</v>
      </c>
      <c r="AB462">
        <v>0</v>
      </c>
      <c r="AC462" s="4">
        <v>46268.449178240742</v>
      </c>
      <c r="AD462" t="s">
        <v>67</v>
      </c>
      <c r="AE462" s="5">
        <v>0</v>
      </c>
      <c r="AF462" t="s">
        <v>1494</v>
      </c>
      <c r="AG462" s="5">
        <v>1.1574074074074073E-5</v>
      </c>
      <c r="AH462">
        <v>0</v>
      </c>
      <c r="AI462">
        <v>0</v>
      </c>
      <c r="AJ462" t="s">
        <v>311</v>
      </c>
      <c r="AK462">
        <v>2</v>
      </c>
      <c r="AL462">
        <v>0</v>
      </c>
      <c r="AM462">
        <v>1</v>
      </c>
      <c r="AN462" t="s">
        <v>303</v>
      </c>
      <c r="AO462" t="s">
        <v>67</v>
      </c>
      <c r="AR462" t="s">
        <v>67</v>
      </c>
      <c r="AT462" t="s">
        <v>67</v>
      </c>
      <c r="AU462" t="s">
        <v>67</v>
      </c>
      <c r="AV462" t="s">
        <v>67</v>
      </c>
      <c r="AW462">
        <v>2</v>
      </c>
      <c r="AX462">
        <v>1</v>
      </c>
      <c r="AY462" t="s">
        <v>67</v>
      </c>
      <c r="AZ462" t="s">
        <v>67</v>
      </c>
      <c r="BA462" t="s">
        <v>67</v>
      </c>
      <c r="BB462" t="s">
        <v>67</v>
      </c>
      <c r="BC462" t="s">
        <v>67</v>
      </c>
      <c r="BD462" t="s">
        <v>67</v>
      </c>
      <c r="BE462" t="s">
        <v>67</v>
      </c>
      <c r="BF462" t="s">
        <v>67</v>
      </c>
      <c r="BG462" t="s">
        <v>67</v>
      </c>
      <c r="BH462" t="s">
        <v>67</v>
      </c>
      <c r="BI462" t="s">
        <v>67</v>
      </c>
      <c r="BJ462" t="s">
        <v>67</v>
      </c>
      <c r="BK462" t="s">
        <v>67</v>
      </c>
      <c r="BL462" t="s">
        <v>67</v>
      </c>
      <c r="BM462" t="s">
        <v>67</v>
      </c>
      <c r="BN462" t="s">
        <v>287</v>
      </c>
      <c r="BO462" s="6">
        <v>46268</v>
      </c>
      <c r="BP462">
        <f>1</f>
        <v>1</v>
      </c>
      <c r="BQ462">
        <f>IF(M462+AG462&gt;=parametres!$B$2,0,1)</f>
        <v>1</v>
      </c>
      <c r="BR462" t="str">
        <f>VLOOKUP(O462,parametres!G:H,2,0)</f>
        <v>RSA BE</v>
      </c>
    </row>
    <row r="463" spans="1:70" x14ac:dyDescent="0.3">
      <c r="A463" t="s">
        <v>1635</v>
      </c>
      <c r="B463" t="s">
        <v>65</v>
      </c>
      <c r="C463" t="s">
        <v>66</v>
      </c>
      <c r="D463" s="4">
        <v>46268.443773148145</v>
      </c>
      <c r="E463" t="s">
        <v>1410</v>
      </c>
      <c r="F463" t="s">
        <v>67</v>
      </c>
      <c r="G463" t="s">
        <v>67</v>
      </c>
      <c r="H463" t="s">
        <v>1419</v>
      </c>
      <c r="I463" t="s">
        <v>67</v>
      </c>
      <c r="J463">
        <v>2.7421293734476529E+18</v>
      </c>
      <c r="K463" t="s">
        <v>1495</v>
      </c>
      <c r="L463" t="s">
        <v>67</v>
      </c>
      <c r="M463" s="5">
        <v>0</v>
      </c>
      <c r="N463">
        <v>19770</v>
      </c>
      <c r="O463" t="s">
        <v>112</v>
      </c>
      <c r="P463">
        <v>21209</v>
      </c>
      <c r="Q463" t="s">
        <v>112</v>
      </c>
      <c r="R463">
        <v>99922</v>
      </c>
      <c r="S463" t="s">
        <v>493</v>
      </c>
      <c r="T463" t="s">
        <v>153</v>
      </c>
      <c r="U463">
        <v>244551</v>
      </c>
      <c r="V463" t="s">
        <v>1412</v>
      </c>
      <c r="W463" t="s">
        <v>68</v>
      </c>
      <c r="X463" s="5">
        <v>4.1666666666666669E-4</v>
      </c>
      <c r="Y463" s="5">
        <v>0</v>
      </c>
      <c r="Z463" s="5">
        <v>0</v>
      </c>
      <c r="AA463" t="s">
        <v>67</v>
      </c>
      <c r="AB463">
        <v>0</v>
      </c>
      <c r="AC463" s="4">
        <v>46268.444212962961</v>
      </c>
      <c r="AD463" t="s">
        <v>67</v>
      </c>
      <c r="AE463" s="5">
        <v>0</v>
      </c>
      <c r="AF463" t="s">
        <v>1491</v>
      </c>
      <c r="AG463" s="5">
        <v>1.1574074074074073E-5</v>
      </c>
      <c r="AJ463" t="s">
        <v>67</v>
      </c>
      <c r="AN463" t="s">
        <v>67</v>
      </c>
      <c r="AO463" t="s">
        <v>67</v>
      </c>
      <c r="AR463" t="s">
        <v>67</v>
      </c>
      <c r="AT463" t="s">
        <v>67</v>
      </c>
      <c r="AU463" t="s">
        <v>67</v>
      </c>
      <c r="AV463" t="s">
        <v>67</v>
      </c>
      <c r="AY463" t="s">
        <v>67</v>
      </c>
      <c r="AZ463" t="s">
        <v>67</v>
      </c>
      <c r="BA463" t="s">
        <v>67</v>
      </c>
      <c r="BB463" t="s">
        <v>67</v>
      </c>
      <c r="BC463" t="s">
        <v>67</v>
      </c>
      <c r="BD463" t="s">
        <v>67</v>
      </c>
      <c r="BE463" t="s">
        <v>67</v>
      </c>
      <c r="BF463" t="s">
        <v>67</v>
      </c>
      <c r="BG463" t="s">
        <v>67</v>
      </c>
      <c r="BH463" t="s">
        <v>67</v>
      </c>
      <c r="BI463" t="s">
        <v>1496</v>
      </c>
      <c r="BJ463" t="s">
        <v>67</v>
      </c>
      <c r="BK463" t="s">
        <v>67</v>
      </c>
      <c r="BL463" t="s">
        <v>67</v>
      </c>
      <c r="BM463" t="s">
        <v>67</v>
      </c>
      <c r="BN463" t="s">
        <v>280</v>
      </c>
      <c r="BO463" s="6">
        <v>46268</v>
      </c>
      <c r="BP463">
        <f>1</f>
        <v>1</v>
      </c>
      <c r="BQ463">
        <f>IF(M463+AG463&gt;=parametres!$B$2,0,1)</f>
        <v>1</v>
      </c>
      <c r="BR463" t="str">
        <f>VLOOKUP(O463,parametres!G:H,2,0)</f>
        <v>RSA Provider</v>
      </c>
    </row>
    <row r="464" spans="1:70" x14ac:dyDescent="0.3">
      <c r="A464" t="s">
        <v>1635</v>
      </c>
      <c r="B464" t="s">
        <v>65</v>
      </c>
      <c r="C464" t="s">
        <v>70</v>
      </c>
      <c r="D464" s="4">
        <v>46268.443888888891</v>
      </c>
      <c r="E464" t="s">
        <v>1497</v>
      </c>
      <c r="F464" t="s">
        <v>156</v>
      </c>
      <c r="G464" t="s">
        <v>119</v>
      </c>
      <c r="H464" t="s">
        <v>157</v>
      </c>
      <c r="I464" t="s">
        <v>139</v>
      </c>
      <c r="J464">
        <v>2.7421292618321004E+18</v>
      </c>
      <c r="K464" t="s">
        <v>1498</v>
      </c>
      <c r="L464" t="s">
        <v>72</v>
      </c>
      <c r="M464" s="5">
        <v>6.9444444444444444E-5</v>
      </c>
      <c r="N464">
        <v>19760</v>
      </c>
      <c r="O464" t="s">
        <v>82</v>
      </c>
      <c r="P464">
        <v>21199</v>
      </c>
      <c r="Q464" t="s">
        <v>82</v>
      </c>
      <c r="R464">
        <v>99810</v>
      </c>
      <c r="S464" t="s">
        <v>162</v>
      </c>
      <c r="T464" t="s">
        <v>153</v>
      </c>
      <c r="U464">
        <v>96523</v>
      </c>
      <c r="V464" t="s">
        <v>511</v>
      </c>
      <c r="W464" t="s">
        <v>68</v>
      </c>
      <c r="X464" s="5">
        <v>1.5509259259259259E-3</v>
      </c>
      <c r="Y464" s="5">
        <v>0</v>
      </c>
      <c r="Z464" s="5">
        <v>1.5393518518518519E-3</v>
      </c>
      <c r="AA464" t="s">
        <v>67</v>
      </c>
      <c r="AB464">
        <v>0</v>
      </c>
      <c r="AC464" s="4">
        <v>46268.446111111109</v>
      </c>
      <c r="AD464" t="s">
        <v>67</v>
      </c>
      <c r="AE464" s="5">
        <v>0</v>
      </c>
      <c r="AF464" t="s">
        <v>1499</v>
      </c>
      <c r="AG464" s="5">
        <v>4.6296296296296294E-5</v>
      </c>
      <c r="AH464">
        <v>0</v>
      </c>
      <c r="AI464">
        <v>0</v>
      </c>
      <c r="AJ464" t="s">
        <v>67</v>
      </c>
      <c r="AK464">
        <v>2</v>
      </c>
      <c r="AL464">
        <v>0</v>
      </c>
      <c r="AM464">
        <v>0</v>
      </c>
      <c r="AN464" t="s">
        <v>123</v>
      </c>
      <c r="AO464" t="s">
        <v>127</v>
      </c>
      <c r="AP464">
        <v>77020001</v>
      </c>
      <c r="AQ464">
        <v>10</v>
      </c>
      <c r="AR464" t="s">
        <v>128</v>
      </c>
      <c r="AS464">
        <v>3190096</v>
      </c>
      <c r="AT464" t="s">
        <v>145</v>
      </c>
      <c r="AU464" t="s">
        <v>67</v>
      </c>
      <c r="AV464" t="s">
        <v>1497</v>
      </c>
      <c r="AW464">
        <v>2</v>
      </c>
      <c r="AX464">
        <v>1</v>
      </c>
      <c r="AY464" t="s">
        <v>67</v>
      </c>
      <c r="AZ464" t="s">
        <v>67</v>
      </c>
      <c r="BA464" t="s">
        <v>67</v>
      </c>
      <c r="BB464" t="s">
        <v>67</v>
      </c>
      <c r="BC464" t="s">
        <v>67</v>
      </c>
      <c r="BD464" t="s">
        <v>67</v>
      </c>
      <c r="BE464" t="s">
        <v>67</v>
      </c>
      <c r="BF464" t="s">
        <v>67</v>
      </c>
      <c r="BG464" t="s">
        <v>67</v>
      </c>
      <c r="BH464" t="s">
        <v>67</v>
      </c>
      <c r="BI464" t="s">
        <v>67</v>
      </c>
      <c r="BJ464" t="s">
        <v>67</v>
      </c>
      <c r="BK464" t="s">
        <v>67</v>
      </c>
      <c r="BL464" t="s">
        <v>67</v>
      </c>
      <c r="BM464" t="s">
        <v>67</v>
      </c>
      <c r="BN464" t="s">
        <v>106</v>
      </c>
      <c r="BO464" s="6">
        <v>46268</v>
      </c>
      <c r="BP464">
        <f>1</f>
        <v>1</v>
      </c>
      <c r="BQ464">
        <f>IF(M464+AG464&gt;=parametres!$B$2,0,1)</f>
        <v>1</v>
      </c>
      <c r="BR464" t="str">
        <f>VLOOKUP(O464,parametres!G:H,2,0)</f>
        <v>Alliannz Contract</v>
      </c>
    </row>
    <row r="465" spans="1:70" x14ac:dyDescent="0.3">
      <c r="A465" t="s">
        <v>1635</v>
      </c>
      <c r="B465" t="s">
        <v>65</v>
      </c>
      <c r="C465" t="s">
        <v>70</v>
      </c>
      <c r="D465" s="4">
        <v>46268.444097222222</v>
      </c>
      <c r="E465" t="s">
        <v>528</v>
      </c>
      <c r="F465" t="s">
        <v>118</v>
      </c>
      <c r="G465" t="s">
        <v>119</v>
      </c>
      <c r="H465" t="s">
        <v>120</v>
      </c>
      <c r="I465" t="s">
        <v>121</v>
      </c>
      <c r="J465">
        <v>2.7421293262060416E+18</v>
      </c>
      <c r="K465" t="s">
        <v>1500</v>
      </c>
      <c r="L465" t="s">
        <v>72</v>
      </c>
      <c r="M465" s="5">
        <v>2.3148148148148149E-4</v>
      </c>
      <c r="N465">
        <v>19770</v>
      </c>
      <c r="O465" t="s">
        <v>112</v>
      </c>
      <c r="P465">
        <v>21209</v>
      </c>
      <c r="Q465" t="s">
        <v>112</v>
      </c>
      <c r="R465">
        <v>99922</v>
      </c>
      <c r="S465" t="s">
        <v>493</v>
      </c>
      <c r="T465" t="s">
        <v>153</v>
      </c>
      <c r="U465">
        <v>244551</v>
      </c>
      <c r="V465" t="s">
        <v>1412</v>
      </c>
      <c r="W465" t="s">
        <v>68</v>
      </c>
      <c r="X465" s="5">
        <v>5.4398148148148144E-4</v>
      </c>
      <c r="Y465" s="5">
        <v>0</v>
      </c>
      <c r="Z465" s="5">
        <v>3.5879629629629629E-4</v>
      </c>
      <c r="AA465" t="s">
        <v>67</v>
      </c>
      <c r="AB465">
        <v>0</v>
      </c>
      <c r="AC465" s="4">
        <v>46268.445127314815</v>
      </c>
      <c r="AD465" t="s">
        <v>67</v>
      </c>
      <c r="AE465" s="5">
        <v>0</v>
      </c>
      <c r="AF465" t="s">
        <v>1501</v>
      </c>
      <c r="AG465" s="5">
        <v>3.4722222222222222E-5</v>
      </c>
      <c r="AH465">
        <v>0</v>
      </c>
      <c r="AI465">
        <v>0</v>
      </c>
      <c r="AJ465" t="s">
        <v>122</v>
      </c>
      <c r="AK465">
        <v>2</v>
      </c>
      <c r="AL465">
        <v>0</v>
      </c>
      <c r="AM465">
        <v>0</v>
      </c>
      <c r="AN465" t="s">
        <v>123</v>
      </c>
      <c r="AO465" t="s">
        <v>67</v>
      </c>
      <c r="AR465" t="s">
        <v>67</v>
      </c>
      <c r="AT465" t="s">
        <v>67</v>
      </c>
      <c r="AU465" t="s">
        <v>67</v>
      </c>
      <c r="AV465" t="s">
        <v>67</v>
      </c>
      <c r="AW465">
        <v>0</v>
      </c>
      <c r="AX465">
        <v>0</v>
      </c>
      <c r="AY465" t="s">
        <v>67</v>
      </c>
      <c r="AZ465" t="s">
        <v>67</v>
      </c>
      <c r="BA465" t="s">
        <v>67</v>
      </c>
      <c r="BB465" t="s">
        <v>67</v>
      </c>
      <c r="BC465" t="s">
        <v>67</v>
      </c>
      <c r="BD465" t="s">
        <v>67</v>
      </c>
      <c r="BE465" t="s">
        <v>67</v>
      </c>
      <c r="BF465" t="s">
        <v>67</v>
      </c>
      <c r="BG465" t="s">
        <v>67</v>
      </c>
      <c r="BH465" t="s">
        <v>67</v>
      </c>
      <c r="BI465" t="s">
        <v>67</v>
      </c>
      <c r="BJ465" t="s">
        <v>67</v>
      </c>
      <c r="BK465" t="s">
        <v>67</v>
      </c>
      <c r="BL465" t="s">
        <v>67</v>
      </c>
      <c r="BM465" t="s">
        <v>67</v>
      </c>
      <c r="BN465" t="s">
        <v>280</v>
      </c>
      <c r="BO465" s="6">
        <v>46268</v>
      </c>
      <c r="BP465">
        <f>1</f>
        <v>1</v>
      </c>
      <c r="BQ465">
        <f>IF(M465+AG465&gt;=parametres!$B$2,0,1)</f>
        <v>0</v>
      </c>
      <c r="BR465" t="str">
        <f>VLOOKUP(O465,parametres!G:H,2,0)</f>
        <v>RSA Provider</v>
      </c>
    </row>
    <row r="466" spans="1:70" x14ac:dyDescent="0.3">
      <c r="A466" t="s">
        <v>1635</v>
      </c>
      <c r="B466" t="s">
        <v>65</v>
      </c>
      <c r="C466" t="s">
        <v>70</v>
      </c>
      <c r="D466" s="4">
        <v>46268.444166666668</v>
      </c>
      <c r="E466" t="s">
        <v>448</v>
      </c>
      <c r="F466" t="s">
        <v>304</v>
      </c>
      <c r="G466" t="s">
        <v>305</v>
      </c>
      <c r="H466" t="s">
        <v>306</v>
      </c>
      <c r="I466" t="s">
        <v>300</v>
      </c>
      <c r="J466">
        <v>2.7421293863283082E+18</v>
      </c>
      <c r="K466" t="s">
        <v>1502</v>
      </c>
      <c r="L466" t="s">
        <v>72</v>
      </c>
      <c r="M466" s="5">
        <v>5.7870370370370373E-5</v>
      </c>
      <c r="N466">
        <v>19782</v>
      </c>
      <c r="O466" t="s">
        <v>288</v>
      </c>
      <c r="P466">
        <v>21222</v>
      </c>
      <c r="Q466" t="s">
        <v>288</v>
      </c>
      <c r="R466">
        <v>100052</v>
      </c>
      <c r="S466" t="s">
        <v>301</v>
      </c>
      <c r="T466" t="s">
        <v>312</v>
      </c>
      <c r="U466">
        <v>249777</v>
      </c>
      <c r="V466" t="s">
        <v>491</v>
      </c>
      <c r="W466" t="s">
        <v>68</v>
      </c>
      <c r="X466" s="5">
        <v>4.5138888888888885E-3</v>
      </c>
      <c r="Y466" s="5">
        <v>0</v>
      </c>
      <c r="Z466" s="5">
        <v>3.5879629629629629E-4</v>
      </c>
      <c r="AA466" t="s">
        <v>67</v>
      </c>
      <c r="AB466">
        <v>0</v>
      </c>
      <c r="AC466" s="4">
        <v>46268.449236111112</v>
      </c>
      <c r="AD466" t="s">
        <v>67</v>
      </c>
      <c r="AE466" s="5">
        <v>0</v>
      </c>
      <c r="AF466" t="s">
        <v>1503</v>
      </c>
      <c r="AG466" s="5">
        <v>1.1574074074074073E-5</v>
      </c>
      <c r="AH466">
        <v>0</v>
      </c>
      <c r="AI466">
        <v>0</v>
      </c>
      <c r="AJ466" t="s">
        <v>311</v>
      </c>
      <c r="AK466">
        <v>2</v>
      </c>
      <c r="AL466">
        <v>0</v>
      </c>
      <c r="AM466">
        <v>1</v>
      </c>
      <c r="AN466" t="s">
        <v>303</v>
      </c>
      <c r="AO466" t="s">
        <v>67</v>
      </c>
      <c r="AR466" t="s">
        <v>67</v>
      </c>
      <c r="AT466" t="s">
        <v>67</v>
      </c>
      <c r="AU466" t="s">
        <v>67</v>
      </c>
      <c r="AV466" t="s">
        <v>67</v>
      </c>
      <c r="AW466">
        <v>2</v>
      </c>
      <c r="AX466">
        <v>1</v>
      </c>
      <c r="AY466" t="s">
        <v>67</v>
      </c>
      <c r="AZ466" t="s">
        <v>67</v>
      </c>
      <c r="BA466" t="s">
        <v>67</v>
      </c>
      <c r="BB466" t="s">
        <v>67</v>
      </c>
      <c r="BC466" t="s">
        <v>67</v>
      </c>
      <c r="BD466" t="s">
        <v>67</v>
      </c>
      <c r="BE466" t="s">
        <v>67</v>
      </c>
      <c r="BF466" t="s">
        <v>67</v>
      </c>
      <c r="BG466" t="s">
        <v>67</v>
      </c>
      <c r="BH466" t="s">
        <v>67</v>
      </c>
      <c r="BI466" t="s">
        <v>67</v>
      </c>
      <c r="BJ466" t="s">
        <v>67</v>
      </c>
      <c r="BK466" t="s">
        <v>67</v>
      </c>
      <c r="BL466" t="s">
        <v>67</v>
      </c>
      <c r="BM466" t="s">
        <v>67</v>
      </c>
      <c r="BN466" t="s">
        <v>287</v>
      </c>
      <c r="BO466" s="6">
        <v>46268</v>
      </c>
      <c r="BP466">
        <f>1</f>
        <v>1</v>
      </c>
      <c r="BQ466">
        <f>IF(M466+AG466&gt;=parametres!$B$2,0,1)</f>
        <v>1</v>
      </c>
      <c r="BR466" t="str">
        <f>VLOOKUP(O466,parametres!G:H,2,0)</f>
        <v>RSA BE</v>
      </c>
    </row>
    <row r="467" spans="1:70" x14ac:dyDescent="0.3">
      <c r="A467" t="s">
        <v>1635</v>
      </c>
      <c r="B467" t="s">
        <v>65</v>
      </c>
      <c r="C467" t="s">
        <v>66</v>
      </c>
      <c r="D467" s="4">
        <v>46268.444293981483</v>
      </c>
      <c r="E467" t="s">
        <v>1492</v>
      </c>
      <c r="F467" t="s">
        <v>67</v>
      </c>
      <c r="G467" t="s">
        <v>67</v>
      </c>
      <c r="H467" t="s">
        <v>440</v>
      </c>
      <c r="I467" t="s">
        <v>67</v>
      </c>
      <c r="J467">
        <v>2.7421293047722138E+18</v>
      </c>
      <c r="K467" t="s">
        <v>1504</v>
      </c>
      <c r="L467" t="s">
        <v>67</v>
      </c>
      <c r="M467" s="5">
        <v>0</v>
      </c>
      <c r="N467">
        <v>19782</v>
      </c>
      <c r="O467" t="s">
        <v>288</v>
      </c>
      <c r="P467">
        <v>21222</v>
      </c>
      <c r="Q467" t="s">
        <v>288</v>
      </c>
      <c r="R467">
        <v>100052</v>
      </c>
      <c r="S467" t="s">
        <v>301</v>
      </c>
      <c r="T467" t="s">
        <v>312</v>
      </c>
      <c r="U467">
        <v>249780</v>
      </c>
      <c r="V467" t="s">
        <v>439</v>
      </c>
      <c r="W467" t="s">
        <v>69</v>
      </c>
      <c r="X467" s="5">
        <v>4.8148148148148152E-3</v>
      </c>
      <c r="Y467" s="5">
        <v>0</v>
      </c>
      <c r="Z467" s="5">
        <v>0</v>
      </c>
      <c r="AA467" t="s">
        <v>67</v>
      </c>
      <c r="AB467">
        <v>0</v>
      </c>
      <c r="AC467" s="4">
        <v>46268.449189814812</v>
      </c>
      <c r="AD467" t="s">
        <v>67</v>
      </c>
      <c r="AE467" s="5">
        <v>0</v>
      </c>
      <c r="AF467" t="s">
        <v>1494</v>
      </c>
      <c r="AG467" s="5">
        <v>1.1574074074074073E-5</v>
      </c>
      <c r="AJ467" t="s">
        <v>67</v>
      </c>
      <c r="AN467" t="s">
        <v>67</v>
      </c>
      <c r="AO467" t="s">
        <v>67</v>
      </c>
      <c r="AR467" t="s">
        <v>67</v>
      </c>
      <c r="AT467" t="s">
        <v>67</v>
      </c>
      <c r="AU467" t="s">
        <v>67</v>
      </c>
      <c r="AV467" t="s">
        <v>67</v>
      </c>
      <c r="AY467" t="s">
        <v>67</v>
      </c>
      <c r="AZ467" t="s">
        <v>67</v>
      </c>
      <c r="BA467" t="s">
        <v>67</v>
      </c>
      <c r="BB467" t="s">
        <v>67</v>
      </c>
      <c r="BC467" t="s">
        <v>67</v>
      </c>
      <c r="BD467" t="s">
        <v>67</v>
      </c>
      <c r="BE467" t="s">
        <v>67</v>
      </c>
      <c r="BF467" t="s">
        <v>67</v>
      </c>
      <c r="BG467" t="s">
        <v>67</v>
      </c>
      <c r="BH467" t="s">
        <v>67</v>
      </c>
      <c r="BI467" t="s">
        <v>67</v>
      </c>
      <c r="BJ467" t="s">
        <v>67</v>
      </c>
      <c r="BK467" t="s">
        <v>67</v>
      </c>
      <c r="BL467" t="s">
        <v>67</v>
      </c>
      <c r="BM467" t="s">
        <v>67</v>
      </c>
      <c r="BN467" t="s">
        <v>287</v>
      </c>
      <c r="BO467" s="6">
        <v>46268</v>
      </c>
      <c r="BP467">
        <f>1</f>
        <v>1</v>
      </c>
      <c r="BQ467">
        <f>IF(M467+AG467&gt;=parametres!$B$2,0,1)</f>
        <v>1</v>
      </c>
      <c r="BR467" t="str">
        <f>VLOOKUP(O467,parametres!G:H,2,0)</f>
        <v>RSA BE</v>
      </c>
    </row>
    <row r="468" spans="1:70" x14ac:dyDescent="0.3">
      <c r="A468" t="s">
        <v>1635</v>
      </c>
      <c r="B468" t="s">
        <v>65</v>
      </c>
      <c r="C468" t="s">
        <v>66</v>
      </c>
      <c r="D468" s="4">
        <v>46268.444490740738</v>
      </c>
      <c r="E468" t="s">
        <v>1497</v>
      </c>
      <c r="F468" t="s">
        <v>67</v>
      </c>
      <c r="G468" t="s">
        <v>67</v>
      </c>
      <c r="H468" t="s">
        <v>512</v>
      </c>
      <c r="I468" t="s">
        <v>67</v>
      </c>
      <c r="J468">
        <v>2.7421292618321004E+18</v>
      </c>
      <c r="K468" t="s">
        <v>1505</v>
      </c>
      <c r="L468" t="s">
        <v>67</v>
      </c>
      <c r="M468" s="5">
        <v>0</v>
      </c>
      <c r="N468">
        <v>19760</v>
      </c>
      <c r="O468" t="s">
        <v>82</v>
      </c>
      <c r="P468">
        <v>21199</v>
      </c>
      <c r="Q468" t="s">
        <v>82</v>
      </c>
      <c r="R468">
        <v>99810</v>
      </c>
      <c r="S468" t="s">
        <v>162</v>
      </c>
      <c r="T468" t="s">
        <v>153</v>
      </c>
      <c r="U468">
        <v>96523</v>
      </c>
      <c r="V468" t="s">
        <v>511</v>
      </c>
      <c r="W468" t="s">
        <v>69</v>
      </c>
      <c r="X468" s="5">
        <v>1.5509259259259259E-3</v>
      </c>
      <c r="Y468" s="5">
        <v>0</v>
      </c>
      <c r="Z468" s="5">
        <v>0</v>
      </c>
      <c r="AA468" t="s">
        <v>67</v>
      </c>
      <c r="AB468">
        <v>0</v>
      </c>
      <c r="AC468" s="4">
        <v>46268.446122685185</v>
      </c>
      <c r="AD468" t="s">
        <v>67</v>
      </c>
      <c r="AE468" s="5">
        <v>0</v>
      </c>
      <c r="AF468" t="s">
        <v>1499</v>
      </c>
      <c r="AG468" s="5">
        <v>1.1574074074074073E-5</v>
      </c>
      <c r="AJ468" t="s">
        <v>67</v>
      </c>
      <c r="AN468" t="s">
        <v>67</v>
      </c>
      <c r="AO468" t="s">
        <v>67</v>
      </c>
      <c r="AR468" t="s">
        <v>67</v>
      </c>
      <c r="AT468" t="s">
        <v>67</v>
      </c>
      <c r="AU468" t="s">
        <v>67</v>
      </c>
      <c r="AV468" t="s">
        <v>67</v>
      </c>
      <c r="AY468" t="s">
        <v>67</v>
      </c>
      <c r="AZ468" t="s">
        <v>67</v>
      </c>
      <c r="BA468" t="s">
        <v>67</v>
      </c>
      <c r="BB468" t="s">
        <v>67</v>
      </c>
      <c r="BC468" t="s">
        <v>67</v>
      </c>
      <c r="BD468" t="s">
        <v>67</v>
      </c>
      <c r="BE468" t="s">
        <v>67</v>
      </c>
      <c r="BF468" t="s">
        <v>67</v>
      </c>
      <c r="BG468" t="s">
        <v>67</v>
      </c>
      <c r="BH468" t="s">
        <v>67</v>
      </c>
      <c r="BI468" t="s">
        <v>67</v>
      </c>
      <c r="BJ468" t="s">
        <v>67</v>
      </c>
      <c r="BK468" t="s">
        <v>67</v>
      </c>
      <c r="BL468" t="s">
        <v>67</v>
      </c>
      <c r="BM468" t="s">
        <v>67</v>
      </c>
      <c r="BN468" t="s">
        <v>106</v>
      </c>
      <c r="BO468" s="6">
        <v>46268</v>
      </c>
      <c r="BP468">
        <f>1</f>
        <v>1</v>
      </c>
      <c r="BQ468">
        <f>IF(M468+AG468&gt;=parametres!$B$2,0,1)</f>
        <v>1</v>
      </c>
      <c r="BR468" t="str">
        <f>VLOOKUP(O468,parametres!G:H,2,0)</f>
        <v>Alliannz Contract</v>
      </c>
    </row>
    <row r="469" spans="1:70" x14ac:dyDescent="0.3">
      <c r="A469" t="s">
        <v>1635</v>
      </c>
      <c r="B469" t="s">
        <v>65</v>
      </c>
      <c r="C469" t="s">
        <v>70</v>
      </c>
      <c r="D469" s="4">
        <v>46268.444537037038</v>
      </c>
      <c r="E469" t="s">
        <v>461</v>
      </c>
      <c r="F469" t="s">
        <v>156</v>
      </c>
      <c r="G469" t="s">
        <v>119</v>
      </c>
      <c r="H469" t="s">
        <v>157</v>
      </c>
      <c r="I469" t="s">
        <v>136</v>
      </c>
      <c r="J469">
        <v>2.7421293476793636E+18</v>
      </c>
      <c r="K469" t="s">
        <v>1506</v>
      </c>
      <c r="L469" t="s">
        <v>72</v>
      </c>
      <c r="M469" s="5">
        <v>9.2592592592592588E-5</v>
      </c>
      <c r="N469">
        <v>19761</v>
      </c>
      <c r="O469" t="s">
        <v>105</v>
      </c>
      <c r="P469">
        <v>21200</v>
      </c>
      <c r="Q469" t="s">
        <v>105</v>
      </c>
      <c r="R469">
        <v>99821</v>
      </c>
      <c r="S469" t="s">
        <v>154</v>
      </c>
      <c r="T469" t="s">
        <v>153</v>
      </c>
      <c r="U469">
        <v>221519</v>
      </c>
      <c r="V469" t="s">
        <v>269</v>
      </c>
      <c r="W469" t="s">
        <v>68</v>
      </c>
      <c r="X469" s="5">
        <v>3.3888888888888892E-2</v>
      </c>
      <c r="Y469" s="5">
        <v>2.3148148148148147E-5</v>
      </c>
      <c r="Z469" s="5">
        <v>3.8194444444444446E-4</v>
      </c>
      <c r="AA469" t="s">
        <v>67</v>
      </c>
      <c r="AB469">
        <v>1</v>
      </c>
      <c r="AC469" s="4">
        <v>46268.479733796295</v>
      </c>
      <c r="AD469" t="s">
        <v>67</v>
      </c>
      <c r="AE469" s="5">
        <v>0</v>
      </c>
      <c r="AF469" t="s">
        <v>1507</v>
      </c>
      <c r="AG469" s="5">
        <v>3.4722222222222222E-5</v>
      </c>
      <c r="AH469">
        <v>0</v>
      </c>
      <c r="AI469">
        <v>0</v>
      </c>
      <c r="AJ469" t="s">
        <v>67</v>
      </c>
      <c r="AK469">
        <v>2</v>
      </c>
      <c r="AL469">
        <v>0</v>
      </c>
      <c r="AM469">
        <v>0</v>
      </c>
      <c r="AN469" t="s">
        <v>123</v>
      </c>
      <c r="AO469" t="s">
        <v>127</v>
      </c>
      <c r="AP469">
        <v>77020001</v>
      </c>
      <c r="AQ469">
        <v>10</v>
      </c>
      <c r="AR469" t="s">
        <v>128</v>
      </c>
      <c r="AS469">
        <v>3190093</v>
      </c>
      <c r="AT469" t="s">
        <v>155</v>
      </c>
      <c r="AU469" t="s">
        <v>67</v>
      </c>
      <c r="AV469" t="s">
        <v>461</v>
      </c>
      <c r="AW469">
        <v>2</v>
      </c>
      <c r="AX469">
        <v>1</v>
      </c>
      <c r="AY469" t="s">
        <v>67</v>
      </c>
      <c r="AZ469" t="s">
        <v>67</v>
      </c>
      <c r="BA469" t="s">
        <v>67</v>
      </c>
      <c r="BB469" t="s">
        <v>67</v>
      </c>
      <c r="BC469" t="s">
        <v>67</v>
      </c>
      <c r="BD469" t="s">
        <v>67</v>
      </c>
      <c r="BE469" t="s">
        <v>67</v>
      </c>
      <c r="BF469" t="s">
        <v>67</v>
      </c>
      <c r="BG469" t="s">
        <v>67</v>
      </c>
      <c r="BH469" t="s">
        <v>67</v>
      </c>
      <c r="BI469" t="s">
        <v>67</v>
      </c>
      <c r="BJ469" t="s">
        <v>67</v>
      </c>
      <c r="BK469" t="s">
        <v>67</v>
      </c>
      <c r="BL469" t="s">
        <v>67</v>
      </c>
      <c r="BM469" t="s">
        <v>67</v>
      </c>
      <c r="BN469" t="s">
        <v>106</v>
      </c>
      <c r="BO469" s="6">
        <v>46268</v>
      </c>
      <c r="BP469">
        <f>1</f>
        <v>1</v>
      </c>
      <c r="BQ469">
        <f>IF(M469+AG469&gt;=parametres!$B$2,0,1)</f>
        <v>1</v>
      </c>
      <c r="BR469" t="str">
        <f>VLOOKUP(O469,parametres!G:H,2,0)</f>
        <v>Alliannz Contract</v>
      </c>
    </row>
    <row r="470" spans="1:70" x14ac:dyDescent="0.3">
      <c r="A470" t="s">
        <v>1635</v>
      </c>
      <c r="B470" t="s">
        <v>65</v>
      </c>
      <c r="C470" t="s">
        <v>66</v>
      </c>
      <c r="D470" s="4">
        <v>46268.444571759261</v>
      </c>
      <c r="E470" t="s">
        <v>528</v>
      </c>
      <c r="F470" t="s">
        <v>67</v>
      </c>
      <c r="G470" t="s">
        <v>67</v>
      </c>
      <c r="H470" t="s">
        <v>1419</v>
      </c>
      <c r="I470" t="s">
        <v>67</v>
      </c>
      <c r="J470">
        <v>2.7421293262060416E+18</v>
      </c>
      <c r="K470" t="s">
        <v>1508</v>
      </c>
      <c r="L470" t="s">
        <v>67</v>
      </c>
      <c r="M470" s="5">
        <v>0</v>
      </c>
      <c r="N470">
        <v>19770</v>
      </c>
      <c r="O470" t="s">
        <v>112</v>
      </c>
      <c r="P470">
        <v>21209</v>
      </c>
      <c r="Q470" t="s">
        <v>112</v>
      </c>
      <c r="R470">
        <v>99922</v>
      </c>
      <c r="S470" t="s">
        <v>493</v>
      </c>
      <c r="T470" t="s">
        <v>153</v>
      </c>
      <c r="U470">
        <v>244551</v>
      </c>
      <c r="V470" t="s">
        <v>1412</v>
      </c>
      <c r="W470" t="s">
        <v>69</v>
      </c>
      <c r="X470" s="5">
        <v>5.4398148148148144E-4</v>
      </c>
      <c r="Y470" s="5">
        <v>0</v>
      </c>
      <c r="Z470" s="5">
        <v>0</v>
      </c>
      <c r="AA470" t="s">
        <v>67</v>
      </c>
      <c r="AB470">
        <v>0</v>
      </c>
      <c r="AC470" s="4">
        <v>46268.445127314815</v>
      </c>
      <c r="AD470" t="s">
        <v>67</v>
      </c>
      <c r="AE470" s="5">
        <v>0</v>
      </c>
      <c r="AF470" t="s">
        <v>1501</v>
      </c>
      <c r="AG470" s="5">
        <v>1.1574074074074073E-5</v>
      </c>
      <c r="AJ470" t="s">
        <v>67</v>
      </c>
      <c r="AN470" t="s">
        <v>67</v>
      </c>
      <c r="AO470" t="s">
        <v>67</v>
      </c>
      <c r="AR470" t="s">
        <v>67</v>
      </c>
      <c r="AT470" t="s">
        <v>67</v>
      </c>
      <c r="AU470" t="s">
        <v>67</v>
      </c>
      <c r="AV470" t="s">
        <v>67</v>
      </c>
      <c r="AY470" t="s">
        <v>67</v>
      </c>
      <c r="AZ470" t="s">
        <v>67</v>
      </c>
      <c r="BA470" t="s">
        <v>67</v>
      </c>
      <c r="BB470" t="s">
        <v>67</v>
      </c>
      <c r="BC470" t="s">
        <v>67</v>
      </c>
      <c r="BD470" t="s">
        <v>67</v>
      </c>
      <c r="BE470" t="s">
        <v>67</v>
      </c>
      <c r="BF470" t="s">
        <v>67</v>
      </c>
      <c r="BG470" t="s">
        <v>67</v>
      </c>
      <c r="BH470" t="s">
        <v>67</v>
      </c>
      <c r="BI470" t="s">
        <v>1509</v>
      </c>
      <c r="BJ470" t="s">
        <v>67</v>
      </c>
      <c r="BK470" t="s">
        <v>67</v>
      </c>
      <c r="BL470" t="s">
        <v>67</v>
      </c>
      <c r="BM470" t="s">
        <v>67</v>
      </c>
      <c r="BN470" t="s">
        <v>280</v>
      </c>
      <c r="BO470" s="6">
        <v>46268</v>
      </c>
      <c r="BP470">
        <f>1</f>
        <v>1</v>
      </c>
      <c r="BQ470">
        <f>IF(M470+AG470&gt;=parametres!$B$2,0,1)</f>
        <v>1</v>
      </c>
      <c r="BR470" t="str">
        <f>VLOOKUP(O470,parametres!G:H,2,0)</f>
        <v>RSA Provider</v>
      </c>
    </row>
    <row r="471" spans="1:70" x14ac:dyDescent="0.3">
      <c r="A471" t="s">
        <v>1635</v>
      </c>
      <c r="B471" t="s">
        <v>65</v>
      </c>
      <c r="C471" t="s">
        <v>66</v>
      </c>
      <c r="D471" s="4">
        <v>46268.444675925923</v>
      </c>
      <c r="E471" t="s">
        <v>448</v>
      </c>
      <c r="F471" t="s">
        <v>67</v>
      </c>
      <c r="G471" t="s">
        <v>67</v>
      </c>
      <c r="H471" t="s">
        <v>492</v>
      </c>
      <c r="I471" t="s">
        <v>67</v>
      </c>
      <c r="J471">
        <v>2.7421293863283082E+18</v>
      </c>
      <c r="K471" t="s">
        <v>1510</v>
      </c>
      <c r="L471" t="s">
        <v>67</v>
      </c>
      <c r="M471" s="5">
        <v>0</v>
      </c>
      <c r="N471">
        <v>19782</v>
      </c>
      <c r="O471" t="s">
        <v>288</v>
      </c>
      <c r="P471">
        <v>21222</v>
      </c>
      <c r="Q471" t="s">
        <v>288</v>
      </c>
      <c r="R471">
        <v>100052</v>
      </c>
      <c r="S471" t="s">
        <v>301</v>
      </c>
      <c r="T471" t="s">
        <v>312</v>
      </c>
      <c r="U471">
        <v>249777</v>
      </c>
      <c r="V471" t="s">
        <v>491</v>
      </c>
      <c r="W471" t="s">
        <v>69</v>
      </c>
      <c r="X471" s="5">
        <v>4.5138888888888885E-3</v>
      </c>
      <c r="Y471" s="5">
        <v>0</v>
      </c>
      <c r="Z471" s="5">
        <v>0</v>
      </c>
      <c r="AA471" t="s">
        <v>67</v>
      </c>
      <c r="AB471">
        <v>0</v>
      </c>
      <c r="AC471" s="4">
        <v>46268.449236111112</v>
      </c>
      <c r="AD471" t="s">
        <v>67</v>
      </c>
      <c r="AE471" s="5">
        <v>0</v>
      </c>
      <c r="AF471" t="s">
        <v>1503</v>
      </c>
      <c r="AG471" s="5">
        <v>0</v>
      </c>
      <c r="AJ471" t="s">
        <v>67</v>
      </c>
      <c r="AN471" t="s">
        <v>67</v>
      </c>
      <c r="AO471" t="s">
        <v>67</v>
      </c>
      <c r="AR471" t="s">
        <v>67</v>
      </c>
      <c r="AT471" t="s">
        <v>67</v>
      </c>
      <c r="AU471" t="s">
        <v>67</v>
      </c>
      <c r="AV471" t="s">
        <v>67</v>
      </c>
      <c r="AY471" t="s">
        <v>67</v>
      </c>
      <c r="AZ471" t="s">
        <v>67</v>
      </c>
      <c r="BA471" t="s">
        <v>67</v>
      </c>
      <c r="BB471" t="s">
        <v>67</v>
      </c>
      <c r="BC471" t="s">
        <v>67</v>
      </c>
      <c r="BD471" t="s">
        <v>67</v>
      </c>
      <c r="BE471" t="s">
        <v>67</v>
      </c>
      <c r="BF471" t="s">
        <v>67</v>
      </c>
      <c r="BG471" t="s">
        <v>67</v>
      </c>
      <c r="BH471" t="s">
        <v>67</v>
      </c>
      <c r="BI471" t="s">
        <v>67</v>
      </c>
      <c r="BJ471" t="s">
        <v>67</v>
      </c>
      <c r="BK471" t="s">
        <v>67</v>
      </c>
      <c r="BL471" t="s">
        <v>67</v>
      </c>
      <c r="BM471" t="s">
        <v>67</v>
      </c>
      <c r="BN471" t="s">
        <v>287</v>
      </c>
      <c r="BO471" s="6">
        <v>46268</v>
      </c>
      <c r="BP471">
        <f>1</f>
        <v>1</v>
      </c>
      <c r="BQ471">
        <f>IF(M471+AG471&gt;=parametres!$B$2,0,1)</f>
        <v>1</v>
      </c>
      <c r="BR471" t="str">
        <f>VLOOKUP(O471,parametres!G:H,2,0)</f>
        <v>RSA BE</v>
      </c>
    </row>
    <row r="472" spans="1:70" x14ac:dyDescent="0.3">
      <c r="A472" t="s">
        <v>1635</v>
      </c>
      <c r="B472" t="s">
        <v>65</v>
      </c>
      <c r="C472" t="s">
        <v>70</v>
      </c>
      <c r="D472" s="4">
        <v>46268.444976851853</v>
      </c>
      <c r="E472" t="s">
        <v>1511</v>
      </c>
      <c r="F472" t="s">
        <v>134</v>
      </c>
      <c r="G472" t="s">
        <v>119</v>
      </c>
      <c r="H472" t="s">
        <v>135</v>
      </c>
      <c r="I472" t="s">
        <v>136</v>
      </c>
      <c r="J472">
        <v>2.7421293734476529E+18</v>
      </c>
      <c r="K472" t="s">
        <v>1512</v>
      </c>
      <c r="L472" t="s">
        <v>71</v>
      </c>
      <c r="M472" s="5">
        <v>8.1018518518518516E-5</v>
      </c>
      <c r="N472">
        <v>19761</v>
      </c>
      <c r="O472" t="s">
        <v>105</v>
      </c>
      <c r="P472">
        <v>21200</v>
      </c>
      <c r="Q472" t="s">
        <v>105</v>
      </c>
      <c r="R472">
        <v>99821</v>
      </c>
      <c r="S472" t="s">
        <v>154</v>
      </c>
      <c r="T472" t="s">
        <v>153</v>
      </c>
      <c r="U472">
        <v>244552</v>
      </c>
      <c r="V472" t="s">
        <v>435</v>
      </c>
      <c r="W472" t="s">
        <v>68</v>
      </c>
      <c r="X472" s="5">
        <v>5.5555555555555556E-4</v>
      </c>
      <c r="Y472" s="5">
        <v>0</v>
      </c>
      <c r="Z472" s="5">
        <v>3.8194444444444446E-4</v>
      </c>
      <c r="AA472" t="s">
        <v>67</v>
      </c>
      <c r="AB472">
        <v>0</v>
      </c>
      <c r="AC472" s="4">
        <v>46268.446446759262</v>
      </c>
      <c r="AD472" t="s">
        <v>67</v>
      </c>
      <c r="AE472" s="5">
        <v>0</v>
      </c>
      <c r="AF472" t="s">
        <v>1513</v>
      </c>
      <c r="AG472" s="5">
        <v>2.3148148148148147E-5</v>
      </c>
      <c r="AH472">
        <v>0</v>
      </c>
      <c r="AI472">
        <v>0</v>
      </c>
      <c r="AJ472" t="s">
        <v>67</v>
      </c>
      <c r="AK472">
        <v>2</v>
      </c>
      <c r="AL472">
        <v>0</v>
      </c>
      <c r="AM472">
        <v>0</v>
      </c>
      <c r="AN472" t="s">
        <v>123</v>
      </c>
      <c r="AO472" t="s">
        <v>127</v>
      </c>
      <c r="AP472">
        <v>77020001</v>
      </c>
      <c r="AQ472">
        <v>10</v>
      </c>
      <c r="AR472" t="s">
        <v>128</v>
      </c>
      <c r="AS472">
        <v>3190051</v>
      </c>
      <c r="AT472" t="s">
        <v>145</v>
      </c>
      <c r="AU472" t="s">
        <v>67</v>
      </c>
      <c r="AV472" t="s">
        <v>1511</v>
      </c>
      <c r="AW472">
        <v>2</v>
      </c>
      <c r="AX472">
        <v>1</v>
      </c>
      <c r="AY472" t="s">
        <v>67</v>
      </c>
      <c r="AZ472" t="s">
        <v>67</v>
      </c>
      <c r="BA472" t="s">
        <v>67</v>
      </c>
      <c r="BB472" t="s">
        <v>67</v>
      </c>
      <c r="BC472" t="s">
        <v>67</v>
      </c>
      <c r="BD472" t="s">
        <v>67</v>
      </c>
      <c r="BE472" t="s">
        <v>67</v>
      </c>
      <c r="BF472" t="s">
        <v>67</v>
      </c>
      <c r="BG472" t="s">
        <v>67</v>
      </c>
      <c r="BH472" t="s">
        <v>67</v>
      </c>
      <c r="BI472" t="s">
        <v>67</v>
      </c>
      <c r="BJ472" t="s">
        <v>67</v>
      </c>
      <c r="BK472" t="s">
        <v>67</v>
      </c>
      <c r="BL472" t="s">
        <v>67</v>
      </c>
      <c r="BM472" t="s">
        <v>67</v>
      </c>
      <c r="BN472" t="s">
        <v>106</v>
      </c>
      <c r="BO472" s="6">
        <v>46268</v>
      </c>
      <c r="BP472">
        <f>1</f>
        <v>1</v>
      </c>
      <c r="BQ472">
        <f>IF(M472+AG472&gt;=parametres!$B$2,0,1)</f>
        <v>1</v>
      </c>
      <c r="BR472" t="str">
        <f>VLOOKUP(O472,parametres!G:H,2,0)</f>
        <v>Alliannz Contract</v>
      </c>
    </row>
    <row r="473" spans="1:70" x14ac:dyDescent="0.3">
      <c r="A473" t="s">
        <v>1635</v>
      </c>
      <c r="B473" t="s">
        <v>65</v>
      </c>
      <c r="C473" t="s">
        <v>70</v>
      </c>
      <c r="D473" s="4">
        <v>46268.445092592592</v>
      </c>
      <c r="E473" t="s">
        <v>1514</v>
      </c>
      <c r="F473" t="s">
        <v>178</v>
      </c>
      <c r="G473" t="s">
        <v>119</v>
      </c>
      <c r="H473" t="s">
        <v>179</v>
      </c>
      <c r="I473" t="s">
        <v>136</v>
      </c>
      <c r="J473">
        <v>2.7421294292785705E+18</v>
      </c>
      <c r="K473" t="s">
        <v>1515</v>
      </c>
      <c r="L473" t="s">
        <v>72</v>
      </c>
      <c r="M473" s="5">
        <v>8.1018518518518516E-5</v>
      </c>
      <c r="N473">
        <v>19761</v>
      </c>
      <c r="O473" t="s">
        <v>105</v>
      </c>
      <c r="P473">
        <v>21200</v>
      </c>
      <c r="Q473" t="s">
        <v>105</v>
      </c>
      <c r="R473">
        <v>99821</v>
      </c>
      <c r="S473" t="s">
        <v>154</v>
      </c>
      <c r="T473" t="s">
        <v>153</v>
      </c>
      <c r="U473">
        <v>232194</v>
      </c>
      <c r="V473" t="s">
        <v>228</v>
      </c>
      <c r="W473" t="s">
        <v>68</v>
      </c>
      <c r="X473" s="5">
        <v>3.2638888888888891E-3</v>
      </c>
      <c r="Y473" s="5">
        <v>0</v>
      </c>
      <c r="Z473" s="5">
        <v>3.8194444444444446E-4</v>
      </c>
      <c r="AA473" t="s">
        <v>67</v>
      </c>
      <c r="AB473">
        <v>0</v>
      </c>
      <c r="AC473" s="4">
        <v>46268.449282407404</v>
      </c>
      <c r="AD473" t="s">
        <v>67</v>
      </c>
      <c r="AE473" s="5">
        <v>0</v>
      </c>
      <c r="AF473" t="s">
        <v>1516</v>
      </c>
      <c r="AG473" s="5">
        <v>1.1574074074074075E-4</v>
      </c>
      <c r="AH473">
        <v>0</v>
      </c>
      <c r="AI473">
        <v>0</v>
      </c>
      <c r="AJ473" t="s">
        <v>67</v>
      </c>
      <c r="AK473">
        <v>2</v>
      </c>
      <c r="AL473">
        <v>0</v>
      </c>
      <c r="AM473">
        <v>0</v>
      </c>
      <c r="AN473" t="s">
        <v>123</v>
      </c>
      <c r="AO473" t="s">
        <v>127</v>
      </c>
      <c r="AP473">
        <v>77020001</v>
      </c>
      <c r="AQ473">
        <v>10</v>
      </c>
      <c r="AR473" t="s">
        <v>128</v>
      </c>
      <c r="AS473">
        <v>3190042</v>
      </c>
      <c r="AT473" t="s">
        <v>145</v>
      </c>
      <c r="AU473" t="s">
        <v>67</v>
      </c>
      <c r="AV473" t="s">
        <v>1514</v>
      </c>
      <c r="AW473">
        <v>2</v>
      </c>
      <c r="AX473">
        <v>1</v>
      </c>
      <c r="AY473" t="s">
        <v>67</v>
      </c>
      <c r="AZ473" t="s">
        <v>67</v>
      </c>
      <c r="BA473" t="s">
        <v>67</v>
      </c>
      <c r="BB473" t="s">
        <v>67</v>
      </c>
      <c r="BC473" t="s">
        <v>67</v>
      </c>
      <c r="BD473" t="s">
        <v>67</v>
      </c>
      <c r="BE473" t="s">
        <v>67</v>
      </c>
      <c r="BF473" t="s">
        <v>67</v>
      </c>
      <c r="BG473" t="s">
        <v>67</v>
      </c>
      <c r="BH473" t="s">
        <v>67</v>
      </c>
      <c r="BI473" t="s">
        <v>67</v>
      </c>
      <c r="BJ473" t="s">
        <v>67</v>
      </c>
      <c r="BK473" t="s">
        <v>67</v>
      </c>
      <c r="BL473" t="s">
        <v>67</v>
      </c>
      <c r="BM473" t="s">
        <v>67</v>
      </c>
      <c r="BN473" t="s">
        <v>106</v>
      </c>
      <c r="BO473" s="6">
        <v>46268</v>
      </c>
      <c r="BP473">
        <f>1</f>
        <v>1</v>
      </c>
      <c r="BQ473">
        <f>IF(M473+AG473&gt;=parametres!$B$2,0,1)</f>
        <v>1</v>
      </c>
      <c r="BR473" t="str">
        <f>VLOOKUP(O473,parametres!G:H,2,0)</f>
        <v>Alliannz Contract</v>
      </c>
    </row>
    <row r="474" spans="1:70" x14ac:dyDescent="0.3">
      <c r="A474" t="s">
        <v>1635</v>
      </c>
      <c r="B474" t="s">
        <v>65</v>
      </c>
      <c r="C474" t="s">
        <v>70</v>
      </c>
      <c r="D474" s="4">
        <v>46268.445173611108</v>
      </c>
      <c r="E474" t="s">
        <v>1517</v>
      </c>
      <c r="F474" t="s">
        <v>156</v>
      </c>
      <c r="G474" t="s">
        <v>119</v>
      </c>
      <c r="H474" t="s">
        <v>196</v>
      </c>
      <c r="I474" t="s">
        <v>136</v>
      </c>
      <c r="J474">
        <v>2.7421293648576261E+18</v>
      </c>
      <c r="K474" t="s">
        <v>1518</v>
      </c>
      <c r="L474" t="s">
        <v>71</v>
      </c>
      <c r="M474" s="5">
        <v>9.2592592592592588E-5</v>
      </c>
      <c r="N474">
        <v>19761</v>
      </c>
      <c r="O474" t="s">
        <v>105</v>
      </c>
      <c r="P474">
        <v>21200</v>
      </c>
      <c r="Q474" t="s">
        <v>105</v>
      </c>
      <c r="R474">
        <v>99821</v>
      </c>
      <c r="S474" t="s">
        <v>154</v>
      </c>
      <c r="T474" t="s">
        <v>153</v>
      </c>
      <c r="U474">
        <v>224093</v>
      </c>
      <c r="V474" t="s">
        <v>270</v>
      </c>
      <c r="W474" t="s">
        <v>68</v>
      </c>
      <c r="X474" s="5">
        <v>1.6666666666666668E-3</v>
      </c>
      <c r="Y474" s="5">
        <v>6.018518518518519E-4</v>
      </c>
      <c r="Z474" s="5">
        <v>3.7037037037037035E-4</v>
      </c>
      <c r="AA474" t="s">
        <v>67</v>
      </c>
      <c r="AB474">
        <v>0</v>
      </c>
      <c r="AC474" s="4">
        <v>46268.449363425927</v>
      </c>
      <c r="AD474" t="s">
        <v>67</v>
      </c>
      <c r="AE474" s="5">
        <v>0</v>
      </c>
      <c r="AF474" t="s">
        <v>1519</v>
      </c>
      <c r="AG474" s="5">
        <v>2.3148148148148147E-5</v>
      </c>
      <c r="AH474">
        <v>0</v>
      </c>
      <c r="AI474">
        <v>0</v>
      </c>
      <c r="AJ474" t="s">
        <v>67</v>
      </c>
      <c r="AK474">
        <v>2</v>
      </c>
      <c r="AL474">
        <v>0</v>
      </c>
      <c r="AM474">
        <v>0</v>
      </c>
      <c r="AN474" t="s">
        <v>123</v>
      </c>
      <c r="AO474" t="s">
        <v>127</v>
      </c>
      <c r="AP474">
        <v>77020001</v>
      </c>
      <c r="AQ474">
        <v>10</v>
      </c>
      <c r="AR474" t="s">
        <v>128</v>
      </c>
      <c r="AS474">
        <v>3190093</v>
      </c>
      <c r="AT474" t="s">
        <v>264</v>
      </c>
      <c r="AU474" t="s">
        <v>1520</v>
      </c>
      <c r="AV474" t="s">
        <v>1517</v>
      </c>
      <c r="AW474">
        <v>2</v>
      </c>
      <c r="AX474">
        <v>1</v>
      </c>
      <c r="AY474" t="s">
        <v>67</v>
      </c>
      <c r="AZ474" t="s">
        <v>67</v>
      </c>
      <c r="BA474" t="s">
        <v>67</v>
      </c>
      <c r="BB474" t="s">
        <v>67</v>
      </c>
      <c r="BC474" t="s">
        <v>67</v>
      </c>
      <c r="BD474" t="s">
        <v>67</v>
      </c>
      <c r="BE474" t="s">
        <v>67</v>
      </c>
      <c r="BF474" t="s">
        <v>67</v>
      </c>
      <c r="BG474" t="s">
        <v>67</v>
      </c>
      <c r="BH474" t="s">
        <v>67</v>
      </c>
      <c r="BI474" t="s">
        <v>67</v>
      </c>
      <c r="BJ474" t="s">
        <v>67</v>
      </c>
      <c r="BK474" t="s">
        <v>67</v>
      </c>
      <c r="BL474" t="s">
        <v>67</v>
      </c>
      <c r="BM474" t="s">
        <v>67</v>
      </c>
      <c r="BN474" t="s">
        <v>106</v>
      </c>
      <c r="BO474" s="6">
        <v>46268</v>
      </c>
      <c r="BP474">
        <f>1</f>
        <v>1</v>
      </c>
      <c r="BQ474">
        <f>IF(M474+AG474&gt;=parametres!$B$2,0,1)</f>
        <v>1</v>
      </c>
      <c r="BR474" t="str">
        <f>VLOOKUP(O474,parametres!G:H,2,0)</f>
        <v>Alliannz Contract</v>
      </c>
    </row>
    <row r="475" spans="1:70" x14ac:dyDescent="0.3">
      <c r="A475" t="s">
        <v>1635</v>
      </c>
      <c r="B475" t="s">
        <v>65</v>
      </c>
      <c r="C475" t="s">
        <v>70</v>
      </c>
      <c r="D475" s="4">
        <v>46268.4452662037</v>
      </c>
      <c r="E475" t="s">
        <v>1521</v>
      </c>
      <c r="F475" t="s">
        <v>134</v>
      </c>
      <c r="G475" t="s">
        <v>119</v>
      </c>
      <c r="H475" t="s">
        <v>135</v>
      </c>
      <c r="I475" t="s">
        <v>143</v>
      </c>
      <c r="J475">
        <v>2.7421293176177935E+18</v>
      </c>
      <c r="K475" t="s">
        <v>1522</v>
      </c>
      <c r="L475" t="s">
        <v>72</v>
      </c>
      <c r="M475" s="5">
        <v>5.7870370370370373E-5</v>
      </c>
      <c r="N475">
        <v>19755</v>
      </c>
      <c r="O475" t="s">
        <v>84</v>
      </c>
      <c r="P475">
        <v>21194</v>
      </c>
      <c r="Q475" t="s">
        <v>84</v>
      </c>
      <c r="R475">
        <v>99755</v>
      </c>
      <c r="S475" t="s">
        <v>183</v>
      </c>
      <c r="T475" t="s">
        <v>153</v>
      </c>
      <c r="U475">
        <v>96462</v>
      </c>
      <c r="V475" t="s">
        <v>485</v>
      </c>
      <c r="W475" t="s">
        <v>68</v>
      </c>
      <c r="X475" s="5">
        <v>3.0324074074074073E-3</v>
      </c>
      <c r="Y475" s="5">
        <v>0</v>
      </c>
      <c r="Z475" s="5">
        <v>3.7037037037037035E-4</v>
      </c>
      <c r="AA475" t="s">
        <v>67</v>
      </c>
      <c r="AB475">
        <v>0</v>
      </c>
      <c r="AC475" s="4">
        <v>46268.449444444443</v>
      </c>
      <c r="AD475" t="s">
        <v>67</v>
      </c>
      <c r="AE475" s="5">
        <v>0</v>
      </c>
      <c r="AF475" t="s">
        <v>1523</v>
      </c>
      <c r="AG475" s="5">
        <v>3.4722222222222222E-5</v>
      </c>
      <c r="AH475">
        <v>0</v>
      </c>
      <c r="AI475">
        <v>0</v>
      </c>
      <c r="AJ475" t="s">
        <v>67</v>
      </c>
      <c r="AK475">
        <v>2</v>
      </c>
      <c r="AL475">
        <v>0</v>
      </c>
      <c r="AM475">
        <v>0</v>
      </c>
      <c r="AN475" t="s">
        <v>123</v>
      </c>
      <c r="AO475" t="s">
        <v>127</v>
      </c>
      <c r="AP475">
        <v>77020001</v>
      </c>
      <c r="AQ475">
        <v>10</v>
      </c>
      <c r="AR475" t="s">
        <v>128</v>
      </c>
      <c r="AS475">
        <v>3190052</v>
      </c>
      <c r="AT475" t="s">
        <v>140</v>
      </c>
      <c r="AU475" t="s">
        <v>67</v>
      </c>
      <c r="AV475" t="s">
        <v>1521</v>
      </c>
      <c r="AW475">
        <v>2</v>
      </c>
      <c r="AX475">
        <v>1</v>
      </c>
      <c r="AY475" t="s">
        <v>67</v>
      </c>
      <c r="AZ475" t="s">
        <v>67</v>
      </c>
      <c r="BA475" t="s">
        <v>67</v>
      </c>
      <c r="BB475" t="s">
        <v>67</v>
      </c>
      <c r="BC475" t="s">
        <v>67</v>
      </c>
      <c r="BD475" t="s">
        <v>67</v>
      </c>
      <c r="BE475" t="s">
        <v>67</v>
      </c>
      <c r="BF475" t="s">
        <v>67</v>
      </c>
      <c r="BG475" t="s">
        <v>67</v>
      </c>
      <c r="BH475" t="s">
        <v>67</v>
      </c>
      <c r="BI475" t="s">
        <v>67</v>
      </c>
      <c r="BJ475" t="s">
        <v>67</v>
      </c>
      <c r="BK475" t="s">
        <v>67</v>
      </c>
      <c r="BL475" t="s">
        <v>67</v>
      </c>
      <c r="BM475" t="s">
        <v>67</v>
      </c>
      <c r="BN475" t="s">
        <v>102</v>
      </c>
      <c r="BO475" s="6">
        <v>46268</v>
      </c>
      <c r="BP475">
        <f>1</f>
        <v>1</v>
      </c>
      <c r="BQ475">
        <f>IF(M475+AG475&gt;=parametres!$B$2,0,1)</f>
        <v>1</v>
      </c>
      <c r="BR475" t="str">
        <f>VLOOKUP(O475,parametres!G:H,2,0)</f>
        <v>RSA</v>
      </c>
    </row>
    <row r="476" spans="1:70" x14ac:dyDescent="0.3">
      <c r="A476" t="s">
        <v>1635</v>
      </c>
      <c r="B476" t="s">
        <v>65</v>
      </c>
      <c r="C476" t="s">
        <v>70</v>
      </c>
      <c r="D476" s="4">
        <v>46268.445509259262</v>
      </c>
      <c r="E476" t="s">
        <v>1524</v>
      </c>
      <c r="F476" t="s">
        <v>508</v>
      </c>
      <c r="G476" t="s">
        <v>351</v>
      </c>
      <c r="H476" t="s">
        <v>509</v>
      </c>
      <c r="I476" t="s">
        <v>352</v>
      </c>
      <c r="J476">
        <v>2.7421293562677514E+18</v>
      </c>
      <c r="K476" t="s">
        <v>1525</v>
      </c>
      <c r="L476" t="s">
        <v>71</v>
      </c>
      <c r="M476" s="5">
        <v>1.5046296296296297E-4</v>
      </c>
      <c r="N476">
        <v>19779</v>
      </c>
      <c r="O476" t="s">
        <v>296</v>
      </c>
      <c r="P476">
        <v>21121</v>
      </c>
      <c r="Q476" t="s">
        <v>1526</v>
      </c>
      <c r="R476">
        <v>100019</v>
      </c>
      <c r="S476" t="s">
        <v>338</v>
      </c>
      <c r="T476" t="s">
        <v>268</v>
      </c>
      <c r="U476">
        <v>232188</v>
      </c>
      <c r="V476" t="s">
        <v>1297</v>
      </c>
      <c r="W476" t="s">
        <v>69</v>
      </c>
      <c r="X476" s="5">
        <v>5.1967592592592595E-3</v>
      </c>
      <c r="Y476" s="5">
        <v>5.7870370370370373E-5</v>
      </c>
      <c r="Z476" s="5">
        <v>2.4421296296296296E-3</v>
      </c>
      <c r="AA476" t="s">
        <v>67</v>
      </c>
      <c r="AB476">
        <v>1</v>
      </c>
      <c r="AC476" s="4">
        <v>46268.451562499999</v>
      </c>
      <c r="AD476" t="s">
        <v>67</v>
      </c>
      <c r="AE476" s="5">
        <v>0</v>
      </c>
      <c r="AF476" t="s">
        <v>1527</v>
      </c>
      <c r="AG476" s="5">
        <v>4.6296296296296294E-5</v>
      </c>
      <c r="AH476">
        <v>0</v>
      </c>
      <c r="AI476">
        <v>0</v>
      </c>
      <c r="AJ476" t="s">
        <v>510</v>
      </c>
      <c r="AK476">
        <v>2</v>
      </c>
      <c r="AL476">
        <v>0</v>
      </c>
      <c r="AM476">
        <v>1</v>
      </c>
      <c r="AN476" t="s">
        <v>310</v>
      </c>
      <c r="AO476" t="s">
        <v>67</v>
      </c>
      <c r="AR476" t="s">
        <v>67</v>
      </c>
      <c r="AT476" t="s">
        <v>67</v>
      </c>
      <c r="AU476" t="s">
        <v>67</v>
      </c>
      <c r="AV476" t="s">
        <v>67</v>
      </c>
      <c r="AW476">
        <v>0</v>
      </c>
      <c r="AX476">
        <v>0</v>
      </c>
      <c r="AY476" t="s">
        <v>67</v>
      </c>
      <c r="AZ476" t="s">
        <v>67</v>
      </c>
      <c r="BA476" t="s">
        <v>67</v>
      </c>
      <c r="BB476" t="s">
        <v>67</v>
      </c>
      <c r="BC476" t="s">
        <v>67</v>
      </c>
      <c r="BD476" t="s">
        <v>67</v>
      </c>
      <c r="BE476" t="s">
        <v>67</v>
      </c>
      <c r="BF476" t="s">
        <v>67</v>
      </c>
      <c r="BG476" t="s">
        <v>67</v>
      </c>
      <c r="BH476" t="s">
        <v>67</v>
      </c>
      <c r="BI476" t="s">
        <v>67</v>
      </c>
      <c r="BJ476" t="s">
        <v>67</v>
      </c>
      <c r="BK476" t="s">
        <v>67</v>
      </c>
      <c r="BL476" t="s">
        <v>67</v>
      </c>
      <c r="BM476" t="s">
        <v>67</v>
      </c>
      <c r="BN476" t="s">
        <v>287</v>
      </c>
      <c r="BO476" s="6">
        <v>46268</v>
      </c>
      <c r="BP476">
        <f>1</f>
        <v>1</v>
      </c>
      <c r="BQ476">
        <f>IF(M476+AG476&gt;=parametres!$B$2,0,1)</f>
        <v>1</v>
      </c>
      <c r="BR476" t="str">
        <f>VLOOKUP(O476,parametres!G:H,2,0)</f>
        <v>RSA BE</v>
      </c>
    </row>
    <row r="477" spans="1:70" x14ac:dyDescent="0.3">
      <c r="A477" t="s">
        <v>1635</v>
      </c>
      <c r="B477" t="s">
        <v>65</v>
      </c>
      <c r="C477" t="s">
        <v>70</v>
      </c>
      <c r="D477" s="4">
        <v>46268.445555555554</v>
      </c>
      <c r="E477" t="s">
        <v>1285</v>
      </c>
      <c r="F477" t="s">
        <v>138</v>
      </c>
      <c r="G477" t="s">
        <v>305</v>
      </c>
      <c r="H477" t="s">
        <v>322</v>
      </c>
      <c r="I477" t="s">
        <v>300</v>
      </c>
      <c r="J477">
        <v>2.7421292360747126E+18</v>
      </c>
      <c r="K477" t="s">
        <v>1528</v>
      </c>
      <c r="L477" t="s">
        <v>72</v>
      </c>
      <c r="M477" s="5">
        <v>1.3888888888888889E-4</v>
      </c>
      <c r="N477">
        <v>19782</v>
      </c>
      <c r="O477" t="s">
        <v>288</v>
      </c>
      <c r="P477">
        <v>21222</v>
      </c>
      <c r="Q477" t="s">
        <v>288</v>
      </c>
      <c r="R477">
        <v>100052</v>
      </c>
      <c r="S477" t="s">
        <v>301</v>
      </c>
      <c r="T477" t="s">
        <v>375</v>
      </c>
      <c r="U477">
        <v>228210</v>
      </c>
      <c r="V477" t="s">
        <v>495</v>
      </c>
      <c r="W477" t="s">
        <v>68</v>
      </c>
      <c r="X477" s="5">
        <v>3.7615740740740739E-3</v>
      </c>
      <c r="Y477" s="5">
        <v>3.0324074074074073E-3</v>
      </c>
      <c r="Z477" s="5">
        <v>3.8194444444444446E-4</v>
      </c>
      <c r="AA477" t="s">
        <v>67</v>
      </c>
      <c r="AB477">
        <v>0</v>
      </c>
      <c r="AC477" s="4">
        <v>46268.453032407408</v>
      </c>
      <c r="AD477" t="s">
        <v>67</v>
      </c>
      <c r="AE477" s="5">
        <v>0</v>
      </c>
      <c r="AF477" t="s">
        <v>1529</v>
      </c>
      <c r="AG477" s="5">
        <v>1.1574074074074073E-5</v>
      </c>
      <c r="AH477">
        <v>0</v>
      </c>
      <c r="AI477">
        <v>0</v>
      </c>
      <c r="AJ477" t="s">
        <v>323</v>
      </c>
      <c r="AK477">
        <v>2</v>
      </c>
      <c r="AL477">
        <v>0</v>
      </c>
      <c r="AM477">
        <v>1</v>
      </c>
      <c r="AN477" t="s">
        <v>303</v>
      </c>
      <c r="AO477" t="s">
        <v>67</v>
      </c>
      <c r="AR477" t="s">
        <v>67</v>
      </c>
      <c r="AT477" t="s">
        <v>67</v>
      </c>
      <c r="AU477" t="s">
        <v>67</v>
      </c>
      <c r="AV477" t="s">
        <v>67</v>
      </c>
      <c r="AW477">
        <v>2</v>
      </c>
      <c r="AX477">
        <v>1</v>
      </c>
      <c r="AY477" t="s">
        <v>67</v>
      </c>
      <c r="AZ477" t="s">
        <v>67</v>
      </c>
      <c r="BA477" t="s">
        <v>67</v>
      </c>
      <c r="BB477" t="s">
        <v>67</v>
      </c>
      <c r="BC477" t="s">
        <v>67</v>
      </c>
      <c r="BD477" t="s">
        <v>67</v>
      </c>
      <c r="BE477" t="s">
        <v>67</v>
      </c>
      <c r="BF477" t="s">
        <v>67</v>
      </c>
      <c r="BG477" t="s">
        <v>67</v>
      </c>
      <c r="BH477" t="s">
        <v>67</v>
      </c>
      <c r="BI477" t="s">
        <v>67</v>
      </c>
      <c r="BJ477" t="s">
        <v>67</v>
      </c>
      <c r="BK477" t="s">
        <v>67</v>
      </c>
      <c r="BL477" t="s">
        <v>67</v>
      </c>
      <c r="BM477" t="s">
        <v>67</v>
      </c>
      <c r="BN477" t="s">
        <v>287</v>
      </c>
      <c r="BO477" s="6">
        <v>46268</v>
      </c>
      <c r="BP477">
        <f>1</f>
        <v>1</v>
      </c>
      <c r="BQ477">
        <f>IF(M477+AG477&gt;=parametres!$B$2,0,1)</f>
        <v>1</v>
      </c>
      <c r="BR477" t="str">
        <f>VLOOKUP(O477,parametres!G:H,2,0)</f>
        <v>RSA BE</v>
      </c>
    </row>
    <row r="478" spans="1:70" x14ac:dyDescent="0.3">
      <c r="A478" t="s">
        <v>1635</v>
      </c>
      <c r="B478" t="s">
        <v>65</v>
      </c>
      <c r="C478" t="s">
        <v>66</v>
      </c>
      <c r="D478" s="4">
        <v>46268.445648148147</v>
      </c>
      <c r="E478" t="s">
        <v>461</v>
      </c>
      <c r="F478" t="s">
        <v>67</v>
      </c>
      <c r="G478" t="s">
        <v>67</v>
      </c>
      <c r="H478" t="s">
        <v>418</v>
      </c>
      <c r="I478" t="s">
        <v>67</v>
      </c>
      <c r="J478">
        <v>2.7421293476793641E+18</v>
      </c>
      <c r="K478" t="s">
        <v>1530</v>
      </c>
      <c r="L478" t="s">
        <v>67</v>
      </c>
      <c r="M478" s="5">
        <v>0</v>
      </c>
      <c r="N478">
        <v>19761</v>
      </c>
      <c r="O478" t="s">
        <v>105</v>
      </c>
      <c r="P478">
        <v>21200</v>
      </c>
      <c r="Q478" t="s">
        <v>105</v>
      </c>
      <c r="R478">
        <v>99821</v>
      </c>
      <c r="S478" t="s">
        <v>154</v>
      </c>
      <c r="T478" t="s">
        <v>153</v>
      </c>
      <c r="U478">
        <v>221519</v>
      </c>
      <c r="V478" t="s">
        <v>269</v>
      </c>
      <c r="W478" t="s">
        <v>69</v>
      </c>
      <c r="X478" s="5">
        <v>2.8819444444444444E-3</v>
      </c>
      <c r="Y478" s="5">
        <v>3.4722222222222222E-5</v>
      </c>
      <c r="Z478" s="5">
        <v>0</v>
      </c>
      <c r="AA478" t="s">
        <v>67</v>
      </c>
      <c r="AB478">
        <v>0</v>
      </c>
      <c r="AC478" s="4">
        <v>46268.448634259257</v>
      </c>
      <c r="AD478" t="s">
        <v>67</v>
      </c>
      <c r="AE478" s="5">
        <v>0</v>
      </c>
      <c r="AF478" t="s">
        <v>1507</v>
      </c>
      <c r="AG478" s="5">
        <v>1.1574074074074073E-5</v>
      </c>
      <c r="AJ478" t="s">
        <v>67</v>
      </c>
      <c r="AN478" t="s">
        <v>67</v>
      </c>
      <c r="AO478" t="s">
        <v>67</v>
      </c>
      <c r="AR478" t="s">
        <v>67</v>
      </c>
      <c r="AT478" t="s">
        <v>67</v>
      </c>
      <c r="AU478" t="s">
        <v>67</v>
      </c>
      <c r="AV478" t="s">
        <v>67</v>
      </c>
      <c r="AY478" t="s">
        <v>67</v>
      </c>
      <c r="AZ478" t="s">
        <v>67</v>
      </c>
      <c r="BA478" t="s">
        <v>67</v>
      </c>
      <c r="BB478" t="s">
        <v>67</v>
      </c>
      <c r="BC478" t="s">
        <v>67</v>
      </c>
      <c r="BD478" t="s">
        <v>67</v>
      </c>
      <c r="BE478" t="s">
        <v>67</v>
      </c>
      <c r="BF478" t="s">
        <v>67</v>
      </c>
      <c r="BG478" t="s">
        <v>67</v>
      </c>
      <c r="BH478" t="s">
        <v>67</v>
      </c>
      <c r="BI478" t="s">
        <v>67</v>
      </c>
      <c r="BJ478" t="s">
        <v>67</v>
      </c>
      <c r="BK478" t="s">
        <v>67</v>
      </c>
      <c r="BL478" t="s">
        <v>67</v>
      </c>
      <c r="BM478" t="s">
        <v>67</v>
      </c>
      <c r="BN478" t="s">
        <v>106</v>
      </c>
      <c r="BO478" s="6">
        <v>46268</v>
      </c>
      <c r="BP478">
        <f>1</f>
        <v>1</v>
      </c>
      <c r="BQ478">
        <f>IF(M478+AG478&gt;=parametres!$B$2,0,1)</f>
        <v>1</v>
      </c>
      <c r="BR478" t="str">
        <f>VLOOKUP(O478,parametres!G:H,2,0)</f>
        <v>Alliannz Contract</v>
      </c>
    </row>
    <row r="479" spans="1:70" x14ac:dyDescent="0.3">
      <c r="A479" t="s">
        <v>1635</v>
      </c>
      <c r="B479" t="s">
        <v>65</v>
      </c>
      <c r="C479" t="s">
        <v>70</v>
      </c>
      <c r="D479" s="4">
        <v>46268.445671296293</v>
      </c>
      <c r="E479" t="s">
        <v>1531</v>
      </c>
      <c r="F479" t="s">
        <v>304</v>
      </c>
      <c r="G479" t="s">
        <v>305</v>
      </c>
      <c r="H479" t="s">
        <v>306</v>
      </c>
      <c r="I479" t="s">
        <v>300</v>
      </c>
      <c r="J479">
        <v>2.7421294292785705E+18</v>
      </c>
      <c r="K479" t="s">
        <v>1532</v>
      </c>
      <c r="L479" t="s">
        <v>71</v>
      </c>
      <c r="M479" s="5">
        <v>6.9444444444444444E-5</v>
      </c>
      <c r="N479">
        <v>19782</v>
      </c>
      <c r="O479" t="s">
        <v>288</v>
      </c>
      <c r="P479">
        <v>21222</v>
      </c>
      <c r="Q479" t="s">
        <v>288</v>
      </c>
      <c r="R479">
        <v>100052</v>
      </c>
      <c r="S479" t="s">
        <v>301</v>
      </c>
      <c r="T479" t="s">
        <v>312</v>
      </c>
      <c r="U479">
        <v>249776</v>
      </c>
      <c r="V479" t="s">
        <v>458</v>
      </c>
      <c r="W479" t="s">
        <v>68</v>
      </c>
      <c r="X479" s="5">
        <v>2.0833333333333333E-3</v>
      </c>
      <c r="Y479" s="5">
        <v>4.9074074074074072E-3</v>
      </c>
      <c r="Z479" s="5">
        <v>2.3148148148148147E-5</v>
      </c>
      <c r="AA479" t="s">
        <v>67</v>
      </c>
      <c r="AB479">
        <v>0</v>
      </c>
      <c r="AC479" s="4">
        <v>46268.454282407409</v>
      </c>
      <c r="AD479" t="s">
        <v>67</v>
      </c>
      <c r="AE479" s="5">
        <v>0</v>
      </c>
      <c r="AF479" t="s">
        <v>1533</v>
      </c>
      <c r="AG479" s="5">
        <v>1.1574074074074073E-5</v>
      </c>
      <c r="AH479">
        <v>0</v>
      </c>
      <c r="AI479">
        <v>0</v>
      </c>
      <c r="AJ479" t="s">
        <v>311</v>
      </c>
      <c r="AK479">
        <v>2</v>
      </c>
      <c r="AL479">
        <v>0</v>
      </c>
      <c r="AM479">
        <v>1</v>
      </c>
      <c r="AN479" t="s">
        <v>303</v>
      </c>
      <c r="AO479" t="s">
        <v>67</v>
      </c>
      <c r="AR479" t="s">
        <v>67</v>
      </c>
      <c r="AT479" t="s">
        <v>67</v>
      </c>
      <c r="AU479" t="s">
        <v>67</v>
      </c>
      <c r="AV479" t="s">
        <v>67</v>
      </c>
      <c r="AW479">
        <v>2</v>
      </c>
      <c r="AX479">
        <v>1</v>
      </c>
      <c r="AY479" t="s">
        <v>76</v>
      </c>
      <c r="AZ479" t="s">
        <v>76</v>
      </c>
      <c r="BA479" t="s">
        <v>1534</v>
      </c>
      <c r="BB479" t="s">
        <v>67</v>
      </c>
      <c r="BC479" t="s">
        <v>67</v>
      </c>
      <c r="BD479" t="s">
        <v>67</v>
      </c>
      <c r="BE479" t="s">
        <v>67</v>
      </c>
      <c r="BF479" t="s">
        <v>67</v>
      </c>
      <c r="BG479" t="s">
        <v>67</v>
      </c>
      <c r="BH479" t="s">
        <v>67</v>
      </c>
      <c r="BI479" t="s">
        <v>67</v>
      </c>
      <c r="BJ479" t="s">
        <v>67</v>
      </c>
      <c r="BK479" t="s">
        <v>67</v>
      </c>
      <c r="BL479" t="s">
        <v>67</v>
      </c>
      <c r="BM479" t="s">
        <v>67</v>
      </c>
      <c r="BN479" t="s">
        <v>287</v>
      </c>
      <c r="BO479" s="6">
        <v>46268</v>
      </c>
      <c r="BP479">
        <f>1</f>
        <v>1</v>
      </c>
      <c r="BQ479">
        <f>IF(M479+AG479&gt;=parametres!$B$2,0,1)</f>
        <v>1</v>
      </c>
      <c r="BR479" t="str">
        <f>VLOOKUP(O479,parametres!G:H,2,0)</f>
        <v>RSA BE</v>
      </c>
    </row>
    <row r="480" spans="1:70" x14ac:dyDescent="0.3">
      <c r="A480" t="s">
        <v>1635</v>
      </c>
      <c r="B480" t="s">
        <v>65</v>
      </c>
      <c r="C480" t="s">
        <v>66</v>
      </c>
      <c r="D480" s="4">
        <v>46268.445798611108</v>
      </c>
      <c r="E480" t="s">
        <v>1511</v>
      </c>
      <c r="F480" t="s">
        <v>67</v>
      </c>
      <c r="G480" t="s">
        <v>67</v>
      </c>
      <c r="H480" t="s">
        <v>436</v>
      </c>
      <c r="I480" t="s">
        <v>67</v>
      </c>
      <c r="J480">
        <v>2.7421293734476529E+18</v>
      </c>
      <c r="K480" t="s">
        <v>1535</v>
      </c>
      <c r="L480" t="s">
        <v>67</v>
      </c>
      <c r="M480" s="5">
        <v>0</v>
      </c>
      <c r="N480">
        <v>19761</v>
      </c>
      <c r="O480" t="s">
        <v>105</v>
      </c>
      <c r="P480">
        <v>21200</v>
      </c>
      <c r="Q480" t="s">
        <v>105</v>
      </c>
      <c r="R480">
        <v>99821</v>
      </c>
      <c r="S480" t="s">
        <v>154</v>
      </c>
      <c r="T480" t="s">
        <v>153</v>
      </c>
      <c r="U480">
        <v>244552</v>
      </c>
      <c r="V480" t="s">
        <v>435</v>
      </c>
      <c r="W480" t="s">
        <v>68</v>
      </c>
      <c r="X480" s="5">
        <v>5.5555555555555556E-4</v>
      </c>
      <c r="Y480" s="5">
        <v>0</v>
      </c>
      <c r="Z480" s="5">
        <v>0</v>
      </c>
      <c r="AA480" t="s">
        <v>67</v>
      </c>
      <c r="AB480">
        <v>0</v>
      </c>
      <c r="AC480" s="4">
        <v>46268.446423611109</v>
      </c>
      <c r="AD480" t="s">
        <v>67</v>
      </c>
      <c r="AE480" s="5">
        <v>0</v>
      </c>
      <c r="AF480" t="s">
        <v>1513</v>
      </c>
      <c r="AG480" s="5">
        <v>1.1574074074074073E-5</v>
      </c>
      <c r="AJ480" t="s">
        <v>67</v>
      </c>
      <c r="AN480" t="s">
        <v>67</v>
      </c>
      <c r="AO480" t="s">
        <v>67</v>
      </c>
      <c r="AR480" t="s">
        <v>67</v>
      </c>
      <c r="AT480" t="s">
        <v>67</v>
      </c>
      <c r="AU480" t="s">
        <v>67</v>
      </c>
      <c r="AV480" t="s">
        <v>67</v>
      </c>
      <c r="AY480" t="s">
        <v>67</v>
      </c>
      <c r="AZ480" t="s">
        <v>67</v>
      </c>
      <c r="BA480" t="s">
        <v>67</v>
      </c>
      <c r="BB480" t="s">
        <v>67</v>
      </c>
      <c r="BC480" t="s">
        <v>67</v>
      </c>
      <c r="BD480" t="s">
        <v>67</v>
      </c>
      <c r="BE480" t="s">
        <v>67</v>
      </c>
      <c r="BF480" t="s">
        <v>67</v>
      </c>
      <c r="BG480" t="s">
        <v>67</v>
      </c>
      <c r="BH480" t="s">
        <v>67</v>
      </c>
      <c r="BI480" t="s">
        <v>67</v>
      </c>
      <c r="BJ480" t="s">
        <v>67</v>
      </c>
      <c r="BK480" t="s">
        <v>67</v>
      </c>
      <c r="BL480" t="s">
        <v>67</v>
      </c>
      <c r="BM480" t="s">
        <v>67</v>
      </c>
      <c r="BN480" t="s">
        <v>106</v>
      </c>
      <c r="BO480" s="6">
        <v>46268</v>
      </c>
      <c r="BP480">
        <f>1</f>
        <v>1</v>
      </c>
      <c r="BQ480">
        <f>IF(M480+AG480&gt;=parametres!$B$2,0,1)</f>
        <v>1</v>
      </c>
      <c r="BR480" t="str">
        <f>VLOOKUP(O480,parametres!G:H,2,0)</f>
        <v>Alliannz Contract</v>
      </c>
    </row>
    <row r="481" spans="1:70" x14ac:dyDescent="0.3">
      <c r="A481" t="s">
        <v>1635</v>
      </c>
      <c r="B481" t="s">
        <v>65</v>
      </c>
      <c r="C481" t="s">
        <v>70</v>
      </c>
      <c r="D481" s="4">
        <v>46268.445844907408</v>
      </c>
      <c r="E481" t="s">
        <v>707</v>
      </c>
      <c r="F481" t="s">
        <v>163</v>
      </c>
      <c r="G481" t="s">
        <v>119</v>
      </c>
      <c r="H481" t="s">
        <v>164</v>
      </c>
      <c r="I481" t="s">
        <v>136</v>
      </c>
      <c r="J481">
        <v>2.7421293949181297E+18</v>
      </c>
      <c r="K481" t="s">
        <v>1536</v>
      </c>
      <c r="L481" t="s">
        <v>71</v>
      </c>
      <c r="M481" s="5">
        <v>6.9444444444444444E-5</v>
      </c>
      <c r="N481">
        <v>19761</v>
      </c>
      <c r="O481" t="s">
        <v>105</v>
      </c>
      <c r="P481">
        <v>21200</v>
      </c>
      <c r="Q481" t="s">
        <v>105</v>
      </c>
      <c r="R481">
        <v>99821</v>
      </c>
      <c r="S481" t="s">
        <v>154</v>
      </c>
      <c r="T481" t="s">
        <v>153</v>
      </c>
      <c r="U481">
        <v>224096</v>
      </c>
      <c r="V481" t="s">
        <v>503</v>
      </c>
      <c r="W481" t="s">
        <v>68</v>
      </c>
      <c r="X481" s="5">
        <v>3.9351851851851852E-4</v>
      </c>
      <c r="Y481" s="5">
        <v>0</v>
      </c>
      <c r="Z481" s="5">
        <v>2.7893518518518519E-3</v>
      </c>
      <c r="AA481" t="s">
        <v>67</v>
      </c>
      <c r="AB481">
        <v>0</v>
      </c>
      <c r="AC481" s="4">
        <v>46268.447280092594</v>
      </c>
      <c r="AD481" t="s">
        <v>67</v>
      </c>
      <c r="AE481" s="5">
        <v>0</v>
      </c>
      <c r="AF481" t="s">
        <v>1537</v>
      </c>
      <c r="AG481" s="5">
        <v>4.6296296296296294E-5</v>
      </c>
      <c r="AH481">
        <v>0</v>
      </c>
      <c r="AI481">
        <v>0</v>
      </c>
      <c r="AJ481" t="s">
        <v>67</v>
      </c>
      <c r="AK481">
        <v>2</v>
      </c>
      <c r="AL481">
        <v>0</v>
      </c>
      <c r="AM481">
        <v>0</v>
      </c>
      <c r="AN481" t="s">
        <v>123</v>
      </c>
      <c r="AO481" t="s">
        <v>127</v>
      </c>
      <c r="AP481">
        <v>77020001</v>
      </c>
      <c r="AQ481">
        <v>10</v>
      </c>
      <c r="AR481" t="s">
        <v>128</v>
      </c>
      <c r="AS481">
        <v>3190036</v>
      </c>
      <c r="AT481" t="s">
        <v>140</v>
      </c>
      <c r="AU481" t="s">
        <v>67</v>
      </c>
      <c r="AV481" t="s">
        <v>707</v>
      </c>
      <c r="AW481">
        <v>2</v>
      </c>
      <c r="AX481">
        <v>1</v>
      </c>
      <c r="AY481" t="s">
        <v>67</v>
      </c>
      <c r="AZ481" t="s">
        <v>67</v>
      </c>
      <c r="BA481" t="s">
        <v>67</v>
      </c>
      <c r="BB481" t="s">
        <v>67</v>
      </c>
      <c r="BC481" t="s">
        <v>67</v>
      </c>
      <c r="BD481" t="s">
        <v>67</v>
      </c>
      <c r="BE481" t="s">
        <v>67</v>
      </c>
      <c r="BF481" t="s">
        <v>67</v>
      </c>
      <c r="BG481" t="s">
        <v>67</v>
      </c>
      <c r="BH481" t="s">
        <v>67</v>
      </c>
      <c r="BI481" t="s">
        <v>67</v>
      </c>
      <c r="BJ481" t="s">
        <v>67</v>
      </c>
      <c r="BK481" t="s">
        <v>67</v>
      </c>
      <c r="BL481" t="s">
        <v>67</v>
      </c>
      <c r="BM481" t="s">
        <v>67</v>
      </c>
      <c r="BN481" t="s">
        <v>106</v>
      </c>
      <c r="BO481" s="6">
        <v>46268</v>
      </c>
      <c r="BP481">
        <f>1</f>
        <v>1</v>
      </c>
      <c r="BQ481">
        <f>IF(M481+AG481&gt;=parametres!$B$2,0,1)</f>
        <v>1</v>
      </c>
      <c r="BR481" t="str">
        <f>VLOOKUP(O481,parametres!G:H,2,0)</f>
        <v>Alliannz Contract</v>
      </c>
    </row>
    <row r="482" spans="1:70" x14ac:dyDescent="0.3">
      <c r="A482" t="s">
        <v>1635</v>
      </c>
      <c r="B482" t="s">
        <v>65</v>
      </c>
      <c r="C482" t="s">
        <v>66</v>
      </c>
      <c r="D482" s="4">
        <v>46268.445949074077</v>
      </c>
      <c r="E482" t="s">
        <v>1514</v>
      </c>
      <c r="F482" t="s">
        <v>67</v>
      </c>
      <c r="G482" t="s">
        <v>67</v>
      </c>
      <c r="H482" t="s">
        <v>413</v>
      </c>
      <c r="I482" t="s">
        <v>67</v>
      </c>
      <c r="J482">
        <v>2.7421294292785705E+18</v>
      </c>
      <c r="K482" t="s">
        <v>1538</v>
      </c>
      <c r="L482" t="s">
        <v>67</v>
      </c>
      <c r="M482" s="5">
        <v>0</v>
      </c>
      <c r="N482">
        <v>19761</v>
      </c>
      <c r="O482" t="s">
        <v>105</v>
      </c>
      <c r="P482">
        <v>21200</v>
      </c>
      <c r="Q482" t="s">
        <v>105</v>
      </c>
      <c r="R482">
        <v>99821</v>
      </c>
      <c r="S482" t="s">
        <v>154</v>
      </c>
      <c r="T482" t="s">
        <v>153</v>
      </c>
      <c r="U482">
        <v>232194</v>
      </c>
      <c r="V482" t="s">
        <v>228</v>
      </c>
      <c r="W482" t="s">
        <v>68</v>
      </c>
      <c r="X482" s="5">
        <v>3.2638888888888891E-3</v>
      </c>
      <c r="Y482" s="5">
        <v>0</v>
      </c>
      <c r="Z482" s="5">
        <v>0</v>
      </c>
      <c r="AA482" t="s">
        <v>67</v>
      </c>
      <c r="AB482">
        <v>0</v>
      </c>
      <c r="AC482" s="4">
        <v>46268.449270833335</v>
      </c>
      <c r="AD482" t="s">
        <v>67</v>
      </c>
      <c r="AE482" s="5">
        <v>0</v>
      </c>
      <c r="AF482" t="s">
        <v>1516</v>
      </c>
      <c r="AG482" s="5">
        <v>0</v>
      </c>
      <c r="AJ482" t="s">
        <v>67</v>
      </c>
      <c r="AN482" t="s">
        <v>67</v>
      </c>
      <c r="AO482" t="s">
        <v>67</v>
      </c>
      <c r="AR482" t="s">
        <v>67</v>
      </c>
      <c r="AT482" t="s">
        <v>67</v>
      </c>
      <c r="AU482" t="s">
        <v>67</v>
      </c>
      <c r="AV482" t="s">
        <v>67</v>
      </c>
      <c r="AY482" t="s">
        <v>67</v>
      </c>
      <c r="AZ482" t="s">
        <v>67</v>
      </c>
      <c r="BA482" t="s">
        <v>67</v>
      </c>
      <c r="BB482" t="s">
        <v>67</v>
      </c>
      <c r="BC482" t="s">
        <v>67</v>
      </c>
      <c r="BD482" t="s">
        <v>67</v>
      </c>
      <c r="BE482" t="s">
        <v>67</v>
      </c>
      <c r="BF482" t="s">
        <v>67</v>
      </c>
      <c r="BG482" t="s">
        <v>67</v>
      </c>
      <c r="BH482" t="s">
        <v>67</v>
      </c>
      <c r="BI482" t="s">
        <v>67</v>
      </c>
      <c r="BJ482" t="s">
        <v>67</v>
      </c>
      <c r="BK482" t="s">
        <v>67</v>
      </c>
      <c r="BL482" t="s">
        <v>67</v>
      </c>
      <c r="BM482" t="s">
        <v>67</v>
      </c>
      <c r="BN482" t="s">
        <v>106</v>
      </c>
      <c r="BO482" s="6">
        <v>46268</v>
      </c>
      <c r="BP482">
        <f>1</f>
        <v>1</v>
      </c>
      <c r="BQ482">
        <f>IF(M482+AG482&gt;=parametres!$B$2,0,1)</f>
        <v>1</v>
      </c>
      <c r="BR482" t="str">
        <f>VLOOKUP(O482,parametres!G:H,2,0)</f>
        <v>Alliannz Contract</v>
      </c>
    </row>
    <row r="483" spans="1:70" x14ac:dyDescent="0.3">
      <c r="A483" t="s">
        <v>1635</v>
      </c>
      <c r="B483" t="s">
        <v>65</v>
      </c>
      <c r="C483" t="s">
        <v>66</v>
      </c>
      <c r="D483" s="4">
        <v>46268.446122685185</v>
      </c>
      <c r="E483" t="s">
        <v>1285</v>
      </c>
      <c r="F483" t="s">
        <v>67</v>
      </c>
      <c r="G483" t="s">
        <v>67</v>
      </c>
      <c r="H483" t="s">
        <v>496</v>
      </c>
      <c r="I483" t="s">
        <v>67</v>
      </c>
      <c r="J483">
        <v>2.7421292360747126E+18</v>
      </c>
      <c r="K483" t="s">
        <v>1539</v>
      </c>
      <c r="L483" t="s">
        <v>67</v>
      </c>
      <c r="M483" s="5">
        <v>0</v>
      </c>
      <c r="N483">
        <v>19782</v>
      </c>
      <c r="O483" t="s">
        <v>288</v>
      </c>
      <c r="P483">
        <v>21222</v>
      </c>
      <c r="Q483" t="s">
        <v>288</v>
      </c>
      <c r="R483">
        <v>100052</v>
      </c>
      <c r="S483" t="s">
        <v>301</v>
      </c>
      <c r="T483" t="s">
        <v>375</v>
      </c>
      <c r="U483">
        <v>228210</v>
      </c>
      <c r="V483" t="s">
        <v>495</v>
      </c>
      <c r="W483" t="s">
        <v>69</v>
      </c>
      <c r="X483" s="5">
        <v>3.7615740740740739E-3</v>
      </c>
      <c r="Y483" s="5">
        <v>3.0208333333333333E-3</v>
      </c>
      <c r="Z483" s="5">
        <v>0</v>
      </c>
      <c r="AA483" t="s">
        <v>67</v>
      </c>
      <c r="AB483">
        <v>0</v>
      </c>
      <c r="AC483" s="4">
        <v>46268.453032407408</v>
      </c>
      <c r="AD483" t="s">
        <v>67</v>
      </c>
      <c r="AE483" s="5">
        <v>0</v>
      </c>
      <c r="AF483" t="s">
        <v>1529</v>
      </c>
      <c r="AG483" s="5">
        <v>6.9444444444444444E-5</v>
      </c>
      <c r="AJ483" t="s">
        <v>67</v>
      </c>
      <c r="AN483" t="s">
        <v>67</v>
      </c>
      <c r="AO483" t="s">
        <v>67</v>
      </c>
      <c r="AR483" t="s">
        <v>67</v>
      </c>
      <c r="AT483" t="s">
        <v>67</v>
      </c>
      <c r="AU483" t="s">
        <v>67</v>
      </c>
      <c r="AV483" t="s">
        <v>67</v>
      </c>
      <c r="AY483" t="s">
        <v>67</v>
      </c>
      <c r="AZ483" t="s">
        <v>67</v>
      </c>
      <c r="BA483" t="s">
        <v>67</v>
      </c>
      <c r="BB483" t="s">
        <v>67</v>
      </c>
      <c r="BC483" t="s">
        <v>67</v>
      </c>
      <c r="BD483" t="s">
        <v>67</v>
      </c>
      <c r="BE483" t="s">
        <v>67</v>
      </c>
      <c r="BF483" t="s">
        <v>67</v>
      </c>
      <c r="BG483" t="s">
        <v>67</v>
      </c>
      <c r="BH483" t="s">
        <v>67</v>
      </c>
      <c r="BI483" t="s">
        <v>67</v>
      </c>
      <c r="BJ483" t="s">
        <v>67</v>
      </c>
      <c r="BK483" t="s">
        <v>67</v>
      </c>
      <c r="BL483" t="s">
        <v>67</v>
      </c>
      <c r="BM483" t="s">
        <v>67</v>
      </c>
      <c r="BN483" t="s">
        <v>287</v>
      </c>
      <c r="BO483" s="6">
        <v>46268</v>
      </c>
      <c r="BP483">
        <f>1</f>
        <v>1</v>
      </c>
      <c r="BQ483">
        <f>IF(M483+AG483&gt;=parametres!$B$2,0,1)</f>
        <v>1</v>
      </c>
      <c r="BR483" t="str">
        <f>VLOOKUP(O483,parametres!G:H,2,0)</f>
        <v>RSA BE</v>
      </c>
    </row>
    <row r="484" spans="1:70" x14ac:dyDescent="0.3">
      <c r="A484" t="s">
        <v>1635</v>
      </c>
      <c r="B484" t="s">
        <v>65</v>
      </c>
      <c r="C484" t="s">
        <v>70</v>
      </c>
      <c r="D484" s="4">
        <v>46268.446238425924</v>
      </c>
      <c r="E484" t="s">
        <v>1540</v>
      </c>
      <c r="F484" t="s">
        <v>215</v>
      </c>
      <c r="G484" t="s">
        <v>119</v>
      </c>
      <c r="H484" t="s">
        <v>216</v>
      </c>
      <c r="I484" t="s">
        <v>217</v>
      </c>
      <c r="J484">
        <v>2.7421293090954368E+18</v>
      </c>
      <c r="K484" t="s">
        <v>1541</v>
      </c>
      <c r="L484" t="s">
        <v>72</v>
      </c>
      <c r="M484" s="5">
        <v>9.6064814814814819E-4</v>
      </c>
      <c r="N484">
        <v>19767</v>
      </c>
      <c r="O484" t="s">
        <v>110</v>
      </c>
      <c r="P484">
        <v>21206</v>
      </c>
      <c r="Q484" t="s">
        <v>110</v>
      </c>
      <c r="R484">
        <v>99887</v>
      </c>
      <c r="S484" t="s">
        <v>218</v>
      </c>
      <c r="T484" t="s">
        <v>153</v>
      </c>
      <c r="U484">
        <v>96523</v>
      </c>
      <c r="V484" t="s">
        <v>511</v>
      </c>
      <c r="W484" t="s">
        <v>68</v>
      </c>
      <c r="X484" s="5">
        <v>2.4537037037037036E-3</v>
      </c>
      <c r="Y484" s="5">
        <v>0</v>
      </c>
      <c r="Z484" s="5">
        <v>1.6550925925925926E-3</v>
      </c>
      <c r="AA484" t="s">
        <v>67</v>
      </c>
      <c r="AB484">
        <v>0</v>
      </c>
      <c r="AC484" s="4">
        <v>46268.450162037036</v>
      </c>
      <c r="AD484" t="s">
        <v>67</v>
      </c>
      <c r="AE484" s="5">
        <v>0</v>
      </c>
      <c r="AF484" t="s">
        <v>1542</v>
      </c>
      <c r="AG484" s="5">
        <v>3.4722222222222222E-5</v>
      </c>
      <c r="AH484">
        <v>0</v>
      </c>
      <c r="AI484">
        <v>0</v>
      </c>
      <c r="AJ484" t="s">
        <v>67</v>
      </c>
      <c r="AK484">
        <v>0</v>
      </c>
      <c r="AL484">
        <v>0</v>
      </c>
      <c r="AM484">
        <v>0</v>
      </c>
      <c r="AN484" t="s">
        <v>123</v>
      </c>
      <c r="AO484" t="s">
        <v>127</v>
      </c>
      <c r="AP484">
        <v>77020001</v>
      </c>
      <c r="AQ484">
        <v>10</v>
      </c>
      <c r="AR484" t="s">
        <v>128</v>
      </c>
      <c r="AT484" t="s">
        <v>145</v>
      </c>
      <c r="AU484" t="s">
        <v>67</v>
      </c>
      <c r="AV484" t="s">
        <v>1540</v>
      </c>
      <c r="AW484">
        <v>0</v>
      </c>
      <c r="AX484">
        <v>0</v>
      </c>
      <c r="AY484" t="s">
        <v>67</v>
      </c>
      <c r="AZ484" t="s">
        <v>67</v>
      </c>
      <c r="BA484" t="s">
        <v>67</v>
      </c>
      <c r="BB484" t="s">
        <v>67</v>
      </c>
      <c r="BC484" t="s">
        <v>67</v>
      </c>
      <c r="BD484" t="s">
        <v>67</v>
      </c>
      <c r="BE484" t="s">
        <v>67</v>
      </c>
      <c r="BF484" t="s">
        <v>67</v>
      </c>
      <c r="BG484" t="s">
        <v>67</v>
      </c>
      <c r="BH484" t="s">
        <v>67</v>
      </c>
      <c r="BI484" t="s">
        <v>67</v>
      </c>
      <c r="BJ484" t="s">
        <v>67</v>
      </c>
      <c r="BK484" t="s">
        <v>67</v>
      </c>
      <c r="BL484" t="s">
        <v>67</v>
      </c>
      <c r="BM484" t="s">
        <v>67</v>
      </c>
      <c r="BN484" t="s">
        <v>102</v>
      </c>
      <c r="BO484" s="6">
        <v>46268</v>
      </c>
      <c r="BP484">
        <f>1</f>
        <v>1</v>
      </c>
      <c r="BQ484">
        <f>IF(M484+AG484&gt;=parametres!$B$2,0,1)</f>
        <v>0</v>
      </c>
      <c r="BR484" t="str">
        <f>VLOOKUP(O484,parametres!G:H,2,0)</f>
        <v>RSA</v>
      </c>
    </row>
    <row r="485" spans="1:70" x14ac:dyDescent="0.3">
      <c r="A485" t="s">
        <v>1635</v>
      </c>
      <c r="B485" t="s">
        <v>65</v>
      </c>
      <c r="C485" t="s">
        <v>66</v>
      </c>
      <c r="D485" s="4">
        <v>46268.44635416667</v>
      </c>
      <c r="E485" t="s">
        <v>1521</v>
      </c>
      <c r="F485" t="s">
        <v>67</v>
      </c>
      <c r="G485" t="s">
        <v>67</v>
      </c>
      <c r="H485" t="s">
        <v>486</v>
      </c>
      <c r="I485" t="s">
        <v>67</v>
      </c>
      <c r="J485">
        <v>2.7421293176177935E+18</v>
      </c>
      <c r="K485" t="s">
        <v>1543</v>
      </c>
      <c r="L485" t="s">
        <v>67</v>
      </c>
      <c r="M485" s="5">
        <v>0</v>
      </c>
      <c r="N485">
        <v>19755</v>
      </c>
      <c r="O485" t="s">
        <v>84</v>
      </c>
      <c r="P485">
        <v>21194</v>
      </c>
      <c r="Q485" t="s">
        <v>84</v>
      </c>
      <c r="R485">
        <v>99755</v>
      </c>
      <c r="S485" t="s">
        <v>183</v>
      </c>
      <c r="T485" t="s">
        <v>153</v>
      </c>
      <c r="U485">
        <v>96462</v>
      </c>
      <c r="V485" t="s">
        <v>485</v>
      </c>
      <c r="W485" t="s">
        <v>69</v>
      </c>
      <c r="X485" s="5">
        <v>3.0324074074074073E-3</v>
      </c>
      <c r="Y485" s="5">
        <v>0</v>
      </c>
      <c r="Z485" s="5">
        <v>0</v>
      </c>
      <c r="AA485" t="s">
        <v>67</v>
      </c>
      <c r="AB485">
        <v>0</v>
      </c>
      <c r="AC485" s="4">
        <v>46268.449444444443</v>
      </c>
      <c r="AD485" t="s">
        <v>67</v>
      </c>
      <c r="AE485" s="5">
        <v>0</v>
      </c>
      <c r="AF485" t="s">
        <v>1523</v>
      </c>
      <c r="AG485" s="5">
        <v>1.1574074074074073E-5</v>
      </c>
      <c r="AJ485" t="s">
        <v>67</v>
      </c>
      <c r="AN485" t="s">
        <v>67</v>
      </c>
      <c r="AO485" t="s">
        <v>67</v>
      </c>
      <c r="AR485" t="s">
        <v>67</v>
      </c>
      <c r="AT485" t="s">
        <v>67</v>
      </c>
      <c r="AU485" t="s">
        <v>67</v>
      </c>
      <c r="AV485" t="s">
        <v>67</v>
      </c>
      <c r="AY485" t="s">
        <v>67</v>
      </c>
      <c r="AZ485" t="s">
        <v>67</v>
      </c>
      <c r="BA485" t="s">
        <v>67</v>
      </c>
      <c r="BB485" t="s">
        <v>67</v>
      </c>
      <c r="BC485" t="s">
        <v>67</v>
      </c>
      <c r="BD485" t="s">
        <v>67</v>
      </c>
      <c r="BE485" t="s">
        <v>67</v>
      </c>
      <c r="BF485" t="s">
        <v>67</v>
      </c>
      <c r="BG485" t="s">
        <v>67</v>
      </c>
      <c r="BH485" t="s">
        <v>67</v>
      </c>
      <c r="BI485" t="s">
        <v>67</v>
      </c>
      <c r="BJ485" t="s">
        <v>67</v>
      </c>
      <c r="BK485" t="s">
        <v>67</v>
      </c>
      <c r="BL485" t="s">
        <v>67</v>
      </c>
      <c r="BM485" t="s">
        <v>67</v>
      </c>
      <c r="BN485" t="s">
        <v>102</v>
      </c>
      <c r="BO485" s="6">
        <v>46268</v>
      </c>
      <c r="BP485">
        <f>1</f>
        <v>1</v>
      </c>
      <c r="BQ485">
        <f>IF(M485+AG485&gt;=parametres!$B$2,0,1)</f>
        <v>1</v>
      </c>
      <c r="BR485" t="str">
        <f>VLOOKUP(O485,parametres!G:H,2,0)</f>
        <v>RSA</v>
      </c>
    </row>
    <row r="486" spans="1:70" x14ac:dyDescent="0.3">
      <c r="A486" t="s">
        <v>1635</v>
      </c>
      <c r="B486" t="s">
        <v>65</v>
      </c>
      <c r="C486" t="s">
        <v>66</v>
      </c>
      <c r="D486" s="4">
        <v>46268.446412037039</v>
      </c>
      <c r="E486" t="s">
        <v>1531</v>
      </c>
      <c r="F486" t="s">
        <v>67</v>
      </c>
      <c r="G486" t="s">
        <v>67</v>
      </c>
      <c r="H486" t="s">
        <v>459</v>
      </c>
      <c r="I486" t="s">
        <v>67</v>
      </c>
      <c r="J486">
        <v>2.7421294292785705E+18</v>
      </c>
      <c r="K486" t="s">
        <v>1544</v>
      </c>
      <c r="L486" t="s">
        <v>67</v>
      </c>
      <c r="M486" s="5">
        <v>0</v>
      </c>
      <c r="N486">
        <v>19782</v>
      </c>
      <c r="O486" t="s">
        <v>288</v>
      </c>
      <c r="P486">
        <v>21222</v>
      </c>
      <c r="Q486" t="s">
        <v>288</v>
      </c>
      <c r="R486">
        <v>100052</v>
      </c>
      <c r="S486" t="s">
        <v>301</v>
      </c>
      <c r="T486" t="s">
        <v>312</v>
      </c>
      <c r="U486">
        <v>249776</v>
      </c>
      <c r="V486" t="s">
        <v>458</v>
      </c>
      <c r="W486" t="s">
        <v>68</v>
      </c>
      <c r="X486" s="5">
        <v>2.0833333333333333E-3</v>
      </c>
      <c r="Y486" s="5">
        <v>4.9074074074074072E-3</v>
      </c>
      <c r="Z486" s="5">
        <v>0</v>
      </c>
      <c r="AA486" t="s">
        <v>67</v>
      </c>
      <c r="AB486">
        <v>0</v>
      </c>
      <c r="AC486" s="4">
        <v>46268.453460648147</v>
      </c>
      <c r="AD486" t="s">
        <v>67</v>
      </c>
      <c r="AE486" s="5">
        <v>0</v>
      </c>
      <c r="AF486" t="s">
        <v>1533</v>
      </c>
      <c r="AG486" s="5">
        <v>0</v>
      </c>
      <c r="AJ486" t="s">
        <v>67</v>
      </c>
      <c r="AN486" t="s">
        <v>67</v>
      </c>
      <c r="AO486" t="s">
        <v>67</v>
      </c>
      <c r="AR486" t="s">
        <v>67</v>
      </c>
      <c r="AT486" t="s">
        <v>67</v>
      </c>
      <c r="AU486" t="s">
        <v>67</v>
      </c>
      <c r="AV486" t="s">
        <v>67</v>
      </c>
      <c r="AY486" t="s">
        <v>67</v>
      </c>
      <c r="AZ486" t="s">
        <v>67</v>
      </c>
      <c r="BA486" t="s">
        <v>67</v>
      </c>
      <c r="BB486" t="s">
        <v>67</v>
      </c>
      <c r="BC486" t="s">
        <v>67</v>
      </c>
      <c r="BD486" t="s">
        <v>67</v>
      </c>
      <c r="BE486" t="s">
        <v>67</v>
      </c>
      <c r="BF486" t="s">
        <v>67</v>
      </c>
      <c r="BG486" t="s">
        <v>67</v>
      </c>
      <c r="BH486" t="s">
        <v>67</v>
      </c>
      <c r="BI486" t="s">
        <v>1545</v>
      </c>
      <c r="BJ486" t="s">
        <v>67</v>
      </c>
      <c r="BK486" t="s">
        <v>67</v>
      </c>
      <c r="BL486" t="s">
        <v>67</v>
      </c>
      <c r="BM486" t="s">
        <v>67</v>
      </c>
      <c r="BN486" t="s">
        <v>287</v>
      </c>
      <c r="BO486" s="6">
        <v>46268</v>
      </c>
      <c r="BP486">
        <f>1</f>
        <v>1</v>
      </c>
      <c r="BQ486">
        <f>IF(M486+AG486&gt;=parametres!$B$2,0,1)</f>
        <v>1</v>
      </c>
      <c r="BR486" t="str">
        <f>VLOOKUP(O486,parametres!G:H,2,0)</f>
        <v>RSA BE</v>
      </c>
    </row>
    <row r="487" spans="1:70" x14ac:dyDescent="0.3">
      <c r="A487" t="s">
        <v>1635</v>
      </c>
      <c r="B487" t="s">
        <v>65</v>
      </c>
      <c r="C487" t="s">
        <v>66</v>
      </c>
      <c r="D487" s="4">
        <v>46268.44667824074</v>
      </c>
      <c r="E487" t="s">
        <v>1524</v>
      </c>
      <c r="F487" t="s">
        <v>67</v>
      </c>
      <c r="G487" t="s">
        <v>67</v>
      </c>
      <c r="H487" t="s">
        <v>1302</v>
      </c>
      <c r="I487" t="s">
        <v>67</v>
      </c>
      <c r="J487">
        <v>2.7421293562677514E+18</v>
      </c>
      <c r="K487" t="s">
        <v>1546</v>
      </c>
      <c r="L487" t="s">
        <v>67</v>
      </c>
      <c r="M487" s="5">
        <v>0</v>
      </c>
      <c r="N487">
        <v>19779</v>
      </c>
      <c r="O487" t="s">
        <v>296</v>
      </c>
      <c r="P487">
        <v>21219</v>
      </c>
      <c r="Q487" t="s">
        <v>296</v>
      </c>
      <c r="R487">
        <v>100019</v>
      </c>
      <c r="S487" t="s">
        <v>338</v>
      </c>
      <c r="T487" t="s">
        <v>275</v>
      </c>
      <c r="U487">
        <v>232188</v>
      </c>
      <c r="V487" t="s">
        <v>1297</v>
      </c>
      <c r="W487" t="s">
        <v>68</v>
      </c>
      <c r="X487" s="5">
        <v>4.8379629629629632E-3</v>
      </c>
      <c r="Y487" s="5">
        <v>0</v>
      </c>
      <c r="Z487" s="5">
        <v>0</v>
      </c>
      <c r="AA487" t="s">
        <v>67</v>
      </c>
      <c r="AB487">
        <v>0</v>
      </c>
      <c r="AC487" s="4">
        <v>46268.451527777775</v>
      </c>
      <c r="AD487" t="s">
        <v>67</v>
      </c>
      <c r="AE487" s="5">
        <v>0</v>
      </c>
      <c r="AF487" t="s">
        <v>1527</v>
      </c>
      <c r="AG487" s="5">
        <v>0</v>
      </c>
      <c r="AJ487" t="s">
        <v>67</v>
      </c>
      <c r="AN487" t="s">
        <v>67</v>
      </c>
      <c r="AO487" t="s">
        <v>67</v>
      </c>
      <c r="AR487" t="s">
        <v>67</v>
      </c>
      <c r="AT487" t="s">
        <v>67</v>
      </c>
      <c r="AU487" t="s">
        <v>67</v>
      </c>
      <c r="AV487" t="s">
        <v>67</v>
      </c>
      <c r="AY487" t="s">
        <v>67</v>
      </c>
      <c r="AZ487" t="s">
        <v>67</v>
      </c>
      <c r="BA487" t="s">
        <v>67</v>
      </c>
      <c r="BB487" t="s">
        <v>67</v>
      </c>
      <c r="BC487" t="s">
        <v>67</v>
      </c>
      <c r="BD487" t="s">
        <v>67</v>
      </c>
      <c r="BE487" t="s">
        <v>67</v>
      </c>
      <c r="BF487" t="s">
        <v>67</v>
      </c>
      <c r="BG487" t="s">
        <v>67</v>
      </c>
      <c r="BH487" t="s">
        <v>67</v>
      </c>
      <c r="BI487" t="s">
        <v>67</v>
      </c>
      <c r="BJ487" t="s">
        <v>67</v>
      </c>
      <c r="BK487" t="s">
        <v>67</v>
      </c>
      <c r="BL487" t="s">
        <v>67</v>
      </c>
      <c r="BM487" t="s">
        <v>67</v>
      </c>
      <c r="BN487" t="s">
        <v>287</v>
      </c>
      <c r="BO487" s="6">
        <v>46268</v>
      </c>
      <c r="BP487">
        <f>1</f>
        <v>1</v>
      </c>
      <c r="BQ487">
        <f>IF(M487+AG487&gt;=parametres!$B$2,0,1)</f>
        <v>1</v>
      </c>
      <c r="BR487" t="str">
        <f>VLOOKUP(O487,parametres!G:H,2,0)</f>
        <v>RSA BE</v>
      </c>
    </row>
    <row r="488" spans="1:70" x14ac:dyDescent="0.3">
      <c r="A488" t="s">
        <v>1635</v>
      </c>
      <c r="B488" t="s">
        <v>65</v>
      </c>
      <c r="C488" t="s">
        <v>66</v>
      </c>
      <c r="D488" s="4">
        <v>46268.446770833332</v>
      </c>
      <c r="E488" t="s">
        <v>707</v>
      </c>
      <c r="F488" t="s">
        <v>67</v>
      </c>
      <c r="G488" t="s">
        <v>67</v>
      </c>
      <c r="H488" t="s">
        <v>504</v>
      </c>
      <c r="I488" t="s">
        <v>67</v>
      </c>
      <c r="J488">
        <v>2.7421293949181297E+18</v>
      </c>
      <c r="K488" t="s">
        <v>1547</v>
      </c>
      <c r="L488" t="s">
        <v>67</v>
      </c>
      <c r="M488" s="5">
        <v>0</v>
      </c>
      <c r="N488">
        <v>19761</v>
      </c>
      <c r="O488" t="s">
        <v>105</v>
      </c>
      <c r="P488">
        <v>21200</v>
      </c>
      <c r="Q488" t="s">
        <v>105</v>
      </c>
      <c r="R488">
        <v>99821</v>
      </c>
      <c r="S488" t="s">
        <v>154</v>
      </c>
      <c r="T488" t="s">
        <v>153</v>
      </c>
      <c r="U488">
        <v>224096</v>
      </c>
      <c r="V488" t="s">
        <v>503</v>
      </c>
      <c r="W488" t="s">
        <v>68</v>
      </c>
      <c r="X488" s="5">
        <v>3.9351851851851852E-4</v>
      </c>
      <c r="Y488" s="5">
        <v>0</v>
      </c>
      <c r="Z488" s="5">
        <v>0</v>
      </c>
      <c r="AA488" t="s">
        <v>67</v>
      </c>
      <c r="AB488">
        <v>0</v>
      </c>
      <c r="AC488" s="4">
        <v>46268.447233796294</v>
      </c>
      <c r="AD488" t="s">
        <v>67</v>
      </c>
      <c r="AE488" s="5">
        <v>0</v>
      </c>
      <c r="AF488" t="s">
        <v>1537</v>
      </c>
      <c r="AG488" s="5">
        <v>1.1574074074074073E-5</v>
      </c>
      <c r="AJ488" t="s">
        <v>67</v>
      </c>
      <c r="AN488" t="s">
        <v>67</v>
      </c>
      <c r="AO488" t="s">
        <v>67</v>
      </c>
      <c r="AR488" t="s">
        <v>67</v>
      </c>
      <c r="AT488" t="s">
        <v>67</v>
      </c>
      <c r="AU488" t="s">
        <v>67</v>
      </c>
      <c r="AV488" t="s">
        <v>67</v>
      </c>
      <c r="AY488" t="s">
        <v>67</v>
      </c>
      <c r="AZ488" t="s">
        <v>67</v>
      </c>
      <c r="BA488" t="s">
        <v>67</v>
      </c>
      <c r="BB488" t="s">
        <v>67</v>
      </c>
      <c r="BC488" t="s">
        <v>67</v>
      </c>
      <c r="BD488" t="s">
        <v>67</v>
      </c>
      <c r="BE488" t="s">
        <v>67</v>
      </c>
      <c r="BF488" t="s">
        <v>67</v>
      </c>
      <c r="BG488" t="s">
        <v>67</v>
      </c>
      <c r="BH488" t="s">
        <v>67</v>
      </c>
      <c r="BI488" t="s">
        <v>67</v>
      </c>
      <c r="BJ488" t="s">
        <v>67</v>
      </c>
      <c r="BK488" t="s">
        <v>67</v>
      </c>
      <c r="BL488" t="s">
        <v>67</v>
      </c>
      <c r="BM488" t="s">
        <v>67</v>
      </c>
      <c r="BN488" t="s">
        <v>106</v>
      </c>
      <c r="BO488" s="6">
        <v>46268</v>
      </c>
      <c r="BP488">
        <f>1</f>
        <v>1</v>
      </c>
      <c r="BQ488">
        <f>IF(M488+AG488&gt;=parametres!$B$2,0,1)</f>
        <v>1</v>
      </c>
      <c r="BR488" t="str">
        <f>VLOOKUP(O488,parametres!G:H,2,0)</f>
        <v>Alliannz Contract</v>
      </c>
    </row>
    <row r="489" spans="1:70" x14ac:dyDescent="0.3">
      <c r="A489" t="s">
        <v>1635</v>
      </c>
      <c r="B489" t="s">
        <v>65</v>
      </c>
      <c r="C489" t="s">
        <v>70</v>
      </c>
      <c r="D489" s="4">
        <v>46268.446851851855</v>
      </c>
      <c r="E489" t="s">
        <v>1548</v>
      </c>
      <c r="F489" t="s">
        <v>156</v>
      </c>
      <c r="G489" t="s">
        <v>119</v>
      </c>
      <c r="H489" t="s">
        <v>157</v>
      </c>
      <c r="I489" t="s">
        <v>139</v>
      </c>
      <c r="J489">
        <v>2.742129334791938E+18</v>
      </c>
      <c r="K489" t="s">
        <v>1549</v>
      </c>
      <c r="L489" t="s">
        <v>72</v>
      </c>
      <c r="M489" s="5">
        <v>6.9444444444444444E-5</v>
      </c>
      <c r="N489">
        <v>19760</v>
      </c>
      <c r="O489" t="s">
        <v>82</v>
      </c>
      <c r="P489">
        <v>21199</v>
      </c>
      <c r="Q489" t="s">
        <v>82</v>
      </c>
      <c r="R489">
        <v>99810</v>
      </c>
      <c r="S489" t="s">
        <v>162</v>
      </c>
      <c r="T489" t="s">
        <v>153</v>
      </c>
      <c r="U489">
        <v>224299</v>
      </c>
      <c r="V489" t="s">
        <v>193</v>
      </c>
      <c r="W489" t="s">
        <v>68</v>
      </c>
      <c r="X489" s="5">
        <v>2.0949074074074073E-3</v>
      </c>
      <c r="Y489" s="5">
        <v>0</v>
      </c>
      <c r="Z489" s="5">
        <v>3.5879629629629629E-4</v>
      </c>
      <c r="AA489" t="s">
        <v>67</v>
      </c>
      <c r="AB489">
        <v>0</v>
      </c>
      <c r="AC489" s="4">
        <v>46268.450949074075</v>
      </c>
      <c r="AD489" t="s">
        <v>67</v>
      </c>
      <c r="AE489" s="5">
        <v>0</v>
      </c>
      <c r="AF489" t="s">
        <v>1550</v>
      </c>
      <c r="AG489" s="5">
        <v>5.7870370370370373E-5</v>
      </c>
      <c r="AH489">
        <v>0</v>
      </c>
      <c r="AI489">
        <v>0</v>
      </c>
      <c r="AJ489" t="s">
        <v>67</v>
      </c>
      <c r="AK489">
        <v>2</v>
      </c>
      <c r="AL489">
        <v>0</v>
      </c>
      <c r="AM489">
        <v>0</v>
      </c>
      <c r="AN489" t="s">
        <v>123</v>
      </c>
      <c r="AO489" t="s">
        <v>127</v>
      </c>
      <c r="AP489">
        <v>77020001</v>
      </c>
      <c r="AQ489">
        <v>10</v>
      </c>
      <c r="AR489" t="s">
        <v>128</v>
      </c>
      <c r="AS489">
        <v>3190096</v>
      </c>
      <c r="AT489" t="s">
        <v>140</v>
      </c>
      <c r="AU489" t="s">
        <v>1551</v>
      </c>
      <c r="AV489" t="s">
        <v>1548</v>
      </c>
      <c r="AW489">
        <v>2</v>
      </c>
      <c r="AX489">
        <v>1</v>
      </c>
      <c r="AY489" t="s">
        <v>67</v>
      </c>
      <c r="AZ489" t="s">
        <v>67</v>
      </c>
      <c r="BA489" t="s">
        <v>67</v>
      </c>
      <c r="BB489" t="s">
        <v>67</v>
      </c>
      <c r="BC489" t="s">
        <v>67</v>
      </c>
      <c r="BD489" t="s">
        <v>67</v>
      </c>
      <c r="BE489" t="s">
        <v>67</v>
      </c>
      <c r="BF489" t="s">
        <v>67</v>
      </c>
      <c r="BG489" t="s">
        <v>67</v>
      </c>
      <c r="BH489" t="s">
        <v>67</v>
      </c>
      <c r="BI489" t="s">
        <v>67</v>
      </c>
      <c r="BJ489" t="s">
        <v>67</v>
      </c>
      <c r="BK489" t="s">
        <v>67</v>
      </c>
      <c r="BL489" t="s">
        <v>67</v>
      </c>
      <c r="BM489" t="s">
        <v>67</v>
      </c>
      <c r="BN489" t="s">
        <v>106</v>
      </c>
      <c r="BO489" s="6">
        <v>46268</v>
      </c>
      <c r="BP489">
        <f>1</f>
        <v>1</v>
      </c>
      <c r="BQ489">
        <f>IF(M489+AG489&gt;=parametres!$B$2,0,1)</f>
        <v>1</v>
      </c>
      <c r="BR489" t="str">
        <f>VLOOKUP(O489,parametres!G:H,2,0)</f>
        <v>Alliannz Contract</v>
      </c>
    </row>
    <row r="490" spans="1:70" x14ac:dyDescent="0.3">
      <c r="A490" t="s">
        <v>1635</v>
      </c>
      <c r="B490" t="s">
        <v>65</v>
      </c>
      <c r="C490" t="s">
        <v>66</v>
      </c>
      <c r="D490" s="4">
        <v>46268.446979166663</v>
      </c>
      <c r="E490" t="s">
        <v>1517</v>
      </c>
      <c r="F490" t="s">
        <v>67</v>
      </c>
      <c r="G490" t="s">
        <v>67</v>
      </c>
      <c r="H490" t="s">
        <v>349</v>
      </c>
      <c r="I490" t="s">
        <v>67</v>
      </c>
      <c r="J490">
        <v>2.7421293648576261E+18</v>
      </c>
      <c r="K490" t="s">
        <v>1552</v>
      </c>
      <c r="L490" t="s">
        <v>67</v>
      </c>
      <c r="M490" s="5">
        <v>0</v>
      </c>
      <c r="N490">
        <v>19761</v>
      </c>
      <c r="O490" t="s">
        <v>105</v>
      </c>
      <c r="P490">
        <v>21200</v>
      </c>
      <c r="Q490" t="s">
        <v>105</v>
      </c>
      <c r="R490">
        <v>99821</v>
      </c>
      <c r="S490" t="s">
        <v>154</v>
      </c>
      <c r="T490" t="s">
        <v>153</v>
      </c>
      <c r="U490">
        <v>224093</v>
      </c>
      <c r="V490" t="s">
        <v>270</v>
      </c>
      <c r="W490" t="s">
        <v>68</v>
      </c>
      <c r="X490" s="5">
        <v>1.6550925925925926E-3</v>
      </c>
      <c r="Y490" s="5">
        <v>6.018518518518519E-4</v>
      </c>
      <c r="Z490" s="5">
        <v>0</v>
      </c>
      <c r="AA490" t="s">
        <v>67</v>
      </c>
      <c r="AB490">
        <v>0</v>
      </c>
      <c r="AC490" s="4">
        <v>46268.449317129627</v>
      </c>
      <c r="AD490" t="s">
        <v>67</v>
      </c>
      <c r="AE490" s="5">
        <v>0</v>
      </c>
      <c r="AF490" t="s">
        <v>1519</v>
      </c>
      <c r="AG490" s="5">
        <v>1.1574074074074073E-5</v>
      </c>
      <c r="AJ490" t="s">
        <v>67</v>
      </c>
      <c r="AN490" t="s">
        <v>67</v>
      </c>
      <c r="AO490" t="s">
        <v>67</v>
      </c>
      <c r="AR490" t="s">
        <v>67</v>
      </c>
      <c r="AT490" t="s">
        <v>67</v>
      </c>
      <c r="AU490" t="s">
        <v>67</v>
      </c>
      <c r="AV490" t="s">
        <v>67</v>
      </c>
      <c r="AY490" t="s">
        <v>67</v>
      </c>
      <c r="AZ490" t="s">
        <v>67</v>
      </c>
      <c r="BA490" t="s">
        <v>67</v>
      </c>
      <c r="BB490" t="s">
        <v>67</v>
      </c>
      <c r="BC490" t="s">
        <v>67</v>
      </c>
      <c r="BD490" t="s">
        <v>67</v>
      </c>
      <c r="BE490" t="s">
        <v>67</v>
      </c>
      <c r="BF490" t="s">
        <v>67</v>
      </c>
      <c r="BG490" t="s">
        <v>67</v>
      </c>
      <c r="BH490" t="s">
        <v>67</v>
      </c>
      <c r="BI490" t="s">
        <v>67</v>
      </c>
      <c r="BJ490" t="s">
        <v>67</v>
      </c>
      <c r="BK490" t="s">
        <v>67</v>
      </c>
      <c r="BL490" t="s">
        <v>67</v>
      </c>
      <c r="BM490" t="s">
        <v>67</v>
      </c>
      <c r="BN490" t="s">
        <v>106</v>
      </c>
      <c r="BO490" s="6">
        <v>46268</v>
      </c>
      <c r="BP490">
        <f>1</f>
        <v>1</v>
      </c>
      <c r="BQ490">
        <f>IF(M490+AG490&gt;=parametres!$B$2,0,1)</f>
        <v>1</v>
      </c>
      <c r="BR490" t="str">
        <f>VLOOKUP(O490,parametres!G:H,2,0)</f>
        <v>Alliannz Contract</v>
      </c>
    </row>
    <row r="491" spans="1:70" x14ac:dyDescent="0.3">
      <c r="A491" t="s">
        <v>1635</v>
      </c>
      <c r="B491" t="s">
        <v>65</v>
      </c>
      <c r="C491" t="s">
        <v>70</v>
      </c>
      <c r="D491" s="4">
        <v>46268.447465277779</v>
      </c>
      <c r="E491" t="s">
        <v>1553</v>
      </c>
      <c r="F491" t="s">
        <v>118</v>
      </c>
      <c r="G491" t="s">
        <v>119</v>
      </c>
      <c r="H491" t="s">
        <v>120</v>
      </c>
      <c r="I491" t="s">
        <v>121</v>
      </c>
      <c r="J491">
        <v>2.7421293734476529E+18</v>
      </c>
      <c r="K491" t="s">
        <v>1554</v>
      </c>
      <c r="L491" t="s">
        <v>72</v>
      </c>
      <c r="M491" s="5">
        <v>4.6296296296296294E-5</v>
      </c>
      <c r="N491">
        <v>19770</v>
      </c>
      <c r="O491" t="s">
        <v>112</v>
      </c>
      <c r="P491">
        <v>21209</v>
      </c>
      <c r="Q491" t="s">
        <v>112</v>
      </c>
      <c r="R491">
        <v>99922</v>
      </c>
      <c r="S491" t="s">
        <v>493</v>
      </c>
      <c r="T491" t="s">
        <v>153</v>
      </c>
      <c r="U491">
        <v>244551</v>
      </c>
      <c r="V491" t="s">
        <v>1412</v>
      </c>
      <c r="W491" t="s">
        <v>68</v>
      </c>
      <c r="X491" s="5">
        <v>3.9236111111111112E-3</v>
      </c>
      <c r="Y491" s="5">
        <v>0</v>
      </c>
      <c r="Z491" s="5">
        <v>3.3564814814814812E-4</v>
      </c>
      <c r="AA491" t="s">
        <v>67</v>
      </c>
      <c r="AB491">
        <v>0</v>
      </c>
      <c r="AC491" s="4">
        <v>46268.451770833337</v>
      </c>
      <c r="AD491" t="s">
        <v>67</v>
      </c>
      <c r="AE491" s="5">
        <v>0</v>
      </c>
      <c r="AF491" t="s">
        <v>1555</v>
      </c>
      <c r="AG491" s="5">
        <v>2.3148148148148147E-5</v>
      </c>
      <c r="AH491">
        <v>0</v>
      </c>
      <c r="AI491">
        <v>0</v>
      </c>
      <c r="AJ491" t="s">
        <v>122</v>
      </c>
      <c r="AK491">
        <v>2</v>
      </c>
      <c r="AL491">
        <v>0</v>
      </c>
      <c r="AM491">
        <v>0</v>
      </c>
      <c r="AN491" t="s">
        <v>123</v>
      </c>
      <c r="AO491" t="s">
        <v>67</v>
      </c>
      <c r="AR491" t="s">
        <v>67</v>
      </c>
      <c r="AT491" t="s">
        <v>67</v>
      </c>
      <c r="AU491" t="s">
        <v>67</v>
      </c>
      <c r="AV491" t="s">
        <v>67</v>
      </c>
      <c r="AW491">
        <v>0</v>
      </c>
      <c r="AX491">
        <v>0</v>
      </c>
      <c r="AY491" t="s">
        <v>67</v>
      </c>
      <c r="AZ491" t="s">
        <v>67</v>
      </c>
      <c r="BA491" t="s">
        <v>67</v>
      </c>
      <c r="BB491" t="s">
        <v>67</v>
      </c>
      <c r="BC491" t="s">
        <v>67</v>
      </c>
      <c r="BD491" t="s">
        <v>67</v>
      </c>
      <c r="BE491" t="s">
        <v>67</v>
      </c>
      <c r="BF491" t="s">
        <v>67</v>
      </c>
      <c r="BG491" t="s">
        <v>67</v>
      </c>
      <c r="BH491" t="s">
        <v>67</v>
      </c>
      <c r="BI491" t="s">
        <v>67</v>
      </c>
      <c r="BJ491" t="s">
        <v>67</v>
      </c>
      <c r="BK491" t="s">
        <v>67</v>
      </c>
      <c r="BL491" t="s">
        <v>67</v>
      </c>
      <c r="BM491" t="s">
        <v>67</v>
      </c>
      <c r="BN491" t="s">
        <v>280</v>
      </c>
      <c r="BO491" s="6">
        <v>46268</v>
      </c>
      <c r="BP491">
        <f>1</f>
        <v>1</v>
      </c>
      <c r="BQ491">
        <f>IF(M491+AG491&gt;=parametres!$B$2,0,1)</f>
        <v>1</v>
      </c>
      <c r="BR491" t="str">
        <f>VLOOKUP(O491,parametres!G:H,2,0)</f>
        <v>RSA Provider</v>
      </c>
    </row>
    <row r="492" spans="1:70" x14ac:dyDescent="0.3">
      <c r="A492" t="s">
        <v>1635</v>
      </c>
      <c r="B492" t="s">
        <v>65</v>
      </c>
      <c r="C492" t="s">
        <v>66</v>
      </c>
      <c r="D492" s="4">
        <v>46268.447662037041</v>
      </c>
      <c r="E492" t="s">
        <v>1540</v>
      </c>
      <c r="F492" t="s">
        <v>67</v>
      </c>
      <c r="G492" t="s">
        <v>67</v>
      </c>
      <c r="H492" t="s">
        <v>512</v>
      </c>
      <c r="I492" t="s">
        <v>67</v>
      </c>
      <c r="J492">
        <v>2.7421293090954373E+18</v>
      </c>
      <c r="K492" t="s">
        <v>1556</v>
      </c>
      <c r="L492" t="s">
        <v>67</v>
      </c>
      <c r="M492" s="5">
        <v>0</v>
      </c>
      <c r="N492">
        <v>19767</v>
      </c>
      <c r="O492" t="s">
        <v>110</v>
      </c>
      <c r="P492">
        <v>21206</v>
      </c>
      <c r="Q492" t="s">
        <v>110</v>
      </c>
      <c r="R492">
        <v>99887</v>
      </c>
      <c r="S492" t="s">
        <v>218</v>
      </c>
      <c r="T492" t="s">
        <v>153</v>
      </c>
      <c r="U492">
        <v>96523</v>
      </c>
      <c r="V492" t="s">
        <v>511</v>
      </c>
      <c r="W492" t="s">
        <v>69</v>
      </c>
      <c r="X492" s="5">
        <v>2.4537037037037036E-3</v>
      </c>
      <c r="Y492" s="5">
        <v>0</v>
      </c>
      <c r="Z492" s="5">
        <v>0</v>
      </c>
      <c r="AA492" t="s">
        <v>67</v>
      </c>
      <c r="AB492">
        <v>0</v>
      </c>
      <c r="AC492" s="4">
        <v>46268.450162037036</v>
      </c>
      <c r="AD492" t="s">
        <v>67</v>
      </c>
      <c r="AE492" s="5">
        <v>0</v>
      </c>
      <c r="AF492" t="s">
        <v>1542</v>
      </c>
      <c r="AG492" s="5">
        <v>1.1574074074074073E-5</v>
      </c>
      <c r="AJ492" t="s">
        <v>67</v>
      </c>
      <c r="AN492" t="s">
        <v>67</v>
      </c>
      <c r="AO492" t="s">
        <v>67</v>
      </c>
      <c r="AR492" t="s">
        <v>67</v>
      </c>
      <c r="AT492" t="s">
        <v>67</v>
      </c>
      <c r="AU492" t="s">
        <v>67</v>
      </c>
      <c r="AV492" t="s">
        <v>67</v>
      </c>
      <c r="AY492" t="s">
        <v>67</v>
      </c>
      <c r="AZ492" t="s">
        <v>67</v>
      </c>
      <c r="BA492" t="s">
        <v>67</v>
      </c>
      <c r="BB492" t="s">
        <v>67</v>
      </c>
      <c r="BC492" t="s">
        <v>67</v>
      </c>
      <c r="BD492" t="s">
        <v>67</v>
      </c>
      <c r="BE492" t="s">
        <v>67</v>
      </c>
      <c r="BF492" t="s">
        <v>67</v>
      </c>
      <c r="BG492" t="s">
        <v>67</v>
      </c>
      <c r="BH492" t="s">
        <v>67</v>
      </c>
      <c r="BI492" t="s">
        <v>67</v>
      </c>
      <c r="BJ492" t="s">
        <v>67</v>
      </c>
      <c r="BK492" t="s">
        <v>67</v>
      </c>
      <c r="BL492" t="s">
        <v>67</v>
      </c>
      <c r="BM492" t="s">
        <v>67</v>
      </c>
      <c r="BN492" t="s">
        <v>102</v>
      </c>
      <c r="BO492" s="6">
        <v>46268</v>
      </c>
      <c r="BP492">
        <f>1</f>
        <v>1</v>
      </c>
      <c r="BQ492">
        <f>IF(M492+AG492&gt;=parametres!$B$2,0,1)</f>
        <v>1</v>
      </c>
      <c r="BR492" t="str">
        <f>VLOOKUP(O492,parametres!G:H,2,0)</f>
        <v>RSA</v>
      </c>
    </row>
    <row r="493" spans="1:70" x14ac:dyDescent="0.3">
      <c r="A493" t="s">
        <v>1635</v>
      </c>
      <c r="B493" t="s">
        <v>65</v>
      </c>
      <c r="C493" t="s">
        <v>66</v>
      </c>
      <c r="D493" s="4">
        <v>46268.447824074072</v>
      </c>
      <c r="E493" t="s">
        <v>1553</v>
      </c>
      <c r="F493" t="s">
        <v>67</v>
      </c>
      <c r="G493" t="s">
        <v>67</v>
      </c>
      <c r="H493" t="s">
        <v>1419</v>
      </c>
      <c r="I493" t="s">
        <v>67</v>
      </c>
      <c r="J493">
        <v>2.7421293734476529E+18</v>
      </c>
      <c r="K493" t="s">
        <v>1557</v>
      </c>
      <c r="L493" t="s">
        <v>67</v>
      </c>
      <c r="M493" s="5">
        <v>0</v>
      </c>
      <c r="N493">
        <v>19770</v>
      </c>
      <c r="O493" t="s">
        <v>112</v>
      </c>
      <c r="P493">
        <v>21209</v>
      </c>
      <c r="Q493" t="s">
        <v>112</v>
      </c>
      <c r="R493">
        <v>99922</v>
      </c>
      <c r="S493" t="s">
        <v>493</v>
      </c>
      <c r="T493" t="s">
        <v>153</v>
      </c>
      <c r="U493">
        <v>244551</v>
      </c>
      <c r="V493" t="s">
        <v>1412</v>
      </c>
      <c r="W493" t="s">
        <v>68</v>
      </c>
      <c r="X493" s="5">
        <v>3.9236111111111112E-3</v>
      </c>
      <c r="Y493" s="5">
        <v>0</v>
      </c>
      <c r="Z493" s="5">
        <v>0</v>
      </c>
      <c r="AA493" t="s">
        <v>67</v>
      </c>
      <c r="AB493">
        <v>0</v>
      </c>
      <c r="AC493" s="4">
        <v>46268.451770833337</v>
      </c>
      <c r="AD493" t="s">
        <v>67</v>
      </c>
      <c r="AE493" s="5">
        <v>0</v>
      </c>
      <c r="AF493" t="s">
        <v>1555</v>
      </c>
      <c r="AG493" s="5">
        <v>1.1574074074074073E-5</v>
      </c>
      <c r="AJ493" t="s">
        <v>67</v>
      </c>
      <c r="AN493" t="s">
        <v>67</v>
      </c>
      <c r="AO493" t="s">
        <v>67</v>
      </c>
      <c r="AR493" t="s">
        <v>67</v>
      </c>
      <c r="AT493" t="s">
        <v>67</v>
      </c>
      <c r="AU493" t="s">
        <v>67</v>
      </c>
      <c r="AV493" t="s">
        <v>67</v>
      </c>
      <c r="AY493" t="s">
        <v>67</v>
      </c>
      <c r="AZ493" t="s">
        <v>67</v>
      </c>
      <c r="BA493" t="s">
        <v>67</v>
      </c>
      <c r="BB493" t="s">
        <v>67</v>
      </c>
      <c r="BC493" t="s">
        <v>67</v>
      </c>
      <c r="BD493" t="s">
        <v>67</v>
      </c>
      <c r="BE493" t="s">
        <v>67</v>
      </c>
      <c r="BF493" t="s">
        <v>67</v>
      </c>
      <c r="BG493" t="s">
        <v>67</v>
      </c>
      <c r="BH493" t="s">
        <v>67</v>
      </c>
      <c r="BI493" t="s">
        <v>1558</v>
      </c>
      <c r="BJ493" t="s">
        <v>67</v>
      </c>
      <c r="BK493" t="s">
        <v>67</v>
      </c>
      <c r="BL493" t="s">
        <v>67</v>
      </c>
      <c r="BM493" t="s">
        <v>67</v>
      </c>
      <c r="BN493" t="s">
        <v>280</v>
      </c>
      <c r="BO493" s="6">
        <v>46268</v>
      </c>
      <c r="BP493">
        <f>1</f>
        <v>1</v>
      </c>
      <c r="BQ493">
        <f>IF(M493+AG493&gt;=parametres!$B$2,0,1)</f>
        <v>1</v>
      </c>
      <c r="BR493" t="str">
        <f>VLOOKUP(O493,parametres!G:H,2,0)</f>
        <v>RSA Provider</v>
      </c>
    </row>
    <row r="494" spans="1:70" x14ac:dyDescent="0.3">
      <c r="A494" t="s">
        <v>1635</v>
      </c>
      <c r="B494" t="s">
        <v>65</v>
      </c>
      <c r="C494" t="s">
        <v>70</v>
      </c>
      <c r="D494" s="4">
        <v>46268.448368055557</v>
      </c>
      <c r="E494" t="s">
        <v>1559</v>
      </c>
      <c r="F494" t="s">
        <v>124</v>
      </c>
      <c r="G494" t="s">
        <v>119</v>
      </c>
      <c r="H494" t="s">
        <v>125</v>
      </c>
      <c r="I494" t="s">
        <v>139</v>
      </c>
      <c r="J494">
        <v>2.7421293863283082E+18</v>
      </c>
      <c r="K494" t="s">
        <v>1560</v>
      </c>
      <c r="L494" t="s">
        <v>72</v>
      </c>
      <c r="M494" s="5">
        <v>6.9444444444444444E-5</v>
      </c>
      <c r="N494">
        <v>19760</v>
      </c>
      <c r="O494" t="s">
        <v>82</v>
      </c>
      <c r="P494">
        <v>21199</v>
      </c>
      <c r="Q494" t="s">
        <v>82</v>
      </c>
      <c r="R494">
        <v>99810</v>
      </c>
      <c r="S494" t="s">
        <v>162</v>
      </c>
      <c r="T494" t="s">
        <v>153</v>
      </c>
      <c r="U494">
        <v>244552</v>
      </c>
      <c r="V494" t="s">
        <v>435</v>
      </c>
      <c r="W494" t="s">
        <v>68</v>
      </c>
      <c r="X494" s="5">
        <v>5.8449074074074072E-3</v>
      </c>
      <c r="Y494" s="5">
        <v>0</v>
      </c>
      <c r="Z494" s="5">
        <v>3.7037037037037035E-4</v>
      </c>
      <c r="AA494" t="s">
        <v>67</v>
      </c>
      <c r="AB494">
        <v>0</v>
      </c>
      <c r="AC494" s="4">
        <v>46268.455312500002</v>
      </c>
      <c r="AD494" t="s">
        <v>67</v>
      </c>
      <c r="AE494" s="5">
        <v>0</v>
      </c>
      <c r="AF494" t="s">
        <v>1561</v>
      </c>
      <c r="AG494" s="5">
        <v>4.6296296296296294E-5</v>
      </c>
      <c r="AH494">
        <v>0</v>
      </c>
      <c r="AI494">
        <v>0</v>
      </c>
      <c r="AJ494" t="s">
        <v>67</v>
      </c>
      <c r="AK494">
        <v>2</v>
      </c>
      <c r="AL494">
        <v>0</v>
      </c>
      <c r="AM494">
        <v>0</v>
      </c>
      <c r="AN494" t="s">
        <v>123</v>
      </c>
      <c r="AO494" t="s">
        <v>127</v>
      </c>
      <c r="AP494">
        <v>77020001</v>
      </c>
      <c r="AQ494">
        <v>10</v>
      </c>
      <c r="AR494" t="s">
        <v>128</v>
      </c>
      <c r="AS494">
        <v>3190086</v>
      </c>
      <c r="AT494" t="s">
        <v>230</v>
      </c>
      <c r="AU494" t="s">
        <v>67</v>
      </c>
      <c r="AV494" t="s">
        <v>1559</v>
      </c>
      <c r="AW494">
        <v>0</v>
      </c>
      <c r="AX494">
        <v>0</v>
      </c>
      <c r="AY494" t="s">
        <v>67</v>
      </c>
      <c r="AZ494" t="s">
        <v>67</v>
      </c>
      <c r="BA494" t="s">
        <v>67</v>
      </c>
      <c r="BB494" t="s">
        <v>67</v>
      </c>
      <c r="BC494" t="s">
        <v>67</v>
      </c>
      <c r="BD494" t="s">
        <v>67</v>
      </c>
      <c r="BE494" t="s">
        <v>67</v>
      </c>
      <c r="BF494" t="s">
        <v>67</v>
      </c>
      <c r="BG494" t="s">
        <v>67</v>
      </c>
      <c r="BH494" t="s">
        <v>67</v>
      </c>
      <c r="BI494" t="s">
        <v>67</v>
      </c>
      <c r="BJ494" t="s">
        <v>67</v>
      </c>
      <c r="BK494" t="s">
        <v>67</v>
      </c>
      <c r="BL494" t="s">
        <v>67</v>
      </c>
      <c r="BM494" t="s">
        <v>67</v>
      </c>
      <c r="BN494" t="s">
        <v>106</v>
      </c>
      <c r="BO494" s="6">
        <v>46268</v>
      </c>
      <c r="BP494">
        <f>1</f>
        <v>1</v>
      </c>
      <c r="BQ494">
        <f>IF(M494+AG494&gt;=parametres!$B$2,0,1)</f>
        <v>1</v>
      </c>
      <c r="BR494" t="str">
        <f>VLOOKUP(O494,parametres!G:H,2,0)</f>
        <v>Alliannz Contract</v>
      </c>
    </row>
    <row r="495" spans="1:70" x14ac:dyDescent="0.3">
      <c r="A495" t="s">
        <v>1635</v>
      </c>
      <c r="B495" t="s">
        <v>65</v>
      </c>
      <c r="C495" t="s">
        <v>70</v>
      </c>
      <c r="D495" s="4">
        <v>46268.448576388888</v>
      </c>
      <c r="E495" t="s">
        <v>1562</v>
      </c>
      <c r="F495" t="s">
        <v>118</v>
      </c>
      <c r="G495" t="s">
        <v>119</v>
      </c>
      <c r="H495" t="s">
        <v>120</v>
      </c>
      <c r="I495" t="s">
        <v>121</v>
      </c>
      <c r="J495">
        <v>2.7421293734476529E+18</v>
      </c>
      <c r="K495" t="s">
        <v>1563</v>
      </c>
      <c r="L495" t="s">
        <v>72</v>
      </c>
      <c r="M495" s="5">
        <v>5.6712962962962967E-3</v>
      </c>
      <c r="N495">
        <v>19770</v>
      </c>
      <c r="O495" t="s">
        <v>112</v>
      </c>
      <c r="P495">
        <v>21209</v>
      </c>
      <c r="Q495" t="s">
        <v>112</v>
      </c>
      <c r="R495">
        <v>99920</v>
      </c>
      <c r="S495" t="s">
        <v>146</v>
      </c>
      <c r="T495" t="s">
        <v>275</v>
      </c>
      <c r="U495">
        <v>266361</v>
      </c>
      <c r="V495" t="s">
        <v>971</v>
      </c>
      <c r="W495" t="s">
        <v>68</v>
      </c>
      <c r="X495" s="5">
        <v>1.5046296296296296E-3</v>
      </c>
      <c r="Y495" s="5">
        <v>0</v>
      </c>
      <c r="Z495" s="5">
        <v>3.4722222222222224E-4</v>
      </c>
      <c r="AA495" t="s">
        <v>67</v>
      </c>
      <c r="AB495">
        <v>0</v>
      </c>
      <c r="AC495" s="4">
        <v>46268.456064814818</v>
      </c>
      <c r="AD495" t="s">
        <v>67</v>
      </c>
      <c r="AE495" s="5">
        <v>0</v>
      </c>
      <c r="AF495" t="s">
        <v>1564</v>
      </c>
      <c r="AG495" s="5">
        <v>2.3148148148148147E-5</v>
      </c>
      <c r="AH495">
        <v>0</v>
      </c>
      <c r="AI495">
        <v>0</v>
      </c>
      <c r="AJ495" t="s">
        <v>122</v>
      </c>
      <c r="AK495">
        <v>2</v>
      </c>
      <c r="AL495">
        <v>0</v>
      </c>
      <c r="AM495">
        <v>0</v>
      </c>
      <c r="AN495" t="s">
        <v>123</v>
      </c>
      <c r="AO495" t="s">
        <v>67</v>
      </c>
      <c r="AR495" t="s">
        <v>67</v>
      </c>
      <c r="AT495" t="s">
        <v>67</v>
      </c>
      <c r="AU495" t="s">
        <v>67</v>
      </c>
      <c r="AV495" t="s">
        <v>67</v>
      </c>
      <c r="AW495">
        <v>0</v>
      </c>
      <c r="AX495">
        <v>0</v>
      </c>
      <c r="AY495" t="s">
        <v>67</v>
      </c>
      <c r="AZ495" t="s">
        <v>67</v>
      </c>
      <c r="BA495" t="s">
        <v>67</v>
      </c>
      <c r="BB495" t="s">
        <v>67</v>
      </c>
      <c r="BC495" t="s">
        <v>67</v>
      </c>
      <c r="BD495" t="s">
        <v>67</v>
      </c>
      <c r="BE495" t="s">
        <v>67</v>
      </c>
      <c r="BF495" t="s">
        <v>67</v>
      </c>
      <c r="BG495" t="s">
        <v>67</v>
      </c>
      <c r="BH495" t="s">
        <v>67</v>
      </c>
      <c r="BI495" t="s">
        <v>67</v>
      </c>
      <c r="BJ495" t="s">
        <v>67</v>
      </c>
      <c r="BK495" t="s">
        <v>67</v>
      </c>
      <c r="BL495" t="s">
        <v>67</v>
      </c>
      <c r="BM495" t="s">
        <v>67</v>
      </c>
      <c r="BN495" t="s">
        <v>280</v>
      </c>
      <c r="BO495" s="6">
        <v>46268</v>
      </c>
      <c r="BP495">
        <f>1</f>
        <v>1</v>
      </c>
      <c r="BQ495">
        <f>IF(M495+AG495&gt;=parametres!$B$2,0,1)</f>
        <v>0</v>
      </c>
      <c r="BR495" t="str">
        <f>VLOOKUP(O495,parametres!G:H,2,0)</f>
        <v>RSA Provider</v>
      </c>
    </row>
    <row r="496" spans="1:70" x14ac:dyDescent="0.3">
      <c r="A496" t="s">
        <v>1635</v>
      </c>
      <c r="B496" t="s">
        <v>65</v>
      </c>
      <c r="C496" t="s">
        <v>70</v>
      </c>
      <c r="D496" s="4">
        <v>46268.448599537034</v>
      </c>
      <c r="E496" t="s">
        <v>219</v>
      </c>
      <c r="F496" t="s">
        <v>118</v>
      </c>
      <c r="G496" t="s">
        <v>119</v>
      </c>
      <c r="H496" t="s">
        <v>120</v>
      </c>
      <c r="I496" t="s">
        <v>121</v>
      </c>
      <c r="J496">
        <v>2.7421293262060421E+18</v>
      </c>
      <c r="K496" t="s">
        <v>1565</v>
      </c>
      <c r="L496" t="s">
        <v>72</v>
      </c>
      <c r="M496" s="5">
        <v>5.0231481481481481E-3</v>
      </c>
      <c r="N496">
        <v>19770</v>
      </c>
      <c r="O496" t="s">
        <v>112</v>
      </c>
      <c r="P496">
        <v>21209</v>
      </c>
      <c r="Q496" t="s">
        <v>112</v>
      </c>
      <c r="S496" t="s">
        <v>67</v>
      </c>
      <c r="T496" t="s">
        <v>67</v>
      </c>
      <c r="V496" t="s">
        <v>67</v>
      </c>
      <c r="W496" t="s">
        <v>68</v>
      </c>
      <c r="X496" s="5">
        <v>0</v>
      </c>
      <c r="Y496" s="5">
        <v>0</v>
      </c>
      <c r="Z496" s="5">
        <v>0</v>
      </c>
      <c r="AA496" t="s">
        <v>67</v>
      </c>
      <c r="AB496">
        <v>0</v>
      </c>
      <c r="AC496" s="4">
        <v>46268.45385416667</v>
      </c>
      <c r="AD496" t="s">
        <v>67</v>
      </c>
      <c r="AE496" s="5">
        <v>0</v>
      </c>
      <c r="AF496" t="s">
        <v>1566</v>
      </c>
      <c r="AG496" s="5">
        <v>2.3148148148148147E-5</v>
      </c>
      <c r="AH496">
        <v>0</v>
      </c>
      <c r="AI496">
        <v>0</v>
      </c>
      <c r="AJ496" t="s">
        <v>122</v>
      </c>
      <c r="AK496">
        <v>2</v>
      </c>
      <c r="AL496">
        <v>0</v>
      </c>
      <c r="AM496">
        <v>0</v>
      </c>
      <c r="AN496" t="s">
        <v>123</v>
      </c>
      <c r="AO496" t="s">
        <v>67</v>
      </c>
      <c r="AR496" t="s">
        <v>67</v>
      </c>
      <c r="AT496" t="s">
        <v>67</v>
      </c>
      <c r="AU496" t="s">
        <v>67</v>
      </c>
      <c r="AV496" t="s">
        <v>67</v>
      </c>
      <c r="AW496">
        <v>0</v>
      </c>
      <c r="AX496">
        <v>0</v>
      </c>
      <c r="AY496" t="s">
        <v>67</v>
      </c>
      <c r="AZ496" t="s">
        <v>67</v>
      </c>
      <c r="BA496" t="s">
        <v>67</v>
      </c>
      <c r="BB496" t="s">
        <v>67</v>
      </c>
      <c r="BC496" t="s">
        <v>67</v>
      </c>
      <c r="BD496" t="s">
        <v>67</v>
      </c>
      <c r="BE496" t="s">
        <v>67</v>
      </c>
      <c r="BF496" t="s">
        <v>67</v>
      </c>
      <c r="BG496" t="s">
        <v>67</v>
      </c>
      <c r="BH496" t="s">
        <v>67</v>
      </c>
      <c r="BI496" t="s">
        <v>67</v>
      </c>
      <c r="BJ496" t="s">
        <v>67</v>
      </c>
      <c r="BK496" t="s">
        <v>67</v>
      </c>
      <c r="BL496" t="s">
        <v>67</v>
      </c>
      <c r="BM496" t="s">
        <v>67</v>
      </c>
      <c r="BN496" t="s">
        <v>280</v>
      </c>
      <c r="BO496" s="6">
        <v>46268</v>
      </c>
      <c r="BP496">
        <f>1</f>
        <v>1</v>
      </c>
      <c r="BQ496">
        <f>IF(M496+AG496&gt;=parametres!$B$2,0,1)</f>
        <v>0</v>
      </c>
      <c r="BR496" t="str">
        <f>VLOOKUP(O496,parametres!G:H,2,0)</f>
        <v>RSA Provider</v>
      </c>
    </row>
    <row r="497" spans="1:70" x14ac:dyDescent="0.3">
      <c r="A497" t="s">
        <v>1635</v>
      </c>
      <c r="B497" t="s">
        <v>65</v>
      </c>
      <c r="C497" t="s">
        <v>70</v>
      </c>
      <c r="D497" s="4">
        <v>46268.448634259257</v>
      </c>
      <c r="E497" t="s">
        <v>1567</v>
      </c>
      <c r="F497" t="s">
        <v>129</v>
      </c>
      <c r="G497" t="s">
        <v>130</v>
      </c>
      <c r="H497" t="s">
        <v>131</v>
      </c>
      <c r="I497" t="s">
        <v>132</v>
      </c>
      <c r="J497">
        <v>2.7421292489468513E+18</v>
      </c>
      <c r="K497" t="s">
        <v>1568</v>
      </c>
      <c r="L497" t="s">
        <v>72</v>
      </c>
      <c r="M497" s="5">
        <v>6.9444444444444444E-5</v>
      </c>
      <c r="N497">
        <v>27173</v>
      </c>
      <c r="O497" t="s">
        <v>116</v>
      </c>
      <c r="P497">
        <v>28184</v>
      </c>
      <c r="Q497" t="s">
        <v>116</v>
      </c>
      <c r="R497">
        <v>208567</v>
      </c>
      <c r="S497" t="s">
        <v>174</v>
      </c>
      <c r="T497" t="s">
        <v>153</v>
      </c>
      <c r="U497">
        <v>221519</v>
      </c>
      <c r="V497" t="s">
        <v>269</v>
      </c>
      <c r="W497" t="s">
        <v>68</v>
      </c>
      <c r="X497" s="5">
        <v>5.208333333333333E-3</v>
      </c>
      <c r="Y497" s="5">
        <v>2.3148148148148147E-5</v>
      </c>
      <c r="Z497" s="5">
        <v>1.7361111111111112E-4</v>
      </c>
      <c r="AA497" t="s">
        <v>67</v>
      </c>
      <c r="AB497">
        <v>1</v>
      </c>
      <c r="AC497" s="4">
        <v>46268.454583333332</v>
      </c>
      <c r="AD497" t="s">
        <v>67</v>
      </c>
      <c r="AE497" s="5">
        <v>0</v>
      </c>
      <c r="AF497" t="s">
        <v>1569</v>
      </c>
      <c r="AG497" s="5">
        <v>4.6296296296296294E-5</v>
      </c>
      <c r="AH497">
        <v>0</v>
      </c>
      <c r="AI497">
        <v>0</v>
      </c>
      <c r="AJ497" t="s">
        <v>67</v>
      </c>
      <c r="AK497">
        <v>2</v>
      </c>
      <c r="AL497">
        <v>0</v>
      </c>
      <c r="AM497">
        <v>0</v>
      </c>
      <c r="AN497" t="s">
        <v>123</v>
      </c>
      <c r="AO497" t="s">
        <v>133</v>
      </c>
      <c r="AP497">
        <v>77020108</v>
      </c>
      <c r="AQ497">
        <v>10</v>
      </c>
      <c r="AR497" t="s">
        <v>133</v>
      </c>
      <c r="AS497">
        <v>3190911811</v>
      </c>
      <c r="AT497" t="s">
        <v>77</v>
      </c>
      <c r="AU497" t="s">
        <v>175</v>
      </c>
      <c r="AV497" t="s">
        <v>1567</v>
      </c>
      <c r="AW497">
        <v>2</v>
      </c>
      <c r="AX497">
        <v>1</v>
      </c>
      <c r="AY497" t="s">
        <v>67</v>
      </c>
      <c r="AZ497" t="s">
        <v>67</v>
      </c>
      <c r="BA497" t="s">
        <v>67</v>
      </c>
      <c r="BB497" t="s">
        <v>67</v>
      </c>
      <c r="BC497" t="s">
        <v>67</v>
      </c>
      <c r="BD497" t="s">
        <v>67</v>
      </c>
      <c r="BE497" t="s">
        <v>67</v>
      </c>
      <c r="BF497" t="s">
        <v>67</v>
      </c>
      <c r="BG497" t="s">
        <v>67</v>
      </c>
      <c r="BH497" t="s">
        <v>67</v>
      </c>
      <c r="BI497" t="s">
        <v>67</v>
      </c>
      <c r="BJ497" t="s">
        <v>67</v>
      </c>
      <c r="BK497" t="s">
        <v>67</v>
      </c>
      <c r="BL497" t="s">
        <v>67</v>
      </c>
      <c r="BM497" t="s">
        <v>67</v>
      </c>
      <c r="BN497" t="s">
        <v>106</v>
      </c>
      <c r="BO497" s="6">
        <v>46268</v>
      </c>
      <c r="BP497">
        <f>1</f>
        <v>1</v>
      </c>
      <c r="BQ497">
        <f>IF(M497+AG497&gt;=parametres!$B$2,0,1)</f>
        <v>1</v>
      </c>
      <c r="BR497" t="str">
        <f>VLOOKUP(O497,parametres!G:H,2,0)</f>
        <v>Alliannz Contract</v>
      </c>
    </row>
    <row r="498" spans="1:70" x14ac:dyDescent="0.3">
      <c r="A498" t="s">
        <v>1635</v>
      </c>
      <c r="B498" t="s">
        <v>65</v>
      </c>
      <c r="C498" t="s">
        <v>66</v>
      </c>
      <c r="D498" s="4">
        <v>46268.448784722219</v>
      </c>
      <c r="E498" t="s">
        <v>1548</v>
      </c>
      <c r="F498" t="s">
        <v>67</v>
      </c>
      <c r="G498" t="s">
        <v>67</v>
      </c>
      <c r="H498" t="s">
        <v>195</v>
      </c>
      <c r="I498" t="s">
        <v>67</v>
      </c>
      <c r="J498">
        <v>2.7421293347919386E+18</v>
      </c>
      <c r="K498" t="s">
        <v>1570</v>
      </c>
      <c r="L498" t="s">
        <v>67</v>
      </c>
      <c r="M498" s="5">
        <v>0</v>
      </c>
      <c r="N498">
        <v>19760</v>
      </c>
      <c r="O498" t="s">
        <v>82</v>
      </c>
      <c r="P498">
        <v>21199</v>
      </c>
      <c r="Q498" t="s">
        <v>82</v>
      </c>
      <c r="R498">
        <v>99810</v>
      </c>
      <c r="S498" t="s">
        <v>162</v>
      </c>
      <c r="T498" t="s">
        <v>153</v>
      </c>
      <c r="U498">
        <v>224299</v>
      </c>
      <c r="V498" t="s">
        <v>193</v>
      </c>
      <c r="W498" t="s">
        <v>68</v>
      </c>
      <c r="X498" s="5">
        <v>2.0949074074074073E-3</v>
      </c>
      <c r="Y498" s="5">
        <v>0</v>
      </c>
      <c r="Z498" s="5">
        <v>0</v>
      </c>
      <c r="AA498" t="s">
        <v>67</v>
      </c>
      <c r="AB498">
        <v>0</v>
      </c>
      <c r="AC498" s="4">
        <v>46268.450937499998</v>
      </c>
      <c r="AD498" t="s">
        <v>67</v>
      </c>
      <c r="AE498" s="5">
        <v>0</v>
      </c>
      <c r="AF498" t="s">
        <v>1550</v>
      </c>
      <c r="AG498" s="5">
        <v>1.1574074074074073E-5</v>
      </c>
      <c r="AJ498" t="s">
        <v>67</v>
      </c>
      <c r="AN498" t="s">
        <v>67</v>
      </c>
      <c r="AO498" t="s">
        <v>67</v>
      </c>
      <c r="AR498" t="s">
        <v>67</v>
      </c>
      <c r="AT498" t="s">
        <v>67</v>
      </c>
      <c r="AU498" t="s">
        <v>67</v>
      </c>
      <c r="AV498" t="s">
        <v>67</v>
      </c>
      <c r="AY498" t="s">
        <v>67</v>
      </c>
      <c r="AZ498" t="s">
        <v>67</v>
      </c>
      <c r="BA498" t="s">
        <v>67</v>
      </c>
      <c r="BB498" t="s">
        <v>67</v>
      </c>
      <c r="BC498" t="s">
        <v>67</v>
      </c>
      <c r="BD498" t="s">
        <v>67</v>
      </c>
      <c r="BE498" t="s">
        <v>67</v>
      </c>
      <c r="BF498" t="s">
        <v>67</v>
      </c>
      <c r="BG498" t="s">
        <v>67</v>
      </c>
      <c r="BH498" t="s">
        <v>67</v>
      </c>
      <c r="BI498" t="s">
        <v>67</v>
      </c>
      <c r="BJ498" t="s">
        <v>67</v>
      </c>
      <c r="BK498" t="s">
        <v>67</v>
      </c>
      <c r="BL498" t="s">
        <v>67</v>
      </c>
      <c r="BM498" t="s">
        <v>67</v>
      </c>
      <c r="BN498" t="s">
        <v>106</v>
      </c>
      <c r="BO498" s="6">
        <v>46268</v>
      </c>
      <c r="BP498">
        <f>1</f>
        <v>1</v>
      </c>
      <c r="BQ498">
        <f>IF(M498+AG498&gt;=parametres!$B$2,0,1)</f>
        <v>1</v>
      </c>
      <c r="BR498" t="str">
        <f>VLOOKUP(O498,parametres!G:H,2,0)</f>
        <v>Alliannz Contract</v>
      </c>
    </row>
    <row r="499" spans="1:70" x14ac:dyDescent="0.3">
      <c r="A499" t="s">
        <v>1635</v>
      </c>
      <c r="B499" t="s">
        <v>65</v>
      </c>
      <c r="C499" t="s">
        <v>66</v>
      </c>
      <c r="D499" s="4">
        <v>46268.449236111112</v>
      </c>
      <c r="E499" t="s">
        <v>1567</v>
      </c>
      <c r="F499" t="s">
        <v>67</v>
      </c>
      <c r="G499" t="s">
        <v>67</v>
      </c>
      <c r="H499" t="s">
        <v>418</v>
      </c>
      <c r="I499" t="s">
        <v>67</v>
      </c>
      <c r="J499">
        <v>2.7421292489468513E+18</v>
      </c>
      <c r="K499" t="s">
        <v>1571</v>
      </c>
      <c r="L499" t="s">
        <v>67</v>
      </c>
      <c r="M499" s="5">
        <v>0</v>
      </c>
      <c r="N499">
        <v>27173</v>
      </c>
      <c r="O499" t="s">
        <v>116</v>
      </c>
      <c r="P499">
        <v>28184</v>
      </c>
      <c r="Q499" t="s">
        <v>116</v>
      </c>
      <c r="R499">
        <v>208567</v>
      </c>
      <c r="S499" t="s">
        <v>174</v>
      </c>
      <c r="T499" t="s">
        <v>153</v>
      </c>
      <c r="U499">
        <v>221519</v>
      </c>
      <c r="V499" t="s">
        <v>269</v>
      </c>
      <c r="W499" t="s">
        <v>69</v>
      </c>
      <c r="X499" s="5">
        <v>2.4305555555555555E-4</v>
      </c>
      <c r="Y499" s="5">
        <v>3.4722222222222222E-5</v>
      </c>
      <c r="Z499" s="5">
        <v>0</v>
      </c>
      <c r="AA499" t="s">
        <v>67</v>
      </c>
      <c r="AB499">
        <v>0</v>
      </c>
      <c r="AC499" s="4">
        <v>46268.449583333335</v>
      </c>
      <c r="AD499" t="s">
        <v>67</v>
      </c>
      <c r="AE499" s="5">
        <v>0</v>
      </c>
      <c r="AF499" t="s">
        <v>1569</v>
      </c>
      <c r="AG499" s="5">
        <v>1.1574074074074073E-5</v>
      </c>
      <c r="AJ499" t="s">
        <v>67</v>
      </c>
      <c r="AN499" t="s">
        <v>67</v>
      </c>
      <c r="AO499" t="s">
        <v>67</v>
      </c>
      <c r="AR499" t="s">
        <v>67</v>
      </c>
      <c r="AT499" t="s">
        <v>67</v>
      </c>
      <c r="AU499" t="s">
        <v>67</v>
      </c>
      <c r="AV499" t="s">
        <v>67</v>
      </c>
      <c r="AY499" t="s">
        <v>67</v>
      </c>
      <c r="AZ499" t="s">
        <v>67</v>
      </c>
      <c r="BA499" t="s">
        <v>67</v>
      </c>
      <c r="BB499" t="s">
        <v>67</v>
      </c>
      <c r="BC499" t="s">
        <v>67</v>
      </c>
      <c r="BD499" t="s">
        <v>67</v>
      </c>
      <c r="BE499" t="s">
        <v>67</v>
      </c>
      <c r="BF499" t="s">
        <v>67</v>
      </c>
      <c r="BG499" t="s">
        <v>67</v>
      </c>
      <c r="BH499" t="s">
        <v>67</v>
      </c>
      <c r="BI499" t="s">
        <v>67</v>
      </c>
      <c r="BJ499" t="s">
        <v>67</v>
      </c>
      <c r="BK499" t="s">
        <v>67</v>
      </c>
      <c r="BL499" t="s">
        <v>67</v>
      </c>
      <c r="BM499" t="s">
        <v>67</v>
      </c>
      <c r="BN499" t="s">
        <v>106</v>
      </c>
      <c r="BO499" s="6">
        <v>46268</v>
      </c>
      <c r="BP499">
        <f>1</f>
        <v>1</v>
      </c>
      <c r="BQ499">
        <f>IF(M499+AG499&gt;=parametres!$B$2,0,1)</f>
        <v>1</v>
      </c>
      <c r="BR499" t="str">
        <f>VLOOKUP(O499,parametres!G:H,2,0)</f>
        <v>Alliannz Contract</v>
      </c>
    </row>
    <row r="500" spans="1:70" x14ac:dyDescent="0.3">
      <c r="A500" t="s">
        <v>1635</v>
      </c>
      <c r="B500" t="s">
        <v>65</v>
      </c>
      <c r="C500" t="s">
        <v>66</v>
      </c>
      <c r="D500" s="4">
        <v>46268.44940972222</v>
      </c>
      <c r="E500" t="s">
        <v>1559</v>
      </c>
      <c r="F500" t="s">
        <v>67</v>
      </c>
      <c r="G500" t="s">
        <v>67</v>
      </c>
      <c r="H500" t="s">
        <v>436</v>
      </c>
      <c r="I500" t="s">
        <v>67</v>
      </c>
      <c r="J500">
        <v>2.7421293863283087E+18</v>
      </c>
      <c r="K500" t="s">
        <v>1572</v>
      </c>
      <c r="L500" t="s">
        <v>67</v>
      </c>
      <c r="M500" s="5">
        <v>0</v>
      </c>
      <c r="N500">
        <v>19760</v>
      </c>
      <c r="O500" t="s">
        <v>82</v>
      </c>
      <c r="P500">
        <v>21199</v>
      </c>
      <c r="Q500" t="s">
        <v>82</v>
      </c>
      <c r="R500">
        <v>99810</v>
      </c>
      <c r="S500" t="s">
        <v>162</v>
      </c>
      <c r="T500" t="s">
        <v>153</v>
      </c>
      <c r="U500">
        <v>244552</v>
      </c>
      <c r="V500" t="s">
        <v>435</v>
      </c>
      <c r="W500" t="s">
        <v>68</v>
      </c>
      <c r="X500" s="5">
        <v>5.8449074074074072E-3</v>
      </c>
      <c r="Y500" s="5">
        <v>0</v>
      </c>
      <c r="Z500" s="5">
        <v>0</v>
      </c>
      <c r="AA500" t="s">
        <v>67</v>
      </c>
      <c r="AB500">
        <v>0</v>
      </c>
      <c r="AC500" s="4">
        <v>46268.455312500002</v>
      </c>
      <c r="AD500" t="s">
        <v>67</v>
      </c>
      <c r="AE500" s="5">
        <v>0</v>
      </c>
      <c r="AF500" t="s">
        <v>1561</v>
      </c>
      <c r="AG500" s="5">
        <v>1.1574074074074073E-5</v>
      </c>
      <c r="AJ500" t="s">
        <v>67</v>
      </c>
      <c r="AN500" t="s">
        <v>67</v>
      </c>
      <c r="AO500" t="s">
        <v>67</v>
      </c>
      <c r="AR500" t="s">
        <v>67</v>
      </c>
      <c r="AT500" t="s">
        <v>67</v>
      </c>
      <c r="AU500" t="s">
        <v>67</v>
      </c>
      <c r="AV500" t="s">
        <v>67</v>
      </c>
      <c r="AY500" t="s">
        <v>67</v>
      </c>
      <c r="AZ500" t="s">
        <v>67</v>
      </c>
      <c r="BA500" t="s">
        <v>67</v>
      </c>
      <c r="BB500" t="s">
        <v>67</v>
      </c>
      <c r="BC500" t="s">
        <v>67</v>
      </c>
      <c r="BD500" t="s">
        <v>67</v>
      </c>
      <c r="BE500" t="s">
        <v>67</v>
      </c>
      <c r="BF500" t="s">
        <v>67</v>
      </c>
      <c r="BG500" t="s">
        <v>67</v>
      </c>
      <c r="BH500" t="s">
        <v>67</v>
      </c>
      <c r="BI500" t="s">
        <v>67</v>
      </c>
      <c r="BJ500" t="s">
        <v>67</v>
      </c>
      <c r="BK500" t="s">
        <v>67</v>
      </c>
      <c r="BL500" t="s">
        <v>67</v>
      </c>
      <c r="BM500" t="s">
        <v>67</v>
      </c>
      <c r="BN500" t="s">
        <v>106</v>
      </c>
      <c r="BO500" s="6">
        <v>46268</v>
      </c>
      <c r="BP500">
        <f>1</f>
        <v>1</v>
      </c>
      <c r="BQ500">
        <f>IF(M500+AG500&gt;=parametres!$B$2,0,1)</f>
        <v>1</v>
      </c>
      <c r="BR500" t="str">
        <f>VLOOKUP(O500,parametres!G:H,2,0)</f>
        <v>Alliannz Contract</v>
      </c>
    </row>
    <row r="501" spans="1:70" x14ac:dyDescent="0.3">
      <c r="A501" t="s">
        <v>1635</v>
      </c>
      <c r="B501" t="s">
        <v>65</v>
      </c>
      <c r="C501" t="s">
        <v>70</v>
      </c>
      <c r="D501" s="4">
        <v>46268.449513888889</v>
      </c>
      <c r="E501" t="s">
        <v>1573</v>
      </c>
      <c r="F501" t="s">
        <v>180</v>
      </c>
      <c r="G501" t="s">
        <v>119</v>
      </c>
      <c r="H501" t="s">
        <v>181</v>
      </c>
      <c r="I501" t="s">
        <v>139</v>
      </c>
      <c r="J501">
        <v>2.7421293133299476E+18</v>
      </c>
      <c r="K501" t="s">
        <v>1574</v>
      </c>
      <c r="L501" t="s">
        <v>72</v>
      </c>
      <c r="M501" s="5">
        <v>6.9444444444444444E-5</v>
      </c>
      <c r="N501">
        <v>19760</v>
      </c>
      <c r="O501" t="s">
        <v>82</v>
      </c>
      <c r="P501">
        <v>21199</v>
      </c>
      <c r="Q501" t="s">
        <v>82</v>
      </c>
      <c r="R501">
        <v>99810</v>
      </c>
      <c r="S501" t="s">
        <v>162</v>
      </c>
      <c r="T501" t="s">
        <v>153</v>
      </c>
      <c r="U501">
        <v>232194</v>
      </c>
      <c r="V501" t="s">
        <v>228</v>
      </c>
      <c r="W501" t="s">
        <v>68</v>
      </c>
      <c r="X501" s="5">
        <v>7.6388888888888886E-3</v>
      </c>
      <c r="Y501" s="5">
        <v>4.6296296296296294E-5</v>
      </c>
      <c r="Z501" s="5">
        <v>3.7037037037037035E-4</v>
      </c>
      <c r="AA501" t="s">
        <v>67</v>
      </c>
      <c r="AB501">
        <v>1</v>
      </c>
      <c r="AC501" s="4">
        <v>46268.45752314815</v>
      </c>
      <c r="AD501" t="s">
        <v>67</v>
      </c>
      <c r="AE501" s="5">
        <v>0</v>
      </c>
      <c r="AF501" t="s">
        <v>1575</v>
      </c>
      <c r="AG501" s="5">
        <v>4.6296296296296294E-5</v>
      </c>
      <c r="AH501">
        <v>0</v>
      </c>
      <c r="AI501">
        <v>0</v>
      </c>
      <c r="AJ501" t="s">
        <v>67</v>
      </c>
      <c r="AK501">
        <v>2</v>
      </c>
      <c r="AL501">
        <v>0</v>
      </c>
      <c r="AM501">
        <v>0</v>
      </c>
      <c r="AN501" t="s">
        <v>123</v>
      </c>
      <c r="AO501" t="s">
        <v>67</v>
      </c>
      <c r="AR501" t="s">
        <v>67</v>
      </c>
      <c r="AT501" t="s">
        <v>67</v>
      </c>
      <c r="AU501" t="s">
        <v>67</v>
      </c>
      <c r="AV501" t="s">
        <v>67</v>
      </c>
      <c r="AW501">
        <v>0</v>
      </c>
      <c r="AX501">
        <v>0</v>
      </c>
      <c r="AY501" t="s">
        <v>67</v>
      </c>
      <c r="AZ501" t="s">
        <v>67</v>
      </c>
      <c r="BA501" t="s">
        <v>67</v>
      </c>
      <c r="BB501" t="s">
        <v>67</v>
      </c>
      <c r="BC501" t="s">
        <v>67</v>
      </c>
      <c r="BD501" t="s">
        <v>67</v>
      </c>
      <c r="BE501" t="s">
        <v>67</v>
      </c>
      <c r="BF501" t="s">
        <v>67</v>
      </c>
      <c r="BG501" t="s">
        <v>67</v>
      </c>
      <c r="BH501" t="s">
        <v>67</v>
      </c>
      <c r="BI501" t="s">
        <v>67</v>
      </c>
      <c r="BJ501" t="s">
        <v>67</v>
      </c>
      <c r="BK501" t="s">
        <v>67</v>
      </c>
      <c r="BL501" t="s">
        <v>67</v>
      </c>
      <c r="BM501" t="s">
        <v>67</v>
      </c>
      <c r="BN501" t="s">
        <v>106</v>
      </c>
      <c r="BO501" s="6">
        <v>46268</v>
      </c>
      <c r="BP501">
        <f>1</f>
        <v>1</v>
      </c>
      <c r="BQ501">
        <f>IF(M501+AG501&gt;=parametres!$B$2,0,1)</f>
        <v>1</v>
      </c>
      <c r="BR501" t="str">
        <f>VLOOKUP(O501,parametres!G:H,2,0)</f>
        <v>Alliannz Contract</v>
      </c>
    </row>
    <row r="502" spans="1:70" x14ac:dyDescent="0.3">
      <c r="A502" t="s">
        <v>1635</v>
      </c>
      <c r="B502" t="s">
        <v>65</v>
      </c>
      <c r="C502" t="s">
        <v>70</v>
      </c>
      <c r="D502" s="4">
        <v>46268.449594907404</v>
      </c>
      <c r="E502" t="s">
        <v>73</v>
      </c>
      <c r="F502" t="s">
        <v>138</v>
      </c>
      <c r="G502" t="s">
        <v>426</v>
      </c>
      <c r="H502" t="s">
        <v>398</v>
      </c>
      <c r="I502" t="s">
        <v>453</v>
      </c>
      <c r="J502">
        <v>2.7421294163936922E+18</v>
      </c>
      <c r="K502" t="s">
        <v>1576</v>
      </c>
      <c r="L502" t="s">
        <v>72</v>
      </c>
      <c r="M502" s="5">
        <v>8.4490740740740739E-4</v>
      </c>
      <c r="N502">
        <v>19755</v>
      </c>
      <c r="O502" t="s">
        <v>84</v>
      </c>
      <c r="P502">
        <v>21177</v>
      </c>
      <c r="Q502" t="s">
        <v>454</v>
      </c>
      <c r="R502">
        <v>99755</v>
      </c>
      <c r="S502" t="s">
        <v>183</v>
      </c>
      <c r="T502" t="s">
        <v>450</v>
      </c>
      <c r="U502">
        <v>96523</v>
      </c>
      <c r="V502" t="s">
        <v>511</v>
      </c>
      <c r="W502" t="s">
        <v>68</v>
      </c>
      <c r="X502" s="5">
        <v>3.1365740740740742E-3</v>
      </c>
      <c r="Y502" s="5">
        <v>5.7870370370370373E-5</v>
      </c>
      <c r="Z502" s="5">
        <v>1.5740740740740741E-3</v>
      </c>
      <c r="AA502" t="s">
        <v>67</v>
      </c>
      <c r="AB502">
        <v>1</v>
      </c>
      <c r="AC502" s="4">
        <v>46268.454583333332</v>
      </c>
      <c r="AD502" t="s">
        <v>67</v>
      </c>
      <c r="AE502" s="5">
        <v>0</v>
      </c>
      <c r="AF502" t="s">
        <v>1577</v>
      </c>
      <c r="AG502" s="5">
        <v>1.1574074074074073E-5</v>
      </c>
      <c r="AH502">
        <v>0</v>
      </c>
      <c r="AI502">
        <v>0</v>
      </c>
      <c r="AJ502" t="s">
        <v>67</v>
      </c>
      <c r="AK502">
        <v>2</v>
      </c>
      <c r="AL502">
        <v>0</v>
      </c>
      <c r="AM502">
        <v>0</v>
      </c>
      <c r="AN502" t="s">
        <v>123</v>
      </c>
      <c r="AO502" t="s">
        <v>127</v>
      </c>
      <c r="AP502">
        <v>77020001</v>
      </c>
      <c r="AQ502">
        <v>10</v>
      </c>
      <c r="AR502" t="s">
        <v>128</v>
      </c>
      <c r="AS502">
        <v>3190059</v>
      </c>
      <c r="AT502" t="s">
        <v>67</v>
      </c>
      <c r="AU502" t="s">
        <v>67</v>
      </c>
      <c r="AV502" t="s">
        <v>74</v>
      </c>
      <c r="AW502">
        <v>0</v>
      </c>
      <c r="AX502">
        <v>0</v>
      </c>
      <c r="AY502" t="s">
        <v>67</v>
      </c>
      <c r="AZ502" t="s">
        <v>67</v>
      </c>
      <c r="BA502" t="s">
        <v>67</v>
      </c>
      <c r="BB502" t="s">
        <v>67</v>
      </c>
      <c r="BC502" t="s">
        <v>67</v>
      </c>
      <c r="BD502" t="s">
        <v>67</v>
      </c>
      <c r="BE502" t="s">
        <v>67</v>
      </c>
      <c r="BF502" t="s">
        <v>67</v>
      </c>
      <c r="BG502" t="s">
        <v>67</v>
      </c>
      <c r="BH502" t="s">
        <v>67</v>
      </c>
      <c r="BI502" t="s">
        <v>67</v>
      </c>
      <c r="BJ502" t="s">
        <v>67</v>
      </c>
      <c r="BK502" t="s">
        <v>67</v>
      </c>
      <c r="BL502" t="s">
        <v>67</v>
      </c>
      <c r="BM502" t="s">
        <v>67</v>
      </c>
      <c r="BN502" t="s">
        <v>102</v>
      </c>
      <c r="BO502" s="6">
        <v>46268</v>
      </c>
      <c r="BP502">
        <f>1</f>
        <v>1</v>
      </c>
      <c r="BQ502">
        <f>IF(M502+AG502&gt;=parametres!$B$2,0,1)</f>
        <v>0</v>
      </c>
      <c r="BR502" t="str">
        <f>VLOOKUP(O502,parametres!G:H,2,0)</f>
        <v>RSA</v>
      </c>
    </row>
    <row r="503" spans="1:70" x14ac:dyDescent="0.3">
      <c r="A503" t="s">
        <v>1635</v>
      </c>
      <c r="B503" t="s">
        <v>65</v>
      </c>
      <c r="C503" t="s">
        <v>70</v>
      </c>
      <c r="D503" s="4">
        <v>46268.449618055558</v>
      </c>
      <c r="E503" t="s">
        <v>910</v>
      </c>
      <c r="F503" t="s">
        <v>180</v>
      </c>
      <c r="G503" t="s">
        <v>119</v>
      </c>
      <c r="H503" t="s">
        <v>181</v>
      </c>
      <c r="I503" t="s">
        <v>139</v>
      </c>
      <c r="J503">
        <v>2.7421292403560678E+18</v>
      </c>
      <c r="K503" t="s">
        <v>1578</v>
      </c>
      <c r="L503" t="s">
        <v>72</v>
      </c>
      <c r="M503" s="5">
        <v>6.9444444444444444E-5</v>
      </c>
      <c r="N503">
        <v>19760</v>
      </c>
      <c r="O503" t="s">
        <v>82</v>
      </c>
      <c r="P503">
        <v>21199</v>
      </c>
      <c r="Q503" t="s">
        <v>82</v>
      </c>
      <c r="R503">
        <v>99810</v>
      </c>
      <c r="S503" t="s">
        <v>162</v>
      </c>
      <c r="T503" t="s">
        <v>153</v>
      </c>
      <c r="U503">
        <v>96462</v>
      </c>
      <c r="V503" t="s">
        <v>485</v>
      </c>
      <c r="W503" t="s">
        <v>68</v>
      </c>
      <c r="X503" s="5">
        <v>7.9282407407407409E-3</v>
      </c>
      <c r="Y503" s="5">
        <v>0</v>
      </c>
      <c r="Z503" s="5">
        <v>6.5972222222222224E-4</v>
      </c>
      <c r="AA503" t="s">
        <v>67</v>
      </c>
      <c r="AB503">
        <v>0</v>
      </c>
      <c r="AC503" s="4">
        <v>46268.457870370374</v>
      </c>
      <c r="AD503" t="s">
        <v>67</v>
      </c>
      <c r="AE503" s="5">
        <v>0</v>
      </c>
      <c r="AF503" t="s">
        <v>1579</v>
      </c>
      <c r="AG503" s="5">
        <v>4.6296296296296294E-5</v>
      </c>
      <c r="AH503">
        <v>0</v>
      </c>
      <c r="AI503">
        <v>0</v>
      </c>
      <c r="AJ503" t="s">
        <v>67</v>
      </c>
      <c r="AK503">
        <v>2</v>
      </c>
      <c r="AL503">
        <v>0</v>
      </c>
      <c r="AM503">
        <v>0</v>
      </c>
      <c r="AN503" t="s">
        <v>123</v>
      </c>
      <c r="AO503" t="s">
        <v>67</v>
      </c>
      <c r="AR503" t="s">
        <v>67</v>
      </c>
      <c r="AT503" t="s">
        <v>67</v>
      </c>
      <c r="AU503" t="s">
        <v>67</v>
      </c>
      <c r="AV503" t="s">
        <v>67</v>
      </c>
      <c r="AW503">
        <v>0</v>
      </c>
      <c r="AX503">
        <v>0</v>
      </c>
      <c r="AY503" t="s">
        <v>67</v>
      </c>
      <c r="AZ503" t="s">
        <v>67</v>
      </c>
      <c r="BA503" t="s">
        <v>67</v>
      </c>
      <c r="BB503" t="s">
        <v>67</v>
      </c>
      <c r="BC503" t="s">
        <v>67</v>
      </c>
      <c r="BD503" t="s">
        <v>67</v>
      </c>
      <c r="BE503" t="s">
        <v>67</v>
      </c>
      <c r="BF503" t="s">
        <v>67</v>
      </c>
      <c r="BG503" t="s">
        <v>67</v>
      </c>
      <c r="BH503" t="s">
        <v>67</v>
      </c>
      <c r="BI503" t="s">
        <v>67</v>
      </c>
      <c r="BJ503" t="s">
        <v>67</v>
      </c>
      <c r="BK503" t="s">
        <v>67</v>
      </c>
      <c r="BL503" t="s">
        <v>67</v>
      </c>
      <c r="BM503" t="s">
        <v>67</v>
      </c>
      <c r="BN503" t="s">
        <v>106</v>
      </c>
      <c r="BO503" s="6">
        <v>46268</v>
      </c>
      <c r="BP503">
        <f>1</f>
        <v>1</v>
      </c>
      <c r="BQ503">
        <f>IF(M503+AG503&gt;=parametres!$B$2,0,1)</f>
        <v>1</v>
      </c>
      <c r="BR503" t="str">
        <f>VLOOKUP(O503,parametres!G:H,2,0)</f>
        <v>Alliannz Contract</v>
      </c>
    </row>
    <row r="504" spans="1:70" x14ac:dyDescent="0.3">
      <c r="A504" t="s">
        <v>1635</v>
      </c>
      <c r="B504" t="s">
        <v>65</v>
      </c>
      <c r="C504" t="s">
        <v>66</v>
      </c>
      <c r="D504" s="4">
        <v>46268.449756944443</v>
      </c>
      <c r="E504" t="s">
        <v>1573</v>
      </c>
      <c r="F504" t="s">
        <v>67</v>
      </c>
      <c r="G504" t="s">
        <v>67</v>
      </c>
      <c r="H504" t="s">
        <v>413</v>
      </c>
      <c r="I504" t="s">
        <v>67</v>
      </c>
      <c r="J504">
        <v>2.7421293133299476E+18</v>
      </c>
      <c r="K504" t="s">
        <v>1580</v>
      </c>
      <c r="L504" t="s">
        <v>67</v>
      </c>
      <c r="M504" s="5">
        <v>0</v>
      </c>
      <c r="N504">
        <v>19760</v>
      </c>
      <c r="O504" t="s">
        <v>82</v>
      </c>
      <c r="P504">
        <v>21199</v>
      </c>
      <c r="Q504" t="s">
        <v>82</v>
      </c>
      <c r="R504">
        <v>99810</v>
      </c>
      <c r="S504" t="s">
        <v>162</v>
      </c>
      <c r="T504" t="s">
        <v>153</v>
      </c>
      <c r="U504">
        <v>232194</v>
      </c>
      <c r="V504" t="s">
        <v>228</v>
      </c>
      <c r="W504" t="s">
        <v>69</v>
      </c>
      <c r="X504" s="5">
        <v>4.0509259259259258E-4</v>
      </c>
      <c r="Y504" s="5">
        <v>4.6296296296296294E-5</v>
      </c>
      <c r="Z504" s="5">
        <v>0</v>
      </c>
      <c r="AA504" t="s">
        <v>67</v>
      </c>
      <c r="AB504">
        <v>0</v>
      </c>
      <c r="AC504" s="4">
        <v>46268.450266203705</v>
      </c>
      <c r="AD504" t="s">
        <v>67</v>
      </c>
      <c r="AE504" s="5">
        <v>0</v>
      </c>
      <c r="AF504" t="s">
        <v>1575</v>
      </c>
      <c r="AG504" s="5">
        <v>0</v>
      </c>
      <c r="AJ504" t="s">
        <v>67</v>
      </c>
      <c r="AN504" t="s">
        <v>67</v>
      </c>
      <c r="AO504" t="s">
        <v>67</v>
      </c>
      <c r="AR504" t="s">
        <v>67</v>
      </c>
      <c r="AT504" t="s">
        <v>67</v>
      </c>
      <c r="AU504" t="s">
        <v>67</v>
      </c>
      <c r="AV504" t="s">
        <v>67</v>
      </c>
      <c r="AY504" t="s">
        <v>67</v>
      </c>
      <c r="AZ504" t="s">
        <v>67</v>
      </c>
      <c r="BA504" t="s">
        <v>67</v>
      </c>
      <c r="BB504" t="s">
        <v>67</v>
      </c>
      <c r="BC504" t="s">
        <v>67</v>
      </c>
      <c r="BD504" t="s">
        <v>67</v>
      </c>
      <c r="BE504" t="s">
        <v>67</v>
      </c>
      <c r="BF504" t="s">
        <v>67</v>
      </c>
      <c r="BG504" t="s">
        <v>67</v>
      </c>
      <c r="BH504" t="s">
        <v>67</v>
      </c>
      <c r="BI504" t="s">
        <v>67</v>
      </c>
      <c r="BJ504" t="s">
        <v>67</v>
      </c>
      <c r="BK504" t="s">
        <v>67</v>
      </c>
      <c r="BL504" t="s">
        <v>67</v>
      </c>
      <c r="BM504" t="s">
        <v>67</v>
      </c>
      <c r="BN504" t="s">
        <v>106</v>
      </c>
      <c r="BO504" s="6">
        <v>46268</v>
      </c>
      <c r="BP504">
        <f>1</f>
        <v>1</v>
      </c>
      <c r="BQ504">
        <f>IF(M504+AG504&gt;=parametres!$B$2,0,1)</f>
        <v>1</v>
      </c>
      <c r="BR504" t="str">
        <f>VLOOKUP(O504,parametres!G:H,2,0)</f>
        <v>Alliannz Contract</v>
      </c>
    </row>
    <row r="505" spans="1:70" x14ac:dyDescent="0.3">
      <c r="A505" t="s">
        <v>1635</v>
      </c>
      <c r="B505" t="s">
        <v>65</v>
      </c>
      <c r="C505" t="s">
        <v>66</v>
      </c>
      <c r="D505" s="4">
        <v>46268.449872685182</v>
      </c>
      <c r="E505" t="s">
        <v>910</v>
      </c>
      <c r="F505" t="s">
        <v>67</v>
      </c>
      <c r="G505" t="s">
        <v>67</v>
      </c>
      <c r="H505" t="s">
        <v>486</v>
      </c>
      <c r="I505" t="s">
        <v>67</v>
      </c>
      <c r="J505">
        <v>2.7421292403560678E+18</v>
      </c>
      <c r="K505" t="s">
        <v>1581</v>
      </c>
      <c r="L505" t="s">
        <v>67</v>
      </c>
      <c r="M505" s="5">
        <v>0</v>
      </c>
      <c r="N505">
        <v>19760</v>
      </c>
      <c r="O505" t="s">
        <v>82</v>
      </c>
      <c r="P505">
        <v>21199</v>
      </c>
      <c r="Q505" t="s">
        <v>82</v>
      </c>
      <c r="R505">
        <v>99810</v>
      </c>
      <c r="S505" t="s">
        <v>162</v>
      </c>
      <c r="T505" t="s">
        <v>153</v>
      </c>
      <c r="U505">
        <v>96462</v>
      </c>
      <c r="V505" t="s">
        <v>485</v>
      </c>
      <c r="W505" t="s">
        <v>69</v>
      </c>
      <c r="X505" s="5">
        <v>7.9282407407407409E-3</v>
      </c>
      <c r="Y505" s="5">
        <v>0</v>
      </c>
      <c r="Z505" s="5">
        <v>0</v>
      </c>
      <c r="AA505" t="s">
        <v>67</v>
      </c>
      <c r="AB505">
        <v>0</v>
      </c>
      <c r="AC505" s="4">
        <v>46268.457870370374</v>
      </c>
      <c r="AD505" t="s">
        <v>67</v>
      </c>
      <c r="AE505" s="5">
        <v>0</v>
      </c>
      <c r="AF505" t="s">
        <v>1579</v>
      </c>
      <c r="AG505" s="5">
        <v>1.1574074074074073E-5</v>
      </c>
      <c r="AJ505" t="s">
        <v>67</v>
      </c>
      <c r="AN505" t="s">
        <v>67</v>
      </c>
      <c r="AO505" t="s">
        <v>67</v>
      </c>
      <c r="AR505" t="s">
        <v>67</v>
      </c>
      <c r="AT505" t="s">
        <v>67</v>
      </c>
      <c r="AU505" t="s">
        <v>67</v>
      </c>
      <c r="AV505" t="s">
        <v>67</v>
      </c>
      <c r="AY505" t="s">
        <v>67</v>
      </c>
      <c r="AZ505" t="s">
        <v>67</v>
      </c>
      <c r="BA505" t="s">
        <v>67</v>
      </c>
      <c r="BB505" t="s">
        <v>67</v>
      </c>
      <c r="BC505" t="s">
        <v>67</v>
      </c>
      <c r="BD505" t="s">
        <v>67</v>
      </c>
      <c r="BE505" t="s">
        <v>67</v>
      </c>
      <c r="BF505" t="s">
        <v>67</v>
      </c>
      <c r="BG505" t="s">
        <v>67</v>
      </c>
      <c r="BH505" t="s">
        <v>67</v>
      </c>
      <c r="BI505" t="s">
        <v>67</v>
      </c>
      <c r="BJ505" t="s">
        <v>67</v>
      </c>
      <c r="BK505" t="s">
        <v>67</v>
      </c>
      <c r="BL505" t="s">
        <v>67</v>
      </c>
      <c r="BM505" t="s">
        <v>67</v>
      </c>
      <c r="BN505" t="s">
        <v>106</v>
      </c>
      <c r="BO505" s="6">
        <v>46268</v>
      </c>
      <c r="BP505">
        <f>1</f>
        <v>1</v>
      </c>
      <c r="BQ505">
        <f>IF(M505+AG505&gt;=parametres!$B$2,0,1)</f>
        <v>1</v>
      </c>
      <c r="BR505" t="str">
        <f>VLOOKUP(O505,parametres!G:H,2,0)</f>
        <v>Alliannz Contract</v>
      </c>
    </row>
    <row r="506" spans="1:70" x14ac:dyDescent="0.3">
      <c r="A506" t="s">
        <v>1635</v>
      </c>
      <c r="B506" t="s">
        <v>65</v>
      </c>
      <c r="C506" t="s">
        <v>70</v>
      </c>
      <c r="D506" s="4">
        <v>46268.449953703705</v>
      </c>
      <c r="E506" t="s">
        <v>1582</v>
      </c>
      <c r="F506" t="s">
        <v>171</v>
      </c>
      <c r="G506" t="s">
        <v>119</v>
      </c>
      <c r="H506" t="s">
        <v>172</v>
      </c>
      <c r="I506" t="s">
        <v>139</v>
      </c>
      <c r="J506">
        <v>2.7421293347919386E+18</v>
      </c>
      <c r="K506" t="s">
        <v>1583</v>
      </c>
      <c r="L506" t="s">
        <v>71</v>
      </c>
      <c r="M506" s="5">
        <v>6.9444444444444444E-5</v>
      </c>
      <c r="N506">
        <v>19760</v>
      </c>
      <c r="O506" t="s">
        <v>82</v>
      </c>
      <c r="P506">
        <v>21199</v>
      </c>
      <c r="Q506" t="s">
        <v>82</v>
      </c>
      <c r="R506">
        <v>99810</v>
      </c>
      <c r="S506" t="s">
        <v>162</v>
      </c>
      <c r="T506" t="s">
        <v>153</v>
      </c>
      <c r="U506">
        <v>247912</v>
      </c>
      <c r="V506" t="s">
        <v>402</v>
      </c>
      <c r="W506" t="s">
        <v>68</v>
      </c>
      <c r="X506" s="5">
        <v>7.0601851851851847E-4</v>
      </c>
      <c r="Y506" s="5">
        <v>0</v>
      </c>
      <c r="Z506" s="5">
        <v>3.8194444444444446E-4</v>
      </c>
      <c r="AA506" t="s">
        <v>67</v>
      </c>
      <c r="AB506">
        <v>0</v>
      </c>
      <c r="AC506" s="4">
        <v>46268.451550925929</v>
      </c>
      <c r="AD506" t="s">
        <v>67</v>
      </c>
      <c r="AE506" s="5">
        <v>0</v>
      </c>
      <c r="AF506" t="s">
        <v>1584</v>
      </c>
      <c r="AG506" s="5">
        <v>3.4722222222222222E-5</v>
      </c>
      <c r="AH506">
        <v>0</v>
      </c>
      <c r="AI506">
        <v>0</v>
      </c>
      <c r="AJ506" t="s">
        <v>471</v>
      </c>
      <c r="AK506">
        <v>2</v>
      </c>
      <c r="AL506">
        <v>0</v>
      </c>
      <c r="AM506">
        <v>0</v>
      </c>
      <c r="AN506" t="s">
        <v>123</v>
      </c>
      <c r="AO506" t="s">
        <v>67</v>
      </c>
      <c r="AR506" t="s">
        <v>67</v>
      </c>
      <c r="AT506" t="s">
        <v>67</v>
      </c>
      <c r="AU506" t="s">
        <v>67</v>
      </c>
      <c r="AV506" t="s">
        <v>67</v>
      </c>
      <c r="AW506">
        <v>2</v>
      </c>
      <c r="AX506">
        <v>1</v>
      </c>
      <c r="AY506" t="s">
        <v>67</v>
      </c>
      <c r="AZ506" t="s">
        <v>67</v>
      </c>
      <c r="BA506" t="s">
        <v>67</v>
      </c>
      <c r="BB506" t="s">
        <v>67</v>
      </c>
      <c r="BC506" t="s">
        <v>67</v>
      </c>
      <c r="BD506" t="s">
        <v>67</v>
      </c>
      <c r="BE506" t="s">
        <v>67</v>
      </c>
      <c r="BF506" t="s">
        <v>67</v>
      </c>
      <c r="BG506" t="s">
        <v>67</v>
      </c>
      <c r="BH506" t="s">
        <v>67</v>
      </c>
      <c r="BI506" t="s">
        <v>67</v>
      </c>
      <c r="BJ506" t="s">
        <v>67</v>
      </c>
      <c r="BK506" t="s">
        <v>67</v>
      </c>
      <c r="BL506" t="s">
        <v>67</v>
      </c>
      <c r="BM506" t="s">
        <v>67</v>
      </c>
      <c r="BN506" t="s">
        <v>106</v>
      </c>
      <c r="BO506" s="6">
        <v>46268</v>
      </c>
      <c r="BP506">
        <f>1</f>
        <v>1</v>
      </c>
      <c r="BQ506">
        <f>IF(M506+AG506&gt;=parametres!$B$2,0,1)</f>
        <v>1</v>
      </c>
      <c r="BR506" t="str">
        <f>VLOOKUP(O506,parametres!G:H,2,0)</f>
        <v>Alliannz Contract</v>
      </c>
    </row>
    <row r="507" spans="1:70" x14ac:dyDescent="0.3">
      <c r="A507" t="s">
        <v>1635</v>
      </c>
      <c r="B507" t="s">
        <v>65</v>
      </c>
      <c r="C507" t="s">
        <v>66</v>
      </c>
      <c r="D507" s="4">
        <v>46268.450775462959</v>
      </c>
      <c r="E507" t="s">
        <v>1582</v>
      </c>
      <c r="F507" t="s">
        <v>67</v>
      </c>
      <c r="G507" t="s">
        <v>67</v>
      </c>
      <c r="H507" t="s">
        <v>403</v>
      </c>
      <c r="I507" t="s">
        <v>67</v>
      </c>
      <c r="J507">
        <v>2.7421293347919386E+18</v>
      </c>
      <c r="K507" t="s">
        <v>1585</v>
      </c>
      <c r="L507" t="s">
        <v>67</v>
      </c>
      <c r="M507" s="5">
        <v>0</v>
      </c>
      <c r="N507">
        <v>19760</v>
      </c>
      <c r="O507" t="s">
        <v>82</v>
      </c>
      <c r="P507">
        <v>21199</v>
      </c>
      <c r="Q507" t="s">
        <v>82</v>
      </c>
      <c r="R507">
        <v>99810</v>
      </c>
      <c r="S507" t="s">
        <v>162</v>
      </c>
      <c r="T507" t="s">
        <v>153</v>
      </c>
      <c r="U507">
        <v>247912</v>
      </c>
      <c r="V507" t="s">
        <v>402</v>
      </c>
      <c r="W507" t="s">
        <v>68</v>
      </c>
      <c r="X507" s="5">
        <v>7.0601851851851847E-4</v>
      </c>
      <c r="Y507" s="5">
        <v>0</v>
      </c>
      <c r="Z507" s="5">
        <v>0</v>
      </c>
      <c r="AA507" t="s">
        <v>67</v>
      </c>
      <c r="AB507">
        <v>0</v>
      </c>
      <c r="AC507" s="4">
        <v>46268.451539351852</v>
      </c>
      <c r="AD507" t="s">
        <v>67</v>
      </c>
      <c r="AE507" s="5">
        <v>0</v>
      </c>
      <c r="AF507" t="s">
        <v>1584</v>
      </c>
      <c r="AG507" s="5">
        <v>0</v>
      </c>
      <c r="AJ507" t="s">
        <v>67</v>
      </c>
      <c r="AN507" t="s">
        <v>67</v>
      </c>
      <c r="AO507" t="s">
        <v>67</v>
      </c>
      <c r="AR507" t="s">
        <v>67</v>
      </c>
      <c r="AT507" t="s">
        <v>67</v>
      </c>
      <c r="AU507" t="s">
        <v>67</v>
      </c>
      <c r="AV507" t="s">
        <v>67</v>
      </c>
      <c r="AY507" t="s">
        <v>67</v>
      </c>
      <c r="AZ507" t="s">
        <v>67</v>
      </c>
      <c r="BA507" t="s">
        <v>67</v>
      </c>
      <c r="BB507" t="s">
        <v>67</v>
      </c>
      <c r="BC507" t="s">
        <v>67</v>
      </c>
      <c r="BD507" t="s">
        <v>67</v>
      </c>
      <c r="BE507" t="s">
        <v>67</v>
      </c>
      <c r="BF507" t="s">
        <v>67</v>
      </c>
      <c r="BG507" t="s">
        <v>67</v>
      </c>
      <c r="BH507" t="s">
        <v>67</v>
      </c>
      <c r="BI507" t="s">
        <v>67</v>
      </c>
      <c r="BJ507" t="s">
        <v>67</v>
      </c>
      <c r="BK507" t="s">
        <v>67</v>
      </c>
      <c r="BL507" t="s">
        <v>67</v>
      </c>
      <c r="BM507" t="s">
        <v>67</v>
      </c>
      <c r="BN507" t="s">
        <v>106</v>
      </c>
      <c r="BO507" s="6">
        <v>46268</v>
      </c>
      <c r="BP507">
        <f>1</f>
        <v>1</v>
      </c>
      <c r="BQ507">
        <f>IF(M507+AG507&gt;=parametres!$B$2,0,1)</f>
        <v>1</v>
      </c>
      <c r="BR507" t="str">
        <f>VLOOKUP(O507,parametres!G:H,2,0)</f>
        <v>Alliannz Contract</v>
      </c>
    </row>
    <row r="508" spans="1:70" x14ac:dyDescent="0.3">
      <c r="A508" t="s">
        <v>1635</v>
      </c>
      <c r="B508" t="s">
        <v>65</v>
      </c>
      <c r="C508" t="s">
        <v>70</v>
      </c>
      <c r="D508" s="4">
        <v>46268.451319444444</v>
      </c>
      <c r="E508" t="s">
        <v>1586</v>
      </c>
      <c r="F508" t="s">
        <v>150</v>
      </c>
      <c r="G508" t="s">
        <v>119</v>
      </c>
      <c r="H508" t="s">
        <v>151</v>
      </c>
      <c r="I508" t="s">
        <v>143</v>
      </c>
      <c r="J508">
        <v>2.7421293992131144E+18</v>
      </c>
      <c r="K508" t="s">
        <v>1587</v>
      </c>
      <c r="L508" t="s">
        <v>72</v>
      </c>
      <c r="M508" s="5">
        <v>5.7870370370370373E-5</v>
      </c>
      <c r="N508">
        <v>19755</v>
      </c>
      <c r="O508" t="s">
        <v>84</v>
      </c>
      <c r="P508">
        <v>21194</v>
      </c>
      <c r="Q508" t="s">
        <v>84</v>
      </c>
      <c r="R508">
        <v>99755</v>
      </c>
      <c r="S508" t="s">
        <v>183</v>
      </c>
      <c r="T508" t="s">
        <v>153</v>
      </c>
      <c r="U508">
        <v>224093</v>
      </c>
      <c r="V508" t="s">
        <v>270</v>
      </c>
      <c r="W508" t="s">
        <v>68</v>
      </c>
      <c r="X508" s="5">
        <v>1.5625000000000001E-3</v>
      </c>
      <c r="Y508" s="5">
        <v>0</v>
      </c>
      <c r="Z508" s="5">
        <v>3.5879629629629629E-4</v>
      </c>
      <c r="AA508" t="s">
        <v>67</v>
      </c>
      <c r="AB508">
        <v>0</v>
      </c>
      <c r="AC508" s="4">
        <v>46268.454768518517</v>
      </c>
      <c r="AD508" t="s">
        <v>67</v>
      </c>
      <c r="AE508" s="5">
        <v>0</v>
      </c>
      <c r="AF508" t="s">
        <v>1588</v>
      </c>
      <c r="AG508" s="5">
        <v>5.7870370370370373E-5</v>
      </c>
      <c r="AH508">
        <v>0</v>
      </c>
      <c r="AI508">
        <v>0</v>
      </c>
      <c r="AJ508" t="s">
        <v>67</v>
      </c>
      <c r="AK508">
        <v>2</v>
      </c>
      <c r="AL508">
        <v>0</v>
      </c>
      <c r="AM508">
        <v>0</v>
      </c>
      <c r="AN508" t="s">
        <v>123</v>
      </c>
      <c r="AO508" t="s">
        <v>127</v>
      </c>
      <c r="AP508">
        <v>77020001</v>
      </c>
      <c r="AQ508">
        <v>10</v>
      </c>
      <c r="AR508" t="s">
        <v>128</v>
      </c>
      <c r="AS508">
        <v>3190031</v>
      </c>
      <c r="AT508" t="s">
        <v>67</v>
      </c>
      <c r="AU508" t="s">
        <v>1589</v>
      </c>
      <c r="AV508" t="s">
        <v>1586</v>
      </c>
      <c r="AW508">
        <v>2</v>
      </c>
      <c r="AX508">
        <v>1</v>
      </c>
      <c r="AY508" t="s">
        <v>67</v>
      </c>
      <c r="AZ508" t="s">
        <v>67</v>
      </c>
      <c r="BA508" t="s">
        <v>67</v>
      </c>
      <c r="BB508" t="s">
        <v>67</v>
      </c>
      <c r="BC508" t="s">
        <v>67</v>
      </c>
      <c r="BD508" t="s">
        <v>67</v>
      </c>
      <c r="BE508" t="s">
        <v>67</v>
      </c>
      <c r="BF508" t="s">
        <v>67</v>
      </c>
      <c r="BG508" t="s">
        <v>67</v>
      </c>
      <c r="BH508" t="s">
        <v>67</v>
      </c>
      <c r="BI508" t="s">
        <v>67</v>
      </c>
      <c r="BJ508" t="s">
        <v>67</v>
      </c>
      <c r="BK508" t="s">
        <v>67</v>
      </c>
      <c r="BL508" t="s">
        <v>67</v>
      </c>
      <c r="BM508" t="s">
        <v>67</v>
      </c>
      <c r="BN508" t="s">
        <v>102</v>
      </c>
      <c r="BO508" s="6">
        <v>46268</v>
      </c>
      <c r="BP508">
        <f>1</f>
        <v>1</v>
      </c>
      <c r="BQ508">
        <f>IF(M508+AG508&gt;=parametres!$B$2,0,1)</f>
        <v>1</v>
      </c>
      <c r="BR508" t="str">
        <f>VLOOKUP(O508,parametres!G:H,2,0)</f>
        <v>RSA</v>
      </c>
    </row>
    <row r="509" spans="1:70" x14ac:dyDescent="0.3">
      <c r="A509" t="s">
        <v>1635</v>
      </c>
      <c r="B509" t="s">
        <v>65</v>
      </c>
      <c r="C509" t="s">
        <v>70</v>
      </c>
      <c r="D509" s="4">
        <v>46268.452465277776</v>
      </c>
      <c r="E509" t="s">
        <v>1590</v>
      </c>
      <c r="F509" t="s">
        <v>341</v>
      </c>
      <c r="G509" t="s">
        <v>119</v>
      </c>
      <c r="H509" t="s">
        <v>396</v>
      </c>
      <c r="I509" t="s">
        <v>139</v>
      </c>
      <c r="J509">
        <v>2.7421293519744558E+18</v>
      </c>
      <c r="K509" t="s">
        <v>1591</v>
      </c>
      <c r="L509" t="s">
        <v>72</v>
      </c>
      <c r="M509" s="5">
        <v>1.5046296296296297E-4</v>
      </c>
      <c r="N509">
        <v>19760</v>
      </c>
      <c r="O509" t="s">
        <v>82</v>
      </c>
      <c r="P509">
        <v>21199</v>
      </c>
      <c r="Q509" t="s">
        <v>82</v>
      </c>
      <c r="R509">
        <v>99810</v>
      </c>
      <c r="S509" t="s">
        <v>162</v>
      </c>
      <c r="T509" t="s">
        <v>422</v>
      </c>
      <c r="U509">
        <v>96495</v>
      </c>
      <c r="V509" t="s">
        <v>423</v>
      </c>
      <c r="W509" t="s">
        <v>68</v>
      </c>
      <c r="X509" s="5">
        <v>2.7083333333333334E-3</v>
      </c>
      <c r="Y509" s="5">
        <v>0</v>
      </c>
      <c r="Z509" s="5">
        <v>9.9537037037037042E-4</v>
      </c>
      <c r="AA509" t="s">
        <v>67</v>
      </c>
      <c r="AB509">
        <v>0</v>
      </c>
      <c r="AC509" s="4">
        <v>46268.455497685187</v>
      </c>
      <c r="AD509" t="s">
        <v>67</v>
      </c>
      <c r="AE509" s="5">
        <v>0</v>
      </c>
      <c r="AF509" t="s">
        <v>1592</v>
      </c>
      <c r="AG509" s="5">
        <v>2.3148148148148147E-5</v>
      </c>
      <c r="AH509">
        <v>0</v>
      </c>
      <c r="AI509">
        <v>0</v>
      </c>
      <c r="AJ509" t="s">
        <v>67</v>
      </c>
      <c r="AK509">
        <v>2</v>
      </c>
      <c r="AL509">
        <v>0</v>
      </c>
      <c r="AM509">
        <v>0</v>
      </c>
      <c r="AN509" t="s">
        <v>123</v>
      </c>
      <c r="AO509" t="s">
        <v>67</v>
      </c>
      <c r="AR509" t="s">
        <v>67</v>
      </c>
      <c r="AT509" t="s">
        <v>67</v>
      </c>
      <c r="AU509" t="s">
        <v>67</v>
      </c>
      <c r="AV509" t="s">
        <v>67</v>
      </c>
      <c r="AW509">
        <v>0</v>
      </c>
      <c r="AX509">
        <v>0</v>
      </c>
      <c r="AY509" t="s">
        <v>67</v>
      </c>
      <c r="AZ509" t="s">
        <v>67</v>
      </c>
      <c r="BA509" t="s">
        <v>67</v>
      </c>
      <c r="BB509" t="s">
        <v>67</v>
      </c>
      <c r="BC509" t="s">
        <v>67</v>
      </c>
      <c r="BD509" t="s">
        <v>67</v>
      </c>
      <c r="BE509" t="s">
        <v>67</v>
      </c>
      <c r="BF509" t="s">
        <v>67</v>
      </c>
      <c r="BG509" t="s">
        <v>67</v>
      </c>
      <c r="BH509" t="s">
        <v>67</v>
      </c>
      <c r="BI509" t="s">
        <v>67</v>
      </c>
      <c r="BJ509" t="s">
        <v>67</v>
      </c>
      <c r="BK509" t="s">
        <v>67</v>
      </c>
      <c r="BL509" t="s">
        <v>67</v>
      </c>
      <c r="BM509" t="s">
        <v>67</v>
      </c>
      <c r="BN509" t="s">
        <v>106</v>
      </c>
      <c r="BO509" s="6">
        <v>46268</v>
      </c>
      <c r="BP509">
        <f>1</f>
        <v>1</v>
      </c>
      <c r="BQ509">
        <f>IF(M509+AG509&gt;=parametres!$B$2,0,1)</f>
        <v>1</v>
      </c>
      <c r="BR509" t="str">
        <f>VLOOKUP(O509,parametres!G:H,2,0)</f>
        <v>Alliannz Contract</v>
      </c>
    </row>
    <row r="510" spans="1:70" x14ac:dyDescent="0.3">
      <c r="A510" t="s">
        <v>1635</v>
      </c>
      <c r="B510" t="s">
        <v>65</v>
      </c>
      <c r="C510" t="s">
        <v>66</v>
      </c>
      <c r="D510" s="4">
        <v>46268.452662037038</v>
      </c>
      <c r="E510" t="s">
        <v>1590</v>
      </c>
      <c r="F510" t="s">
        <v>67</v>
      </c>
      <c r="G510" t="s">
        <v>67</v>
      </c>
      <c r="H510" t="s">
        <v>424</v>
      </c>
      <c r="I510" t="s">
        <v>67</v>
      </c>
      <c r="J510">
        <v>2.7421293519744558E+18</v>
      </c>
      <c r="K510" t="s">
        <v>1593</v>
      </c>
      <c r="L510" t="s">
        <v>67</v>
      </c>
      <c r="M510" s="5">
        <v>0</v>
      </c>
      <c r="N510">
        <v>19760</v>
      </c>
      <c r="O510" t="s">
        <v>82</v>
      </c>
      <c r="P510">
        <v>21199</v>
      </c>
      <c r="Q510" t="s">
        <v>82</v>
      </c>
      <c r="R510">
        <v>99810</v>
      </c>
      <c r="S510" t="s">
        <v>162</v>
      </c>
      <c r="T510" t="s">
        <v>422</v>
      </c>
      <c r="U510">
        <v>96495</v>
      </c>
      <c r="V510" t="s">
        <v>423</v>
      </c>
      <c r="W510" t="s">
        <v>69</v>
      </c>
      <c r="X510" s="5">
        <v>2.7083333333333334E-3</v>
      </c>
      <c r="Y510" s="5">
        <v>0</v>
      </c>
      <c r="Z510" s="5">
        <v>0</v>
      </c>
      <c r="AA510" t="s">
        <v>67</v>
      </c>
      <c r="AB510">
        <v>0</v>
      </c>
      <c r="AC510" s="4">
        <v>46268.455509259256</v>
      </c>
      <c r="AD510" t="s">
        <v>67</v>
      </c>
      <c r="AE510" s="5">
        <v>0</v>
      </c>
      <c r="AF510" t="s">
        <v>1592</v>
      </c>
      <c r="AG510" s="5">
        <v>6.9444444444444444E-5</v>
      </c>
      <c r="AJ510" t="s">
        <v>67</v>
      </c>
      <c r="AN510" t="s">
        <v>67</v>
      </c>
      <c r="AO510" t="s">
        <v>67</v>
      </c>
      <c r="AR510" t="s">
        <v>67</v>
      </c>
      <c r="AT510" t="s">
        <v>67</v>
      </c>
      <c r="AU510" t="s">
        <v>67</v>
      </c>
      <c r="AV510" t="s">
        <v>67</v>
      </c>
      <c r="AY510" t="s">
        <v>67</v>
      </c>
      <c r="AZ510" t="s">
        <v>67</v>
      </c>
      <c r="BA510" t="s">
        <v>67</v>
      </c>
      <c r="BB510" t="s">
        <v>67</v>
      </c>
      <c r="BC510" t="s">
        <v>67</v>
      </c>
      <c r="BD510" t="s">
        <v>67</v>
      </c>
      <c r="BE510" t="s">
        <v>67</v>
      </c>
      <c r="BF510" t="s">
        <v>67</v>
      </c>
      <c r="BG510" t="s">
        <v>67</v>
      </c>
      <c r="BH510" t="s">
        <v>67</v>
      </c>
      <c r="BI510" t="s">
        <v>67</v>
      </c>
      <c r="BJ510" t="s">
        <v>67</v>
      </c>
      <c r="BK510" t="s">
        <v>67</v>
      </c>
      <c r="BL510" t="s">
        <v>67</v>
      </c>
      <c r="BM510" t="s">
        <v>67</v>
      </c>
      <c r="BN510" t="s">
        <v>106</v>
      </c>
      <c r="BO510" s="6">
        <v>46268</v>
      </c>
      <c r="BP510">
        <f>1</f>
        <v>1</v>
      </c>
      <c r="BQ510">
        <f>IF(M510+AG510&gt;=parametres!$B$2,0,1)</f>
        <v>1</v>
      </c>
      <c r="BR510" t="str">
        <f>VLOOKUP(O510,parametres!G:H,2,0)</f>
        <v>Alliannz Contract</v>
      </c>
    </row>
    <row r="511" spans="1:70" x14ac:dyDescent="0.3">
      <c r="A511" t="s">
        <v>1635</v>
      </c>
      <c r="B511" t="s">
        <v>65</v>
      </c>
      <c r="C511" t="s">
        <v>70</v>
      </c>
      <c r="D511" s="4">
        <v>46268.452719907407</v>
      </c>
      <c r="E511" t="s">
        <v>1594</v>
      </c>
      <c r="F511" t="s">
        <v>141</v>
      </c>
      <c r="G511" t="s">
        <v>119</v>
      </c>
      <c r="H511" t="s">
        <v>142</v>
      </c>
      <c r="I511" t="s">
        <v>143</v>
      </c>
      <c r="J511">
        <v>2.7421294249836022E+18</v>
      </c>
      <c r="K511" t="s">
        <v>1595</v>
      </c>
      <c r="L511" t="s">
        <v>72</v>
      </c>
      <c r="M511" s="5">
        <v>6.9444444444444444E-5</v>
      </c>
      <c r="N511">
        <v>19755</v>
      </c>
      <c r="O511" t="s">
        <v>84</v>
      </c>
      <c r="P511">
        <v>21194</v>
      </c>
      <c r="Q511" t="s">
        <v>84</v>
      </c>
      <c r="R511">
        <v>99755</v>
      </c>
      <c r="S511" t="s">
        <v>183</v>
      </c>
      <c r="T511" t="s">
        <v>153</v>
      </c>
      <c r="U511">
        <v>247912</v>
      </c>
      <c r="V511" t="s">
        <v>402</v>
      </c>
      <c r="W511" t="s">
        <v>68</v>
      </c>
      <c r="X511" s="5">
        <v>7.3032407407407404E-3</v>
      </c>
      <c r="Y511" s="5">
        <v>0</v>
      </c>
      <c r="Z511" s="5">
        <v>3.7037037037037035E-4</v>
      </c>
      <c r="AA511" t="s">
        <v>67</v>
      </c>
      <c r="AB511">
        <v>0</v>
      </c>
      <c r="AC511" s="4">
        <v>46268.461111111108</v>
      </c>
      <c r="AD511" t="s">
        <v>67</v>
      </c>
      <c r="AE511" s="5">
        <v>0</v>
      </c>
      <c r="AF511" t="s">
        <v>1596</v>
      </c>
      <c r="AG511" s="5">
        <v>2.3148148148148147E-5</v>
      </c>
      <c r="AH511">
        <v>0</v>
      </c>
      <c r="AI511">
        <v>0</v>
      </c>
      <c r="AJ511" t="s">
        <v>67</v>
      </c>
      <c r="AK511">
        <v>2</v>
      </c>
      <c r="AL511">
        <v>0</v>
      </c>
      <c r="AM511">
        <v>0</v>
      </c>
      <c r="AN511" t="s">
        <v>123</v>
      </c>
      <c r="AO511" t="s">
        <v>127</v>
      </c>
      <c r="AP511">
        <v>77020001</v>
      </c>
      <c r="AQ511">
        <v>10</v>
      </c>
      <c r="AR511" t="s">
        <v>128</v>
      </c>
      <c r="AS511">
        <v>3190049</v>
      </c>
      <c r="AT511" t="s">
        <v>1597</v>
      </c>
      <c r="AU511" t="s">
        <v>67</v>
      </c>
      <c r="AV511" t="s">
        <v>1594</v>
      </c>
      <c r="AW511">
        <v>2</v>
      </c>
      <c r="AX511">
        <v>1</v>
      </c>
      <c r="AY511" t="s">
        <v>67</v>
      </c>
      <c r="AZ511" t="s">
        <v>67</v>
      </c>
      <c r="BA511" t="s">
        <v>67</v>
      </c>
      <c r="BB511" t="s">
        <v>67</v>
      </c>
      <c r="BC511" t="s">
        <v>67</v>
      </c>
      <c r="BD511" t="s">
        <v>67</v>
      </c>
      <c r="BE511" t="s">
        <v>67</v>
      </c>
      <c r="BF511" t="s">
        <v>67</v>
      </c>
      <c r="BG511" t="s">
        <v>67</v>
      </c>
      <c r="BH511" t="s">
        <v>67</v>
      </c>
      <c r="BI511" t="s">
        <v>67</v>
      </c>
      <c r="BJ511" t="s">
        <v>67</v>
      </c>
      <c r="BK511" t="s">
        <v>67</v>
      </c>
      <c r="BL511" t="s">
        <v>67</v>
      </c>
      <c r="BM511" t="s">
        <v>67</v>
      </c>
      <c r="BN511" t="s">
        <v>102</v>
      </c>
      <c r="BO511" s="6">
        <v>46268</v>
      </c>
      <c r="BP511">
        <f>1</f>
        <v>1</v>
      </c>
      <c r="BQ511">
        <f>IF(M511+AG511&gt;=parametres!$B$2,0,1)</f>
        <v>1</v>
      </c>
      <c r="BR511" t="str">
        <f>VLOOKUP(O511,parametres!G:H,2,0)</f>
        <v>RSA</v>
      </c>
    </row>
    <row r="512" spans="1:70" x14ac:dyDescent="0.3">
      <c r="A512" t="s">
        <v>1635</v>
      </c>
      <c r="B512" t="s">
        <v>65</v>
      </c>
      <c r="C512" t="s">
        <v>70</v>
      </c>
      <c r="D512" s="4">
        <v>46268.452962962961</v>
      </c>
      <c r="E512" t="s">
        <v>1511</v>
      </c>
      <c r="F512" t="s">
        <v>134</v>
      </c>
      <c r="G512" t="s">
        <v>119</v>
      </c>
      <c r="H512" t="s">
        <v>135</v>
      </c>
      <c r="I512" t="s">
        <v>136</v>
      </c>
      <c r="J512">
        <v>2.7421293734476534E+18</v>
      </c>
      <c r="K512" t="s">
        <v>1598</v>
      </c>
      <c r="L512" t="s">
        <v>72</v>
      </c>
      <c r="M512" s="5">
        <v>9.2592592592592588E-5</v>
      </c>
      <c r="N512">
        <v>19761</v>
      </c>
      <c r="O512" t="s">
        <v>105</v>
      </c>
      <c r="P512">
        <v>21200</v>
      </c>
      <c r="Q512" t="s">
        <v>105</v>
      </c>
      <c r="R512">
        <v>99821</v>
      </c>
      <c r="S512" t="s">
        <v>154</v>
      </c>
      <c r="T512" t="s">
        <v>153</v>
      </c>
      <c r="U512">
        <v>224096</v>
      </c>
      <c r="V512" t="s">
        <v>503</v>
      </c>
      <c r="W512" t="s">
        <v>68</v>
      </c>
      <c r="X512" s="5">
        <v>3.7037037037037035E-4</v>
      </c>
      <c r="Y512" s="5">
        <v>0</v>
      </c>
      <c r="Z512" s="5">
        <v>1.9791666666666668E-3</v>
      </c>
      <c r="AA512" t="s">
        <v>67</v>
      </c>
      <c r="AB512">
        <v>0</v>
      </c>
      <c r="AC512" s="4">
        <v>46268.454050925924</v>
      </c>
      <c r="AD512" t="s">
        <v>67</v>
      </c>
      <c r="AE512" s="5">
        <v>0</v>
      </c>
      <c r="AF512" t="s">
        <v>1599</v>
      </c>
      <c r="AG512" s="5">
        <v>2.3148148148148147E-5</v>
      </c>
      <c r="AH512">
        <v>0</v>
      </c>
      <c r="AI512">
        <v>0</v>
      </c>
      <c r="AJ512" t="s">
        <v>67</v>
      </c>
      <c r="AK512">
        <v>2</v>
      </c>
      <c r="AL512">
        <v>0</v>
      </c>
      <c r="AM512">
        <v>0</v>
      </c>
      <c r="AN512" t="s">
        <v>123</v>
      </c>
      <c r="AO512" t="s">
        <v>127</v>
      </c>
      <c r="AP512">
        <v>77020001</v>
      </c>
      <c r="AQ512">
        <v>10</v>
      </c>
      <c r="AR512" t="s">
        <v>128</v>
      </c>
      <c r="AS512">
        <v>3190051</v>
      </c>
      <c r="AT512" t="s">
        <v>145</v>
      </c>
      <c r="AU512" t="s">
        <v>67</v>
      </c>
      <c r="AV512" t="s">
        <v>1511</v>
      </c>
      <c r="AW512">
        <v>2</v>
      </c>
      <c r="AX512">
        <v>1</v>
      </c>
      <c r="AY512" t="s">
        <v>67</v>
      </c>
      <c r="AZ512" t="s">
        <v>67</v>
      </c>
      <c r="BA512" t="s">
        <v>67</v>
      </c>
      <c r="BB512" t="s">
        <v>67</v>
      </c>
      <c r="BC512" t="s">
        <v>67</v>
      </c>
      <c r="BD512" t="s">
        <v>67</v>
      </c>
      <c r="BE512" t="s">
        <v>67</v>
      </c>
      <c r="BF512" t="s">
        <v>67</v>
      </c>
      <c r="BG512" t="s">
        <v>67</v>
      </c>
      <c r="BH512" t="s">
        <v>67</v>
      </c>
      <c r="BI512" t="s">
        <v>67</v>
      </c>
      <c r="BJ512" t="s">
        <v>67</v>
      </c>
      <c r="BK512" t="s">
        <v>67</v>
      </c>
      <c r="BL512" t="s">
        <v>67</v>
      </c>
      <c r="BM512" t="s">
        <v>67</v>
      </c>
      <c r="BN512" t="s">
        <v>106</v>
      </c>
      <c r="BO512" s="6">
        <v>46268</v>
      </c>
      <c r="BP512">
        <f>1</f>
        <v>1</v>
      </c>
      <c r="BQ512">
        <f>IF(M512+AG512&gt;=parametres!$B$2,0,1)</f>
        <v>1</v>
      </c>
      <c r="BR512" t="str">
        <f>VLOOKUP(O512,parametres!G:H,2,0)</f>
        <v>Alliannz Contract</v>
      </c>
    </row>
    <row r="513" spans="1:70" x14ac:dyDescent="0.3">
      <c r="A513" t="s">
        <v>1635</v>
      </c>
      <c r="B513" t="s">
        <v>65</v>
      </c>
      <c r="C513" t="s">
        <v>70</v>
      </c>
      <c r="D513" s="4">
        <v>46268.453067129631</v>
      </c>
      <c r="E513" t="s">
        <v>1600</v>
      </c>
      <c r="F513" t="s">
        <v>158</v>
      </c>
      <c r="G513" t="s">
        <v>119</v>
      </c>
      <c r="H513" t="s">
        <v>159</v>
      </c>
      <c r="I513" t="s">
        <v>160</v>
      </c>
      <c r="J513">
        <v>2.7421293005091405E+18</v>
      </c>
      <c r="K513" t="s">
        <v>1601</v>
      </c>
      <c r="L513" t="s">
        <v>71</v>
      </c>
      <c r="M513" s="5">
        <v>9.2592592592592588E-5</v>
      </c>
      <c r="N513">
        <v>19765</v>
      </c>
      <c r="O513" t="s">
        <v>85</v>
      </c>
      <c r="P513">
        <v>21204</v>
      </c>
      <c r="Q513" t="s">
        <v>85</v>
      </c>
      <c r="R513">
        <v>99865</v>
      </c>
      <c r="S513" t="s">
        <v>161</v>
      </c>
      <c r="T513" t="s">
        <v>153</v>
      </c>
      <c r="U513">
        <v>96526</v>
      </c>
      <c r="V513" t="s">
        <v>608</v>
      </c>
      <c r="W513" t="s">
        <v>68</v>
      </c>
      <c r="X513" s="5">
        <v>1.5046296296296296E-3</v>
      </c>
      <c r="Y513" s="5">
        <v>0</v>
      </c>
      <c r="Z513" s="5">
        <v>1.0069444444444444E-3</v>
      </c>
      <c r="AA513" t="s">
        <v>67</v>
      </c>
      <c r="AB513">
        <v>0</v>
      </c>
      <c r="AC513" s="4">
        <v>46268.455706018518</v>
      </c>
      <c r="AD513" t="s">
        <v>67</v>
      </c>
      <c r="AE513" s="5">
        <v>0</v>
      </c>
      <c r="AF513" t="s">
        <v>1602</v>
      </c>
      <c r="AG513" s="5">
        <v>2.3148148148148147E-5</v>
      </c>
      <c r="AH513">
        <v>0</v>
      </c>
      <c r="AI513">
        <v>0</v>
      </c>
      <c r="AJ513" t="s">
        <v>67</v>
      </c>
      <c r="AK513">
        <v>2</v>
      </c>
      <c r="AL513">
        <v>0</v>
      </c>
      <c r="AM513">
        <v>0</v>
      </c>
      <c r="AN513" t="s">
        <v>123</v>
      </c>
      <c r="AO513" t="s">
        <v>127</v>
      </c>
      <c r="AP513">
        <v>77020001</v>
      </c>
      <c r="AQ513">
        <v>10</v>
      </c>
      <c r="AR513" t="s">
        <v>128</v>
      </c>
      <c r="AS513">
        <v>3190148</v>
      </c>
      <c r="AT513" t="s">
        <v>1603</v>
      </c>
      <c r="AU513" t="s">
        <v>67</v>
      </c>
      <c r="AV513" t="s">
        <v>1600</v>
      </c>
      <c r="AW513">
        <v>2</v>
      </c>
      <c r="AX513">
        <v>1</v>
      </c>
      <c r="AY513" t="s">
        <v>67</v>
      </c>
      <c r="AZ513" t="s">
        <v>67</v>
      </c>
      <c r="BA513" t="s">
        <v>67</v>
      </c>
      <c r="BB513" t="s">
        <v>67</v>
      </c>
      <c r="BC513" t="s">
        <v>67</v>
      </c>
      <c r="BD513" t="s">
        <v>67</v>
      </c>
      <c r="BE513" t="s">
        <v>67</v>
      </c>
      <c r="BF513" t="s">
        <v>67</v>
      </c>
      <c r="BG513" t="s">
        <v>67</v>
      </c>
      <c r="BH513" t="s">
        <v>67</v>
      </c>
      <c r="BI513" t="s">
        <v>67</v>
      </c>
      <c r="BJ513" t="s">
        <v>67</v>
      </c>
      <c r="BK513" t="s">
        <v>67</v>
      </c>
      <c r="BL513" t="s">
        <v>67</v>
      </c>
      <c r="BM513" t="s">
        <v>67</v>
      </c>
      <c r="BN513" t="s">
        <v>102</v>
      </c>
      <c r="BO513" s="6">
        <v>46268</v>
      </c>
      <c r="BP513">
        <f>1</f>
        <v>1</v>
      </c>
      <c r="BQ513">
        <f>IF(M513+AG513&gt;=parametres!$B$2,0,1)</f>
        <v>1</v>
      </c>
      <c r="BR513" t="str">
        <f>VLOOKUP(O513,parametres!G:H,2,0)</f>
        <v>RSA</v>
      </c>
    </row>
    <row r="514" spans="1:70" x14ac:dyDescent="0.3">
      <c r="A514" t="s">
        <v>1635</v>
      </c>
      <c r="B514" t="s">
        <v>65</v>
      </c>
      <c r="C514" t="s">
        <v>66</v>
      </c>
      <c r="D514" s="4">
        <v>46268.453148148146</v>
      </c>
      <c r="E514" t="s">
        <v>1586</v>
      </c>
      <c r="F514" t="s">
        <v>67</v>
      </c>
      <c r="G514" t="s">
        <v>67</v>
      </c>
      <c r="H514" t="s">
        <v>349</v>
      </c>
      <c r="I514" t="s">
        <v>67</v>
      </c>
      <c r="J514">
        <v>2.7421293992131144E+18</v>
      </c>
      <c r="K514" t="s">
        <v>1604</v>
      </c>
      <c r="L514" t="s">
        <v>67</v>
      </c>
      <c r="M514" s="5">
        <v>0</v>
      </c>
      <c r="N514">
        <v>19755</v>
      </c>
      <c r="O514" t="s">
        <v>84</v>
      </c>
      <c r="P514">
        <v>21194</v>
      </c>
      <c r="Q514" t="s">
        <v>84</v>
      </c>
      <c r="R514">
        <v>99755</v>
      </c>
      <c r="S514" t="s">
        <v>183</v>
      </c>
      <c r="T514" t="s">
        <v>153</v>
      </c>
      <c r="U514">
        <v>224093</v>
      </c>
      <c r="V514" t="s">
        <v>270</v>
      </c>
      <c r="W514" t="s">
        <v>68</v>
      </c>
      <c r="X514" s="5">
        <v>1.5625000000000001E-3</v>
      </c>
      <c r="Y514" s="5">
        <v>0</v>
      </c>
      <c r="Z514" s="5">
        <v>0</v>
      </c>
      <c r="AA514" t="s">
        <v>67</v>
      </c>
      <c r="AB514">
        <v>0</v>
      </c>
      <c r="AC514" s="4">
        <v>46268.454768518517</v>
      </c>
      <c r="AD514" t="s">
        <v>67</v>
      </c>
      <c r="AE514" s="5">
        <v>0</v>
      </c>
      <c r="AF514" t="s">
        <v>1588</v>
      </c>
      <c r="AG514" s="5">
        <v>1.1574074074074073E-5</v>
      </c>
      <c r="AJ514" t="s">
        <v>67</v>
      </c>
      <c r="AN514" t="s">
        <v>67</v>
      </c>
      <c r="AO514" t="s">
        <v>67</v>
      </c>
      <c r="AR514" t="s">
        <v>67</v>
      </c>
      <c r="AT514" t="s">
        <v>67</v>
      </c>
      <c r="AU514" t="s">
        <v>67</v>
      </c>
      <c r="AV514" t="s">
        <v>67</v>
      </c>
      <c r="AY514" t="s">
        <v>67</v>
      </c>
      <c r="AZ514" t="s">
        <v>67</v>
      </c>
      <c r="BA514" t="s">
        <v>67</v>
      </c>
      <c r="BB514" t="s">
        <v>67</v>
      </c>
      <c r="BC514" t="s">
        <v>67</v>
      </c>
      <c r="BD514" t="s">
        <v>67</v>
      </c>
      <c r="BE514" t="s">
        <v>67</v>
      </c>
      <c r="BF514" t="s">
        <v>67</v>
      </c>
      <c r="BG514" t="s">
        <v>67</v>
      </c>
      <c r="BH514" t="s">
        <v>67</v>
      </c>
      <c r="BI514" t="s">
        <v>67</v>
      </c>
      <c r="BJ514" t="s">
        <v>67</v>
      </c>
      <c r="BK514" t="s">
        <v>67</v>
      </c>
      <c r="BL514" t="s">
        <v>67</v>
      </c>
      <c r="BM514" t="s">
        <v>67</v>
      </c>
      <c r="BN514" t="s">
        <v>102</v>
      </c>
      <c r="BO514" s="6">
        <v>46268</v>
      </c>
      <c r="BP514">
        <f>1</f>
        <v>1</v>
      </c>
      <c r="BQ514">
        <f>IF(M514+AG514&gt;=parametres!$B$2,0,1)</f>
        <v>1</v>
      </c>
      <c r="BR514" t="str">
        <f>VLOOKUP(O514,parametres!G:H,2,0)</f>
        <v>RSA</v>
      </c>
    </row>
    <row r="515" spans="1:70" x14ac:dyDescent="0.3">
      <c r="A515" t="s">
        <v>1635</v>
      </c>
      <c r="B515" t="s">
        <v>65</v>
      </c>
      <c r="C515" t="s">
        <v>66</v>
      </c>
      <c r="D515" s="4">
        <v>46268.453611111108</v>
      </c>
      <c r="E515" t="s">
        <v>1511</v>
      </c>
      <c r="F515" t="s">
        <v>67</v>
      </c>
      <c r="G515" t="s">
        <v>67</v>
      </c>
      <c r="H515" t="s">
        <v>504</v>
      </c>
      <c r="I515" t="s">
        <v>67</v>
      </c>
      <c r="J515">
        <v>2.7421293734476534E+18</v>
      </c>
      <c r="K515" t="s">
        <v>1605</v>
      </c>
      <c r="L515" t="s">
        <v>67</v>
      </c>
      <c r="M515" s="5">
        <v>0</v>
      </c>
      <c r="N515">
        <v>19761</v>
      </c>
      <c r="O515" t="s">
        <v>105</v>
      </c>
      <c r="P515">
        <v>21200</v>
      </c>
      <c r="Q515" t="s">
        <v>105</v>
      </c>
      <c r="R515">
        <v>99821</v>
      </c>
      <c r="S515" t="s">
        <v>154</v>
      </c>
      <c r="T515" t="s">
        <v>153</v>
      </c>
      <c r="U515">
        <v>224096</v>
      </c>
      <c r="V515" t="s">
        <v>503</v>
      </c>
      <c r="W515" t="s">
        <v>68</v>
      </c>
      <c r="X515" s="5">
        <v>3.7037037037037035E-4</v>
      </c>
      <c r="Y515" s="5">
        <v>0</v>
      </c>
      <c r="Z515" s="5">
        <v>0</v>
      </c>
      <c r="AA515" t="s">
        <v>67</v>
      </c>
      <c r="AB515">
        <v>0</v>
      </c>
      <c r="AC515" s="4">
        <v>46268.454050925924</v>
      </c>
      <c r="AD515" t="s">
        <v>67</v>
      </c>
      <c r="AE515" s="5">
        <v>0</v>
      </c>
      <c r="AF515" t="s">
        <v>1599</v>
      </c>
      <c r="AG515" s="5">
        <v>1.1574074074074073E-5</v>
      </c>
      <c r="AJ515" t="s">
        <v>67</v>
      </c>
      <c r="AN515" t="s">
        <v>67</v>
      </c>
      <c r="AO515" t="s">
        <v>67</v>
      </c>
      <c r="AR515" t="s">
        <v>67</v>
      </c>
      <c r="AT515" t="s">
        <v>67</v>
      </c>
      <c r="AU515" t="s">
        <v>67</v>
      </c>
      <c r="AV515" t="s">
        <v>67</v>
      </c>
      <c r="AY515" t="s">
        <v>67</v>
      </c>
      <c r="AZ515" t="s">
        <v>67</v>
      </c>
      <c r="BA515" t="s">
        <v>67</v>
      </c>
      <c r="BB515" t="s">
        <v>67</v>
      </c>
      <c r="BC515" t="s">
        <v>67</v>
      </c>
      <c r="BD515" t="s">
        <v>67</v>
      </c>
      <c r="BE515" t="s">
        <v>67</v>
      </c>
      <c r="BF515" t="s">
        <v>67</v>
      </c>
      <c r="BG515" t="s">
        <v>67</v>
      </c>
      <c r="BH515" t="s">
        <v>67</v>
      </c>
      <c r="BI515" t="s">
        <v>67</v>
      </c>
      <c r="BJ515" t="s">
        <v>67</v>
      </c>
      <c r="BK515" t="s">
        <v>67</v>
      </c>
      <c r="BL515" t="s">
        <v>67</v>
      </c>
      <c r="BM515" t="s">
        <v>67</v>
      </c>
      <c r="BN515" t="s">
        <v>106</v>
      </c>
      <c r="BO515" s="6">
        <v>46268</v>
      </c>
      <c r="BP515">
        <f>1</f>
        <v>1</v>
      </c>
      <c r="BQ515">
        <f>IF(M515+AG515&gt;=parametres!$B$2,0,1)</f>
        <v>1</v>
      </c>
      <c r="BR515" t="str">
        <f>VLOOKUP(O515,parametres!G:H,2,0)</f>
        <v>Alliannz Contract</v>
      </c>
    </row>
    <row r="516" spans="1:70" x14ac:dyDescent="0.3">
      <c r="A516" t="s">
        <v>1635</v>
      </c>
      <c r="B516" t="s">
        <v>65</v>
      </c>
      <c r="C516" t="s">
        <v>66</v>
      </c>
      <c r="D516" s="4">
        <v>46268.453645833331</v>
      </c>
      <c r="E516" t="s">
        <v>74</v>
      </c>
      <c r="F516" t="s">
        <v>67</v>
      </c>
      <c r="G516" t="s">
        <v>67</v>
      </c>
      <c r="H516" t="s">
        <v>512</v>
      </c>
      <c r="I516" t="s">
        <v>67</v>
      </c>
      <c r="J516">
        <v>2.7421294163936922E+18</v>
      </c>
      <c r="K516" t="s">
        <v>1606</v>
      </c>
      <c r="L516" t="s">
        <v>67</v>
      </c>
      <c r="M516" s="5">
        <v>0</v>
      </c>
      <c r="N516">
        <v>19755</v>
      </c>
      <c r="O516" t="s">
        <v>84</v>
      </c>
      <c r="P516">
        <v>21194</v>
      </c>
      <c r="Q516" t="s">
        <v>84</v>
      </c>
      <c r="R516">
        <v>99755</v>
      </c>
      <c r="S516" t="s">
        <v>183</v>
      </c>
      <c r="T516" t="s">
        <v>153</v>
      </c>
      <c r="U516">
        <v>96523</v>
      </c>
      <c r="V516" t="s">
        <v>511</v>
      </c>
      <c r="W516" t="s">
        <v>69</v>
      </c>
      <c r="X516" s="5">
        <v>8.6805555555555551E-4</v>
      </c>
      <c r="Y516" s="5">
        <v>0</v>
      </c>
      <c r="Z516" s="5">
        <v>0</v>
      </c>
      <c r="AA516" t="s">
        <v>67</v>
      </c>
      <c r="AB516">
        <v>0</v>
      </c>
      <c r="AC516" s="4">
        <v>46268.454583333332</v>
      </c>
      <c r="AD516" t="s">
        <v>67</v>
      </c>
      <c r="AE516" s="5">
        <v>0</v>
      </c>
      <c r="AF516" t="s">
        <v>1577</v>
      </c>
      <c r="AG516" s="5">
        <v>1.1574074074074073E-5</v>
      </c>
      <c r="AJ516" t="s">
        <v>67</v>
      </c>
      <c r="AN516" t="s">
        <v>67</v>
      </c>
      <c r="AO516" t="s">
        <v>67</v>
      </c>
      <c r="AR516" t="s">
        <v>67</v>
      </c>
      <c r="AT516" t="s">
        <v>67</v>
      </c>
      <c r="AU516" t="s">
        <v>67</v>
      </c>
      <c r="AV516" t="s">
        <v>67</v>
      </c>
      <c r="AY516" t="s">
        <v>67</v>
      </c>
      <c r="AZ516" t="s">
        <v>67</v>
      </c>
      <c r="BA516" t="s">
        <v>67</v>
      </c>
      <c r="BB516" t="s">
        <v>67</v>
      </c>
      <c r="BC516" t="s">
        <v>67</v>
      </c>
      <c r="BD516" t="s">
        <v>67</v>
      </c>
      <c r="BE516" t="s">
        <v>67</v>
      </c>
      <c r="BF516" t="s">
        <v>67</v>
      </c>
      <c r="BG516" t="s">
        <v>67</v>
      </c>
      <c r="BH516" t="s">
        <v>67</v>
      </c>
      <c r="BI516" t="s">
        <v>67</v>
      </c>
      <c r="BJ516" t="s">
        <v>67</v>
      </c>
      <c r="BK516" t="s">
        <v>67</v>
      </c>
      <c r="BL516" t="s">
        <v>67</v>
      </c>
      <c r="BM516" t="s">
        <v>67</v>
      </c>
      <c r="BN516" t="s">
        <v>102</v>
      </c>
      <c r="BO516" s="6">
        <v>46268</v>
      </c>
      <c r="BP516">
        <f>1</f>
        <v>1</v>
      </c>
      <c r="BQ516">
        <f>IF(M516+AG516&gt;=parametres!$B$2,0,1)</f>
        <v>1</v>
      </c>
      <c r="BR516" t="str">
        <f>VLOOKUP(O516,parametres!G:H,2,0)</f>
        <v>RSA</v>
      </c>
    </row>
    <row r="517" spans="1:70" x14ac:dyDescent="0.3">
      <c r="A517" t="s">
        <v>1635</v>
      </c>
      <c r="B517" t="s">
        <v>65</v>
      </c>
      <c r="C517" t="s">
        <v>66</v>
      </c>
      <c r="D517" s="4">
        <v>46268.453738425924</v>
      </c>
      <c r="E517" t="s">
        <v>1594</v>
      </c>
      <c r="F517" t="s">
        <v>67</v>
      </c>
      <c r="G517" t="s">
        <v>67</v>
      </c>
      <c r="H517" t="s">
        <v>403</v>
      </c>
      <c r="I517" t="s">
        <v>67</v>
      </c>
      <c r="J517">
        <v>2.7421294249836022E+18</v>
      </c>
      <c r="K517" t="s">
        <v>1607</v>
      </c>
      <c r="L517" t="s">
        <v>67</v>
      </c>
      <c r="M517" s="5">
        <v>0</v>
      </c>
      <c r="N517">
        <v>19755</v>
      </c>
      <c r="O517" t="s">
        <v>84</v>
      </c>
      <c r="P517">
        <v>21194</v>
      </c>
      <c r="Q517" t="s">
        <v>84</v>
      </c>
      <c r="R517">
        <v>99755</v>
      </c>
      <c r="S517" t="s">
        <v>183</v>
      </c>
      <c r="T517" t="s">
        <v>153</v>
      </c>
      <c r="U517">
        <v>247912</v>
      </c>
      <c r="V517" t="s">
        <v>402</v>
      </c>
      <c r="W517" t="s">
        <v>68</v>
      </c>
      <c r="X517" s="5">
        <v>7.3032407407407404E-3</v>
      </c>
      <c r="Y517" s="5">
        <v>0</v>
      </c>
      <c r="Z517" s="5">
        <v>0</v>
      </c>
      <c r="AA517" t="s">
        <v>67</v>
      </c>
      <c r="AB517">
        <v>0</v>
      </c>
      <c r="AC517" s="4">
        <v>46268.461099537039</v>
      </c>
      <c r="AD517" t="s">
        <v>67</v>
      </c>
      <c r="AE517" s="5">
        <v>0</v>
      </c>
      <c r="AF517" t="s">
        <v>1596</v>
      </c>
      <c r="AG517" s="5">
        <v>1.1574074074074073E-5</v>
      </c>
      <c r="AJ517" t="s">
        <v>67</v>
      </c>
      <c r="AN517" t="s">
        <v>67</v>
      </c>
      <c r="AO517" t="s">
        <v>67</v>
      </c>
      <c r="AR517" t="s">
        <v>67</v>
      </c>
      <c r="AT517" t="s">
        <v>67</v>
      </c>
      <c r="AU517" t="s">
        <v>67</v>
      </c>
      <c r="AV517" t="s">
        <v>67</v>
      </c>
      <c r="AY517" t="s">
        <v>67</v>
      </c>
      <c r="AZ517" t="s">
        <v>67</v>
      </c>
      <c r="BA517" t="s">
        <v>67</v>
      </c>
      <c r="BB517" t="s">
        <v>67</v>
      </c>
      <c r="BC517" t="s">
        <v>67</v>
      </c>
      <c r="BD517" t="s">
        <v>67</v>
      </c>
      <c r="BE517" t="s">
        <v>67</v>
      </c>
      <c r="BF517" t="s">
        <v>67</v>
      </c>
      <c r="BG517" t="s">
        <v>67</v>
      </c>
      <c r="BH517" t="s">
        <v>67</v>
      </c>
      <c r="BI517" t="s">
        <v>67</v>
      </c>
      <c r="BJ517" t="s">
        <v>67</v>
      </c>
      <c r="BK517" t="s">
        <v>67</v>
      </c>
      <c r="BL517" t="s">
        <v>67</v>
      </c>
      <c r="BM517" t="s">
        <v>67</v>
      </c>
      <c r="BN517" t="s">
        <v>102</v>
      </c>
      <c r="BO517" s="6">
        <v>46268</v>
      </c>
      <c r="BP517">
        <f>1</f>
        <v>1</v>
      </c>
      <c r="BQ517">
        <f>IF(M517+AG517&gt;=parametres!$B$2,0,1)</f>
        <v>1</v>
      </c>
      <c r="BR517" t="str">
        <f>VLOOKUP(O517,parametres!G:H,2,0)</f>
        <v>RSA</v>
      </c>
    </row>
    <row r="518" spans="1:70" x14ac:dyDescent="0.3">
      <c r="A518" t="s">
        <v>1635</v>
      </c>
      <c r="B518" t="s">
        <v>65</v>
      </c>
      <c r="C518" t="s">
        <v>66</v>
      </c>
      <c r="D518" s="4">
        <v>46268.453993055555</v>
      </c>
      <c r="E518" t="s">
        <v>1600</v>
      </c>
      <c r="F518" t="s">
        <v>67</v>
      </c>
      <c r="G518" t="s">
        <v>67</v>
      </c>
      <c r="H518" t="s">
        <v>611</v>
      </c>
      <c r="I518" t="s">
        <v>67</v>
      </c>
      <c r="J518">
        <v>2.742129300509141E+18</v>
      </c>
      <c r="K518" t="s">
        <v>1608</v>
      </c>
      <c r="L518" t="s">
        <v>67</v>
      </c>
      <c r="M518" s="5">
        <v>0</v>
      </c>
      <c r="N518">
        <v>19765</v>
      </c>
      <c r="O518" t="s">
        <v>85</v>
      </c>
      <c r="P518">
        <v>21204</v>
      </c>
      <c r="Q518" t="s">
        <v>85</v>
      </c>
      <c r="R518">
        <v>99865</v>
      </c>
      <c r="S518" t="s">
        <v>161</v>
      </c>
      <c r="T518" t="s">
        <v>153</v>
      </c>
      <c r="U518">
        <v>96526</v>
      </c>
      <c r="V518" t="s">
        <v>608</v>
      </c>
      <c r="W518" t="s">
        <v>68</v>
      </c>
      <c r="X518" s="5">
        <v>1.5046296296296296E-3</v>
      </c>
      <c r="Y518" s="5">
        <v>0</v>
      </c>
      <c r="Z518" s="5">
        <v>0</v>
      </c>
      <c r="AA518" t="s">
        <v>67</v>
      </c>
      <c r="AB518">
        <v>0</v>
      </c>
      <c r="AC518" s="4">
        <v>46268.455578703702</v>
      </c>
      <c r="AD518" t="s">
        <v>67</v>
      </c>
      <c r="AE518" s="5">
        <v>0</v>
      </c>
      <c r="AF518" t="s">
        <v>1602</v>
      </c>
      <c r="AG518" s="5">
        <v>1.1574074074074073E-5</v>
      </c>
      <c r="AJ518" t="s">
        <v>67</v>
      </c>
      <c r="AN518" t="s">
        <v>67</v>
      </c>
      <c r="AO518" t="s">
        <v>67</v>
      </c>
      <c r="AR518" t="s">
        <v>67</v>
      </c>
      <c r="AT518" t="s">
        <v>67</v>
      </c>
      <c r="AU518" t="s">
        <v>67</v>
      </c>
      <c r="AV518" t="s">
        <v>67</v>
      </c>
      <c r="AY518" t="s">
        <v>67</v>
      </c>
      <c r="AZ518" t="s">
        <v>67</v>
      </c>
      <c r="BA518" t="s">
        <v>67</v>
      </c>
      <c r="BB518" t="s">
        <v>67</v>
      </c>
      <c r="BC518" t="s">
        <v>67</v>
      </c>
      <c r="BD518" t="s">
        <v>67</v>
      </c>
      <c r="BE518" t="s">
        <v>67</v>
      </c>
      <c r="BF518" t="s">
        <v>67</v>
      </c>
      <c r="BG518" t="s">
        <v>67</v>
      </c>
      <c r="BH518" t="s">
        <v>67</v>
      </c>
      <c r="BI518" t="s">
        <v>67</v>
      </c>
      <c r="BJ518" t="s">
        <v>67</v>
      </c>
      <c r="BK518" t="s">
        <v>67</v>
      </c>
      <c r="BL518" t="s">
        <v>67</v>
      </c>
      <c r="BM518" t="s">
        <v>67</v>
      </c>
      <c r="BN518" t="s">
        <v>102</v>
      </c>
      <c r="BO518" s="6">
        <v>46268</v>
      </c>
      <c r="BP518">
        <f>1</f>
        <v>1</v>
      </c>
      <c r="BQ518">
        <f>IF(M518+AG518&gt;=parametres!$B$2,0,1)</f>
        <v>1</v>
      </c>
      <c r="BR518" t="str">
        <f>VLOOKUP(O518,parametres!G:H,2,0)</f>
        <v>RSA</v>
      </c>
    </row>
    <row r="519" spans="1:70" x14ac:dyDescent="0.3">
      <c r="A519" t="s">
        <v>1635</v>
      </c>
      <c r="B519" t="s">
        <v>65</v>
      </c>
      <c r="C519" t="s">
        <v>70</v>
      </c>
      <c r="D519" s="4">
        <v>46268.454108796293</v>
      </c>
      <c r="E519" t="s">
        <v>1609</v>
      </c>
      <c r="F519" t="s">
        <v>158</v>
      </c>
      <c r="G519" t="s">
        <v>119</v>
      </c>
      <c r="H519" t="s">
        <v>159</v>
      </c>
      <c r="I519" t="s">
        <v>160</v>
      </c>
      <c r="J519">
        <v>2.7421293476793646E+18</v>
      </c>
      <c r="K519" t="s">
        <v>1610</v>
      </c>
      <c r="L519" t="s">
        <v>72</v>
      </c>
      <c r="M519" s="5">
        <v>9.2592592592592588E-5</v>
      </c>
      <c r="N519">
        <v>19765</v>
      </c>
      <c r="O519" t="s">
        <v>85</v>
      </c>
      <c r="P519">
        <v>21204</v>
      </c>
      <c r="Q519" t="s">
        <v>85</v>
      </c>
      <c r="R519">
        <v>99865</v>
      </c>
      <c r="S519" t="s">
        <v>161</v>
      </c>
      <c r="T519" t="s">
        <v>153</v>
      </c>
      <c r="U519">
        <v>224299</v>
      </c>
      <c r="V519" t="s">
        <v>193</v>
      </c>
      <c r="W519" t="s">
        <v>68</v>
      </c>
      <c r="X519" s="5">
        <v>3.425925925925926E-3</v>
      </c>
      <c r="Y519" s="5">
        <v>0</v>
      </c>
      <c r="Z519" s="5">
        <v>3.7037037037037035E-4</v>
      </c>
      <c r="AA519" t="s">
        <v>67</v>
      </c>
      <c r="AB519">
        <v>0</v>
      </c>
      <c r="AC519" s="4">
        <v>46268.458449074074</v>
      </c>
      <c r="AD519" t="s">
        <v>67</v>
      </c>
      <c r="AE519" s="5">
        <v>0</v>
      </c>
      <c r="AF519" t="s">
        <v>1611</v>
      </c>
      <c r="AG519" s="5">
        <v>3.4722222222222222E-5</v>
      </c>
      <c r="AH519">
        <v>0</v>
      </c>
      <c r="AI519">
        <v>0</v>
      </c>
      <c r="AJ519" t="s">
        <v>67</v>
      </c>
      <c r="AK519">
        <v>2</v>
      </c>
      <c r="AL519">
        <v>0</v>
      </c>
      <c r="AM519">
        <v>0</v>
      </c>
      <c r="AN519" t="s">
        <v>123</v>
      </c>
      <c r="AO519" t="s">
        <v>127</v>
      </c>
      <c r="AP519">
        <v>77020001</v>
      </c>
      <c r="AQ519">
        <v>10</v>
      </c>
      <c r="AR519" t="s">
        <v>128</v>
      </c>
      <c r="AS519">
        <v>3190148</v>
      </c>
      <c r="AT519" t="s">
        <v>223</v>
      </c>
      <c r="AU519" t="s">
        <v>67</v>
      </c>
      <c r="AV519" t="s">
        <v>1609</v>
      </c>
      <c r="AW519">
        <v>2</v>
      </c>
      <c r="AX519">
        <v>1</v>
      </c>
      <c r="AY519" t="s">
        <v>67</v>
      </c>
      <c r="AZ519" t="s">
        <v>67</v>
      </c>
      <c r="BA519" t="s">
        <v>67</v>
      </c>
      <c r="BB519" t="s">
        <v>67</v>
      </c>
      <c r="BC519" t="s">
        <v>67</v>
      </c>
      <c r="BD519" t="s">
        <v>67</v>
      </c>
      <c r="BE519" t="s">
        <v>67</v>
      </c>
      <c r="BF519" t="s">
        <v>67</v>
      </c>
      <c r="BG519" t="s">
        <v>67</v>
      </c>
      <c r="BH519" t="s">
        <v>67</v>
      </c>
      <c r="BI519" t="s">
        <v>67</v>
      </c>
      <c r="BJ519" t="s">
        <v>67</v>
      </c>
      <c r="BK519" t="s">
        <v>67</v>
      </c>
      <c r="BL519" t="s">
        <v>67</v>
      </c>
      <c r="BM519" t="s">
        <v>67</v>
      </c>
      <c r="BN519" t="s">
        <v>102</v>
      </c>
      <c r="BO519" s="6">
        <v>46268</v>
      </c>
      <c r="BP519">
        <f>1</f>
        <v>1</v>
      </c>
      <c r="BQ519">
        <f>IF(M519+AG519&gt;=parametres!$B$2,0,1)</f>
        <v>1</v>
      </c>
      <c r="BR519" t="str">
        <f>VLOOKUP(O519,parametres!G:H,2,0)</f>
        <v>RSA</v>
      </c>
    </row>
    <row r="520" spans="1:70" x14ac:dyDescent="0.3">
      <c r="A520" t="s">
        <v>1635</v>
      </c>
      <c r="B520" t="s">
        <v>65</v>
      </c>
      <c r="C520" t="s">
        <v>66</v>
      </c>
      <c r="D520" s="4">
        <v>46268.454548611109</v>
      </c>
      <c r="E520" t="s">
        <v>1562</v>
      </c>
      <c r="F520" t="s">
        <v>67</v>
      </c>
      <c r="G520" t="s">
        <v>67</v>
      </c>
      <c r="H520" t="s">
        <v>996</v>
      </c>
      <c r="I520" t="s">
        <v>67</v>
      </c>
      <c r="J520">
        <v>2.7421293734476534E+18</v>
      </c>
      <c r="K520" t="s">
        <v>1612</v>
      </c>
      <c r="L520" t="s">
        <v>67</v>
      </c>
      <c r="M520" s="5">
        <v>0</v>
      </c>
      <c r="N520">
        <v>19770</v>
      </c>
      <c r="O520" t="s">
        <v>112</v>
      </c>
      <c r="P520">
        <v>21209</v>
      </c>
      <c r="Q520" t="s">
        <v>112</v>
      </c>
      <c r="R520">
        <v>99920</v>
      </c>
      <c r="S520" t="s">
        <v>146</v>
      </c>
      <c r="T520" t="s">
        <v>275</v>
      </c>
      <c r="U520">
        <v>266361</v>
      </c>
      <c r="V520" t="s">
        <v>971</v>
      </c>
      <c r="W520" t="s">
        <v>69</v>
      </c>
      <c r="X520" s="5">
        <v>1.5046296296296296E-3</v>
      </c>
      <c r="Y520" s="5">
        <v>0</v>
      </c>
      <c r="Z520" s="5">
        <v>0</v>
      </c>
      <c r="AA520" t="s">
        <v>67</v>
      </c>
      <c r="AB520">
        <v>0</v>
      </c>
      <c r="AC520" s="4">
        <v>46268.456076388888</v>
      </c>
      <c r="AD520" t="s">
        <v>67</v>
      </c>
      <c r="AE520" s="5">
        <v>0</v>
      </c>
      <c r="AF520" t="s">
        <v>1564</v>
      </c>
      <c r="AG520" s="5">
        <v>0</v>
      </c>
      <c r="AJ520" t="s">
        <v>67</v>
      </c>
      <c r="AN520" t="s">
        <v>67</v>
      </c>
      <c r="AO520" t="s">
        <v>67</v>
      </c>
      <c r="AR520" t="s">
        <v>67</v>
      </c>
      <c r="AT520" t="s">
        <v>67</v>
      </c>
      <c r="AU520" t="s">
        <v>67</v>
      </c>
      <c r="AV520" t="s">
        <v>67</v>
      </c>
      <c r="AY520" t="s">
        <v>67</v>
      </c>
      <c r="AZ520" t="s">
        <v>67</v>
      </c>
      <c r="BA520" t="s">
        <v>67</v>
      </c>
      <c r="BB520" t="s">
        <v>67</v>
      </c>
      <c r="BC520" t="s">
        <v>67</v>
      </c>
      <c r="BD520" t="s">
        <v>67</v>
      </c>
      <c r="BE520" t="s">
        <v>67</v>
      </c>
      <c r="BF520" t="s">
        <v>67</v>
      </c>
      <c r="BG520" t="s">
        <v>67</v>
      </c>
      <c r="BH520" t="s">
        <v>67</v>
      </c>
      <c r="BI520" t="s">
        <v>67</v>
      </c>
      <c r="BJ520" t="s">
        <v>67</v>
      </c>
      <c r="BK520" t="s">
        <v>67</v>
      </c>
      <c r="BL520" t="s">
        <v>67</v>
      </c>
      <c r="BM520" t="s">
        <v>67</v>
      </c>
      <c r="BN520" t="s">
        <v>280</v>
      </c>
      <c r="BO520" s="6">
        <v>46268</v>
      </c>
      <c r="BP520">
        <f>1</f>
        <v>1</v>
      </c>
      <c r="BQ520">
        <f>IF(M520+AG520&gt;=parametres!$B$2,0,1)</f>
        <v>1</v>
      </c>
      <c r="BR520" t="str">
        <f>VLOOKUP(O520,parametres!G:H,2,0)</f>
        <v>RSA Provider</v>
      </c>
    </row>
    <row r="521" spans="1:70" x14ac:dyDescent="0.3">
      <c r="A521" t="s">
        <v>1635</v>
      </c>
      <c r="B521" t="s">
        <v>65</v>
      </c>
      <c r="C521" t="s">
        <v>66</v>
      </c>
      <c r="D521" s="4">
        <v>46268.454953703702</v>
      </c>
      <c r="E521" t="s">
        <v>1609</v>
      </c>
      <c r="F521" t="s">
        <v>67</v>
      </c>
      <c r="G521" t="s">
        <v>67</v>
      </c>
      <c r="H521" t="s">
        <v>195</v>
      </c>
      <c r="I521" t="s">
        <v>67</v>
      </c>
      <c r="J521">
        <v>2.7421293476793646E+18</v>
      </c>
      <c r="K521" t="s">
        <v>1613</v>
      </c>
      <c r="L521" t="s">
        <v>67</v>
      </c>
      <c r="M521" s="5">
        <v>0</v>
      </c>
      <c r="N521">
        <v>19765</v>
      </c>
      <c r="O521" t="s">
        <v>85</v>
      </c>
      <c r="P521">
        <v>21204</v>
      </c>
      <c r="Q521" t="s">
        <v>85</v>
      </c>
      <c r="R521">
        <v>99865</v>
      </c>
      <c r="S521" t="s">
        <v>161</v>
      </c>
      <c r="T521" t="s">
        <v>153</v>
      </c>
      <c r="U521">
        <v>224299</v>
      </c>
      <c r="V521" t="s">
        <v>193</v>
      </c>
      <c r="W521" t="s">
        <v>69</v>
      </c>
      <c r="X521" s="5">
        <v>3.425925925925926E-3</v>
      </c>
      <c r="Y521" s="5">
        <v>0</v>
      </c>
      <c r="Z521" s="5">
        <v>0</v>
      </c>
      <c r="AA521" t="s">
        <v>67</v>
      </c>
      <c r="AB521">
        <v>0</v>
      </c>
      <c r="AC521" s="4">
        <v>46268.458460648151</v>
      </c>
      <c r="AD521" t="s">
        <v>67</v>
      </c>
      <c r="AE521" s="5">
        <v>0</v>
      </c>
      <c r="AF521" t="s">
        <v>1611</v>
      </c>
      <c r="AG521" s="5">
        <v>1.1574074074074073E-5</v>
      </c>
      <c r="AJ521" t="s">
        <v>67</v>
      </c>
      <c r="AN521" t="s">
        <v>67</v>
      </c>
      <c r="AO521" t="s">
        <v>67</v>
      </c>
      <c r="AR521" t="s">
        <v>67</v>
      </c>
      <c r="AT521" t="s">
        <v>67</v>
      </c>
      <c r="AU521" t="s">
        <v>67</v>
      </c>
      <c r="AV521" t="s">
        <v>67</v>
      </c>
      <c r="AY521" t="s">
        <v>67</v>
      </c>
      <c r="AZ521" t="s">
        <v>67</v>
      </c>
      <c r="BA521" t="s">
        <v>67</v>
      </c>
      <c r="BB521" t="s">
        <v>67</v>
      </c>
      <c r="BC521" t="s">
        <v>67</v>
      </c>
      <c r="BD521" t="s">
        <v>67</v>
      </c>
      <c r="BE521" t="s">
        <v>67</v>
      </c>
      <c r="BF521" t="s">
        <v>67</v>
      </c>
      <c r="BG521" t="s">
        <v>67</v>
      </c>
      <c r="BH521" t="s">
        <v>67</v>
      </c>
      <c r="BI521" t="s">
        <v>67</v>
      </c>
      <c r="BJ521" t="s">
        <v>67</v>
      </c>
      <c r="BK521" t="s">
        <v>67</v>
      </c>
      <c r="BL521" t="s">
        <v>67</v>
      </c>
      <c r="BM521" t="s">
        <v>67</v>
      </c>
      <c r="BN521" t="s">
        <v>102</v>
      </c>
      <c r="BO521" s="6">
        <v>46268</v>
      </c>
      <c r="BP521">
        <f>1</f>
        <v>1</v>
      </c>
      <c r="BQ521">
        <f>IF(M521+AG521&gt;=parametres!$B$2,0,1)</f>
        <v>1</v>
      </c>
      <c r="BR521" t="str">
        <f>VLOOKUP(O521,parametres!G:H,2,0)</f>
        <v>RSA</v>
      </c>
    </row>
    <row r="522" spans="1:70" x14ac:dyDescent="0.3">
      <c r="A522" t="s">
        <v>1635</v>
      </c>
      <c r="B522" t="s">
        <v>65</v>
      </c>
      <c r="C522" t="s">
        <v>70</v>
      </c>
      <c r="D522" s="4">
        <v>46268.455949074072</v>
      </c>
      <c r="E522" t="s">
        <v>1469</v>
      </c>
      <c r="F522" t="s">
        <v>215</v>
      </c>
      <c r="G522" t="s">
        <v>119</v>
      </c>
      <c r="H522" t="s">
        <v>216</v>
      </c>
      <c r="I522" t="s">
        <v>217</v>
      </c>
      <c r="J522">
        <v>2.7421293648576266E+18</v>
      </c>
      <c r="K522" t="s">
        <v>1614</v>
      </c>
      <c r="L522" t="s">
        <v>72</v>
      </c>
      <c r="M522" s="5">
        <v>6.9444444444444444E-5</v>
      </c>
      <c r="N522">
        <v>19767</v>
      </c>
      <c r="O522" t="s">
        <v>110</v>
      </c>
      <c r="P522">
        <v>21206</v>
      </c>
      <c r="Q522" t="s">
        <v>110</v>
      </c>
      <c r="R522">
        <v>99887</v>
      </c>
      <c r="S522" t="s">
        <v>218</v>
      </c>
      <c r="T522" t="s">
        <v>153</v>
      </c>
      <c r="U522">
        <v>96523</v>
      </c>
      <c r="V522" t="s">
        <v>511</v>
      </c>
      <c r="W522" t="s">
        <v>68</v>
      </c>
      <c r="X522" s="5">
        <v>2.662037037037037E-3</v>
      </c>
      <c r="Y522" s="5">
        <v>0</v>
      </c>
      <c r="Z522" s="5">
        <v>1.724537037037037E-3</v>
      </c>
      <c r="AA522" t="s">
        <v>67</v>
      </c>
      <c r="AB522">
        <v>0</v>
      </c>
      <c r="AC522" s="4">
        <v>46268.460509259261</v>
      </c>
      <c r="AD522" t="s">
        <v>67</v>
      </c>
      <c r="AE522" s="5">
        <v>0</v>
      </c>
      <c r="AF522" t="s">
        <v>1615</v>
      </c>
      <c r="AG522" s="5">
        <v>4.6296296296296294E-5</v>
      </c>
      <c r="AH522">
        <v>0</v>
      </c>
      <c r="AI522">
        <v>0</v>
      </c>
      <c r="AJ522" t="s">
        <v>67</v>
      </c>
      <c r="AK522">
        <v>0</v>
      </c>
      <c r="AL522">
        <v>0</v>
      </c>
      <c r="AM522">
        <v>0</v>
      </c>
      <c r="AN522" t="s">
        <v>123</v>
      </c>
      <c r="AO522" t="s">
        <v>127</v>
      </c>
      <c r="AP522">
        <v>77020001</v>
      </c>
      <c r="AQ522">
        <v>10</v>
      </c>
      <c r="AR522" t="s">
        <v>128</v>
      </c>
      <c r="AT522" t="s">
        <v>273</v>
      </c>
      <c r="AU522" t="s">
        <v>1472</v>
      </c>
      <c r="AV522" t="s">
        <v>1469</v>
      </c>
      <c r="AW522">
        <v>0</v>
      </c>
      <c r="AX522">
        <v>0</v>
      </c>
      <c r="AY522" t="s">
        <v>67</v>
      </c>
      <c r="AZ522" t="s">
        <v>67</v>
      </c>
      <c r="BA522" t="s">
        <v>67</v>
      </c>
      <c r="BB522" t="s">
        <v>67</v>
      </c>
      <c r="BC522" t="s">
        <v>67</v>
      </c>
      <c r="BD522" t="s">
        <v>67</v>
      </c>
      <c r="BE522" t="s">
        <v>67</v>
      </c>
      <c r="BF522" t="s">
        <v>67</v>
      </c>
      <c r="BG522" t="s">
        <v>67</v>
      </c>
      <c r="BH522" t="s">
        <v>67</v>
      </c>
      <c r="BI522" t="s">
        <v>67</v>
      </c>
      <c r="BJ522" t="s">
        <v>67</v>
      </c>
      <c r="BK522" t="s">
        <v>67</v>
      </c>
      <c r="BL522" t="s">
        <v>67</v>
      </c>
      <c r="BM522" t="s">
        <v>67</v>
      </c>
      <c r="BN522" t="s">
        <v>102</v>
      </c>
      <c r="BO522" s="6">
        <v>46268</v>
      </c>
      <c r="BP522">
        <f>1</f>
        <v>1</v>
      </c>
      <c r="BQ522">
        <f>IF(M522+AG522&gt;=parametres!$B$2,0,1)</f>
        <v>1</v>
      </c>
      <c r="BR522" t="str">
        <f>VLOOKUP(O522,parametres!G:H,2,0)</f>
        <v>RSA</v>
      </c>
    </row>
    <row r="523" spans="1:70" x14ac:dyDescent="0.3">
      <c r="A523" t="s">
        <v>1635</v>
      </c>
      <c r="B523" t="s">
        <v>65</v>
      </c>
      <c r="C523" t="s">
        <v>70</v>
      </c>
      <c r="D523" s="4">
        <v>46268.455983796295</v>
      </c>
      <c r="E523" t="s">
        <v>1616</v>
      </c>
      <c r="F523" t="s">
        <v>315</v>
      </c>
      <c r="G523" t="s">
        <v>130</v>
      </c>
      <c r="H523" t="s">
        <v>316</v>
      </c>
      <c r="I523" t="s">
        <v>317</v>
      </c>
      <c r="J523">
        <v>2.7421293562677524E+18</v>
      </c>
      <c r="K523" t="s">
        <v>1617</v>
      </c>
      <c r="L523" t="s">
        <v>71</v>
      </c>
      <c r="M523" s="5">
        <v>2.3148148148148147E-5</v>
      </c>
      <c r="N523">
        <v>27187</v>
      </c>
      <c r="O523" t="s">
        <v>284</v>
      </c>
      <c r="P523">
        <v>28198</v>
      </c>
      <c r="Q523" t="s">
        <v>284</v>
      </c>
      <c r="R523">
        <v>208724</v>
      </c>
      <c r="S523" t="s">
        <v>328</v>
      </c>
      <c r="T523" t="s">
        <v>275</v>
      </c>
      <c r="U523">
        <v>199550</v>
      </c>
      <c r="V523" t="s">
        <v>531</v>
      </c>
      <c r="W523" t="s">
        <v>68</v>
      </c>
      <c r="X523" s="5">
        <v>1.1689814814814816E-3</v>
      </c>
      <c r="Y523" s="5">
        <v>0</v>
      </c>
      <c r="Z523" s="5">
        <v>0</v>
      </c>
      <c r="AA523" t="s">
        <v>67</v>
      </c>
      <c r="AB523">
        <v>0</v>
      </c>
      <c r="AC523" s="4">
        <v>46268.459490740737</v>
      </c>
      <c r="AD523" t="s">
        <v>67</v>
      </c>
      <c r="AE523" s="5">
        <v>0</v>
      </c>
      <c r="AF523" t="s">
        <v>1618</v>
      </c>
      <c r="AG523" s="5">
        <v>3.4722222222222222E-5</v>
      </c>
      <c r="AH523">
        <v>0</v>
      </c>
      <c r="AI523">
        <v>0</v>
      </c>
      <c r="AJ523" t="s">
        <v>67</v>
      </c>
      <c r="AK523">
        <v>2</v>
      </c>
      <c r="AL523">
        <v>0</v>
      </c>
      <c r="AM523">
        <v>0</v>
      </c>
      <c r="AN523" t="s">
        <v>310</v>
      </c>
      <c r="AO523" t="s">
        <v>319</v>
      </c>
      <c r="AP523">
        <v>77030108</v>
      </c>
      <c r="AQ523">
        <v>10</v>
      </c>
      <c r="AR523" t="s">
        <v>319</v>
      </c>
      <c r="AS523">
        <v>32906113111</v>
      </c>
      <c r="AT523" t="s">
        <v>277</v>
      </c>
      <c r="AU523" t="s">
        <v>1619</v>
      </c>
      <c r="AV523" t="s">
        <v>1616</v>
      </c>
      <c r="AW523">
        <v>2</v>
      </c>
      <c r="AX523">
        <v>1</v>
      </c>
      <c r="AY523" t="s">
        <v>67</v>
      </c>
      <c r="AZ523" t="s">
        <v>67</v>
      </c>
      <c r="BA523" t="s">
        <v>67</v>
      </c>
      <c r="BB523" t="s">
        <v>67</v>
      </c>
      <c r="BC523" t="s">
        <v>67</v>
      </c>
      <c r="BD523" t="s">
        <v>67</v>
      </c>
      <c r="BE523" t="s">
        <v>67</v>
      </c>
      <c r="BF523" t="s">
        <v>67</v>
      </c>
      <c r="BG523" t="s">
        <v>67</v>
      </c>
      <c r="BH523" t="s">
        <v>67</v>
      </c>
      <c r="BI523" t="s">
        <v>67</v>
      </c>
      <c r="BJ523" t="s">
        <v>67</v>
      </c>
      <c r="BK523" t="s">
        <v>67</v>
      </c>
      <c r="BL523" t="s">
        <v>67</v>
      </c>
      <c r="BM523" t="s">
        <v>67</v>
      </c>
      <c r="BN523" t="s">
        <v>282</v>
      </c>
      <c r="BO523" s="6">
        <v>46268</v>
      </c>
      <c r="BP523">
        <f>1</f>
        <v>1</v>
      </c>
      <c r="BQ523">
        <f>IF(M523+AG523&gt;=parametres!$B$2,0,1)</f>
        <v>1</v>
      </c>
      <c r="BR523" t="str">
        <f>VLOOKUP(O523,parametres!G:H,2,0)</f>
        <v>Alliannz Contract BE</v>
      </c>
    </row>
    <row r="524" spans="1:70" x14ac:dyDescent="0.3">
      <c r="A524" t="s">
        <v>1635</v>
      </c>
      <c r="B524" t="s">
        <v>65</v>
      </c>
      <c r="C524" t="s">
        <v>70</v>
      </c>
      <c r="D524" s="4">
        <v>46268.456342592595</v>
      </c>
      <c r="E524" t="s">
        <v>1620</v>
      </c>
      <c r="F524" t="s">
        <v>138</v>
      </c>
      <c r="G524" t="s">
        <v>426</v>
      </c>
      <c r="H524" t="s">
        <v>125</v>
      </c>
      <c r="I524" t="s">
        <v>449</v>
      </c>
      <c r="J524">
        <v>2.7421292618321009E+18</v>
      </c>
      <c r="K524" t="s">
        <v>1621</v>
      </c>
      <c r="L524" t="s">
        <v>72</v>
      </c>
      <c r="M524" s="5">
        <v>1.5046296296296297E-4</v>
      </c>
      <c r="N524">
        <v>19755</v>
      </c>
      <c r="O524" t="s">
        <v>84</v>
      </c>
      <c r="P524">
        <v>21176</v>
      </c>
      <c r="Q524" t="s">
        <v>391</v>
      </c>
      <c r="R524">
        <v>99755</v>
      </c>
      <c r="S524" t="s">
        <v>183</v>
      </c>
      <c r="T524" t="s">
        <v>450</v>
      </c>
      <c r="U524">
        <v>96462</v>
      </c>
      <c r="V524" t="s">
        <v>485</v>
      </c>
      <c r="W524" t="s">
        <v>68</v>
      </c>
      <c r="X524" s="5">
        <v>3.9814814814814817E-3</v>
      </c>
      <c r="Y524" s="5">
        <v>9.3749999999999997E-4</v>
      </c>
      <c r="Z524" s="5">
        <v>5.5555555555555556E-4</v>
      </c>
      <c r="AA524" t="s">
        <v>67</v>
      </c>
      <c r="AB524">
        <v>1</v>
      </c>
      <c r="AC524" s="4">
        <v>46268.462708333333</v>
      </c>
      <c r="AD524" t="s">
        <v>67</v>
      </c>
      <c r="AE524" s="5">
        <v>0</v>
      </c>
      <c r="AF524" t="s">
        <v>1622</v>
      </c>
      <c r="AG524" s="5">
        <v>3.4722222222222222E-5</v>
      </c>
      <c r="AH524">
        <v>0</v>
      </c>
      <c r="AI524">
        <v>0</v>
      </c>
      <c r="AJ524" t="s">
        <v>67</v>
      </c>
      <c r="AK524">
        <v>2</v>
      </c>
      <c r="AL524">
        <v>0</v>
      </c>
      <c r="AM524">
        <v>0</v>
      </c>
      <c r="AN524" t="s">
        <v>123</v>
      </c>
      <c r="AO524" t="s">
        <v>127</v>
      </c>
      <c r="AP524">
        <v>77020001</v>
      </c>
      <c r="AQ524">
        <v>10</v>
      </c>
      <c r="AR524" t="s">
        <v>128</v>
      </c>
      <c r="AS524">
        <v>3190060</v>
      </c>
      <c r="AT524" t="s">
        <v>67</v>
      </c>
      <c r="AU524" t="s">
        <v>67</v>
      </c>
      <c r="AV524" t="s">
        <v>1620</v>
      </c>
      <c r="AW524">
        <v>2</v>
      </c>
      <c r="AX524">
        <v>1</v>
      </c>
      <c r="AY524" t="s">
        <v>67</v>
      </c>
      <c r="AZ524" t="s">
        <v>67</v>
      </c>
      <c r="BA524" t="s">
        <v>67</v>
      </c>
      <c r="BB524" t="s">
        <v>67</v>
      </c>
      <c r="BC524" t="s">
        <v>67</v>
      </c>
      <c r="BD524" t="s">
        <v>67</v>
      </c>
      <c r="BE524" t="s">
        <v>67</v>
      </c>
      <c r="BF524" t="s">
        <v>67</v>
      </c>
      <c r="BG524" t="s">
        <v>67</v>
      </c>
      <c r="BH524" t="s">
        <v>67</v>
      </c>
      <c r="BI524" t="s">
        <v>67</v>
      </c>
      <c r="BJ524" t="s">
        <v>67</v>
      </c>
      <c r="BK524" t="s">
        <v>67</v>
      </c>
      <c r="BL524" t="s">
        <v>67</v>
      </c>
      <c r="BM524" t="s">
        <v>67</v>
      </c>
      <c r="BN524" t="s">
        <v>102</v>
      </c>
      <c r="BO524" s="6">
        <v>46268</v>
      </c>
      <c r="BP524">
        <f>1</f>
        <v>1</v>
      </c>
      <c r="BQ524">
        <f>IF(M524+AG524&gt;=parametres!$B$2,0,1)</f>
        <v>1</v>
      </c>
      <c r="BR524" t="str">
        <f>VLOOKUP(O524,parametres!G:H,2,0)</f>
        <v>RSA</v>
      </c>
    </row>
    <row r="525" spans="1:70" x14ac:dyDescent="0.3">
      <c r="A525" t="s">
        <v>1635</v>
      </c>
      <c r="B525" t="s">
        <v>65</v>
      </c>
      <c r="C525" t="s">
        <v>70</v>
      </c>
      <c r="D525" s="4">
        <v>46268.457037037035</v>
      </c>
      <c r="E525" t="s">
        <v>1623</v>
      </c>
      <c r="F525" t="s">
        <v>134</v>
      </c>
      <c r="G525" t="s">
        <v>119</v>
      </c>
      <c r="H525" t="s">
        <v>135</v>
      </c>
      <c r="I525" t="s">
        <v>126</v>
      </c>
      <c r="J525">
        <v>2.7421293176177946E+18</v>
      </c>
      <c r="K525" t="s">
        <v>1624</v>
      </c>
      <c r="L525" t="s">
        <v>71</v>
      </c>
      <c r="M525" s="5">
        <v>5.7870370370370373E-5</v>
      </c>
      <c r="N525">
        <v>19763</v>
      </c>
      <c r="O525" t="s">
        <v>108</v>
      </c>
      <c r="P525">
        <v>21202</v>
      </c>
      <c r="Q525" t="s">
        <v>108</v>
      </c>
      <c r="R525">
        <v>99843</v>
      </c>
      <c r="S525" t="s">
        <v>184</v>
      </c>
      <c r="T525" t="s">
        <v>153</v>
      </c>
      <c r="U525">
        <v>244554</v>
      </c>
      <c r="V525" t="s">
        <v>437</v>
      </c>
      <c r="W525" t="s">
        <v>68</v>
      </c>
      <c r="X525" s="5">
        <v>7.9166666666666673E-3</v>
      </c>
      <c r="Y525" s="5">
        <v>0</v>
      </c>
      <c r="Z525" s="5">
        <v>3.5879629629629629E-4</v>
      </c>
      <c r="AA525" t="s">
        <v>67</v>
      </c>
      <c r="AB525">
        <v>0</v>
      </c>
      <c r="AC525" s="4">
        <v>46268.468402777777</v>
      </c>
      <c r="AD525" t="s">
        <v>67</v>
      </c>
      <c r="AE525" s="5">
        <v>0</v>
      </c>
      <c r="AF525" t="s">
        <v>1625</v>
      </c>
      <c r="AG525" s="5">
        <v>3.4722222222222222E-5</v>
      </c>
      <c r="AH525">
        <v>0</v>
      </c>
      <c r="AI525">
        <v>0</v>
      </c>
      <c r="AJ525" t="s">
        <v>67</v>
      </c>
      <c r="AK525">
        <v>2</v>
      </c>
      <c r="AL525">
        <v>0</v>
      </c>
      <c r="AM525">
        <v>0</v>
      </c>
      <c r="AN525" t="s">
        <v>123</v>
      </c>
      <c r="AO525" t="s">
        <v>127</v>
      </c>
      <c r="AP525">
        <v>77020001</v>
      </c>
      <c r="AQ525">
        <v>10</v>
      </c>
      <c r="AR525" t="s">
        <v>128</v>
      </c>
      <c r="AS525">
        <v>3190053</v>
      </c>
      <c r="AT525" t="s">
        <v>185</v>
      </c>
      <c r="AU525" t="s">
        <v>67</v>
      </c>
      <c r="AV525" t="s">
        <v>1623</v>
      </c>
      <c r="AW525">
        <v>2</v>
      </c>
      <c r="AX525">
        <v>1</v>
      </c>
      <c r="AY525" t="s">
        <v>75</v>
      </c>
      <c r="AZ525" t="s">
        <v>75</v>
      </c>
      <c r="BA525" t="s">
        <v>1626</v>
      </c>
      <c r="BB525" t="s">
        <v>190</v>
      </c>
      <c r="BC525" t="s">
        <v>76</v>
      </c>
      <c r="BD525" t="s">
        <v>76</v>
      </c>
      <c r="BE525" t="s">
        <v>76</v>
      </c>
      <c r="BF525" t="s">
        <v>76</v>
      </c>
      <c r="BG525" t="s">
        <v>76</v>
      </c>
      <c r="BH525" t="s">
        <v>198</v>
      </c>
      <c r="BI525" t="s">
        <v>67</v>
      </c>
      <c r="BJ525" t="s">
        <v>67</v>
      </c>
      <c r="BK525" t="s">
        <v>67</v>
      </c>
      <c r="BL525" t="s">
        <v>67</v>
      </c>
      <c r="BM525" t="s">
        <v>67</v>
      </c>
      <c r="BN525" t="s">
        <v>106</v>
      </c>
      <c r="BO525" s="6">
        <v>46268</v>
      </c>
      <c r="BP525">
        <f>1</f>
        <v>1</v>
      </c>
      <c r="BQ525">
        <f>IF(M525+AG525&gt;=parametres!$B$2,0,1)</f>
        <v>1</v>
      </c>
      <c r="BR525" t="str">
        <f>VLOOKUP(O525,parametres!G:H,2,0)</f>
        <v>Alliannz Contract</v>
      </c>
    </row>
    <row r="526" spans="1:70" x14ac:dyDescent="0.3">
      <c r="A526" t="s">
        <v>1635</v>
      </c>
      <c r="B526" t="s">
        <v>65</v>
      </c>
      <c r="C526" t="s">
        <v>70</v>
      </c>
      <c r="D526" s="4">
        <v>46268.457384259258</v>
      </c>
      <c r="E526" t="s">
        <v>1627</v>
      </c>
      <c r="F526" t="s">
        <v>134</v>
      </c>
      <c r="G526" t="s">
        <v>119</v>
      </c>
      <c r="H526" t="s">
        <v>135</v>
      </c>
      <c r="I526" t="s">
        <v>143</v>
      </c>
      <c r="J526">
        <v>2.742129403508076E+18</v>
      </c>
      <c r="K526" t="s">
        <v>1628</v>
      </c>
      <c r="L526" t="s">
        <v>71</v>
      </c>
      <c r="M526" s="5">
        <v>5.7870370370370373E-5</v>
      </c>
      <c r="N526">
        <v>19755</v>
      </c>
      <c r="O526" t="s">
        <v>84</v>
      </c>
      <c r="P526">
        <v>21194</v>
      </c>
      <c r="Q526" t="s">
        <v>84</v>
      </c>
      <c r="R526">
        <v>99755</v>
      </c>
      <c r="S526" t="s">
        <v>183</v>
      </c>
      <c r="T526" t="s">
        <v>153</v>
      </c>
      <c r="U526">
        <v>244552</v>
      </c>
      <c r="V526" t="s">
        <v>435</v>
      </c>
      <c r="W526" t="s">
        <v>68</v>
      </c>
      <c r="X526" s="5">
        <v>4.0393518518518521E-3</v>
      </c>
      <c r="Y526" s="5">
        <v>0</v>
      </c>
      <c r="Z526" s="5">
        <v>3.7037037037037035E-4</v>
      </c>
      <c r="AA526" t="s">
        <v>67</v>
      </c>
      <c r="AB526">
        <v>0</v>
      </c>
      <c r="AC526" s="4">
        <v>46268.462407407409</v>
      </c>
      <c r="AD526" t="s">
        <v>67</v>
      </c>
      <c r="AE526" s="5">
        <v>0</v>
      </c>
      <c r="AF526" t="s">
        <v>1629</v>
      </c>
      <c r="AG526" s="5">
        <v>3.4722222222222222E-5</v>
      </c>
      <c r="AH526">
        <v>0</v>
      </c>
      <c r="AI526">
        <v>0</v>
      </c>
      <c r="AJ526" t="s">
        <v>67</v>
      </c>
      <c r="AK526">
        <v>2</v>
      </c>
      <c r="AL526">
        <v>0</v>
      </c>
      <c r="AM526">
        <v>0</v>
      </c>
      <c r="AN526" t="s">
        <v>123</v>
      </c>
      <c r="AO526" t="s">
        <v>127</v>
      </c>
      <c r="AP526">
        <v>77020001</v>
      </c>
      <c r="AQ526">
        <v>10</v>
      </c>
      <c r="AR526" t="s">
        <v>128</v>
      </c>
      <c r="AS526">
        <v>3190052</v>
      </c>
      <c r="AT526" t="s">
        <v>140</v>
      </c>
      <c r="AU526" t="s">
        <v>67</v>
      </c>
      <c r="AV526" t="s">
        <v>1627</v>
      </c>
      <c r="AW526">
        <v>2</v>
      </c>
      <c r="AX526">
        <v>1</v>
      </c>
      <c r="AY526" t="s">
        <v>67</v>
      </c>
      <c r="AZ526" t="s">
        <v>67</v>
      </c>
      <c r="BA526" t="s">
        <v>67</v>
      </c>
      <c r="BB526" t="s">
        <v>67</v>
      </c>
      <c r="BC526" t="s">
        <v>67</v>
      </c>
      <c r="BD526" t="s">
        <v>67</v>
      </c>
      <c r="BE526" t="s">
        <v>67</v>
      </c>
      <c r="BF526" t="s">
        <v>67</v>
      </c>
      <c r="BG526" t="s">
        <v>67</v>
      </c>
      <c r="BH526" t="s">
        <v>67</v>
      </c>
      <c r="BI526" t="s">
        <v>67</v>
      </c>
      <c r="BJ526" t="s">
        <v>67</v>
      </c>
      <c r="BK526" t="s">
        <v>67</v>
      </c>
      <c r="BL526" t="s">
        <v>67</v>
      </c>
      <c r="BM526" t="s">
        <v>67</v>
      </c>
      <c r="BN526" t="s">
        <v>102</v>
      </c>
      <c r="BO526" s="6">
        <v>46268</v>
      </c>
      <c r="BP526">
        <f>1</f>
        <v>1</v>
      </c>
      <c r="BQ526">
        <f>IF(M526+AG526&gt;=parametres!$B$2,0,1)</f>
        <v>1</v>
      </c>
      <c r="BR526" t="str">
        <f>VLOOKUP(O526,parametres!G:H,2,0)</f>
        <v>RSA</v>
      </c>
    </row>
    <row r="527" spans="1:70" x14ac:dyDescent="0.3">
      <c r="A527" t="s">
        <v>1635</v>
      </c>
      <c r="B527" t="s">
        <v>65</v>
      </c>
      <c r="C527" t="s">
        <v>66</v>
      </c>
      <c r="D527" s="4">
        <v>46268.457789351851</v>
      </c>
      <c r="E527" t="s">
        <v>1469</v>
      </c>
      <c r="F527" t="s">
        <v>67</v>
      </c>
      <c r="G527" t="s">
        <v>67</v>
      </c>
      <c r="H527" t="s">
        <v>512</v>
      </c>
      <c r="I527" t="s">
        <v>67</v>
      </c>
      <c r="J527">
        <v>2.7421293648576271E+18</v>
      </c>
      <c r="K527" t="s">
        <v>1630</v>
      </c>
      <c r="L527" t="s">
        <v>67</v>
      </c>
      <c r="M527" s="5">
        <v>0</v>
      </c>
      <c r="N527">
        <v>19767</v>
      </c>
      <c r="O527" t="s">
        <v>110</v>
      </c>
      <c r="P527">
        <v>21206</v>
      </c>
      <c r="Q527" t="s">
        <v>110</v>
      </c>
      <c r="R527">
        <v>99887</v>
      </c>
      <c r="S527" t="s">
        <v>218</v>
      </c>
      <c r="T527" t="s">
        <v>153</v>
      </c>
      <c r="U527">
        <v>96523</v>
      </c>
      <c r="V527" t="s">
        <v>511</v>
      </c>
      <c r="W527" t="s">
        <v>69</v>
      </c>
      <c r="X527" s="5">
        <v>2.662037037037037E-3</v>
      </c>
      <c r="Y527" s="5">
        <v>0</v>
      </c>
      <c r="Z527" s="5">
        <v>0</v>
      </c>
      <c r="AA527" t="s">
        <v>67</v>
      </c>
      <c r="AB527">
        <v>0</v>
      </c>
      <c r="AC527" s="4">
        <v>46268.460509259261</v>
      </c>
      <c r="AD527" t="s">
        <v>67</v>
      </c>
      <c r="AE527" s="5">
        <v>0</v>
      </c>
      <c r="AF527" t="s">
        <v>1615</v>
      </c>
      <c r="AG527" s="5">
        <v>1.1574074074074073E-5</v>
      </c>
      <c r="AJ527" t="s">
        <v>67</v>
      </c>
      <c r="AN527" t="s">
        <v>67</v>
      </c>
      <c r="AO527" t="s">
        <v>67</v>
      </c>
      <c r="AR527" t="s">
        <v>67</v>
      </c>
      <c r="AT527" t="s">
        <v>67</v>
      </c>
      <c r="AU527" t="s">
        <v>67</v>
      </c>
      <c r="AV527" t="s">
        <v>67</v>
      </c>
      <c r="AY527" t="s">
        <v>67</v>
      </c>
      <c r="AZ527" t="s">
        <v>67</v>
      </c>
      <c r="BA527" t="s">
        <v>67</v>
      </c>
      <c r="BB527" t="s">
        <v>67</v>
      </c>
      <c r="BC527" t="s">
        <v>67</v>
      </c>
      <c r="BD527" t="s">
        <v>67</v>
      </c>
      <c r="BE527" t="s">
        <v>67</v>
      </c>
      <c r="BF527" t="s">
        <v>67</v>
      </c>
      <c r="BG527" t="s">
        <v>67</v>
      </c>
      <c r="BH527" t="s">
        <v>67</v>
      </c>
      <c r="BI527" t="s">
        <v>67</v>
      </c>
      <c r="BJ527" t="s">
        <v>67</v>
      </c>
      <c r="BK527" t="s">
        <v>67</v>
      </c>
      <c r="BL527" t="s">
        <v>67</v>
      </c>
      <c r="BM527" t="s">
        <v>67</v>
      </c>
      <c r="BN527" t="s">
        <v>102</v>
      </c>
      <c r="BO527" s="6">
        <v>46268</v>
      </c>
      <c r="BP527">
        <f>1</f>
        <v>1</v>
      </c>
      <c r="BQ527">
        <f>IF(M527+AG527&gt;=parametres!$B$2,0,1)</f>
        <v>1</v>
      </c>
      <c r="BR527" t="str">
        <f>VLOOKUP(O527,parametres!G:H,2,0)</f>
        <v>RSA</v>
      </c>
    </row>
    <row r="528" spans="1:70" x14ac:dyDescent="0.3">
      <c r="A528" t="s">
        <v>1635</v>
      </c>
      <c r="B528" t="s">
        <v>65</v>
      </c>
      <c r="C528" t="s">
        <v>66</v>
      </c>
      <c r="D528" s="4">
        <v>46268.458067129628</v>
      </c>
      <c r="E528" t="s">
        <v>1623</v>
      </c>
      <c r="F528" t="s">
        <v>67</v>
      </c>
      <c r="G528" t="s">
        <v>67</v>
      </c>
      <c r="H528" t="s">
        <v>438</v>
      </c>
      <c r="I528" t="s">
        <v>67</v>
      </c>
      <c r="J528">
        <v>2.7421293176177946E+18</v>
      </c>
      <c r="K528" t="s">
        <v>1631</v>
      </c>
      <c r="L528" t="s">
        <v>67</v>
      </c>
      <c r="M528" s="5">
        <v>0</v>
      </c>
      <c r="N528">
        <v>19763</v>
      </c>
      <c r="O528" t="s">
        <v>108</v>
      </c>
      <c r="P528">
        <v>21202</v>
      </c>
      <c r="Q528" t="s">
        <v>108</v>
      </c>
      <c r="R528">
        <v>99843</v>
      </c>
      <c r="S528" t="s">
        <v>184</v>
      </c>
      <c r="T528" t="s">
        <v>153</v>
      </c>
      <c r="U528">
        <v>244554</v>
      </c>
      <c r="V528" t="s">
        <v>437</v>
      </c>
      <c r="W528" t="s">
        <v>68</v>
      </c>
      <c r="X528" s="5">
        <v>7.9166666666666673E-3</v>
      </c>
      <c r="Y528" s="5">
        <v>0</v>
      </c>
      <c r="Z528" s="5">
        <v>0</v>
      </c>
      <c r="AA528" t="s">
        <v>67</v>
      </c>
      <c r="AB528">
        <v>0</v>
      </c>
      <c r="AC528" s="4">
        <v>46268.466041666667</v>
      </c>
      <c r="AD528" t="s">
        <v>67</v>
      </c>
      <c r="AE528" s="5">
        <v>0</v>
      </c>
      <c r="AF528" t="s">
        <v>1625</v>
      </c>
      <c r="AG528" s="5">
        <v>1.1574074074074073E-5</v>
      </c>
      <c r="AJ528" t="s">
        <v>67</v>
      </c>
      <c r="AN528" t="s">
        <v>67</v>
      </c>
      <c r="AO528" t="s">
        <v>67</v>
      </c>
      <c r="AR528" t="s">
        <v>67</v>
      </c>
      <c r="AT528" t="s">
        <v>67</v>
      </c>
      <c r="AU528" t="s">
        <v>67</v>
      </c>
      <c r="AV528" t="s">
        <v>67</v>
      </c>
      <c r="AY528" t="s">
        <v>67</v>
      </c>
      <c r="AZ528" t="s">
        <v>67</v>
      </c>
      <c r="BA528" t="s">
        <v>67</v>
      </c>
      <c r="BB528" t="s">
        <v>67</v>
      </c>
      <c r="BC528" t="s">
        <v>67</v>
      </c>
      <c r="BD528" t="s">
        <v>67</v>
      </c>
      <c r="BE528" t="s">
        <v>67</v>
      </c>
      <c r="BF528" t="s">
        <v>67</v>
      </c>
      <c r="BG528" t="s">
        <v>67</v>
      </c>
      <c r="BH528" t="s">
        <v>67</v>
      </c>
      <c r="BI528" t="s">
        <v>67</v>
      </c>
      <c r="BJ528" t="s">
        <v>67</v>
      </c>
      <c r="BK528" t="s">
        <v>67</v>
      </c>
      <c r="BL528" t="s">
        <v>67</v>
      </c>
      <c r="BM528" t="s">
        <v>67</v>
      </c>
      <c r="BN528" t="s">
        <v>106</v>
      </c>
      <c r="BO528" s="6">
        <v>46268</v>
      </c>
      <c r="BP528">
        <f>1</f>
        <v>1</v>
      </c>
      <c r="BQ528">
        <f>IF(M528+AG528&gt;=parametres!$B$2,0,1)</f>
        <v>1</v>
      </c>
      <c r="BR528" t="str">
        <f>VLOOKUP(O528,parametres!G:H,2,0)</f>
        <v>Alliannz Contract</v>
      </c>
    </row>
    <row r="529" spans="1:70" x14ac:dyDescent="0.3">
      <c r="A529" t="s">
        <v>1635</v>
      </c>
      <c r="B529" t="s">
        <v>65</v>
      </c>
      <c r="C529" t="s">
        <v>66</v>
      </c>
      <c r="D529" s="4">
        <v>46268.458275462966</v>
      </c>
      <c r="E529" t="s">
        <v>1616</v>
      </c>
      <c r="F529" t="s">
        <v>67</v>
      </c>
      <c r="G529" t="s">
        <v>67</v>
      </c>
      <c r="H529" t="s">
        <v>533</v>
      </c>
      <c r="I529" t="s">
        <v>67</v>
      </c>
      <c r="J529">
        <v>2.7421293562677524E+18</v>
      </c>
      <c r="K529" t="s">
        <v>1632</v>
      </c>
      <c r="L529" t="s">
        <v>67</v>
      </c>
      <c r="M529" s="5">
        <v>0</v>
      </c>
      <c r="N529">
        <v>27187</v>
      </c>
      <c r="O529" t="s">
        <v>284</v>
      </c>
      <c r="P529">
        <v>28198</v>
      </c>
      <c r="Q529" t="s">
        <v>284</v>
      </c>
      <c r="R529">
        <v>208724</v>
      </c>
      <c r="S529" t="s">
        <v>328</v>
      </c>
      <c r="T529" t="s">
        <v>275</v>
      </c>
      <c r="U529">
        <v>199550</v>
      </c>
      <c r="V529" t="s">
        <v>531</v>
      </c>
      <c r="W529" t="s">
        <v>68</v>
      </c>
      <c r="X529" s="5">
        <v>1.1689814814814816E-3</v>
      </c>
      <c r="Y529" s="5">
        <v>0</v>
      </c>
      <c r="Z529" s="5">
        <v>0</v>
      </c>
      <c r="AA529" t="s">
        <v>67</v>
      </c>
      <c r="AB529">
        <v>0</v>
      </c>
      <c r="AC529" s="4">
        <v>46268.459456018521</v>
      </c>
      <c r="AD529" t="s">
        <v>67</v>
      </c>
      <c r="AE529" s="5">
        <v>0</v>
      </c>
      <c r="AF529" t="s">
        <v>1618</v>
      </c>
      <c r="AG529" s="5">
        <v>1.1574074074074073E-5</v>
      </c>
      <c r="AJ529" t="s">
        <v>67</v>
      </c>
      <c r="AN529" t="s">
        <v>67</v>
      </c>
      <c r="AO529" t="s">
        <v>67</v>
      </c>
      <c r="AR529" t="s">
        <v>67</v>
      </c>
      <c r="AT529" t="s">
        <v>67</v>
      </c>
      <c r="AU529" t="s">
        <v>67</v>
      </c>
      <c r="AV529" t="s">
        <v>67</v>
      </c>
      <c r="AY529" t="s">
        <v>67</v>
      </c>
      <c r="AZ529" t="s">
        <v>67</v>
      </c>
      <c r="BA529" t="s">
        <v>67</v>
      </c>
      <c r="BB529" t="s">
        <v>67</v>
      </c>
      <c r="BC529" t="s">
        <v>67</v>
      </c>
      <c r="BD529" t="s">
        <v>67</v>
      </c>
      <c r="BE529" t="s">
        <v>67</v>
      </c>
      <c r="BF529" t="s">
        <v>67</v>
      </c>
      <c r="BG529" t="s">
        <v>67</v>
      </c>
      <c r="BH529" t="s">
        <v>67</v>
      </c>
      <c r="BI529" t="s">
        <v>67</v>
      </c>
      <c r="BJ529" t="s">
        <v>67</v>
      </c>
      <c r="BK529" t="s">
        <v>67</v>
      </c>
      <c r="BL529" t="s">
        <v>67</v>
      </c>
      <c r="BM529" t="s">
        <v>67</v>
      </c>
      <c r="BN529" t="s">
        <v>282</v>
      </c>
      <c r="BO529" s="6">
        <v>46268</v>
      </c>
      <c r="BP529">
        <f>1</f>
        <v>1</v>
      </c>
      <c r="BQ529">
        <f>IF(M529+AG529&gt;=parametres!$B$2,0,1)</f>
        <v>1</v>
      </c>
      <c r="BR529" t="str">
        <f>VLOOKUP(O529,parametres!G:H,2,0)</f>
        <v>Alliannz Contract BE</v>
      </c>
    </row>
    <row r="530" spans="1:70" x14ac:dyDescent="0.3">
      <c r="A530" t="s">
        <v>1635</v>
      </c>
      <c r="B530" t="s">
        <v>65</v>
      </c>
      <c r="C530" t="s">
        <v>66</v>
      </c>
      <c r="D530" s="4">
        <v>46268.458287037036</v>
      </c>
      <c r="E530" t="s">
        <v>1627</v>
      </c>
      <c r="F530" t="s">
        <v>67</v>
      </c>
      <c r="G530" t="s">
        <v>67</v>
      </c>
      <c r="H530" t="s">
        <v>436</v>
      </c>
      <c r="I530" t="s">
        <v>67</v>
      </c>
      <c r="J530">
        <v>2.742129403508076E+18</v>
      </c>
      <c r="K530" t="s">
        <v>1633</v>
      </c>
      <c r="L530" t="s">
        <v>67</v>
      </c>
      <c r="M530" s="5">
        <v>0</v>
      </c>
      <c r="N530">
        <v>19755</v>
      </c>
      <c r="O530" t="s">
        <v>84</v>
      </c>
      <c r="P530">
        <v>21194</v>
      </c>
      <c r="Q530" t="s">
        <v>84</v>
      </c>
      <c r="R530">
        <v>99755</v>
      </c>
      <c r="S530" t="s">
        <v>183</v>
      </c>
      <c r="T530" t="s">
        <v>153</v>
      </c>
      <c r="U530">
        <v>244552</v>
      </c>
      <c r="V530" t="s">
        <v>435</v>
      </c>
      <c r="W530" t="s">
        <v>68</v>
      </c>
      <c r="X530" s="5">
        <v>4.0393518518518521E-3</v>
      </c>
      <c r="Y530" s="5">
        <v>0</v>
      </c>
      <c r="Z530" s="5">
        <v>0</v>
      </c>
      <c r="AA530" t="s">
        <v>67</v>
      </c>
      <c r="AB530">
        <v>0</v>
      </c>
      <c r="AC530" s="4">
        <v>46268.462361111109</v>
      </c>
      <c r="AD530" t="s">
        <v>67</v>
      </c>
      <c r="AE530" s="5">
        <v>0</v>
      </c>
      <c r="AF530" t="s">
        <v>1629</v>
      </c>
      <c r="AG530" s="5">
        <v>1.1574074074074073E-5</v>
      </c>
      <c r="AJ530" t="s">
        <v>67</v>
      </c>
      <c r="AN530" t="s">
        <v>67</v>
      </c>
      <c r="AO530" t="s">
        <v>67</v>
      </c>
      <c r="AR530" t="s">
        <v>67</v>
      </c>
      <c r="AT530" t="s">
        <v>67</v>
      </c>
      <c r="AU530" t="s">
        <v>67</v>
      </c>
      <c r="AV530" t="s">
        <v>67</v>
      </c>
      <c r="AY530" t="s">
        <v>67</v>
      </c>
      <c r="AZ530" t="s">
        <v>67</v>
      </c>
      <c r="BA530" t="s">
        <v>67</v>
      </c>
      <c r="BB530" t="s">
        <v>67</v>
      </c>
      <c r="BC530" t="s">
        <v>67</v>
      </c>
      <c r="BD530" t="s">
        <v>67</v>
      </c>
      <c r="BE530" t="s">
        <v>67</v>
      </c>
      <c r="BF530" t="s">
        <v>67</v>
      </c>
      <c r="BG530" t="s">
        <v>67</v>
      </c>
      <c r="BH530" t="s">
        <v>67</v>
      </c>
      <c r="BI530" t="s">
        <v>67</v>
      </c>
      <c r="BJ530" t="s">
        <v>67</v>
      </c>
      <c r="BK530" t="s">
        <v>67</v>
      </c>
      <c r="BL530" t="s">
        <v>67</v>
      </c>
      <c r="BM530" t="s">
        <v>67</v>
      </c>
      <c r="BN530" t="s">
        <v>102</v>
      </c>
      <c r="BO530" s="6">
        <v>46268</v>
      </c>
      <c r="BP530">
        <f>1</f>
        <v>1</v>
      </c>
      <c r="BQ530">
        <f>IF(M530+AG530&gt;=parametres!$B$2,0,1)</f>
        <v>1</v>
      </c>
      <c r="BR530" t="str">
        <f>VLOOKUP(O530,parametres!G:H,2,0)</f>
        <v>RSA</v>
      </c>
    </row>
    <row r="531" spans="1:70" x14ac:dyDescent="0.3">
      <c r="A531" t="s">
        <v>1635</v>
      </c>
      <c r="B531" t="s">
        <v>65</v>
      </c>
      <c r="C531" t="s">
        <v>70</v>
      </c>
      <c r="D531" s="4">
        <v>46268.458541666667</v>
      </c>
      <c r="E531" t="s">
        <v>1636</v>
      </c>
      <c r="F531" t="s">
        <v>271</v>
      </c>
      <c r="G531" t="s">
        <v>119</v>
      </c>
      <c r="H531" t="s">
        <v>272</v>
      </c>
      <c r="I531" t="s">
        <v>139</v>
      </c>
      <c r="J531">
        <v>2.7421294292785715E+18</v>
      </c>
      <c r="K531" t="s">
        <v>1637</v>
      </c>
      <c r="L531" t="s">
        <v>72</v>
      </c>
      <c r="M531" s="5">
        <v>9.2592592592592588E-5</v>
      </c>
      <c r="N531">
        <v>19760</v>
      </c>
      <c r="O531" t="s">
        <v>82</v>
      </c>
      <c r="P531">
        <v>21199</v>
      </c>
      <c r="Q531" t="s">
        <v>82</v>
      </c>
      <c r="R531">
        <v>99810</v>
      </c>
      <c r="S531" t="s">
        <v>162</v>
      </c>
      <c r="T531" t="s">
        <v>153</v>
      </c>
      <c r="U531">
        <v>221519</v>
      </c>
      <c r="V531" t="s">
        <v>269</v>
      </c>
      <c r="W531" t="s">
        <v>68</v>
      </c>
      <c r="X531" s="5">
        <v>9.2592592592592596E-4</v>
      </c>
      <c r="Y531" s="5">
        <v>3.4722222222222224E-4</v>
      </c>
      <c r="Z531" s="5">
        <v>3.7037037037037035E-4</v>
      </c>
      <c r="AA531" t="s">
        <v>67</v>
      </c>
      <c r="AB531">
        <v>1</v>
      </c>
      <c r="AC531" s="4">
        <v>46268.460636574076</v>
      </c>
      <c r="AD531" t="s">
        <v>67</v>
      </c>
      <c r="AE531" s="5">
        <v>0</v>
      </c>
      <c r="AF531" t="s">
        <v>1638</v>
      </c>
      <c r="AG531" s="5">
        <v>2.3148148148148147E-5</v>
      </c>
      <c r="AH531">
        <v>0</v>
      </c>
      <c r="AI531">
        <v>0</v>
      </c>
      <c r="AJ531" t="s">
        <v>417</v>
      </c>
      <c r="AK531">
        <v>2</v>
      </c>
      <c r="AL531">
        <v>0</v>
      </c>
      <c r="AM531">
        <v>0</v>
      </c>
      <c r="AN531" t="s">
        <v>123</v>
      </c>
      <c r="AO531" t="s">
        <v>67</v>
      </c>
      <c r="AR531" t="s">
        <v>67</v>
      </c>
      <c r="AT531" t="s">
        <v>67</v>
      </c>
      <c r="AU531" t="s">
        <v>67</v>
      </c>
      <c r="AV531" t="s">
        <v>67</v>
      </c>
      <c r="AW531">
        <v>0</v>
      </c>
      <c r="AX531">
        <v>0</v>
      </c>
      <c r="AY531" t="s">
        <v>67</v>
      </c>
      <c r="AZ531" t="s">
        <v>67</v>
      </c>
      <c r="BA531" t="s">
        <v>67</v>
      </c>
      <c r="BB531" t="s">
        <v>67</v>
      </c>
      <c r="BC531" t="s">
        <v>67</v>
      </c>
      <c r="BD531" t="s">
        <v>67</v>
      </c>
      <c r="BE531" t="s">
        <v>67</v>
      </c>
      <c r="BF531" t="s">
        <v>67</v>
      </c>
      <c r="BG531" t="s">
        <v>67</v>
      </c>
      <c r="BH531" t="s">
        <v>67</v>
      </c>
      <c r="BI531" t="s">
        <v>67</v>
      </c>
      <c r="BJ531" t="s">
        <v>67</v>
      </c>
      <c r="BK531" t="s">
        <v>67</v>
      </c>
      <c r="BL531" t="s">
        <v>67</v>
      </c>
      <c r="BM531" t="s">
        <v>67</v>
      </c>
      <c r="BN531" t="s">
        <v>106</v>
      </c>
      <c r="BO531" s="6">
        <v>46268</v>
      </c>
      <c r="BP531">
        <f>1</f>
        <v>1</v>
      </c>
      <c r="BQ531">
        <f>IF(M531+AG531&gt;=parametres!$B$2,0,1)</f>
        <v>1</v>
      </c>
      <c r="BR531" t="str">
        <f>VLOOKUP(O531,parametres!G:H,2,0)</f>
        <v>Alliannz Contract</v>
      </c>
    </row>
    <row r="532" spans="1:70" x14ac:dyDescent="0.3">
      <c r="A532" t="s">
        <v>1635</v>
      </c>
      <c r="B532" t="s">
        <v>65</v>
      </c>
      <c r="C532" t="s">
        <v>70</v>
      </c>
      <c r="D532" s="4">
        <v>46268.458645833336</v>
      </c>
      <c r="E532" t="s">
        <v>1639</v>
      </c>
      <c r="F532" t="s">
        <v>134</v>
      </c>
      <c r="G532" t="s">
        <v>119</v>
      </c>
      <c r="H532" t="s">
        <v>135</v>
      </c>
      <c r="I532" t="s">
        <v>143</v>
      </c>
      <c r="J532">
        <v>2.742129300509142E+18</v>
      </c>
      <c r="K532" t="s">
        <v>1640</v>
      </c>
      <c r="L532" t="s">
        <v>71</v>
      </c>
      <c r="M532" s="5">
        <v>8.1018518518518516E-5</v>
      </c>
      <c r="N532">
        <v>19755</v>
      </c>
      <c r="O532" t="s">
        <v>84</v>
      </c>
      <c r="P532">
        <v>21194</v>
      </c>
      <c r="Q532" t="s">
        <v>84</v>
      </c>
      <c r="R532">
        <v>99757</v>
      </c>
      <c r="S532" t="s">
        <v>152</v>
      </c>
      <c r="T532" t="s">
        <v>153</v>
      </c>
      <c r="U532">
        <v>224096</v>
      </c>
      <c r="V532" t="s">
        <v>503</v>
      </c>
      <c r="W532" t="s">
        <v>68</v>
      </c>
      <c r="X532" s="5">
        <v>1.3310185185185185E-3</v>
      </c>
      <c r="Y532" s="5">
        <v>0</v>
      </c>
      <c r="Z532" s="5">
        <v>3.7037037037037035E-4</v>
      </c>
      <c r="AA532" t="s">
        <v>67</v>
      </c>
      <c r="AB532">
        <v>0</v>
      </c>
      <c r="AC532" s="4">
        <v>46268.462337962963</v>
      </c>
      <c r="AD532" t="s">
        <v>67</v>
      </c>
      <c r="AE532" s="5">
        <v>0</v>
      </c>
      <c r="AF532" t="s">
        <v>1641</v>
      </c>
      <c r="AG532" s="5">
        <v>2.3148148148148147E-5</v>
      </c>
      <c r="AH532">
        <v>0</v>
      </c>
      <c r="AI532">
        <v>0</v>
      </c>
      <c r="AJ532" t="s">
        <v>67</v>
      </c>
      <c r="AK532">
        <v>2</v>
      </c>
      <c r="AL532">
        <v>0</v>
      </c>
      <c r="AM532">
        <v>0</v>
      </c>
      <c r="AN532" t="s">
        <v>123</v>
      </c>
      <c r="AO532" t="s">
        <v>127</v>
      </c>
      <c r="AP532">
        <v>77020001</v>
      </c>
      <c r="AQ532">
        <v>10</v>
      </c>
      <c r="AR532" t="s">
        <v>128</v>
      </c>
      <c r="AS532">
        <v>3190052</v>
      </c>
      <c r="AT532" t="s">
        <v>140</v>
      </c>
      <c r="AU532" t="s">
        <v>1642</v>
      </c>
      <c r="AV532" t="s">
        <v>1639</v>
      </c>
      <c r="AW532">
        <v>2</v>
      </c>
      <c r="AX532">
        <v>1</v>
      </c>
      <c r="AY532" t="s">
        <v>76</v>
      </c>
      <c r="AZ532" t="s">
        <v>76</v>
      </c>
      <c r="BA532" t="s">
        <v>1643</v>
      </c>
      <c r="BB532" t="s">
        <v>67</v>
      </c>
      <c r="BC532" t="s">
        <v>67</v>
      </c>
      <c r="BD532" t="s">
        <v>67</v>
      </c>
      <c r="BE532" t="s">
        <v>67</v>
      </c>
      <c r="BF532" t="s">
        <v>67</v>
      </c>
      <c r="BG532" t="s">
        <v>67</v>
      </c>
      <c r="BH532" t="s">
        <v>67</v>
      </c>
      <c r="BI532" t="s">
        <v>67</v>
      </c>
      <c r="BJ532" t="s">
        <v>67</v>
      </c>
      <c r="BK532" t="s">
        <v>67</v>
      </c>
      <c r="BL532" t="s">
        <v>67</v>
      </c>
      <c r="BM532" t="s">
        <v>67</v>
      </c>
      <c r="BN532" t="s">
        <v>102</v>
      </c>
      <c r="BO532" s="6">
        <v>46268</v>
      </c>
      <c r="BP532">
        <f>1</f>
        <v>1</v>
      </c>
      <c r="BQ532">
        <f>IF(M532+AG532&gt;=parametres!$B$2,0,1)</f>
        <v>1</v>
      </c>
      <c r="BR532" t="str">
        <f>VLOOKUP(O532,parametres!G:H,2,0)</f>
        <v>RSA</v>
      </c>
    </row>
    <row r="533" spans="1:70" x14ac:dyDescent="0.3">
      <c r="A533" t="s">
        <v>1635</v>
      </c>
      <c r="B533" t="s">
        <v>65</v>
      </c>
      <c r="C533" t="s">
        <v>70</v>
      </c>
      <c r="D533" s="4">
        <v>46268.458761574075</v>
      </c>
      <c r="E533" t="s">
        <v>1644</v>
      </c>
      <c r="F533" t="s">
        <v>134</v>
      </c>
      <c r="G533" t="s">
        <v>119</v>
      </c>
      <c r="H533" t="s">
        <v>135</v>
      </c>
      <c r="I533" t="s">
        <v>143</v>
      </c>
      <c r="J533">
        <v>2.7421293863283092E+18</v>
      </c>
      <c r="K533" t="s">
        <v>1645</v>
      </c>
      <c r="L533" t="s">
        <v>71</v>
      </c>
      <c r="M533" s="5">
        <v>5.7870370370370373E-5</v>
      </c>
      <c r="N533">
        <v>19755</v>
      </c>
      <c r="O533" t="s">
        <v>84</v>
      </c>
      <c r="P533">
        <v>21194</v>
      </c>
      <c r="Q533" t="s">
        <v>84</v>
      </c>
      <c r="R533">
        <v>99755</v>
      </c>
      <c r="S533" t="s">
        <v>183</v>
      </c>
      <c r="T533" t="s">
        <v>153</v>
      </c>
      <c r="U533">
        <v>224093</v>
      </c>
      <c r="V533" t="s">
        <v>270</v>
      </c>
      <c r="W533" t="s">
        <v>69</v>
      </c>
      <c r="X533" s="5">
        <v>1.724537037037037E-3</v>
      </c>
      <c r="Y533" s="5">
        <v>0</v>
      </c>
      <c r="Z533" s="5">
        <v>3.5879629629629629E-4</v>
      </c>
      <c r="AA533" t="s">
        <v>67</v>
      </c>
      <c r="AB533">
        <v>0</v>
      </c>
      <c r="AC533" s="4">
        <v>46268.464444444442</v>
      </c>
      <c r="AD533" t="s">
        <v>67</v>
      </c>
      <c r="AE533" s="5">
        <v>0</v>
      </c>
      <c r="AF533" t="s">
        <v>1646</v>
      </c>
      <c r="AG533" s="5">
        <v>3.4722222222222222E-5</v>
      </c>
      <c r="AH533">
        <v>0</v>
      </c>
      <c r="AI533">
        <v>0</v>
      </c>
      <c r="AJ533" t="s">
        <v>67</v>
      </c>
      <c r="AK533">
        <v>2</v>
      </c>
      <c r="AL533">
        <v>0</v>
      </c>
      <c r="AM533">
        <v>0</v>
      </c>
      <c r="AN533" t="s">
        <v>123</v>
      </c>
      <c r="AO533" t="s">
        <v>127</v>
      </c>
      <c r="AP533">
        <v>77020001</v>
      </c>
      <c r="AQ533">
        <v>10</v>
      </c>
      <c r="AR533" t="s">
        <v>128</v>
      </c>
      <c r="AS533">
        <v>3190052</v>
      </c>
      <c r="AT533" t="s">
        <v>140</v>
      </c>
      <c r="AU533" t="s">
        <v>67</v>
      </c>
      <c r="AV533" t="s">
        <v>1644</v>
      </c>
      <c r="AW533">
        <v>2</v>
      </c>
      <c r="AX533">
        <v>1</v>
      </c>
      <c r="AY533" t="s">
        <v>191</v>
      </c>
      <c r="AZ533" t="s">
        <v>76</v>
      </c>
      <c r="BA533" t="s">
        <v>1647</v>
      </c>
      <c r="BB533" t="s">
        <v>190</v>
      </c>
      <c r="BC533" t="s">
        <v>191</v>
      </c>
      <c r="BD533" t="s">
        <v>191</v>
      </c>
      <c r="BE533" t="s">
        <v>191</v>
      </c>
      <c r="BF533" t="s">
        <v>191</v>
      </c>
      <c r="BG533" t="s">
        <v>191</v>
      </c>
      <c r="BH533" t="s">
        <v>198</v>
      </c>
      <c r="BI533" t="s">
        <v>67</v>
      </c>
      <c r="BJ533" t="s">
        <v>67</v>
      </c>
      <c r="BK533" t="s">
        <v>67</v>
      </c>
      <c r="BL533" t="s">
        <v>67</v>
      </c>
      <c r="BM533" t="s">
        <v>67</v>
      </c>
      <c r="BN533" t="s">
        <v>102</v>
      </c>
      <c r="BO533" s="6">
        <v>46268</v>
      </c>
      <c r="BP533">
        <f>1</f>
        <v>1</v>
      </c>
      <c r="BQ533">
        <f>IF(M533+AG533&gt;=parametres!$B$2,0,1)</f>
        <v>1</v>
      </c>
      <c r="BR533" t="str">
        <f>VLOOKUP(O533,parametres!G:H,2,0)</f>
        <v>RSA</v>
      </c>
    </row>
    <row r="534" spans="1:70" x14ac:dyDescent="0.3">
      <c r="A534" t="s">
        <v>1635</v>
      </c>
      <c r="B534" t="s">
        <v>65</v>
      </c>
      <c r="C534" t="s">
        <v>66</v>
      </c>
      <c r="D534" s="4">
        <v>46268.45925925926</v>
      </c>
      <c r="E534" t="s">
        <v>1636</v>
      </c>
      <c r="F534" t="s">
        <v>67</v>
      </c>
      <c r="G534" t="s">
        <v>67</v>
      </c>
      <c r="H534" t="s">
        <v>418</v>
      </c>
      <c r="I534" t="s">
        <v>67</v>
      </c>
      <c r="J534">
        <v>2.7421294292785715E+18</v>
      </c>
      <c r="K534" t="s">
        <v>1648</v>
      </c>
      <c r="L534" t="s">
        <v>67</v>
      </c>
      <c r="M534" s="5">
        <v>0</v>
      </c>
      <c r="N534">
        <v>19760</v>
      </c>
      <c r="O534" t="s">
        <v>82</v>
      </c>
      <c r="P534">
        <v>21199</v>
      </c>
      <c r="Q534" t="s">
        <v>82</v>
      </c>
      <c r="R534">
        <v>99810</v>
      </c>
      <c r="S534" t="s">
        <v>162</v>
      </c>
      <c r="T534" t="s">
        <v>153</v>
      </c>
      <c r="U534">
        <v>221519</v>
      </c>
      <c r="V534" t="s">
        <v>269</v>
      </c>
      <c r="W534" t="s">
        <v>69</v>
      </c>
      <c r="X534" s="5">
        <v>4.0509259259259258E-4</v>
      </c>
      <c r="Y534" s="5">
        <v>3.4722222222222224E-4</v>
      </c>
      <c r="Z534" s="5">
        <v>0</v>
      </c>
      <c r="AA534" t="s">
        <v>67</v>
      </c>
      <c r="AB534">
        <v>0</v>
      </c>
      <c r="AC534" s="4">
        <v>46268.460081018522</v>
      </c>
      <c r="AD534" t="s">
        <v>67</v>
      </c>
      <c r="AE534" s="5">
        <v>0</v>
      </c>
      <c r="AF534" t="s">
        <v>1638</v>
      </c>
      <c r="AG534" s="5">
        <v>1.1574074074074073E-5</v>
      </c>
      <c r="AJ534" t="s">
        <v>67</v>
      </c>
      <c r="AN534" t="s">
        <v>67</v>
      </c>
      <c r="AO534" t="s">
        <v>67</v>
      </c>
      <c r="AR534" t="s">
        <v>67</v>
      </c>
      <c r="AT534" t="s">
        <v>67</v>
      </c>
      <c r="AU534" t="s">
        <v>67</v>
      </c>
      <c r="AV534" t="s">
        <v>67</v>
      </c>
      <c r="AY534" t="s">
        <v>67</v>
      </c>
      <c r="AZ534" t="s">
        <v>67</v>
      </c>
      <c r="BA534" t="s">
        <v>67</v>
      </c>
      <c r="BB534" t="s">
        <v>67</v>
      </c>
      <c r="BC534" t="s">
        <v>67</v>
      </c>
      <c r="BD534" t="s">
        <v>67</v>
      </c>
      <c r="BE534" t="s">
        <v>67</v>
      </c>
      <c r="BF534" t="s">
        <v>67</v>
      </c>
      <c r="BG534" t="s">
        <v>67</v>
      </c>
      <c r="BH534" t="s">
        <v>67</v>
      </c>
      <c r="BI534" t="s">
        <v>67</v>
      </c>
      <c r="BJ534" t="s">
        <v>67</v>
      </c>
      <c r="BK534" t="s">
        <v>67</v>
      </c>
      <c r="BL534" t="s">
        <v>67</v>
      </c>
      <c r="BM534" t="s">
        <v>67</v>
      </c>
      <c r="BN534" t="s">
        <v>106</v>
      </c>
      <c r="BO534" s="6">
        <v>46268</v>
      </c>
      <c r="BP534">
        <f>1</f>
        <v>1</v>
      </c>
      <c r="BQ534">
        <f>IF(M534+AG534&gt;=parametres!$B$2,0,1)</f>
        <v>1</v>
      </c>
      <c r="BR534" t="str">
        <f>VLOOKUP(O534,parametres!G:H,2,0)</f>
        <v>Alliannz Contract</v>
      </c>
    </row>
    <row r="535" spans="1:70" x14ac:dyDescent="0.3">
      <c r="A535" t="s">
        <v>1635</v>
      </c>
      <c r="B535" t="s">
        <v>65</v>
      </c>
      <c r="C535" t="s">
        <v>66</v>
      </c>
      <c r="D535" s="4">
        <v>46268.459733796299</v>
      </c>
      <c r="E535" t="s">
        <v>1620</v>
      </c>
      <c r="F535" t="s">
        <v>67</v>
      </c>
      <c r="G535" t="s">
        <v>67</v>
      </c>
      <c r="H535" t="s">
        <v>486</v>
      </c>
      <c r="I535" t="s">
        <v>67</v>
      </c>
      <c r="J535">
        <v>2.7421292618321014E+18</v>
      </c>
      <c r="K535" t="s">
        <v>1649</v>
      </c>
      <c r="L535" t="s">
        <v>67</v>
      </c>
      <c r="M535" s="5">
        <v>0</v>
      </c>
      <c r="N535">
        <v>19755</v>
      </c>
      <c r="O535" t="s">
        <v>84</v>
      </c>
      <c r="P535">
        <v>21194</v>
      </c>
      <c r="Q535" t="s">
        <v>84</v>
      </c>
      <c r="R535">
        <v>99755</v>
      </c>
      <c r="S535" t="s">
        <v>183</v>
      </c>
      <c r="T535" t="s">
        <v>153</v>
      </c>
      <c r="U535">
        <v>96462</v>
      </c>
      <c r="V535" t="s">
        <v>485</v>
      </c>
      <c r="W535" t="s">
        <v>69</v>
      </c>
      <c r="X535" s="5">
        <v>2.3726851851851851E-3</v>
      </c>
      <c r="Y535" s="5">
        <v>5.3240740740740744E-4</v>
      </c>
      <c r="Z535" s="5">
        <v>0</v>
      </c>
      <c r="AA535" t="s">
        <v>67</v>
      </c>
      <c r="AB535">
        <v>0</v>
      </c>
      <c r="AC535" s="4">
        <v>46268.462719907409</v>
      </c>
      <c r="AD535" t="s">
        <v>67</v>
      </c>
      <c r="AE535" s="5">
        <v>0</v>
      </c>
      <c r="AF535" t="s">
        <v>1622</v>
      </c>
      <c r="AG535" s="5">
        <v>1.1574074074074073E-5</v>
      </c>
      <c r="AJ535" t="s">
        <v>67</v>
      </c>
      <c r="AN535" t="s">
        <v>67</v>
      </c>
      <c r="AO535" t="s">
        <v>67</v>
      </c>
      <c r="AR535" t="s">
        <v>67</v>
      </c>
      <c r="AT535" t="s">
        <v>67</v>
      </c>
      <c r="AU535" t="s">
        <v>67</v>
      </c>
      <c r="AV535" t="s">
        <v>67</v>
      </c>
      <c r="AY535" t="s">
        <v>67</v>
      </c>
      <c r="AZ535" t="s">
        <v>67</v>
      </c>
      <c r="BA535" t="s">
        <v>67</v>
      </c>
      <c r="BB535" t="s">
        <v>67</v>
      </c>
      <c r="BC535" t="s">
        <v>67</v>
      </c>
      <c r="BD535" t="s">
        <v>67</v>
      </c>
      <c r="BE535" t="s">
        <v>67</v>
      </c>
      <c r="BF535" t="s">
        <v>67</v>
      </c>
      <c r="BG535" t="s">
        <v>67</v>
      </c>
      <c r="BH535" t="s">
        <v>67</v>
      </c>
      <c r="BI535" t="s">
        <v>67</v>
      </c>
      <c r="BJ535" t="s">
        <v>67</v>
      </c>
      <c r="BK535" t="s">
        <v>67</v>
      </c>
      <c r="BL535" t="s">
        <v>67</v>
      </c>
      <c r="BM535" t="s">
        <v>67</v>
      </c>
      <c r="BN535" t="s">
        <v>102</v>
      </c>
      <c r="BO535" s="6">
        <v>46268</v>
      </c>
      <c r="BP535">
        <f>1</f>
        <v>1</v>
      </c>
      <c r="BQ535">
        <f>IF(M535+AG535&gt;=parametres!$B$2,0,1)</f>
        <v>1</v>
      </c>
      <c r="BR535" t="str">
        <f>VLOOKUP(O535,parametres!G:H,2,0)</f>
        <v>RSA</v>
      </c>
    </row>
    <row r="536" spans="1:70" x14ac:dyDescent="0.3">
      <c r="A536" t="s">
        <v>1635</v>
      </c>
      <c r="B536" t="s">
        <v>65</v>
      </c>
      <c r="C536" t="s">
        <v>70</v>
      </c>
      <c r="D536" s="4">
        <v>46268.459872685184</v>
      </c>
      <c r="E536" t="s">
        <v>518</v>
      </c>
      <c r="F536" t="s">
        <v>129</v>
      </c>
      <c r="G536" t="s">
        <v>130</v>
      </c>
      <c r="H536" t="s">
        <v>131</v>
      </c>
      <c r="I536" t="s">
        <v>132</v>
      </c>
      <c r="J536">
        <v>2.7421292962130186E+18</v>
      </c>
      <c r="K536" t="s">
        <v>1650</v>
      </c>
      <c r="L536" t="s">
        <v>71</v>
      </c>
      <c r="M536" s="5">
        <v>6.4814814814814813E-4</v>
      </c>
      <c r="N536">
        <v>27173</v>
      </c>
      <c r="O536" t="s">
        <v>116</v>
      </c>
      <c r="P536">
        <v>28184</v>
      </c>
      <c r="Q536" t="s">
        <v>116</v>
      </c>
      <c r="R536">
        <v>208567</v>
      </c>
      <c r="S536" t="s">
        <v>174</v>
      </c>
      <c r="T536" t="s">
        <v>153</v>
      </c>
      <c r="U536">
        <v>224096</v>
      </c>
      <c r="V536" t="s">
        <v>503</v>
      </c>
      <c r="W536" t="s">
        <v>68</v>
      </c>
      <c r="X536" s="5">
        <v>1.2152777777777778E-3</v>
      </c>
      <c r="Y536" s="5">
        <v>8.1018518518518516E-4</v>
      </c>
      <c r="Z536" s="5">
        <v>2.9861111111111113E-3</v>
      </c>
      <c r="AA536" t="s">
        <v>67</v>
      </c>
      <c r="AB536">
        <v>0</v>
      </c>
      <c r="AC536" s="4">
        <v>46268.464907407404</v>
      </c>
      <c r="AD536" t="s">
        <v>67</v>
      </c>
      <c r="AE536" s="5">
        <v>0</v>
      </c>
      <c r="AF536" t="s">
        <v>1651</v>
      </c>
      <c r="AG536" s="5">
        <v>2.3148148148148147E-5</v>
      </c>
      <c r="AH536">
        <v>0</v>
      </c>
      <c r="AI536">
        <v>0</v>
      </c>
      <c r="AJ536" t="s">
        <v>67</v>
      </c>
      <c r="AK536">
        <v>2</v>
      </c>
      <c r="AL536">
        <v>0</v>
      </c>
      <c r="AM536">
        <v>0</v>
      </c>
      <c r="AN536" t="s">
        <v>123</v>
      </c>
      <c r="AO536" t="s">
        <v>133</v>
      </c>
      <c r="AP536">
        <v>77020108</v>
      </c>
      <c r="AQ536">
        <v>10</v>
      </c>
      <c r="AR536" t="s">
        <v>133</v>
      </c>
      <c r="AS536">
        <v>3190911811</v>
      </c>
      <c r="AT536" t="s">
        <v>498</v>
      </c>
      <c r="AU536" t="s">
        <v>1652</v>
      </c>
      <c r="AV536" t="s">
        <v>518</v>
      </c>
      <c r="AW536">
        <v>2</v>
      </c>
      <c r="AX536">
        <v>1</v>
      </c>
      <c r="AY536" t="s">
        <v>75</v>
      </c>
      <c r="AZ536" t="s">
        <v>67</v>
      </c>
      <c r="BA536" t="s">
        <v>67</v>
      </c>
      <c r="BB536" t="s">
        <v>67</v>
      </c>
      <c r="BC536" t="s">
        <v>67</v>
      </c>
      <c r="BD536" t="s">
        <v>67</v>
      </c>
      <c r="BE536" t="s">
        <v>67</v>
      </c>
      <c r="BF536" t="s">
        <v>67</v>
      </c>
      <c r="BG536" t="s">
        <v>67</v>
      </c>
      <c r="BH536" t="s">
        <v>67</v>
      </c>
      <c r="BI536" t="s">
        <v>67</v>
      </c>
      <c r="BJ536" t="s">
        <v>67</v>
      </c>
      <c r="BK536" t="s">
        <v>67</v>
      </c>
      <c r="BL536" t="s">
        <v>67</v>
      </c>
      <c r="BM536" t="s">
        <v>67</v>
      </c>
      <c r="BN536" t="s">
        <v>106</v>
      </c>
      <c r="BO536" s="6">
        <v>46268</v>
      </c>
      <c r="BP536">
        <f>1</f>
        <v>1</v>
      </c>
      <c r="BQ536">
        <f>IF(M536+AG536&gt;=parametres!$B$2,0,1)</f>
        <v>0</v>
      </c>
      <c r="BR536" t="str">
        <f>VLOOKUP(O536,parametres!G:H,2,0)</f>
        <v>Alliannz Contract</v>
      </c>
    </row>
    <row r="537" spans="1:70" x14ac:dyDescent="0.3">
      <c r="A537" t="s">
        <v>1635</v>
      </c>
      <c r="B537" t="s">
        <v>65</v>
      </c>
      <c r="C537" t="s">
        <v>70</v>
      </c>
      <c r="D537" s="4">
        <v>46268.460046296299</v>
      </c>
      <c r="E537" t="s">
        <v>1653</v>
      </c>
      <c r="F537" t="s">
        <v>141</v>
      </c>
      <c r="G537" t="s">
        <v>119</v>
      </c>
      <c r="H537" t="s">
        <v>142</v>
      </c>
      <c r="I537" t="s">
        <v>136</v>
      </c>
      <c r="J537">
        <v>2.7421292618321014E+18</v>
      </c>
      <c r="K537" t="s">
        <v>1654</v>
      </c>
      <c r="L537" t="s">
        <v>72</v>
      </c>
      <c r="M537" s="5">
        <v>6.9444444444444444E-5</v>
      </c>
      <c r="N537">
        <v>19761</v>
      </c>
      <c r="O537" t="s">
        <v>105</v>
      </c>
      <c r="P537">
        <v>21200</v>
      </c>
      <c r="Q537" t="s">
        <v>105</v>
      </c>
      <c r="R537">
        <v>99821</v>
      </c>
      <c r="S537" t="s">
        <v>154</v>
      </c>
      <c r="T537" t="s">
        <v>153</v>
      </c>
      <c r="U537">
        <v>96526</v>
      </c>
      <c r="V537" t="s">
        <v>608</v>
      </c>
      <c r="W537" t="s">
        <v>68</v>
      </c>
      <c r="X537" s="5">
        <v>3.0902777777777777E-3</v>
      </c>
      <c r="Y537" s="5">
        <v>0</v>
      </c>
      <c r="Z537" s="5">
        <v>3.8194444444444446E-4</v>
      </c>
      <c r="AA537" t="s">
        <v>67</v>
      </c>
      <c r="AB537">
        <v>0</v>
      </c>
      <c r="AC537" s="4">
        <v>46268.463842592595</v>
      </c>
      <c r="AD537" t="s">
        <v>67</v>
      </c>
      <c r="AE537" s="5">
        <v>0</v>
      </c>
      <c r="AF537" t="s">
        <v>1655</v>
      </c>
      <c r="AG537" s="5">
        <v>4.6296296296296294E-5</v>
      </c>
      <c r="AH537">
        <v>0</v>
      </c>
      <c r="AI537">
        <v>0</v>
      </c>
      <c r="AJ537" t="s">
        <v>67</v>
      </c>
      <c r="AK537">
        <v>2</v>
      </c>
      <c r="AL537">
        <v>0</v>
      </c>
      <c r="AM537">
        <v>0</v>
      </c>
      <c r="AN537" t="s">
        <v>123</v>
      </c>
      <c r="AO537" t="s">
        <v>127</v>
      </c>
      <c r="AP537">
        <v>77020001</v>
      </c>
      <c r="AQ537">
        <v>10</v>
      </c>
      <c r="AR537" t="s">
        <v>128</v>
      </c>
      <c r="AS537">
        <v>3190047</v>
      </c>
      <c r="AT537" t="s">
        <v>145</v>
      </c>
      <c r="AU537" t="s">
        <v>67</v>
      </c>
      <c r="AV537" t="s">
        <v>1653</v>
      </c>
      <c r="AW537">
        <v>2</v>
      </c>
      <c r="AX537">
        <v>1</v>
      </c>
      <c r="AY537" t="s">
        <v>67</v>
      </c>
      <c r="AZ537" t="s">
        <v>67</v>
      </c>
      <c r="BA537" t="s">
        <v>67</v>
      </c>
      <c r="BB537" t="s">
        <v>67</v>
      </c>
      <c r="BC537" t="s">
        <v>67</v>
      </c>
      <c r="BD537" t="s">
        <v>67</v>
      </c>
      <c r="BE537" t="s">
        <v>67</v>
      </c>
      <c r="BF537" t="s">
        <v>67</v>
      </c>
      <c r="BG537" t="s">
        <v>67</v>
      </c>
      <c r="BH537" t="s">
        <v>67</v>
      </c>
      <c r="BI537" t="s">
        <v>67</v>
      </c>
      <c r="BJ537" t="s">
        <v>67</v>
      </c>
      <c r="BK537" t="s">
        <v>67</v>
      </c>
      <c r="BL537" t="s">
        <v>67</v>
      </c>
      <c r="BM537" t="s">
        <v>67</v>
      </c>
      <c r="BN537" t="s">
        <v>106</v>
      </c>
      <c r="BO537" s="6">
        <v>46268</v>
      </c>
      <c r="BP537">
        <f>1</f>
        <v>1</v>
      </c>
      <c r="BQ537">
        <f>IF(M537+AG537&gt;=parametres!$B$2,0,1)</f>
        <v>1</v>
      </c>
      <c r="BR537" t="str">
        <f>VLOOKUP(O537,parametres!G:H,2,0)</f>
        <v>Alliannz Contract</v>
      </c>
    </row>
    <row r="538" spans="1:70" x14ac:dyDescent="0.3">
      <c r="A538" t="s">
        <v>1635</v>
      </c>
      <c r="B538" t="s">
        <v>65</v>
      </c>
      <c r="C538" t="s">
        <v>66</v>
      </c>
      <c r="D538" s="4">
        <v>46268.460243055553</v>
      </c>
      <c r="E538" t="s">
        <v>1644</v>
      </c>
      <c r="F538" t="s">
        <v>67</v>
      </c>
      <c r="G538" t="s">
        <v>67</v>
      </c>
      <c r="H538" t="s">
        <v>349</v>
      </c>
      <c r="I538" t="s">
        <v>67</v>
      </c>
      <c r="J538">
        <v>2.7421293863283092E+18</v>
      </c>
      <c r="K538" t="s">
        <v>1656</v>
      </c>
      <c r="L538" t="s">
        <v>67</v>
      </c>
      <c r="M538" s="5">
        <v>0</v>
      </c>
      <c r="N538">
        <v>19755</v>
      </c>
      <c r="O538" t="s">
        <v>84</v>
      </c>
      <c r="P538">
        <v>21194</v>
      </c>
      <c r="Q538" t="s">
        <v>84</v>
      </c>
      <c r="R538">
        <v>99755</v>
      </c>
      <c r="S538" t="s">
        <v>183</v>
      </c>
      <c r="T538" t="s">
        <v>153</v>
      </c>
      <c r="U538">
        <v>224093</v>
      </c>
      <c r="V538" t="s">
        <v>270</v>
      </c>
      <c r="W538" t="s">
        <v>68</v>
      </c>
      <c r="X538" s="5">
        <v>1.724537037037037E-3</v>
      </c>
      <c r="Y538" s="5">
        <v>0</v>
      </c>
      <c r="Z538" s="5">
        <v>0</v>
      </c>
      <c r="AA538" t="s">
        <v>67</v>
      </c>
      <c r="AB538">
        <v>0</v>
      </c>
      <c r="AC538" s="4">
        <v>46268.462025462963</v>
      </c>
      <c r="AD538" t="s">
        <v>67</v>
      </c>
      <c r="AE538" s="5">
        <v>0</v>
      </c>
      <c r="AF538" t="s">
        <v>1646</v>
      </c>
      <c r="AG538" s="5">
        <v>1.1574074074074073E-5</v>
      </c>
      <c r="AJ538" t="s">
        <v>67</v>
      </c>
      <c r="AN538" t="s">
        <v>67</v>
      </c>
      <c r="AO538" t="s">
        <v>67</v>
      </c>
      <c r="AR538" t="s">
        <v>67</v>
      </c>
      <c r="AT538" t="s">
        <v>67</v>
      </c>
      <c r="AU538" t="s">
        <v>67</v>
      </c>
      <c r="AV538" t="s">
        <v>67</v>
      </c>
      <c r="AY538" t="s">
        <v>67</v>
      </c>
      <c r="AZ538" t="s">
        <v>67</v>
      </c>
      <c r="BA538" t="s">
        <v>67</v>
      </c>
      <c r="BB538" t="s">
        <v>67</v>
      </c>
      <c r="BC538" t="s">
        <v>67</v>
      </c>
      <c r="BD538" t="s">
        <v>67</v>
      </c>
      <c r="BE538" t="s">
        <v>67</v>
      </c>
      <c r="BF538" t="s">
        <v>67</v>
      </c>
      <c r="BG538" t="s">
        <v>67</v>
      </c>
      <c r="BH538" t="s">
        <v>67</v>
      </c>
      <c r="BI538" t="s">
        <v>67</v>
      </c>
      <c r="BJ538" t="s">
        <v>67</v>
      </c>
      <c r="BK538" t="s">
        <v>67</v>
      </c>
      <c r="BL538" t="s">
        <v>67</v>
      </c>
      <c r="BM538" t="s">
        <v>67</v>
      </c>
      <c r="BN538" t="s">
        <v>102</v>
      </c>
      <c r="BO538" s="6">
        <v>46268</v>
      </c>
      <c r="BP538">
        <f>1</f>
        <v>1</v>
      </c>
      <c r="BQ538">
        <f>IF(M538+AG538&gt;=parametres!$B$2,0,1)</f>
        <v>1</v>
      </c>
      <c r="BR538" t="str">
        <f>VLOOKUP(O538,parametres!G:H,2,0)</f>
        <v>RSA</v>
      </c>
    </row>
    <row r="539" spans="1:70" x14ac:dyDescent="0.3">
      <c r="A539" t="s">
        <v>1635</v>
      </c>
      <c r="B539" t="s">
        <v>65</v>
      </c>
      <c r="C539" t="s">
        <v>66</v>
      </c>
      <c r="D539" s="4">
        <v>46268.460266203707</v>
      </c>
      <c r="E539" t="s">
        <v>1639</v>
      </c>
      <c r="F539" t="s">
        <v>67</v>
      </c>
      <c r="G539" t="s">
        <v>67</v>
      </c>
      <c r="H539" t="s">
        <v>504</v>
      </c>
      <c r="I539" t="s">
        <v>67</v>
      </c>
      <c r="J539">
        <v>2.7421293005091425E+18</v>
      </c>
      <c r="K539" t="s">
        <v>1657</v>
      </c>
      <c r="L539" t="s">
        <v>67</v>
      </c>
      <c r="M539" s="5">
        <v>0</v>
      </c>
      <c r="N539">
        <v>19755</v>
      </c>
      <c r="O539" t="s">
        <v>84</v>
      </c>
      <c r="P539">
        <v>21194</v>
      </c>
      <c r="Q539" t="s">
        <v>84</v>
      </c>
      <c r="R539">
        <v>99757</v>
      </c>
      <c r="S539" t="s">
        <v>152</v>
      </c>
      <c r="T539" t="s">
        <v>153</v>
      </c>
      <c r="U539">
        <v>224096</v>
      </c>
      <c r="V539" t="s">
        <v>503</v>
      </c>
      <c r="W539" t="s">
        <v>68</v>
      </c>
      <c r="X539" s="5">
        <v>1.3310185185185185E-3</v>
      </c>
      <c r="Y539" s="5">
        <v>0</v>
      </c>
      <c r="Z539" s="5">
        <v>0</v>
      </c>
      <c r="AA539" t="s">
        <v>67</v>
      </c>
      <c r="AB539">
        <v>0</v>
      </c>
      <c r="AC539" s="4">
        <v>46268.46166666667</v>
      </c>
      <c r="AD539" t="s">
        <v>67</v>
      </c>
      <c r="AE539" s="5">
        <v>0</v>
      </c>
      <c r="AF539" t="s">
        <v>1641</v>
      </c>
      <c r="AG539" s="5">
        <v>1.1574074074074073E-5</v>
      </c>
      <c r="AJ539" t="s">
        <v>67</v>
      </c>
      <c r="AN539" t="s">
        <v>67</v>
      </c>
      <c r="AO539" t="s">
        <v>67</v>
      </c>
      <c r="AR539" t="s">
        <v>67</v>
      </c>
      <c r="AT539" t="s">
        <v>67</v>
      </c>
      <c r="AU539" t="s">
        <v>67</v>
      </c>
      <c r="AV539" t="s">
        <v>67</v>
      </c>
      <c r="AY539" t="s">
        <v>67</v>
      </c>
      <c r="AZ539" t="s">
        <v>67</v>
      </c>
      <c r="BA539" t="s">
        <v>67</v>
      </c>
      <c r="BB539" t="s">
        <v>67</v>
      </c>
      <c r="BC539" t="s">
        <v>67</v>
      </c>
      <c r="BD539" t="s">
        <v>67</v>
      </c>
      <c r="BE539" t="s">
        <v>67</v>
      </c>
      <c r="BF539" t="s">
        <v>67</v>
      </c>
      <c r="BG539" t="s">
        <v>67</v>
      </c>
      <c r="BH539" t="s">
        <v>67</v>
      </c>
      <c r="BI539" t="s">
        <v>67</v>
      </c>
      <c r="BJ539" t="s">
        <v>67</v>
      </c>
      <c r="BK539" t="s">
        <v>67</v>
      </c>
      <c r="BL539" t="s">
        <v>67</v>
      </c>
      <c r="BM539" t="s">
        <v>67</v>
      </c>
      <c r="BN539" t="s">
        <v>102</v>
      </c>
      <c r="BO539" s="6">
        <v>46268</v>
      </c>
      <c r="BP539">
        <f>1</f>
        <v>1</v>
      </c>
      <c r="BQ539">
        <f>IF(M539+AG539&gt;=parametres!$B$2,0,1)</f>
        <v>1</v>
      </c>
      <c r="BR539" t="str">
        <f>VLOOKUP(O539,parametres!G:H,2,0)</f>
        <v>RSA</v>
      </c>
    </row>
    <row r="540" spans="1:70" x14ac:dyDescent="0.3">
      <c r="A540" t="s">
        <v>1635</v>
      </c>
      <c r="B540" t="s">
        <v>65</v>
      </c>
      <c r="C540" t="s">
        <v>70</v>
      </c>
      <c r="D540" s="4">
        <v>46268.460416666669</v>
      </c>
      <c r="E540" t="s">
        <v>1658</v>
      </c>
      <c r="F540" t="s">
        <v>138</v>
      </c>
      <c r="G540" t="s">
        <v>305</v>
      </c>
      <c r="H540" t="s">
        <v>322</v>
      </c>
      <c r="I540" t="s">
        <v>307</v>
      </c>
      <c r="J540">
        <v>2.7421293863283092E+18</v>
      </c>
      <c r="K540" t="s">
        <v>1659</v>
      </c>
      <c r="L540" t="s">
        <v>72</v>
      </c>
      <c r="M540" s="5">
        <v>1.1574074074074073E-5</v>
      </c>
      <c r="N540">
        <v>19783</v>
      </c>
      <c r="O540" t="s">
        <v>295</v>
      </c>
      <c r="P540">
        <v>21223</v>
      </c>
      <c r="Q540" t="s">
        <v>295</v>
      </c>
      <c r="R540">
        <v>100063</v>
      </c>
      <c r="S540" t="s">
        <v>326</v>
      </c>
      <c r="T540" t="s">
        <v>275</v>
      </c>
      <c r="U540">
        <v>232188</v>
      </c>
      <c r="V540" t="s">
        <v>1297</v>
      </c>
      <c r="W540" t="s">
        <v>68</v>
      </c>
      <c r="X540" s="5">
        <v>1.0879629629629629E-3</v>
      </c>
      <c r="Y540" s="5">
        <v>0</v>
      </c>
      <c r="Z540" s="5">
        <v>2.3148148148148147E-5</v>
      </c>
      <c r="AA540" t="s">
        <v>67</v>
      </c>
      <c r="AB540">
        <v>0</v>
      </c>
      <c r="AC540" s="4">
        <v>46268.462013888886</v>
      </c>
      <c r="AD540" t="s">
        <v>67</v>
      </c>
      <c r="AE540" s="5">
        <v>0</v>
      </c>
      <c r="AF540" t="s">
        <v>1660</v>
      </c>
      <c r="AG540" s="5">
        <v>1.1574074074074073E-5</v>
      </c>
      <c r="AH540">
        <v>0</v>
      </c>
      <c r="AI540">
        <v>0</v>
      </c>
      <c r="AJ540" t="s">
        <v>327</v>
      </c>
      <c r="AK540">
        <v>2</v>
      </c>
      <c r="AL540">
        <v>0</v>
      </c>
      <c r="AM540">
        <v>1</v>
      </c>
      <c r="AN540" t="s">
        <v>310</v>
      </c>
      <c r="AO540" t="s">
        <v>67</v>
      </c>
      <c r="AR540" t="s">
        <v>67</v>
      </c>
      <c r="AT540" t="s">
        <v>67</v>
      </c>
      <c r="AU540" t="s">
        <v>67</v>
      </c>
      <c r="AV540" t="s">
        <v>67</v>
      </c>
      <c r="AW540">
        <v>2</v>
      </c>
      <c r="AX540">
        <v>1</v>
      </c>
      <c r="AY540" t="s">
        <v>67</v>
      </c>
      <c r="AZ540" t="s">
        <v>67</v>
      </c>
      <c r="BA540" t="s">
        <v>67</v>
      </c>
      <c r="BB540" t="s">
        <v>67</v>
      </c>
      <c r="BC540" t="s">
        <v>67</v>
      </c>
      <c r="BD540" t="s">
        <v>67</v>
      </c>
      <c r="BE540" t="s">
        <v>67</v>
      </c>
      <c r="BF540" t="s">
        <v>67</v>
      </c>
      <c r="BG540" t="s">
        <v>67</v>
      </c>
      <c r="BH540" t="s">
        <v>67</v>
      </c>
      <c r="BI540" t="s">
        <v>67</v>
      </c>
      <c r="BJ540" t="s">
        <v>67</v>
      </c>
      <c r="BK540" t="s">
        <v>67</v>
      </c>
      <c r="BL540" t="s">
        <v>67</v>
      </c>
      <c r="BM540" t="s">
        <v>67</v>
      </c>
      <c r="BN540" t="s">
        <v>287</v>
      </c>
      <c r="BO540" s="6">
        <v>46268</v>
      </c>
      <c r="BP540">
        <f>1</f>
        <v>1</v>
      </c>
      <c r="BQ540">
        <f>IF(M540+AG540&gt;=parametres!$B$2,0,1)</f>
        <v>1</v>
      </c>
      <c r="BR540" t="str">
        <f>VLOOKUP(O540,parametres!G:H,2,0)</f>
        <v>RSA BE</v>
      </c>
    </row>
    <row r="541" spans="1:70" x14ac:dyDescent="0.3">
      <c r="A541" t="s">
        <v>1635</v>
      </c>
      <c r="B541" t="s">
        <v>65</v>
      </c>
      <c r="C541" t="s">
        <v>70</v>
      </c>
      <c r="D541" s="4">
        <v>46268.460520833331</v>
      </c>
      <c r="E541" t="s">
        <v>1661</v>
      </c>
      <c r="F541" t="s">
        <v>243</v>
      </c>
      <c r="G541" t="s">
        <v>244</v>
      </c>
      <c r="H541" t="s">
        <v>330</v>
      </c>
      <c r="I541" t="s">
        <v>300</v>
      </c>
      <c r="J541">
        <v>2.7421293734476539E+18</v>
      </c>
      <c r="K541" t="s">
        <v>1662</v>
      </c>
      <c r="L541" t="s">
        <v>72</v>
      </c>
      <c r="M541" s="5">
        <v>8.1018518518518516E-5</v>
      </c>
      <c r="N541">
        <v>19782</v>
      </c>
      <c r="O541" t="s">
        <v>288</v>
      </c>
      <c r="P541">
        <v>21222</v>
      </c>
      <c r="Q541" t="s">
        <v>288</v>
      </c>
      <c r="R541">
        <v>100052</v>
      </c>
      <c r="S541" t="s">
        <v>301</v>
      </c>
      <c r="T541" t="s">
        <v>312</v>
      </c>
      <c r="U541">
        <v>207437</v>
      </c>
      <c r="V541" t="s">
        <v>339</v>
      </c>
      <c r="W541" t="s">
        <v>68</v>
      </c>
      <c r="X541" s="5">
        <v>6.3657407407407413E-4</v>
      </c>
      <c r="Y541" s="5">
        <v>0</v>
      </c>
      <c r="Z541" s="5">
        <v>1.4120370370370369E-3</v>
      </c>
      <c r="AA541" t="s">
        <v>67</v>
      </c>
      <c r="AB541">
        <v>0</v>
      </c>
      <c r="AC541" s="4">
        <v>46268.461956018517</v>
      </c>
      <c r="AD541" t="s">
        <v>67</v>
      </c>
      <c r="AE541" s="5">
        <v>0</v>
      </c>
      <c r="AF541" t="s">
        <v>1663</v>
      </c>
      <c r="AG541" s="5">
        <v>2.3148148148148147E-5</v>
      </c>
      <c r="AH541">
        <v>0</v>
      </c>
      <c r="AI541">
        <v>0</v>
      </c>
      <c r="AJ541" t="s">
        <v>451</v>
      </c>
      <c r="AK541">
        <v>2</v>
      </c>
      <c r="AL541">
        <v>0</v>
      </c>
      <c r="AM541">
        <v>1</v>
      </c>
      <c r="AN541" t="s">
        <v>303</v>
      </c>
      <c r="AO541" t="s">
        <v>67</v>
      </c>
      <c r="AR541" t="s">
        <v>67</v>
      </c>
      <c r="AT541" t="s">
        <v>67</v>
      </c>
      <c r="AU541" t="s">
        <v>67</v>
      </c>
      <c r="AV541" t="s">
        <v>67</v>
      </c>
      <c r="AW541">
        <v>0</v>
      </c>
      <c r="AX541">
        <v>0</v>
      </c>
      <c r="AY541" t="s">
        <v>67</v>
      </c>
      <c r="AZ541" t="s">
        <v>67</v>
      </c>
      <c r="BA541" t="s">
        <v>67</v>
      </c>
      <c r="BB541" t="s">
        <v>67</v>
      </c>
      <c r="BC541" t="s">
        <v>67</v>
      </c>
      <c r="BD541" t="s">
        <v>67</v>
      </c>
      <c r="BE541" t="s">
        <v>67</v>
      </c>
      <c r="BF541" t="s">
        <v>67</v>
      </c>
      <c r="BG541" t="s">
        <v>67</v>
      </c>
      <c r="BH541" t="s">
        <v>67</v>
      </c>
      <c r="BI541" t="s">
        <v>67</v>
      </c>
      <c r="BJ541" t="s">
        <v>67</v>
      </c>
      <c r="BK541" t="s">
        <v>67</v>
      </c>
      <c r="BL541" t="s">
        <v>67</v>
      </c>
      <c r="BM541" t="s">
        <v>67</v>
      </c>
      <c r="BN541" t="s">
        <v>287</v>
      </c>
      <c r="BO541" s="6">
        <v>46268</v>
      </c>
      <c r="BP541">
        <f>1</f>
        <v>1</v>
      </c>
      <c r="BQ541">
        <f>IF(M541+AG541&gt;=parametres!$B$2,0,1)</f>
        <v>1</v>
      </c>
      <c r="BR541" t="str">
        <f>VLOOKUP(O541,parametres!G:H,2,0)</f>
        <v>RSA BE</v>
      </c>
    </row>
    <row r="542" spans="1:70" x14ac:dyDescent="0.3">
      <c r="A542" t="s">
        <v>1635</v>
      </c>
      <c r="B542" t="s">
        <v>65</v>
      </c>
      <c r="C542" t="s">
        <v>70</v>
      </c>
      <c r="D542" s="4">
        <v>46268.460682870369</v>
      </c>
      <c r="E542" t="s">
        <v>1664</v>
      </c>
      <c r="F542" t="s">
        <v>343</v>
      </c>
      <c r="G542" t="s">
        <v>119</v>
      </c>
      <c r="H542" t="s">
        <v>365</v>
      </c>
      <c r="I542" t="s">
        <v>126</v>
      </c>
      <c r="J542">
        <v>2.7421293176177951E+18</v>
      </c>
      <c r="K542" t="s">
        <v>1665</v>
      </c>
      <c r="L542" t="s">
        <v>71</v>
      </c>
      <c r="M542" s="5">
        <v>5.7870370370370373E-5</v>
      </c>
      <c r="N542">
        <v>19763</v>
      </c>
      <c r="O542" t="s">
        <v>108</v>
      </c>
      <c r="P542">
        <v>21202</v>
      </c>
      <c r="Q542" t="s">
        <v>108</v>
      </c>
      <c r="R542">
        <v>99843</v>
      </c>
      <c r="S542" t="s">
        <v>184</v>
      </c>
      <c r="T542" t="s">
        <v>153</v>
      </c>
      <c r="U542">
        <v>244550</v>
      </c>
      <c r="V542" t="s">
        <v>383</v>
      </c>
      <c r="W542" t="s">
        <v>69</v>
      </c>
      <c r="X542" s="5">
        <v>2.1875000000000002E-3</v>
      </c>
      <c r="Y542" s="5">
        <v>0</v>
      </c>
      <c r="Z542" s="5">
        <v>4.3981481481481481E-4</v>
      </c>
      <c r="AA542" t="s">
        <v>67</v>
      </c>
      <c r="AB542">
        <v>0</v>
      </c>
      <c r="AC542" s="4">
        <v>46268.463252314818</v>
      </c>
      <c r="AD542" t="s">
        <v>67</v>
      </c>
      <c r="AE542" s="5">
        <v>0</v>
      </c>
      <c r="AF542" t="s">
        <v>1666</v>
      </c>
      <c r="AG542" s="5">
        <v>3.4722222222222222E-5</v>
      </c>
      <c r="AH542">
        <v>0</v>
      </c>
      <c r="AI542">
        <v>0</v>
      </c>
      <c r="AJ542" t="s">
        <v>67</v>
      </c>
      <c r="AK542">
        <v>0</v>
      </c>
      <c r="AL542">
        <v>0</v>
      </c>
      <c r="AM542">
        <v>0</v>
      </c>
      <c r="AN542" t="s">
        <v>123</v>
      </c>
      <c r="AO542" t="s">
        <v>127</v>
      </c>
      <c r="AP542">
        <v>77020001</v>
      </c>
      <c r="AQ542">
        <v>10</v>
      </c>
      <c r="AR542" t="s">
        <v>128</v>
      </c>
      <c r="AT542" t="s">
        <v>145</v>
      </c>
      <c r="AU542" t="s">
        <v>67</v>
      </c>
      <c r="AV542" t="s">
        <v>1664</v>
      </c>
      <c r="AW542">
        <v>0</v>
      </c>
      <c r="AX542">
        <v>0</v>
      </c>
      <c r="AY542" t="s">
        <v>67</v>
      </c>
      <c r="AZ542" t="s">
        <v>67</v>
      </c>
      <c r="BA542" t="s">
        <v>67</v>
      </c>
      <c r="BB542" t="s">
        <v>67</v>
      </c>
      <c r="BC542" t="s">
        <v>67</v>
      </c>
      <c r="BD542" t="s">
        <v>67</v>
      </c>
      <c r="BE542" t="s">
        <v>67</v>
      </c>
      <c r="BF542" t="s">
        <v>67</v>
      </c>
      <c r="BG542" t="s">
        <v>67</v>
      </c>
      <c r="BH542" t="s">
        <v>67</v>
      </c>
      <c r="BI542" t="s">
        <v>67</v>
      </c>
      <c r="BJ542" t="s">
        <v>67</v>
      </c>
      <c r="BK542" t="s">
        <v>67</v>
      </c>
      <c r="BL542" t="s">
        <v>67</v>
      </c>
      <c r="BM542" t="s">
        <v>67</v>
      </c>
      <c r="BN542" t="s">
        <v>106</v>
      </c>
      <c r="BO542" s="6">
        <v>46268</v>
      </c>
      <c r="BP542">
        <f>1</f>
        <v>1</v>
      </c>
      <c r="BQ542">
        <f>IF(M542+AG542&gt;=parametres!$B$2,0,1)</f>
        <v>1</v>
      </c>
      <c r="BR542" t="str">
        <f>VLOOKUP(O542,parametres!G:H,2,0)</f>
        <v>Alliannz Contract</v>
      </c>
    </row>
    <row r="543" spans="1:70" x14ac:dyDescent="0.3">
      <c r="A543" t="s">
        <v>1635</v>
      </c>
      <c r="B543" t="s">
        <v>65</v>
      </c>
      <c r="C543" t="s">
        <v>66</v>
      </c>
      <c r="D543" s="4">
        <v>46268.460694444446</v>
      </c>
      <c r="E543" t="s">
        <v>1653</v>
      </c>
      <c r="F543" t="s">
        <v>67</v>
      </c>
      <c r="G543" t="s">
        <v>67</v>
      </c>
      <c r="H543" t="s">
        <v>611</v>
      </c>
      <c r="I543" t="s">
        <v>67</v>
      </c>
      <c r="J543">
        <v>2.7421292618321014E+18</v>
      </c>
      <c r="K543" t="s">
        <v>1667</v>
      </c>
      <c r="L543" t="s">
        <v>67</v>
      </c>
      <c r="M543" s="5">
        <v>0</v>
      </c>
      <c r="N543">
        <v>19761</v>
      </c>
      <c r="O543" t="s">
        <v>105</v>
      </c>
      <c r="P543">
        <v>21200</v>
      </c>
      <c r="Q543" t="s">
        <v>105</v>
      </c>
      <c r="R543">
        <v>99821</v>
      </c>
      <c r="S543" t="s">
        <v>154</v>
      </c>
      <c r="T543" t="s">
        <v>153</v>
      </c>
      <c r="U543">
        <v>96526</v>
      </c>
      <c r="V543" t="s">
        <v>608</v>
      </c>
      <c r="W543" t="s">
        <v>69</v>
      </c>
      <c r="X543" s="5">
        <v>3.0902777777777777E-3</v>
      </c>
      <c r="Y543" s="5">
        <v>0</v>
      </c>
      <c r="Z543" s="5">
        <v>0</v>
      </c>
      <c r="AA543" t="s">
        <v>67</v>
      </c>
      <c r="AB543">
        <v>0</v>
      </c>
      <c r="AC543" s="4">
        <v>46268.463842592595</v>
      </c>
      <c r="AD543" t="s">
        <v>67</v>
      </c>
      <c r="AE543" s="5">
        <v>0</v>
      </c>
      <c r="AF543" t="s">
        <v>1655</v>
      </c>
      <c r="AG543" s="5">
        <v>1.1574074074074073E-5</v>
      </c>
      <c r="AJ543" t="s">
        <v>67</v>
      </c>
      <c r="AN543" t="s">
        <v>67</v>
      </c>
      <c r="AO543" t="s">
        <v>67</v>
      </c>
      <c r="AR543" t="s">
        <v>67</v>
      </c>
      <c r="AT543" t="s">
        <v>67</v>
      </c>
      <c r="AU543" t="s">
        <v>67</v>
      </c>
      <c r="AV543" t="s">
        <v>67</v>
      </c>
      <c r="AY543" t="s">
        <v>67</v>
      </c>
      <c r="AZ543" t="s">
        <v>67</v>
      </c>
      <c r="BA543" t="s">
        <v>67</v>
      </c>
      <c r="BB543" t="s">
        <v>67</v>
      </c>
      <c r="BC543" t="s">
        <v>67</v>
      </c>
      <c r="BD543" t="s">
        <v>67</v>
      </c>
      <c r="BE543" t="s">
        <v>67</v>
      </c>
      <c r="BF543" t="s">
        <v>67</v>
      </c>
      <c r="BG543" t="s">
        <v>67</v>
      </c>
      <c r="BH543" t="s">
        <v>67</v>
      </c>
      <c r="BI543" t="s">
        <v>67</v>
      </c>
      <c r="BJ543" t="s">
        <v>67</v>
      </c>
      <c r="BK543" t="s">
        <v>67</v>
      </c>
      <c r="BL543" t="s">
        <v>67</v>
      </c>
      <c r="BM543" t="s">
        <v>67</v>
      </c>
      <c r="BN543" t="s">
        <v>106</v>
      </c>
      <c r="BO543" s="6">
        <v>46268</v>
      </c>
      <c r="BP543">
        <f>1</f>
        <v>1</v>
      </c>
      <c r="BQ543">
        <f>IF(M543+AG543&gt;=parametres!$B$2,0,1)</f>
        <v>1</v>
      </c>
      <c r="BR543" t="str">
        <f>VLOOKUP(O543,parametres!G:H,2,0)</f>
        <v>Alliannz Contract</v>
      </c>
    </row>
    <row r="544" spans="1:70" x14ac:dyDescent="0.3">
      <c r="A544" t="s">
        <v>1635</v>
      </c>
      <c r="B544" t="s">
        <v>65</v>
      </c>
      <c r="C544" t="s">
        <v>70</v>
      </c>
      <c r="D544" s="4">
        <v>46268.460717592592</v>
      </c>
      <c r="E544" t="s">
        <v>1149</v>
      </c>
      <c r="F544" t="s">
        <v>129</v>
      </c>
      <c r="G544" t="s">
        <v>130</v>
      </c>
      <c r="H544" t="s">
        <v>131</v>
      </c>
      <c r="I544" t="s">
        <v>132</v>
      </c>
      <c r="J544">
        <v>2.7421294335735404E+18</v>
      </c>
      <c r="K544" t="s">
        <v>1668</v>
      </c>
      <c r="L544" t="s">
        <v>72</v>
      </c>
      <c r="M544" s="5">
        <v>9.2592592592592588E-5</v>
      </c>
      <c r="N544">
        <v>27173</v>
      </c>
      <c r="O544" t="s">
        <v>116</v>
      </c>
      <c r="P544">
        <v>28184</v>
      </c>
      <c r="Q544" t="s">
        <v>116</v>
      </c>
      <c r="R544">
        <v>208567</v>
      </c>
      <c r="S544" t="s">
        <v>174</v>
      </c>
      <c r="T544" t="s">
        <v>153</v>
      </c>
      <c r="U544">
        <v>224093</v>
      </c>
      <c r="V544" t="s">
        <v>270</v>
      </c>
      <c r="W544" t="s">
        <v>68</v>
      </c>
      <c r="X544" s="5">
        <v>1.5277777777777779E-3</v>
      </c>
      <c r="Y544" s="5">
        <v>0</v>
      </c>
      <c r="Z544" s="5">
        <v>3.7037037037037035E-4</v>
      </c>
      <c r="AA544" t="s">
        <v>67</v>
      </c>
      <c r="AB544">
        <v>0</v>
      </c>
      <c r="AC544" s="4">
        <v>46268.464178240742</v>
      </c>
      <c r="AD544" t="s">
        <v>67</v>
      </c>
      <c r="AE544" s="5">
        <v>0</v>
      </c>
      <c r="AF544" t="s">
        <v>1669</v>
      </c>
      <c r="AG544" s="5">
        <v>2.3148148148148147E-5</v>
      </c>
      <c r="AH544">
        <v>0</v>
      </c>
      <c r="AI544">
        <v>0</v>
      </c>
      <c r="AJ544" t="s">
        <v>67</v>
      </c>
      <c r="AK544">
        <v>2</v>
      </c>
      <c r="AL544">
        <v>0</v>
      </c>
      <c r="AM544">
        <v>0</v>
      </c>
      <c r="AN544" t="s">
        <v>123</v>
      </c>
      <c r="AO544" t="s">
        <v>133</v>
      </c>
      <c r="AP544">
        <v>77020108</v>
      </c>
      <c r="AQ544">
        <v>10</v>
      </c>
      <c r="AR544" t="s">
        <v>133</v>
      </c>
      <c r="AS544">
        <v>3190911811</v>
      </c>
      <c r="AT544" t="s">
        <v>279</v>
      </c>
      <c r="AU544" t="s">
        <v>1670</v>
      </c>
      <c r="AV544" t="s">
        <v>1149</v>
      </c>
      <c r="AW544">
        <v>2</v>
      </c>
      <c r="AX544">
        <v>1</v>
      </c>
      <c r="AY544" t="s">
        <v>67</v>
      </c>
      <c r="AZ544" t="s">
        <v>67</v>
      </c>
      <c r="BA544" t="s">
        <v>67</v>
      </c>
      <c r="BB544" t="s">
        <v>67</v>
      </c>
      <c r="BC544" t="s">
        <v>67</v>
      </c>
      <c r="BD544" t="s">
        <v>67</v>
      </c>
      <c r="BE544" t="s">
        <v>67</v>
      </c>
      <c r="BF544" t="s">
        <v>67</v>
      </c>
      <c r="BG544" t="s">
        <v>67</v>
      </c>
      <c r="BH544" t="s">
        <v>67</v>
      </c>
      <c r="BI544" t="s">
        <v>67</v>
      </c>
      <c r="BJ544" t="s">
        <v>67</v>
      </c>
      <c r="BK544" t="s">
        <v>67</v>
      </c>
      <c r="BL544" t="s">
        <v>67</v>
      </c>
      <c r="BM544" t="s">
        <v>67</v>
      </c>
      <c r="BN544" t="s">
        <v>106</v>
      </c>
      <c r="BO544" s="6">
        <v>46268</v>
      </c>
      <c r="BP544">
        <f>1</f>
        <v>1</v>
      </c>
      <c r="BQ544">
        <f>IF(M544+AG544&gt;=parametres!$B$2,0,1)</f>
        <v>1</v>
      </c>
      <c r="BR544" t="str">
        <f>VLOOKUP(O544,parametres!G:H,2,0)</f>
        <v>Alliannz Contract</v>
      </c>
    </row>
    <row r="545" spans="1:70" x14ac:dyDescent="0.3">
      <c r="A545" t="s">
        <v>1635</v>
      </c>
      <c r="B545" t="s">
        <v>65</v>
      </c>
      <c r="C545" t="s">
        <v>70</v>
      </c>
      <c r="D545" s="4">
        <v>46268.460752314815</v>
      </c>
      <c r="E545" t="s">
        <v>522</v>
      </c>
      <c r="F545" t="s">
        <v>178</v>
      </c>
      <c r="G545" t="s">
        <v>119</v>
      </c>
      <c r="H545" t="s">
        <v>179</v>
      </c>
      <c r="I545" t="s">
        <v>136</v>
      </c>
      <c r="J545">
        <v>2.7421294292785715E+18</v>
      </c>
      <c r="K545" t="s">
        <v>1671</v>
      </c>
      <c r="L545" t="s">
        <v>72</v>
      </c>
      <c r="M545" s="5">
        <v>9.2592592592592588E-5</v>
      </c>
      <c r="N545">
        <v>19761</v>
      </c>
      <c r="O545" t="s">
        <v>105</v>
      </c>
      <c r="P545">
        <v>21200</v>
      </c>
      <c r="Q545" t="s">
        <v>105</v>
      </c>
      <c r="R545">
        <v>99821</v>
      </c>
      <c r="S545" t="s">
        <v>154</v>
      </c>
      <c r="T545" t="s">
        <v>153</v>
      </c>
      <c r="U545">
        <v>221519</v>
      </c>
      <c r="V545" t="s">
        <v>269</v>
      </c>
      <c r="W545" t="s">
        <v>68</v>
      </c>
      <c r="X545" s="5">
        <v>1.238425925925926E-3</v>
      </c>
      <c r="Y545" s="5">
        <v>0</v>
      </c>
      <c r="Z545" s="5">
        <v>2.2569444444444442E-3</v>
      </c>
      <c r="AA545" t="s">
        <v>67</v>
      </c>
      <c r="AB545">
        <v>0</v>
      </c>
      <c r="AC545" s="4">
        <v>46268.462708333333</v>
      </c>
      <c r="AD545" t="s">
        <v>67</v>
      </c>
      <c r="AE545" s="5">
        <v>0</v>
      </c>
      <c r="AF545" t="s">
        <v>1672</v>
      </c>
      <c r="AG545" s="5">
        <v>2.3148148148148147E-5</v>
      </c>
      <c r="AH545">
        <v>0</v>
      </c>
      <c r="AI545">
        <v>0</v>
      </c>
      <c r="AJ545" t="s">
        <v>67</v>
      </c>
      <c r="AK545">
        <v>2</v>
      </c>
      <c r="AL545">
        <v>0</v>
      </c>
      <c r="AM545">
        <v>0</v>
      </c>
      <c r="AN545" t="s">
        <v>123</v>
      </c>
      <c r="AO545" t="s">
        <v>127</v>
      </c>
      <c r="AP545">
        <v>77020001</v>
      </c>
      <c r="AQ545">
        <v>10</v>
      </c>
      <c r="AR545" t="s">
        <v>128</v>
      </c>
      <c r="AS545">
        <v>3190042</v>
      </c>
      <c r="AT545" t="s">
        <v>145</v>
      </c>
      <c r="AU545" t="s">
        <v>67</v>
      </c>
      <c r="AV545" t="s">
        <v>522</v>
      </c>
      <c r="AW545">
        <v>2</v>
      </c>
      <c r="AX545">
        <v>1</v>
      </c>
      <c r="AY545" t="s">
        <v>67</v>
      </c>
      <c r="AZ545" t="s">
        <v>67</v>
      </c>
      <c r="BA545" t="s">
        <v>67</v>
      </c>
      <c r="BB545" t="s">
        <v>67</v>
      </c>
      <c r="BC545" t="s">
        <v>67</v>
      </c>
      <c r="BD545" t="s">
        <v>67</v>
      </c>
      <c r="BE545" t="s">
        <v>67</v>
      </c>
      <c r="BF545" t="s">
        <v>67</v>
      </c>
      <c r="BG545" t="s">
        <v>67</v>
      </c>
      <c r="BH545" t="s">
        <v>67</v>
      </c>
      <c r="BI545" t="s">
        <v>67</v>
      </c>
      <c r="BJ545" t="s">
        <v>67</v>
      </c>
      <c r="BK545" t="s">
        <v>67</v>
      </c>
      <c r="BL545" t="s">
        <v>67</v>
      </c>
      <c r="BM545" t="s">
        <v>67</v>
      </c>
      <c r="BN545" t="s">
        <v>106</v>
      </c>
      <c r="BO545" s="6">
        <v>46268</v>
      </c>
      <c r="BP545">
        <f>1</f>
        <v>1</v>
      </c>
      <c r="BQ545">
        <f>IF(M545+AG545&gt;=parametres!$B$2,0,1)</f>
        <v>1</v>
      </c>
      <c r="BR545" t="str">
        <f>VLOOKUP(O545,parametres!G:H,2,0)</f>
        <v>Alliannz Contract</v>
      </c>
    </row>
    <row r="546" spans="1:70" x14ac:dyDescent="0.3">
      <c r="A546" t="s">
        <v>1635</v>
      </c>
      <c r="B546" t="s">
        <v>65</v>
      </c>
      <c r="C546" t="s">
        <v>70</v>
      </c>
      <c r="D546" s="4">
        <v>46268.460810185185</v>
      </c>
      <c r="E546" t="s">
        <v>1673</v>
      </c>
      <c r="F546" t="s">
        <v>134</v>
      </c>
      <c r="G546" t="s">
        <v>119</v>
      </c>
      <c r="H546" t="s">
        <v>135</v>
      </c>
      <c r="I546" t="s">
        <v>136</v>
      </c>
      <c r="J546">
        <v>2.7421293176177951E+18</v>
      </c>
      <c r="K546" t="s">
        <v>1674</v>
      </c>
      <c r="L546" t="s">
        <v>71</v>
      </c>
      <c r="M546" s="5">
        <v>1.7361111111111112E-4</v>
      </c>
      <c r="N546">
        <v>19761</v>
      </c>
      <c r="O546" t="s">
        <v>105</v>
      </c>
      <c r="P546">
        <v>21200</v>
      </c>
      <c r="Q546" t="s">
        <v>105</v>
      </c>
      <c r="R546">
        <v>99821</v>
      </c>
      <c r="S546" t="s">
        <v>154</v>
      </c>
      <c r="T546" t="s">
        <v>153</v>
      </c>
      <c r="U546">
        <v>247912</v>
      </c>
      <c r="V546" t="s">
        <v>402</v>
      </c>
      <c r="W546" t="s">
        <v>68</v>
      </c>
      <c r="X546" s="5">
        <v>2.8703703703703703E-3</v>
      </c>
      <c r="Y546" s="5">
        <v>0</v>
      </c>
      <c r="Z546" s="5">
        <v>3.8194444444444446E-4</v>
      </c>
      <c r="AA546" t="s">
        <v>67</v>
      </c>
      <c r="AB546">
        <v>0</v>
      </c>
      <c r="AC546" s="4">
        <v>46268.466087962966</v>
      </c>
      <c r="AD546" t="s">
        <v>67</v>
      </c>
      <c r="AE546" s="5">
        <v>0</v>
      </c>
      <c r="AF546" t="s">
        <v>1675</v>
      </c>
      <c r="AG546" s="5">
        <v>2.3148148148148147E-5</v>
      </c>
      <c r="AH546">
        <v>0</v>
      </c>
      <c r="AI546">
        <v>0</v>
      </c>
      <c r="AJ546" t="s">
        <v>67</v>
      </c>
      <c r="AK546">
        <v>2</v>
      </c>
      <c r="AL546">
        <v>0</v>
      </c>
      <c r="AM546">
        <v>0</v>
      </c>
      <c r="AN546" t="s">
        <v>123</v>
      </c>
      <c r="AO546" t="s">
        <v>127</v>
      </c>
      <c r="AP546">
        <v>77020001</v>
      </c>
      <c r="AQ546">
        <v>10</v>
      </c>
      <c r="AR546" t="s">
        <v>128</v>
      </c>
      <c r="AS546">
        <v>3190051</v>
      </c>
      <c r="AT546" t="s">
        <v>145</v>
      </c>
      <c r="AU546" t="s">
        <v>67</v>
      </c>
      <c r="AV546" t="s">
        <v>1673</v>
      </c>
      <c r="AW546">
        <v>2</v>
      </c>
      <c r="AX546">
        <v>1</v>
      </c>
      <c r="AY546" t="s">
        <v>75</v>
      </c>
      <c r="AZ546" t="s">
        <v>75</v>
      </c>
      <c r="BA546" t="s">
        <v>194</v>
      </c>
      <c r="BB546" t="s">
        <v>67</v>
      </c>
      <c r="BC546" t="s">
        <v>67</v>
      </c>
      <c r="BD546" t="s">
        <v>67</v>
      </c>
      <c r="BE546" t="s">
        <v>67</v>
      </c>
      <c r="BF546" t="s">
        <v>67</v>
      </c>
      <c r="BG546" t="s">
        <v>67</v>
      </c>
      <c r="BH546" t="s">
        <v>67</v>
      </c>
      <c r="BI546" t="s">
        <v>67</v>
      </c>
      <c r="BJ546" t="s">
        <v>67</v>
      </c>
      <c r="BK546" t="s">
        <v>67</v>
      </c>
      <c r="BL546" t="s">
        <v>67</v>
      </c>
      <c r="BM546" t="s">
        <v>67</v>
      </c>
      <c r="BN546" t="s">
        <v>106</v>
      </c>
      <c r="BO546" s="6">
        <v>46268</v>
      </c>
      <c r="BP546">
        <f>1</f>
        <v>1</v>
      </c>
      <c r="BQ546">
        <f>IF(M546+AG546&gt;=parametres!$B$2,0,1)</f>
        <v>1</v>
      </c>
      <c r="BR546" t="str">
        <f>VLOOKUP(O546,parametres!G:H,2,0)</f>
        <v>Alliannz Contract</v>
      </c>
    </row>
    <row r="547" spans="1:70" x14ac:dyDescent="0.3">
      <c r="A547" t="s">
        <v>1635</v>
      </c>
      <c r="B547" t="s">
        <v>65</v>
      </c>
      <c r="C547" t="s">
        <v>66</v>
      </c>
      <c r="D547" s="4">
        <v>46268.460914351854</v>
      </c>
      <c r="E547" t="s">
        <v>1658</v>
      </c>
      <c r="F547" t="s">
        <v>67</v>
      </c>
      <c r="G547" t="s">
        <v>67</v>
      </c>
      <c r="H547" t="s">
        <v>1302</v>
      </c>
      <c r="I547" t="s">
        <v>67</v>
      </c>
      <c r="J547">
        <v>2.7421293863283092E+18</v>
      </c>
      <c r="K547" t="s">
        <v>1676</v>
      </c>
      <c r="L547" t="s">
        <v>67</v>
      </c>
      <c r="M547" s="5">
        <v>0</v>
      </c>
      <c r="N547">
        <v>19783</v>
      </c>
      <c r="O547" t="s">
        <v>295</v>
      </c>
      <c r="P547">
        <v>21223</v>
      </c>
      <c r="Q547" t="s">
        <v>295</v>
      </c>
      <c r="R547">
        <v>100063</v>
      </c>
      <c r="S547" t="s">
        <v>326</v>
      </c>
      <c r="T547" t="s">
        <v>275</v>
      </c>
      <c r="U547">
        <v>232188</v>
      </c>
      <c r="V547" t="s">
        <v>1297</v>
      </c>
      <c r="W547" t="s">
        <v>69</v>
      </c>
      <c r="X547" s="5">
        <v>1.0879629629629629E-3</v>
      </c>
      <c r="Y547" s="5">
        <v>0</v>
      </c>
      <c r="Z547" s="5">
        <v>0</v>
      </c>
      <c r="AA547" t="s">
        <v>67</v>
      </c>
      <c r="AB547">
        <v>0</v>
      </c>
      <c r="AC547" s="4">
        <v>46268.462013888886</v>
      </c>
      <c r="AD547" t="s">
        <v>67</v>
      </c>
      <c r="AE547" s="5">
        <v>0</v>
      </c>
      <c r="AF547" t="s">
        <v>1660</v>
      </c>
      <c r="AG547" s="5">
        <v>0</v>
      </c>
      <c r="AJ547" t="s">
        <v>67</v>
      </c>
      <c r="AN547" t="s">
        <v>67</v>
      </c>
      <c r="AO547" t="s">
        <v>67</v>
      </c>
      <c r="AR547" t="s">
        <v>67</v>
      </c>
      <c r="AT547" t="s">
        <v>67</v>
      </c>
      <c r="AU547" t="s">
        <v>67</v>
      </c>
      <c r="AV547" t="s">
        <v>67</v>
      </c>
      <c r="AY547" t="s">
        <v>67</v>
      </c>
      <c r="AZ547" t="s">
        <v>67</v>
      </c>
      <c r="BA547" t="s">
        <v>67</v>
      </c>
      <c r="BB547" t="s">
        <v>67</v>
      </c>
      <c r="BC547" t="s">
        <v>67</v>
      </c>
      <c r="BD547" t="s">
        <v>67</v>
      </c>
      <c r="BE547" t="s">
        <v>67</v>
      </c>
      <c r="BF547" t="s">
        <v>67</v>
      </c>
      <c r="BG547" t="s">
        <v>67</v>
      </c>
      <c r="BH547" t="s">
        <v>67</v>
      </c>
      <c r="BI547" t="s">
        <v>67</v>
      </c>
      <c r="BJ547" t="s">
        <v>67</v>
      </c>
      <c r="BK547" t="s">
        <v>67</v>
      </c>
      <c r="BL547" t="s">
        <v>67</v>
      </c>
      <c r="BM547" t="s">
        <v>67</v>
      </c>
      <c r="BN547" t="s">
        <v>287</v>
      </c>
      <c r="BO547" s="6">
        <v>46268</v>
      </c>
      <c r="BP547">
        <f>1</f>
        <v>1</v>
      </c>
      <c r="BQ547">
        <f>IF(M547+AG547&gt;=parametres!$B$2,0,1)</f>
        <v>1</v>
      </c>
      <c r="BR547" t="str">
        <f>VLOOKUP(O547,parametres!G:H,2,0)</f>
        <v>RSA BE</v>
      </c>
    </row>
    <row r="548" spans="1:70" x14ac:dyDescent="0.3">
      <c r="A548" t="s">
        <v>1635</v>
      </c>
      <c r="B548" t="s">
        <v>65</v>
      </c>
      <c r="C548" t="s">
        <v>66</v>
      </c>
      <c r="D548" s="4">
        <v>46268.460995370369</v>
      </c>
      <c r="E548" t="s">
        <v>1664</v>
      </c>
      <c r="F548" t="s">
        <v>67</v>
      </c>
      <c r="G548" t="s">
        <v>67</v>
      </c>
      <c r="H548" t="s">
        <v>382</v>
      </c>
      <c r="I548" t="s">
        <v>67</v>
      </c>
      <c r="J548">
        <v>2.7421293176177951E+18</v>
      </c>
      <c r="K548" t="s">
        <v>1677</v>
      </c>
      <c r="L548" t="s">
        <v>67</v>
      </c>
      <c r="M548" s="5">
        <v>0</v>
      </c>
      <c r="N548">
        <v>19763</v>
      </c>
      <c r="O548" t="s">
        <v>108</v>
      </c>
      <c r="P548">
        <v>21202</v>
      </c>
      <c r="Q548" t="s">
        <v>108</v>
      </c>
      <c r="R548">
        <v>99843</v>
      </c>
      <c r="S548" t="s">
        <v>184</v>
      </c>
      <c r="T548" t="s">
        <v>153</v>
      </c>
      <c r="U548">
        <v>244550</v>
      </c>
      <c r="V548" t="s">
        <v>383</v>
      </c>
      <c r="W548" t="s">
        <v>68</v>
      </c>
      <c r="X548" s="5">
        <v>2.1875000000000002E-3</v>
      </c>
      <c r="Y548" s="5">
        <v>0</v>
      </c>
      <c r="Z548" s="5">
        <v>0</v>
      </c>
      <c r="AA548" t="s">
        <v>67</v>
      </c>
      <c r="AB548">
        <v>0</v>
      </c>
      <c r="AC548" s="4">
        <v>46268.463240740741</v>
      </c>
      <c r="AD548" t="s">
        <v>67</v>
      </c>
      <c r="AE548" s="5">
        <v>0</v>
      </c>
      <c r="AF548" t="s">
        <v>1666</v>
      </c>
      <c r="AG548" s="5">
        <v>1.1574074074074073E-5</v>
      </c>
      <c r="AJ548" t="s">
        <v>67</v>
      </c>
      <c r="AN548" t="s">
        <v>67</v>
      </c>
      <c r="AO548" t="s">
        <v>67</v>
      </c>
      <c r="AR548" t="s">
        <v>67</v>
      </c>
      <c r="AT548" t="s">
        <v>67</v>
      </c>
      <c r="AU548" t="s">
        <v>67</v>
      </c>
      <c r="AV548" t="s">
        <v>67</v>
      </c>
      <c r="AY548" t="s">
        <v>67</v>
      </c>
      <c r="AZ548" t="s">
        <v>67</v>
      </c>
      <c r="BA548" t="s">
        <v>67</v>
      </c>
      <c r="BB548" t="s">
        <v>67</v>
      </c>
      <c r="BC548" t="s">
        <v>67</v>
      </c>
      <c r="BD548" t="s">
        <v>67</v>
      </c>
      <c r="BE548" t="s">
        <v>67</v>
      </c>
      <c r="BF548" t="s">
        <v>67</v>
      </c>
      <c r="BG548" t="s">
        <v>67</v>
      </c>
      <c r="BH548" t="s">
        <v>67</v>
      </c>
      <c r="BI548" t="s">
        <v>67</v>
      </c>
      <c r="BJ548" t="s">
        <v>67</v>
      </c>
      <c r="BK548" t="s">
        <v>67</v>
      </c>
      <c r="BL548" t="s">
        <v>67</v>
      </c>
      <c r="BM548" t="s">
        <v>67</v>
      </c>
      <c r="BN548" t="s">
        <v>106</v>
      </c>
      <c r="BO548" s="6">
        <v>46268</v>
      </c>
      <c r="BP548">
        <f>1</f>
        <v>1</v>
      </c>
      <c r="BQ548">
        <f>IF(M548+AG548&gt;=parametres!$B$2,0,1)</f>
        <v>1</v>
      </c>
      <c r="BR548" t="str">
        <f>VLOOKUP(O548,parametres!G:H,2,0)</f>
        <v>Alliannz Contract</v>
      </c>
    </row>
    <row r="549" spans="1:70" x14ac:dyDescent="0.3">
      <c r="A549" t="s">
        <v>1635</v>
      </c>
      <c r="B549" t="s">
        <v>65</v>
      </c>
      <c r="C549" t="s">
        <v>70</v>
      </c>
      <c r="D549" s="4">
        <v>46268.461053240739</v>
      </c>
      <c r="E549" t="s">
        <v>1678</v>
      </c>
      <c r="F549" t="s">
        <v>343</v>
      </c>
      <c r="G549" t="s">
        <v>119</v>
      </c>
      <c r="H549" t="s">
        <v>365</v>
      </c>
      <c r="I549" t="s">
        <v>126</v>
      </c>
      <c r="J549">
        <v>2.742129407803051E+18</v>
      </c>
      <c r="K549" t="s">
        <v>1679</v>
      </c>
      <c r="L549" t="s">
        <v>72</v>
      </c>
      <c r="M549" s="5">
        <v>6.9444444444444444E-5</v>
      </c>
      <c r="N549">
        <v>19763</v>
      </c>
      <c r="O549" t="s">
        <v>108</v>
      </c>
      <c r="P549">
        <v>21202</v>
      </c>
      <c r="Q549" t="s">
        <v>108</v>
      </c>
      <c r="R549">
        <v>99845</v>
      </c>
      <c r="S549" t="s">
        <v>1680</v>
      </c>
      <c r="T549" t="s">
        <v>153</v>
      </c>
      <c r="U549">
        <v>224299</v>
      </c>
      <c r="V549" t="s">
        <v>193</v>
      </c>
      <c r="W549" t="s">
        <v>68</v>
      </c>
      <c r="X549" s="5">
        <v>2.3958333333333331E-3</v>
      </c>
      <c r="Y549" s="5">
        <v>0</v>
      </c>
      <c r="Z549" s="5">
        <v>3.5879629629629629E-4</v>
      </c>
      <c r="AA549" t="s">
        <v>67</v>
      </c>
      <c r="AB549">
        <v>0</v>
      </c>
      <c r="AC549" s="4">
        <v>46268.463807870372</v>
      </c>
      <c r="AD549" t="s">
        <v>67</v>
      </c>
      <c r="AE549" s="5">
        <v>0</v>
      </c>
      <c r="AF549" t="s">
        <v>1681</v>
      </c>
      <c r="AG549" s="5">
        <v>2.3148148148148147E-5</v>
      </c>
      <c r="AH549">
        <v>0</v>
      </c>
      <c r="AI549">
        <v>0</v>
      </c>
      <c r="AJ549" t="s">
        <v>67</v>
      </c>
      <c r="AK549">
        <v>0</v>
      </c>
      <c r="AL549">
        <v>0</v>
      </c>
      <c r="AM549">
        <v>0</v>
      </c>
      <c r="AN549" t="s">
        <v>123</v>
      </c>
      <c r="AO549" t="s">
        <v>127</v>
      </c>
      <c r="AP549">
        <v>77020001</v>
      </c>
      <c r="AQ549">
        <v>10</v>
      </c>
      <c r="AR549" t="s">
        <v>128</v>
      </c>
      <c r="AT549" t="s">
        <v>145</v>
      </c>
      <c r="AU549" t="s">
        <v>67</v>
      </c>
      <c r="AV549" t="s">
        <v>1678</v>
      </c>
      <c r="AW549">
        <v>0</v>
      </c>
      <c r="AX549">
        <v>0</v>
      </c>
      <c r="AY549" t="s">
        <v>67</v>
      </c>
      <c r="AZ549" t="s">
        <v>67</v>
      </c>
      <c r="BA549" t="s">
        <v>67</v>
      </c>
      <c r="BB549" t="s">
        <v>67</v>
      </c>
      <c r="BC549" t="s">
        <v>67</v>
      </c>
      <c r="BD549" t="s">
        <v>67</v>
      </c>
      <c r="BE549" t="s">
        <v>67</v>
      </c>
      <c r="BF549" t="s">
        <v>67</v>
      </c>
      <c r="BG549" t="s">
        <v>67</v>
      </c>
      <c r="BH549" t="s">
        <v>67</v>
      </c>
      <c r="BI549" t="s">
        <v>67</v>
      </c>
      <c r="BJ549" t="s">
        <v>67</v>
      </c>
      <c r="BK549" t="s">
        <v>67</v>
      </c>
      <c r="BL549" t="s">
        <v>67</v>
      </c>
      <c r="BM549" t="s">
        <v>67</v>
      </c>
      <c r="BN549" t="s">
        <v>106</v>
      </c>
      <c r="BO549" s="6">
        <v>46268</v>
      </c>
      <c r="BP549">
        <f>1</f>
        <v>1</v>
      </c>
      <c r="BQ549">
        <f>IF(M549+AG549&gt;=parametres!$B$2,0,1)</f>
        <v>1</v>
      </c>
      <c r="BR549" t="str">
        <f>VLOOKUP(O549,parametres!G:H,2,0)</f>
        <v>Alliannz Contract</v>
      </c>
    </row>
    <row r="550" spans="1:70" x14ac:dyDescent="0.3">
      <c r="A550" t="s">
        <v>1635</v>
      </c>
      <c r="B550" t="s">
        <v>65</v>
      </c>
      <c r="C550" t="s">
        <v>66</v>
      </c>
      <c r="D550" s="4">
        <v>46268.461261574077</v>
      </c>
      <c r="E550" t="s">
        <v>1661</v>
      </c>
      <c r="F550" t="s">
        <v>67</v>
      </c>
      <c r="G550" t="s">
        <v>67</v>
      </c>
      <c r="H550" t="s">
        <v>340</v>
      </c>
      <c r="I550" t="s">
        <v>67</v>
      </c>
      <c r="J550">
        <v>2.7421293734476539E+18</v>
      </c>
      <c r="K550" t="s">
        <v>1682</v>
      </c>
      <c r="L550" t="s">
        <v>67</v>
      </c>
      <c r="M550" s="5">
        <v>0</v>
      </c>
      <c r="N550">
        <v>19782</v>
      </c>
      <c r="O550" t="s">
        <v>288</v>
      </c>
      <c r="P550">
        <v>21222</v>
      </c>
      <c r="Q550" t="s">
        <v>288</v>
      </c>
      <c r="R550">
        <v>100052</v>
      </c>
      <c r="S550" t="s">
        <v>301</v>
      </c>
      <c r="T550" t="s">
        <v>312</v>
      </c>
      <c r="U550">
        <v>207437</v>
      </c>
      <c r="V550" t="s">
        <v>339</v>
      </c>
      <c r="W550" t="s">
        <v>69</v>
      </c>
      <c r="X550" s="5">
        <v>6.3657407407407413E-4</v>
      </c>
      <c r="Y550" s="5">
        <v>0</v>
      </c>
      <c r="Z550" s="5">
        <v>0</v>
      </c>
      <c r="AA550" t="s">
        <v>67</v>
      </c>
      <c r="AB550">
        <v>0</v>
      </c>
      <c r="AC550" s="4">
        <v>46268.461967592593</v>
      </c>
      <c r="AD550" t="s">
        <v>67</v>
      </c>
      <c r="AE550" s="5">
        <v>0</v>
      </c>
      <c r="AF550" t="s">
        <v>1663</v>
      </c>
      <c r="AG550" s="5">
        <v>1.1574074074074073E-5</v>
      </c>
      <c r="AJ550" t="s">
        <v>67</v>
      </c>
      <c r="AN550" t="s">
        <v>67</v>
      </c>
      <c r="AO550" t="s">
        <v>67</v>
      </c>
      <c r="AR550" t="s">
        <v>67</v>
      </c>
      <c r="AT550" t="s">
        <v>67</v>
      </c>
      <c r="AU550" t="s">
        <v>67</v>
      </c>
      <c r="AV550" t="s">
        <v>67</v>
      </c>
      <c r="AY550" t="s">
        <v>67</v>
      </c>
      <c r="AZ550" t="s">
        <v>67</v>
      </c>
      <c r="BA550" t="s">
        <v>67</v>
      </c>
      <c r="BB550" t="s">
        <v>67</v>
      </c>
      <c r="BC550" t="s">
        <v>67</v>
      </c>
      <c r="BD550" t="s">
        <v>67</v>
      </c>
      <c r="BE550" t="s">
        <v>67</v>
      </c>
      <c r="BF550" t="s">
        <v>67</v>
      </c>
      <c r="BG550" t="s">
        <v>67</v>
      </c>
      <c r="BH550" t="s">
        <v>67</v>
      </c>
      <c r="BI550" t="s">
        <v>67</v>
      </c>
      <c r="BJ550" t="s">
        <v>67</v>
      </c>
      <c r="BK550" t="s">
        <v>67</v>
      </c>
      <c r="BL550" t="s">
        <v>67</v>
      </c>
      <c r="BM550" t="s">
        <v>67</v>
      </c>
      <c r="BN550" t="s">
        <v>287</v>
      </c>
      <c r="BO550" s="6">
        <v>46268</v>
      </c>
      <c r="BP550">
        <f>1</f>
        <v>1</v>
      </c>
      <c r="BQ550">
        <f>IF(M550+AG550&gt;=parametres!$B$2,0,1)</f>
        <v>1</v>
      </c>
      <c r="BR550" t="str">
        <f>VLOOKUP(O550,parametres!G:H,2,0)</f>
        <v>RSA BE</v>
      </c>
    </row>
    <row r="551" spans="1:70" x14ac:dyDescent="0.3">
      <c r="A551" t="s">
        <v>1635</v>
      </c>
      <c r="B551" t="s">
        <v>65</v>
      </c>
      <c r="C551" t="s">
        <v>66</v>
      </c>
      <c r="D551" s="4">
        <v>46268.461354166669</v>
      </c>
      <c r="E551" t="s">
        <v>1678</v>
      </c>
      <c r="F551" t="s">
        <v>67</v>
      </c>
      <c r="G551" t="s">
        <v>67</v>
      </c>
      <c r="H551" t="s">
        <v>195</v>
      </c>
      <c r="I551" t="s">
        <v>67</v>
      </c>
      <c r="J551">
        <v>2.742129407803051E+18</v>
      </c>
      <c r="K551" t="s">
        <v>1683</v>
      </c>
      <c r="L551" t="s">
        <v>67</v>
      </c>
      <c r="M551" s="5">
        <v>0</v>
      </c>
      <c r="N551">
        <v>19763</v>
      </c>
      <c r="O551" t="s">
        <v>108</v>
      </c>
      <c r="P551">
        <v>21202</v>
      </c>
      <c r="Q551" t="s">
        <v>108</v>
      </c>
      <c r="R551">
        <v>99845</v>
      </c>
      <c r="S551" t="s">
        <v>1680</v>
      </c>
      <c r="T551" t="s">
        <v>153</v>
      </c>
      <c r="U551">
        <v>224299</v>
      </c>
      <c r="V551" t="s">
        <v>193</v>
      </c>
      <c r="W551" t="s">
        <v>68</v>
      </c>
      <c r="X551" s="5">
        <v>2.3958333333333331E-3</v>
      </c>
      <c r="Y551" s="5">
        <v>0</v>
      </c>
      <c r="Z551" s="5">
        <v>0</v>
      </c>
      <c r="AA551" t="s">
        <v>67</v>
      </c>
      <c r="AB551">
        <v>0</v>
      </c>
      <c r="AC551" s="4">
        <v>46268.463807870372</v>
      </c>
      <c r="AD551" t="s">
        <v>67</v>
      </c>
      <c r="AE551" s="5">
        <v>0</v>
      </c>
      <c r="AF551" t="s">
        <v>1681</v>
      </c>
      <c r="AG551" s="5">
        <v>1.1574074074074073E-5</v>
      </c>
      <c r="AJ551" t="s">
        <v>67</v>
      </c>
      <c r="AN551" t="s">
        <v>67</v>
      </c>
      <c r="AO551" t="s">
        <v>67</v>
      </c>
      <c r="AR551" t="s">
        <v>67</v>
      </c>
      <c r="AT551" t="s">
        <v>67</v>
      </c>
      <c r="AU551" t="s">
        <v>67</v>
      </c>
      <c r="AV551" t="s">
        <v>67</v>
      </c>
      <c r="AY551" t="s">
        <v>67</v>
      </c>
      <c r="AZ551" t="s">
        <v>67</v>
      </c>
      <c r="BA551" t="s">
        <v>67</v>
      </c>
      <c r="BB551" t="s">
        <v>67</v>
      </c>
      <c r="BC551" t="s">
        <v>67</v>
      </c>
      <c r="BD551" t="s">
        <v>67</v>
      </c>
      <c r="BE551" t="s">
        <v>67</v>
      </c>
      <c r="BF551" t="s">
        <v>67</v>
      </c>
      <c r="BG551" t="s">
        <v>67</v>
      </c>
      <c r="BH551" t="s">
        <v>67</v>
      </c>
      <c r="BI551" t="s">
        <v>67</v>
      </c>
      <c r="BJ551" t="s">
        <v>67</v>
      </c>
      <c r="BK551" t="s">
        <v>67</v>
      </c>
      <c r="BL551" t="s">
        <v>67</v>
      </c>
      <c r="BM551" t="s">
        <v>67</v>
      </c>
      <c r="BN551" t="s">
        <v>106</v>
      </c>
      <c r="BO551" s="6">
        <v>46268</v>
      </c>
      <c r="BP551">
        <f>1</f>
        <v>1</v>
      </c>
      <c r="BQ551">
        <f>IF(M551+AG551&gt;=parametres!$B$2,0,1)</f>
        <v>1</v>
      </c>
      <c r="BR551" t="str">
        <f>VLOOKUP(O551,parametres!G:H,2,0)</f>
        <v>Alliannz Contract</v>
      </c>
    </row>
    <row r="552" spans="1:70" x14ac:dyDescent="0.3">
      <c r="A552" t="s">
        <v>1635</v>
      </c>
      <c r="B552" t="s">
        <v>65</v>
      </c>
      <c r="C552" t="s">
        <v>66</v>
      </c>
      <c r="D552" s="4">
        <v>46268.461400462962</v>
      </c>
      <c r="E552" t="s">
        <v>522</v>
      </c>
      <c r="F552" t="s">
        <v>67</v>
      </c>
      <c r="G552" t="s">
        <v>67</v>
      </c>
      <c r="H552" t="s">
        <v>418</v>
      </c>
      <c r="I552" t="s">
        <v>67</v>
      </c>
      <c r="J552">
        <v>2.7421294292785715E+18</v>
      </c>
      <c r="K552" t="s">
        <v>1684</v>
      </c>
      <c r="L552" t="s">
        <v>67</v>
      </c>
      <c r="M552" s="5">
        <v>0</v>
      </c>
      <c r="N552">
        <v>19761</v>
      </c>
      <c r="O552" t="s">
        <v>105</v>
      </c>
      <c r="P552">
        <v>21200</v>
      </c>
      <c r="Q552" t="s">
        <v>105</v>
      </c>
      <c r="R552">
        <v>99821</v>
      </c>
      <c r="S552" t="s">
        <v>154</v>
      </c>
      <c r="T552" t="s">
        <v>153</v>
      </c>
      <c r="U552">
        <v>221519</v>
      </c>
      <c r="V552" t="s">
        <v>269</v>
      </c>
      <c r="W552" t="s">
        <v>68</v>
      </c>
      <c r="X552" s="5">
        <v>1.238425925925926E-3</v>
      </c>
      <c r="Y552" s="5">
        <v>0</v>
      </c>
      <c r="Z552" s="5">
        <v>0</v>
      </c>
      <c r="AA552" t="s">
        <v>67</v>
      </c>
      <c r="AB552">
        <v>0</v>
      </c>
      <c r="AC552" s="4">
        <v>46268.462708333333</v>
      </c>
      <c r="AD552" t="s">
        <v>67</v>
      </c>
      <c r="AE552" s="5">
        <v>0</v>
      </c>
      <c r="AF552" t="s">
        <v>1672</v>
      </c>
      <c r="AG552" s="5">
        <v>1.1574074074074073E-5</v>
      </c>
      <c r="AJ552" t="s">
        <v>67</v>
      </c>
      <c r="AN552" t="s">
        <v>67</v>
      </c>
      <c r="AO552" t="s">
        <v>67</v>
      </c>
      <c r="AR552" t="s">
        <v>67</v>
      </c>
      <c r="AT552" t="s">
        <v>67</v>
      </c>
      <c r="AU552" t="s">
        <v>67</v>
      </c>
      <c r="AV552" t="s">
        <v>67</v>
      </c>
      <c r="AY552" t="s">
        <v>67</v>
      </c>
      <c r="AZ552" t="s">
        <v>67</v>
      </c>
      <c r="BA552" t="s">
        <v>67</v>
      </c>
      <c r="BB552" t="s">
        <v>67</v>
      </c>
      <c r="BC552" t="s">
        <v>67</v>
      </c>
      <c r="BD552" t="s">
        <v>67</v>
      </c>
      <c r="BE552" t="s">
        <v>67</v>
      </c>
      <c r="BF552" t="s">
        <v>67</v>
      </c>
      <c r="BG552" t="s">
        <v>67</v>
      </c>
      <c r="BH552" t="s">
        <v>67</v>
      </c>
      <c r="BI552" t="s">
        <v>67</v>
      </c>
      <c r="BJ552" t="s">
        <v>67</v>
      </c>
      <c r="BK552" t="s">
        <v>67</v>
      </c>
      <c r="BL552" t="s">
        <v>67</v>
      </c>
      <c r="BM552" t="s">
        <v>67</v>
      </c>
      <c r="BN552" t="s">
        <v>106</v>
      </c>
      <c r="BO552" s="6">
        <v>46268</v>
      </c>
      <c r="BP552">
        <f>1</f>
        <v>1</v>
      </c>
      <c r="BQ552">
        <f>IF(M552+AG552&gt;=parametres!$B$2,0,1)</f>
        <v>1</v>
      </c>
      <c r="BR552" t="str">
        <f>VLOOKUP(O552,parametres!G:H,2,0)</f>
        <v>Alliannz Contract</v>
      </c>
    </row>
    <row r="553" spans="1:70" x14ac:dyDescent="0.3">
      <c r="A553" t="s">
        <v>1635</v>
      </c>
      <c r="B553" t="s">
        <v>65</v>
      </c>
      <c r="C553" t="s">
        <v>66</v>
      </c>
      <c r="D553" s="4">
        <v>46268.461481481485</v>
      </c>
      <c r="E553" t="s">
        <v>1673</v>
      </c>
      <c r="F553" t="s">
        <v>67</v>
      </c>
      <c r="G553" t="s">
        <v>67</v>
      </c>
      <c r="H553" t="s">
        <v>403</v>
      </c>
      <c r="I553" t="s">
        <v>67</v>
      </c>
      <c r="J553">
        <v>2.7421293176177951E+18</v>
      </c>
      <c r="K553" t="s">
        <v>1685</v>
      </c>
      <c r="L553" t="s">
        <v>67</v>
      </c>
      <c r="M553" s="5">
        <v>0</v>
      </c>
      <c r="N553">
        <v>19761</v>
      </c>
      <c r="O553" t="s">
        <v>105</v>
      </c>
      <c r="P553">
        <v>21200</v>
      </c>
      <c r="Q553" t="s">
        <v>105</v>
      </c>
      <c r="R553">
        <v>99821</v>
      </c>
      <c r="S553" t="s">
        <v>154</v>
      </c>
      <c r="T553" t="s">
        <v>153</v>
      </c>
      <c r="U553">
        <v>247912</v>
      </c>
      <c r="V553" t="s">
        <v>402</v>
      </c>
      <c r="W553" t="s">
        <v>68</v>
      </c>
      <c r="X553" s="5">
        <v>2.8703703703703703E-3</v>
      </c>
      <c r="Y553" s="5">
        <v>0</v>
      </c>
      <c r="Z553" s="5">
        <v>0</v>
      </c>
      <c r="AA553" t="s">
        <v>67</v>
      </c>
      <c r="AB553">
        <v>0</v>
      </c>
      <c r="AC553" s="4">
        <v>46268.464421296296</v>
      </c>
      <c r="AD553" t="s">
        <v>67</v>
      </c>
      <c r="AE553" s="5">
        <v>0</v>
      </c>
      <c r="AF553" t="s">
        <v>1675</v>
      </c>
      <c r="AG553" s="5">
        <v>1.1574074074074073E-5</v>
      </c>
      <c r="AJ553" t="s">
        <v>67</v>
      </c>
      <c r="AN553" t="s">
        <v>67</v>
      </c>
      <c r="AO553" t="s">
        <v>67</v>
      </c>
      <c r="AR553" t="s">
        <v>67</v>
      </c>
      <c r="AT553" t="s">
        <v>67</v>
      </c>
      <c r="AU553" t="s">
        <v>67</v>
      </c>
      <c r="AV553" t="s">
        <v>67</v>
      </c>
      <c r="AY553" t="s">
        <v>67</v>
      </c>
      <c r="AZ553" t="s">
        <v>67</v>
      </c>
      <c r="BA553" t="s">
        <v>67</v>
      </c>
      <c r="BB553" t="s">
        <v>67</v>
      </c>
      <c r="BC553" t="s">
        <v>67</v>
      </c>
      <c r="BD553" t="s">
        <v>67</v>
      </c>
      <c r="BE553" t="s">
        <v>67</v>
      </c>
      <c r="BF553" t="s">
        <v>67</v>
      </c>
      <c r="BG553" t="s">
        <v>67</v>
      </c>
      <c r="BH553" t="s">
        <v>67</v>
      </c>
      <c r="BI553" t="s">
        <v>67</v>
      </c>
      <c r="BJ553" t="s">
        <v>67</v>
      </c>
      <c r="BK553" t="s">
        <v>67</v>
      </c>
      <c r="BL553" t="s">
        <v>67</v>
      </c>
      <c r="BM553" t="s">
        <v>67</v>
      </c>
      <c r="BN553" t="s">
        <v>106</v>
      </c>
      <c r="BO553" s="6">
        <v>46268</v>
      </c>
      <c r="BP553">
        <f>1</f>
        <v>1</v>
      </c>
      <c r="BQ553">
        <f>IF(M553+AG553&gt;=parametres!$B$2,0,1)</f>
        <v>1</v>
      </c>
      <c r="BR553" t="str">
        <f>VLOOKUP(O553,parametres!G:H,2,0)</f>
        <v>Alliannz Contract</v>
      </c>
    </row>
    <row r="554" spans="1:70" x14ac:dyDescent="0.3">
      <c r="A554" t="s">
        <v>1635</v>
      </c>
      <c r="B554" t="s">
        <v>65</v>
      </c>
      <c r="C554" t="s">
        <v>70</v>
      </c>
      <c r="D554" s="4">
        <v>46268.461493055554</v>
      </c>
      <c r="E554" t="s">
        <v>537</v>
      </c>
      <c r="F554" t="s">
        <v>118</v>
      </c>
      <c r="G554" t="s">
        <v>119</v>
      </c>
      <c r="H554" t="s">
        <v>120</v>
      </c>
      <c r="I554" t="s">
        <v>121</v>
      </c>
      <c r="J554">
        <v>2.7421293605626824E+18</v>
      </c>
      <c r="K554" t="s">
        <v>1686</v>
      </c>
      <c r="L554" t="s">
        <v>72</v>
      </c>
      <c r="M554" s="5">
        <v>1.0185185185185184E-3</v>
      </c>
      <c r="N554">
        <v>19770</v>
      </c>
      <c r="O554" t="s">
        <v>112</v>
      </c>
      <c r="P554">
        <v>21209</v>
      </c>
      <c r="Q554" t="s">
        <v>112</v>
      </c>
      <c r="R554">
        <v>99920</v>
      </c>
      <c r="S554" t="s">
        <v>146</v>
      </c>
      <c r="T554" t="s">
        <v>275</v>
      </c>
      <c r="U554">
        <v>266361</v>
      </c>
      <c r="V554" t="s">
        <v>971</v>
      </c>
      <c r="W554" t="s">
        <v>68</v>
      </c>
      <c r="X554" s="5">
        <v>3.7268518518518519E-3</v>
      </c>
      <c r="Y554" s="5">
        <v>0</v>
      </c>
      <c r="Z554" s="5">
        <v>3.4722222222222224E-4</v>
      </c>
      <c r="AA554" t="s">
        <v>67</v>
      </c>
      <c r="AB554">
        <v>0</v>
      </c>
      <c r="AC554" s="4">
        <v>46268.466608796298</v>
      </c>
      <c r="AD554" t="s">
        <v>67</v>
      </c>
      <c r="AE554" s="5">
        <v>0</v>
      </c>
      <c r="AF554" t="s">
        <v>1687</v>
      </c>
      <c r="AG554" s="5">
        <v>2.3148148148148147E-5</v>
      </c>
      <c r="AH554">
        <v>0</v>
      </c>
      <c r="AI554">
        <v>0</v>
      </c>
      <c r="AJ554" t="s">
        <v>122</v>
      </c>
      <c r="AK554">
        <v>2</v>
      </c>
      <c r="AL554">
        <v>0</v>
      </c>
      <c r="AM554">
        <v>0</v>
      </c>
      <c r="AN554" t="s">
        <v>123</v>
      </c>
      <c r="AO554" t="s">
        <v>67</v>
      </c>
      <c r="AR554" t="s">
        <v>67</v>
      </c>
      <c r="AT554" t="s">
        <v>67</v>
      </c>
      <c r="AU554" t="s">
        <v>67</v>
      </c>
      <c r="AV554" t="s">
        <v>67</v>
      </c>
      <c r="AW554">
        <v>0</v>
      </c>
      <c r="AX554">
        <v>0</v>
      </c>
      <c r="AY554" t="s">
        <v>67</v>
      </c>
      <c r="AZ554" t="s">
        <v>67</v>
      </c>
      <c r="BA554" t="s">
        <v>67</v>
      </c>
      <c r="BB554" t="s">
        <v>67</v>
      </c>
      <c r="BC554" t="s">
        <v>67</v>
      </c>
      <c r="BD554" t="s">
        <v>67</v>
      </c>
      <c r="BE554" t="s">
        <v>67</v>
      </c>
      <c r="BF554" t="s">
        <v>67</v>
      </c>
      <c r="BG554" t="s">
        <v>67</v>
      </c>
      <c r="BH554" t="s">
        <v>67</v>
      </c>
      <c r="BI554" t="s">
        <v>67</v>
      </c>
      <c r="BJ554" t="s">
        <v>67</v>
      </c>
      <c r="BK554" t="s">
        <v>67</v>
      </c>
      <c r="BL554" t="s">
        <v>67</v>
      </c>
      <c r="BM554" t="s">
        <v>67</v>
      </c>
      <c r="BN554" t="s">
        <v>280</v>
      </c>
      <c r="BO554" s="6">
        <v>46268</v>
      </c>
      <c r="BP554">
        <f>1</f>
        <v>1</v>
      </c>
      <c r="BQ554">
        <f>IF(M554+AG554&gt;=parametres!$B$2,0,1)</f>
        <v>0</v>
      </c>
      <c r="BR554" t="str">
        <f>VLOOKUP(O554,parametres!G:H,2,0)</f>
        <v>RSA Provider</v>
      </c>
    </row>
    <row r="555" spans="1:70" x14ac:dyDescent="0.3">
      <c r="A555" t="s">
        <v>1635</v>
      </c>
      <c r="B555" t="s">
        <v>65</v>
      </c>
      <c r="C555" t="s">
        <v>70</v>
      </c>
      <c r="D555" s="4">
        <v>46268.461550925924</v>
      </c>
      <c r="E555" t="s">
        <v>1688</v>
      </c>
      <c r="F555" t="s">
        <v>215</v>
      </c>
      <c r="G555" t="s">
        <v>119</v>
      </c>
      <c r="H555" t="s">
        <v>216</v>
      </c>
      <c r="I555" t="s">
        <v>217</v>
      </c>
      <c r="J555">
        <v>2.7421292403560684E+18</v>
      </c>
      <c r="K555" t="s">
        <v>1689</v>
      </c>
      <c r="L555" t="s">
        <v>72</v>
      </c>
      <c r="M555" s="5">
        <v>5.7870370370370373E-5</v>
      </c>
      <c r="N555">
        <v>19767</v>
      </c>
      <c r="O555" t="s">
        <v>110</v>
      </c>
      <c r="P555">
        <v>21206</v>
      </c>
      <c r="Q555" t="s">
        <v>110</v>
      </c>
      <c r="R555">
        <v>99887</v>
      </c>
      <c r="S555" t="s">
        <v>218</v>
      </c>
      <c r="T555" t="s">
        <v>153</v>
      </c>
      <c r="U555">
        <v>96523</v>
      </c>
      <c r="V555" t="s">
        <v>511</v>
      </c>
      <c r="W555" t="s">
        <v>68</v>
      </c>
      <c r="X555" s="5">
        <v>2.3611111111111111E-3</v>
      </c>
      <c r="Y555" s="5">
        <v>0</v>
      </c>
      <c r="Z555" s="5">
        <v>3.5879629629629629E-4</v>
      </c>
      <c r="AA555" t="s">
        <v>67</v>
      </c>
      <c r="AB555">
        <v>0</v>
      </c>
      <c r="AC555" s="4">
        <v>46268.464872685188</v>
      </c>
      <c r="AD555" t="s">
        <v>67</v>
      </c>
      <c r="AE555" s="5">
        <v>0</v>
      </c>
      <c r="AF555" t="s">
        <v>1690</v>
      </c>
      <c r="AG555" s="5">
        <v>5.7870370370370373E-5</v>
      </c>
      <c r="AH555">
        <v>0</v>
      </c>
      <c r="AI555">
        <v>0</v>
      </c>
      <c r="AJ555" t="s">
        <v>67</v>
      </c>
      <c r="AK555">
        <v>0</v>
      </c>
      <c r="AL555">
        <v>0</v>
      </c>
      <c r="AM555">
        <v>0</v>
      </c>
      <c r="AN555" t="s">
        <v>123</v>
      </c>
      <c r="AO555" t="s">
        <v>127</v>
      </c>
      <c r="AP555">
        <v>77020001</v>
      </c>
      <c r="AQ555">
        <v>10</v>
      </c>
      <c r="AR555" t="s">
        <v>128</v>
      </c>
      <c r="AT555" t="s">
        <v>1691</v>
      </c>
      <c r="AU555" t="s">
        <v>67</v>
      </c>
      <c r="AV555" t="s">
        <v>1688</v>
      </c>
      <c r="AW555">
        <v>0</v>
      </c>
      <c r="AX555">
        <v>0</v>
      </c>
      <c r="AY555" t="s">
        <v>67</v>
      </c>
      <c r="AZ555" t="s">
        <v>67</v>
      </c>
      <c r="BA555" t="s">
        <v>67</v>
      </c>
      <c r="BB555" t="s">
        <v>67</v>
      </c>
      <c r="BC555" t="s">
        <v>67</v>
      </c>
      <c r="BD555" t="s">
        <v>67</v>
      </c>
      <c r="BE555" t="s">
        <v>67</v>
      </c>
      <c r="BF555" t="s">
        <v>67</v>
      </c>
      <c r="BG555" t="s">
        <v>67</v>
      </c>
      <c r="BH555" t="s">
        <v>67</v>
      </c>
      <c r="BI555" t="s">
        <v>67</v>
      </c>
      <c r="BJ555" t="s">
        <v>67</v>
      </c>
      <c r="BK555" t="s">
        <v>67</v>
      </c>
      <c r="BL555" t="s">
        <v>67</v>
      </c>
      <c r="BM555" t="s">
        <v>67</v>
      </c>
      <c r="BN555" t="s">
        <v>102</v>
      </c>
      <c r="BO555" s="6">
        <v>46268</v>
      </c>
      <c r="BP555">
        <f>1</f>
        <v>1</v>
      </c>
      <c r="BQ555">
        <f>IF(M555+AG555&gt;=parametres!$B$2,0,1)</f>
        <v>1</v>
      </c>
      <c r="BR555" t="str">
        <f>VLOOKUP(O555,parametres!G:H,2,0)</f>
        <v>RSA</v>
      </c>
    </row>
    <row r="556" spans="1:70" x14ac:dyDescent="0.3">
      <c r="A556" t="s">
        <v>1635</v>
      </c>
      <c r="B556" t="s">
        <v>65</v>
      </c>
      <c r="C556" t="s">
        <v>66</v>
      </c>
      <c r="D556" s="4">
        <v>46268.462071759262</v>
      </c>
      <c r="E556" t="s">
        <v>518</v>
      </c>
      <c r="F556" t="s">
        <v>67</v>
      </c>
      <c r="G556" t="s">
        <v>67</v>
      </c>
      <c r="H556" t="s">
        <v>504</v>
      </c>
      <c r="I556" t="s">
        <v>67</v>
      </c>
      <c r="J556">
        <v>2.7421292962130196E+18</v>
      </c>
      <c r="K556" t="s">
        <v>1692</v>
      </c>
      <c r="L556" t="s">
        <v>67</v>
      </c>
      <c r="M556" s="5">
        <v>0</v>
      </c>
      <c r="N556">
        <v>27173</v>
      </c>
      <c r="O556" t="s">
        <v>116</v>
      </c>
      <c r="P556">
        <v>28184</v>
      </c>
      <c r="Q556" t="s">
        <v>116</v>
      </c>
      <c r="R556">
        <v>208567</v>
      </c>
      <c r="S556" t="s">
        <v>174</v>
      </c>
      <c r="T556" t="s">
        <v>153</v>
      </c>
      <c r="U556">
        <v>224096</v>
      </c>
      <c r="V556" t="s">
        <v>503</v>
      </c>
      <c r="W556" t="s">
        <v>68</v>
      </c>
      <c r="X556" s="5">
        <v>1.2268518518518518E-3</v>
      </c>
      <c r="Y556" s="5">
        <v>7.9861111111111116E-4</v>
      </c>
      <c r="Z556" s="5">
        <v>0</v>
      </c>
      <c r="AA556" t="s">
        <v>67</v>
      </c>
      <c r="AB556">
        <v>0</v>
      </c>
      <c r="AC556" s="4">
        <v>46268.464178240742</v>
      </c>
      <c r="AD556" t="s">
        <v>67</v>
      </c>
      <c r="AE556" s="5">
        <v>0</v>
      </c>
      <c r="AF556" t="s">
        <v>1651</v>
      </c>
      <c r="AG556" s="5">
        <v>1.1574074074074073E-5</v>
      </c>
      <c r="AJ556" t="s">
        <v>67</v>
      </c>
      <c r="AN556" t="s">
        <v>67</v>
      </c>
      <c r="AO556" t="s">
        <v>67</v>
      </c>
      <c r="AR556" t="s">
        <v>67</v>
      </c>
      <c r="AT556" t="s">
        <v>67</v>
      </c>
      <c r="AU556" t="s">
        <v>67</v>
      </c>
      <c r="AV556" t="s">
        <v>67</v>
      </c>
      <c r="AY556" t="s">
        <v>67</v>
      </c>
      <c r="AZ556" t="s">
        <v>67</v>
      </c>
      <c r="BA556" t="s">
        <v>67</v>
      </c>
      <c r="BB556" t="s">
        <v>67</v>
      </c>
      <c r="BC556" t="s">
        <v>67</v>
      </c>
      <c r="BD556" t="s">
        <v>67</v>
      </c>
      <c r="BE556" t="s">
        <v>67</v>
      </c>
      <c r="BF556" t="s">
        <v>67</v>
      </c>
      <c r="BG556" t="s">
        <v>67</v>
      </c>
      <c r="BH556" t="s">
        <v>67</v>
      </c>
      <c r="BI556" t="s">
        <v>67</v>
      </c>
      <c r="BJ556" t="s">
        <v>67</v>
      </c>
      <c r="BK556" t="s">
        <v>67</v>
      </c>
      <c r="BL556" t="s">
        <v>67</v>
      </c>
      <c r="BM556" t="s">
        <v>67</v>
      </c>
      <c r="BN556" t="s">
        <v>106</v>
      </c>
      <c r="BO556" s="6">
        <v>46268</v>
      </c>
      <c r="BP556">
        <f>1</f>
        <v>1</v>
      </c>
      <c r="BQ556">
        <f>IF(M556+AG556&gt;=parametres!$B$2,0,1)</f>
        <v>1</v>
      </c>
      <c r="BR556" t="str">
        <f>VLOOKUP(O556,parametres!G:H,2,0)</f>
        <v>Alliannz Contract</v>
      </c>
    </row>
    <row r="557" spans="1:70" x14ac:dyDescent="0.3">
      <c r="A557" t="s">
        <v>1635</v>
      </c>
      <c r="B557" t="s">
        <v>65</v>
      </c>
      <c r="C557" t="s">
        <v>66</v>
      </c>
      <c r="D557" s="4">
        <v>46268.462465277778</v>
      </c>
      <c r="E557" t="s">
        <v>1688</v>
      </c>
      <c r="F557" t="s">
        <v>67</v>
      </c>
      <c r="G557" t="s">
        <v>67</v>
      </c>
      <c r="H557" t="s">
        <v>512</v>
      </c>
      <c r="I557" t="s">
        <v>67</v>
      </c>
      <c r="J557">
        <v>2.7421292403560684E+18</v>
      </c>
      <c r="K557" t="s">
        <v>1693</v>
      </c>
      <c r="L557" t="s">
        <v>67</v>
      </c>
      <c r="M557" s="5">
        <v>0</v>
      </c>
      <c r="N557">
        <v>19767</v>
      </c>
      <c r="O557" t="s">
        <v>110</v>
      </c>
      <c r="P557">
        <v>21206</v>
      </c>
      <c r="Q557" t="s">
        <v>110</v>
      </c>
      <c r="R557">
        <v>99887</v>
      </c>
      <c r="S557" t="s">
        <v>218</v>
      </c>
      <c r="T557" t="s">
        <v>153</v>
      </c>
      <c r="U557">
        <v>96523</v>
      </c>
      <c r="V557" t="s">
        <v>511</v>
      </c>
      <c r="W557" t="s">
        <v>69</v>
      </c>
      <c r="X557" s="5">
        <v>2.3611111111111111E-3</v>
      </c>
      <c r="Y557" s="5">
        <v>0</v>
      </c>
      <c r="Z557" s="5">
        <v>0</v>
      </c>
      <c r="AA557" t="s">
        <v>67</v>
      </c>
      <c r="AB557">
        <v>0</v>
      </c>
      <c r="AC557" s="4">
        <v>46268.464884259258</v>
      </c>
      <c r="AD557" t="s">
        <v>67</v>
      </c>
      <c r="AE557" s="5">
        <v>0</v>
      </c>
      <c r="AF557" t="s">
        <v>1690</v>
      </c>
      <c r="AG557" s="5">
        <v>1.1574074074074073E-5</v>
      </c>
      <c r="AJ557" t="s">
        <v>67</v>
      </c>
      <c r="AN557" t="s">
        <v>67</v>
      </c>
      <c r="AO557" t="s">
        <v>67</v>
      </c>
      <c r="AR557" t="s">
        <v>67</v>
      </c>
      <c r="AT557" t="s">
        <v>67</v>
      </c>
      <c r="AU557" t="s">
        <v>67</v>
      </c>
      <c r="AV557" t="s">
        <v>67</v>
      </c>
      <c r="AY557" t="s">
        <v>67</v>
      </c>
      <c r="AZ557" t="s">
        <v>67</v>
      </c>
      <c r="BA557" t="s">
        <v>67</v>
      </c>
      <c r="BB557" t="s">
        <v>67</v>
      </c>
      <c r="BC557" t="s">
        <v>67</v>
      </c>
      <c r="BD557" t="s">
        <v>67</v>
      </c>
      <c r="BE557" t="s">
        <v>67</v>
      </c>
      <c r="BF557" t="s">
        <v>67</v>
      </c>
      <c r="BG557" t="s">
        <v>67</v>
      </c>
      <c r="BH557" t="s">
        <v>67</v>
      </c>
      <c r="BI557" t="s">
        <v>67</v>
      </c>
      <c r="BJ557" t="s">
        <v>67</v>
      </c>
      <c r="BK557" t="s">
        <v>67</v>
      </c>
      <c r="BL557" t="s">
        <v>67</v>
      </c>
      <c r="BM557" t="s">
        <v>67</v>
      </c>
      <c r="BN557" t="s">
        <v>102</v>
      </c>
      <c r="BO557" s="6">
        <v>46268</v>
      </c>
      <c r="BP557">
        <f>1</f>
        <v>1</v>
      </c>
      <c r="BQ557">
        <f>IF(M557+AG557&gt;=parametres!$B$2,0,1)</f>
        <v>1</v>
      </c>
      <c r="BR557" t="str">
        <f>VLOOKUP(O557,parametres!G:H,2,0)</f>
        <v>RSA</v>
      </c>
    </row>
    <row r="558" spans="1:70" x14ac:dyDescent="0.3">
      <c r="A558" t="s">
        <v>1635</v>
      </c>
      <c r="B558" t="s">
        <v>65</v>
      </c>
      <c r="C558" t="s">
        <v>66</v>
      </c>
      <c r="D558" s="4">
        <v>46268.462569444448</v>
      </c>
      <c r="E558" t="s">
        <v>1149</v>
      </c>
      <c r="F558" t="s">
        <v>67</v>
      </c>
      <c r="G558" t="s">
        <v>67</v>
      </c>
      <c r="H558" t="s">
        <v>349</v>
      </c>
      <c r="I558" t="s">
        <v>67</v>
      </c>
      <c r="J558">
        <v>2.7421294335735409E+18</v>
      </c>
      <c r="K558" t="s">
        <v>1694</v>
      </c>
      <c r="L558" t="s">
        <v>67</v>
      </c>
      <c r="M558" s="5">
        <v>0</v>
      </c>
      <c r="N558">
        <v>27173</v>
      </c>
      <c r="O558" t="s">
        <v>116</v>
      </c>
      <c r="P558">
        <v>28184</v>
      </c>
      <c r="Q558" t="s">
        <v>116</v>
      </c>
      <c r="R558">
        <v>208567</v>
      </c>
      <c r="S558" t="s">
        <v>174</v>
      </c>
      <c r="T558" t="s">
        <v>153</v>
      </c>
      <c r="U558">
        <v>224093</v>
      </c>
      <c r="V558" t="s">
        <v>270</v>
      </c>
      <c r="W558" t="s">
        <v>68</v>
      </c>
      <c r="X558" s="5">
        <v>1.5277777777777779E-3</v>
      </c>
      <c r="Y558" s="5">
        <v>0</v>
      </c>
      <c r="Z558" s="5">
        <v>0</v>
      </c>
      <c r="AA558" t="s">
        <v>67</v>
      </c>
      <c r="AB558">
        <v>0</v>
      </c>
      <c r="AC558" s="4">
        <v>46268.464166666665</v>
      </c>
      <c r="AD558" t="s">
        <v>67</v>
      </c>
      <c r="AE558" s="5">
        <v>0</v>
      </c>
      <c r="AF558" t="s">
        <v>1669</v>
      </c>
      <c r="AG558" s="5">
        <v>1.1574074074074073E-5</v>
      </c>
      <c r="AJ558" t="s">
        <v>67</v>
      </c>
      <c r="AN558" t="s">
        <v>67</v>
      </c>
      <c r="AO558" t="s">
        <v>67</v>
      </c>
      <c r="AR558" t="s">
        <v>67</v>
      </c>
      <c r="AT558" t="s">
        <v>67</v>
      </c>
      <c r="AU558" t="s">
        <v>67</v>
      </c>
      <c r="AV558" t="s">
        <v>67</v>
      </c>
      <c r="AY558" t="s">
        <v>67</v>
      </c>
      <c r="AZ558" t="s">
        <v>67</v>
      </c>
      <c r="BA558" t="s">
        <v>67</v>
      </c>
      <c r="BB558" t="s">
        <v>67</v>
      </c>
      <c r="BC558" t="s">
        <v>67</v>
      </c>
      <c r="BD558" t="s">
        <v>67</v>
      </c>
      <c r="BE558" t="s">
        <v>67</v>
      </c>
      <c r="BF558" t="s">
        <v>67</v>
      </c>
      <c r="BG558" t="s">
        <v>67</v>
      </c>
      <c r="BH558" t="s">
        <v>67</v>
      </c>
      <c r="BI558" t="s">
        <v>67</v>
      </c>
      <c r="BJ558" t="s">
        <v>67</v>
      </c>
      <c r="BK558" t="s">
        <v>67</v>
      </c>
      <c r="BL558" t="s">
        <v>67</v>
      </c>
      <c r="BM558" t="s">
        <v>67</v>
      </c>
      <c r="BN558" t="s">
        <v>106</v>
      </c>
      <c r="BO558" s="6">
        <v>46268</v>
      </c>
      <c r="BP558">
        <f>1</f>
        <v>1</v>
      </c>
      <c r="BQ558">
        <f>IF(M558+AG558&gt;=parametres!$B$2,0,1)</f>
        <v>1</v>
      </c>
      <c r="BR558" t="str">
        <f>VLOOKUP(O558,parametres!G:H,2,0)</f>
        <v>Alliannz Contract</v>
      </c>
    </row>
    <row r="559" spans="1:70" x14ac:dyDescent="0.3">
      <c r="A559" t="s">
        <v>1635</v>
      </c>
      <c r="B559" t="s">
        <v>65</v>
      </c>
      <c r="C559" t="s">
        <v>70</v>
      </c>
      <c r="D559" s="4">
        <v>46268.46261574074</v>
      </c>
      <c r="E559" t="s">
        <v>1695</v>
      </c>
      <c r="F559" t="s">
        <v>124</v>
      </c>
      <c r="G559" t="s">
        <v>119</v>
      </c>
      <c r="H559" t="s">
        <v>165</v>
      </c>
      <c r="I559" t="s">
        <v>139</v>
      </c>
      <c r="J559">
        <v>2.7421292618321014E+18</v>
      </c>
      <c r="K559" t="s">
        <v>1696</v>
      </c>
      <c r="L559" t="s">
        <v>71</v>
      </c>
      <c r="M559" s="5">
        <v>6.9444444444444444E-5</v>
      </c>
      <c r="N559">
        <v>19760</v>
      </c>
      <c r="O559" t="s">
        <v>82</v>
      </c>
      <c r="P559">
        <v>21199</v>
      </c>
      <c r="Q559" t="s">
        <v>82</v>
      </c>
      <c r="R559">
        <v>99810</v>
      </c>
      <c r="S559" t="s">
        <v>162</v>
      </c>
      <c r="T559" t="s">
        <v>153</v>
      </c>
      <c r="U559">
        <v>244552</v>
      </c>
      <c r="V559" t="s">
        <v>435</v>
      </c>
      <c r="W559" t="s">
        <v>69</v>
      </c>
      <c r="X559" s="5">
        <v>3.1018518518518517E-3</v>
      </c>
      <c r="Y559" s="5">
        <v>0</v>
      </c>
      <c r="Z559" s="5">
        <v>3.8194444444444446E-4</v>
      </c>
      <c r="AA559" t="s">
        <v>67</v>
      </c>
      <c r="AB559">
        <v>0</v>
      </c>
      <c r="AC559" s="4">
        <v>46268.466863425929</v>
      </c>
      <c r="AD559" t="s">
        <v>67</v>
      </c>
      <c r="AE559" s="5">
        <v>0</v>
      </c>
      <c r="AF559" t="s">
        <v>1697</v>
      </c>
      <c r="AG559" s="5">
        <v>4.6296296296296294E-5</v>
      </c>
      <c r="AH559">
        <v>0</v>
      </c>
      <c r="AI559">
        <v>0</v>
      </c>
      <c r="AJ559" t="s">
        <v>67</v>
      </c>
      <c r="AK559">
        <v>2</v>
      </c>
      <c r="AL559">
        <v>0</v>
      </c>
      <c r="AM559">
        <v>0</v>
      </c>
      <c r="AN559" t="s">
        <v>123</v>
      </c>
      <c r="AO559" t="s">
        <v>127</v>
      </c>
      <c r="AP559">
        <v>77020001</v>
      </c>
      <c r="AQ559">
        <v>10</v>
      </c>
      <c r="AR559" t="s">
        <v>128</v>
      </c>
      <c r="AS559">
        <v>3190086</v>
      </c>
      <c r="AT559" t="s">
        <v>230</v>
      </c>
      <c r="AU559" t="s">
        <v>67</v>
      </c>
      <c r="AV559" t="s">
        <v>1695</v>
      </c>
      <c r="AW559">
        <v>0</v>
      </c>
      <c r="AX559">
        <v>0</v>
      </c>
      <c r="AY559" t="s">
        <v>67</v>
      </c>
      <c r="AZ559" t="s">
        <v>67</v>
      </c>
      <c r="BA559" t="s">
        <v>67</v>
      </c>
      <c r="BB559" t="s">
        <v>67</v>
      </c>
      <c r="BC559" t="s">
        <v>67</v>
      </c>
      <c r="BD559" t="s">
        <v>67</v>
      </c>
      <c r="BE559" t="s">
        <v>67</v>
      </c>
      <c r="BF559" t="s">
        <v>67</v>
      </c>
      <c r="BG559" t="s">
        <v>67</v>
      </c>
      <c r="BH559" t="s">
        <v>67</v>
      </c>
      <c r="BI559" t="s">
        <v>67</v>
      </c>
      <c r="BJ559" t="s">
        <v>67</v>
      </c>
      <c r="BK559" t="s">
        <v>67</v>
      </c>
      <c r="BL559" t="s">
        <v>67</v>
      </c>
      <c r="BM559" t="s">
        <v>67</v>
      </c>
      <c r="BN559" t="s">
        <v>106</v>
      </c>
      <c r="BO559" s="6">
        <v>46268</v>
      </c>
      <c r="BP559">
        <f>1</f>
        <v>1</v>
      </c>
      <c r="BQ559">
        <f>IF(M559+AG559&gt;=parametres!$B$2,0,1)</f>
        <v>1</v>
      </c>
      <c r="BR559" t="str">
        <f>VLOOKUP(O559,parametres!G:H,2,0)</f>
        <v>Alliannz Contract</v>
      </c>
    </row>
    <row r="560" spans="1:70" x14ac:dyDescent="0.3">
      <c r="A560" t="s">
        <v>1635</v>
      </c>
      <c r="B560" t="s">
        <v>65</v>
      </c>
      <c r="C560" t="s">
        <v>70</v>
      </c>
      <c r="D560" s="4">
        <v>46268.462627314817</v>
      </c>
      <c r="E560" t="s">
        <v>1698</v>
      </c>
      <c r="F560" t="s">
        <v>138</v>
      </c>
      <c r="G560" t="s">
        <v>426</v>
      </c>
      <c r="H560" t="s">
        <v>165</v>
      </c>
      <c r="I560" t="s">
        <v>449</v>
      </c>
      <c r="J560">
        <v>2.7421293992131149E+18</v>
      </c>
      <c r="K560" t="s">
        <v>1699</v>
      </c>
      <c r="L560" t="s">
        <v>72</v>
      </c>
      <c r="M560" s="5">
        <v>1.9675925925925926E-4</v>
      </c>
      <c r="N560">
        <v>19755</v>
      </c>
      <c r="O560" t="s">
        <v>84</v>
      </c>
      <c r="P560">
        <v>21176</v>
      </c>
      <c r="Q560" t="s">
        <v>391</v>
      </c>
      <c r="R560">
        <v>99755</v>
      </c>
      <c r="S560" t="s">
        <v>183</v>
      </c>
      <c r="T560" t="s">
        <v>450</v>
      </c>
      <c r="U560">
        <v>96462</v>
      </c>
      <c r="V560" t="s">
        <v>485</v>
      </c>
      <c r="W560" t="s">
        <v>68</v>
      </c>
      <c r="X560" s="5">
        <v>8.6574074074074071E-3</v>
      </c>
      <c r="Y560" s="5">
        <v>2.3842592592592591E-3</v>
      </c>
      <c r="Z560" s="5">
        <v>5.5555555555555556E-4</v>
      </c>
      <c r="AA560" t="s">
        <v>67</v>
      </c>
      <c r="AB560">
        <v>1</v>
      </c>
      <c r="AC560" s="4">
        <v>46268.474722222221</v>
      </c>
      <c r="AD560" t="s">
        <v>67</v>
      </c>
      <c r="AE560" s="5">
        <v>0</v>
      </c>
      <c r="AF560" t="s">
        <v>1700</v>
      </c>
      <c r="AG560" s="5">
        <v>2.3148148148148147E-5</v>
      </c>
      <c r="AH560">
        <v>0</v>
      </c>
      <c r="AI560">
        <v>0</v>
      </c>
      <c r="AJ560" t="s">
        <v>67</v>
      </c>
      <c r="AK560">
        <v>2</v>
      </c>
      <c r="AL560">
        <v>0</v>
      </c>
      <c r="AM560">
        <v>0</v>
      </c>
      <c r="AN560" t="s">
        <v>123</v>
      </c>
      <c r="AO560" t="s">
        <v>127</v>
      </c>
      <c r="AP560">
        <v>77020001</v>
      </c>
      <c r="AQ560">
        <v>10</v>
      </c>
      <c r="AR560" t="s">
        <v>128</v>
      </c>
      <c r="AS560">
        <v>3190060</v>
      </c>
      <c r="AT560" t="s">
        <v>145</v>
      </c>
      <c r="AU560" t="s">
        <v>67</v>
      </c>
      <c r="AV560" t="s">
        <v>1698</v>
      </c>
      <c r="AW560">
        <v>2</v>
      </c>
      <c r="AX560">
        <v>1</v>
      </c>
      <c r="AY560" t="s">
        <v>67</v>
      </c>
      <c r="AZ560" t="s">
        <v>67</v>
      </c>
      <c r="BA560" t="s">
        <v>67</v>
      </c>
      <c r="BB560" t="s">
        <v>67</v>
      </c>
      <c r="BC560" t="s">
        <v>67</v>
      </c>
      <c r="BD560" t="s">
        <v>67</v>
      </c>
      <c r="BE560" t="s">
        <v>67</v>
      </c>
      <c r="BF560" t="s">
        <v>67</v>
      </c>
      <c r="BG560" t="s">
        <v>67</v>
      </c>
      <c r="BH560" t="s">
        <v>67</v>
      </c>
      <c r="BI560" t="s">
        <v>67</v>
      </c>
      <c r="BJ560" t="s">
        <v>67</v>
      </c>
      <c r="BK560" t="s">
        <v>67</v>
      </c>
      <c r="BL560" t="s">
        <v>67</v>
      </c>
      <c r="BM560" t="s">
        <v>67</v>
      </c>
      <c r="BN560" t="s">
        <v>102</v>
      </c>
      <c r="BO560" s="6">
        <v>46268</v>
      </c>
      <c r="BP560">
        <f>1</f>
        <v>1</v>
      </c>
      <c r="BQ560">
        <f>IF(M560+AG560&gt;=parametres!$B$2,0,1)</f>
        <v>1</v>
      </c>
      <c r="BR560" t="str">
        <f>VLOOKUP(O560,parametres!G:H,2,0)</f>
        <v>RSA</v>
      </c>
    </row>
    <row r="561" spans="1:70" x14ac:dyDescent="0.3">
      <c r="A561" t="s">
        <v>1635</v>
      </c>
      <c r="B561" t="s">
        <v>65</v>
      </c>
      <c r="C561" t="s">
        <v>66</v>
      </c>
      <c r="D561" s="4">
        <v>46268.462881944448</v>
      </c>
      <c r="E561" t="s">
        <v>537</v>
      </c>
      <c r="F561" t="s">
        <v>67</v>
      </c>
      <c r="G561" t="s">
        <v>67</v>
      </c>
      <c r="H561" t="s">
        <v>996</v>
      </c>
      <c r="I561" t="s">
        <v>67</v>
      </c>
      <c r="J561">
        <v>2.7421293605626824E+18</v>
      </c>
      <c r="K561" t="s">
        <v>1701</v>
      </c>
      <c r="L561" t="s">
        <v>67</v>
      </c>
      <c r="M561" s="5">
        <v>0</v>
      </c>
      <c r="N561">
        <v>19770</v>
      </c>
      <c r="O561" t="s">
        <v>112</v>
      </c>
      <c r="P561">
        <v>21209</v>
      </c>
      <c r="Q561" t="s">
        <v>112</v>
      </c>
      <c r="R561">
        <v>99920</v>
      </c>
      <c r="S561" t="s">
        <v>146</v>
      </c>
      <c r="T561" t="s">
        <v>275</v>
      </c>
      <c r="U561">
        <v>266361</v>
      </c>
      <c r="V561" t="s">
        <v>971</v>
      </c>
      <c r="W561" t="s">
        <v>69</v>
      </c>
      <c r="X561" s="5">
        <v>3.7268518518518519E-3</v>
      </c>
      <c r="Y561" s="5">
        <v>0</v>
      </c>
      <c r="Z561" s="5">
        <v>0</v>
      </c>
      <c r="AA561" t="s">
        <v>67</v>
      </c>
      <c r="AB561">
        <v>0</v>
      </c>
      <c r="AC561" s="4">
        <v>46268.466620370367</v>
      </c>
      <c r="AD561" t="s">
        <v>67</v>
      </c>
      <c r="AE561" s="5">
        <v>0</v>
      </c>
      <c r="AF561" t="s">
        <v>1687</v>
      </c>
      <c r="AG561" s="5">
        <v>0</v>
      </c>
      <c r="AJ561" t="s">
        <v>67</v>
      </c>
      <c r="AN561" t="s">
        <v>67</v>
      </c>
      <c r="AO561" t="s">
        <v>67</v>
      </c>
      <c r="AR561" t="s">
        <v>67</v>
      </c>
      <c r="AT561" t="s">
        <v>67</v>
      </c>
      <c r="AU561" t="s">
        <v>67</v>
      </c>
      <c r="AV561" t="s">
        <v>67</v>
      </c>
      <c r="AY561" t="s">
        <v>67</v>
      </c>
      <c r="AZ561" t="s">
        <v>67</v>
      </c>
      <c r="BA561" t="s">
        <v>67</v>
      </c>
      <c r="BB561" t="s">
        <v>67</v>
      </c>
      <c r="BC561" t="s">
        <v>67</v>
      </c>
      <c r="BD561" t="s">
        <v>67</v>
      </c>
      <c r="BE561" t="s">
        <v>67</v>
      </c>
      <c r="BF561" t="s">
        <v>67</v>
      </c>
      <c r="BG561" t="s">
        <v>67</v>
      </c>
      <c r="BH561" t="s">
        <v>67</v>
      </c>
      <c r="BI561" t="s">
        <v>67</v>
      </c>
      <c r="BJ561" t="s">
        <v>67</v>
      </c>
      <c r="BK561" t="s">
        <v>67</v>
      </c>
      <c r="BL561" t="s">
        <v>67</v>
      </c>
      <c r="BM561" t="s">
        <v>67</v>
      </c>
      <c r="BN561" t="s">
        <v>280</v>
      </c>
      <c r="BO561" s="6">
        <v>46268</v>
      </c>
      <c r="BP561">
        <f>1</f>
        <v>1</v>
      </c>
      <c r="BQ561">
        <f>IF(M561+AG561&gt;=parametres!$B$2,0,1)</f>
        <v>1</v>
      </c>
      <c r="BR561" t="str">
        <f>VLOOKUP(O561,parametres!G:H,2,0)</f>
        <v>RSA Provider</v>
      </c>
    </row>
    <row r="562" spans="1:70" x14ac:dyDescent="0.3">
      <c r="A562" t="s">
        <v>1635</v>
      </c>
      <c r="B562" t="s">
        <v>65</v>
      </c>
      <c r="C562" t="s">
        <v>70</v>
      </c>
      <c r="D562" s="4">
        <v>46268.463275462964</v>
      </c>
      <c r="E562" t="s">
        <v>1702</v>
      </c>
      <c r="F562" t="s">
        <v>138</v>
      </c>
      <c r="G562" t="s">
        <v>305</v>
      </c>
      <c r="H562" t="s">
        <v>322</v>
      </c>
      <c r="I562" t="s">
        <v>307</v>
      </c>
      <c r="J562">
        <v>2.7421293906232515E+18</v>
      </c>
      <c r="K562" t="s">
        <v>1703</v>
      </c>
      <c r="L562" t="s">
        <v>72</v>
      </c>
      <c r="M562" s="5">
        <v>3.4722222222222222E-5</v>
      </c>
      <c r="N562">
        <v>19783</v>
      </c>
      <c r="O562" t="s">
        <v>295</v>
      </c>
      <c r="P562">
        <v>21223</v>
      </c>
      <c r="Q562" t="s">
        <v>295</v>
      </c>
      <c r="R562">
        <v>100063</v>
      </c>
      <c r="S562" t="s">
        <v>326</v>
      </c>
      <c r="T562" t="s">
        <v>275</v>
      </c>
      <c r="U562">
        <v>96164</v>
      </c>
      <c r="V562" t="s">
        <v>361</v>
      </c>
      <c r="W562" t="s">
        <v>68</v>
      </c>
      <c r="X562" s="5">
        <v>1.2268518518518518E-3</v>
      </c>
      <c r="Y562" s="5">
        <v>0</v>
      </c>
      <c r="Z562" s="5">
        <v>8.3333333333333339E-4</v>
      </c>
      <c r="AA562" t="s">
        <v>67</v>
      </c>
      <c r="AB562">
        <v>0</v>
      </c>
      <c r="AC562" s="4">
        <v>46268.465115740742</v>
      </c>
      <c r="AD562" t="s">
        <v>67</v>
      </c>
      <c r="AE562" s="5">
        <v>0</v>
      </c>
      <c r="AF562" t="s">
        <v>1704</v>
      </c>
      <c r="AG562" s="5">
        <v>1.1574074074074073E-5</v>
      </c>
      <c r="AH562">
        <v>0</v>
      </c>
      <c r="AI562">
        <v>0</v>
      </c>
      <c r="AJ562" t="s">
        <v>327</v>
      </c>
      <c r="AK562">
        <v>2</v>
      </c>
      <c r="AL562">
        <v>0</v>
      </c>
      <c r="AM562">
        <v>1</v>
      </c>
      <c r="AN562" t="s">
        <v>310</v>
      </c>
      <c r="AO562" t="s">
        <v>67</v>
      </c>
      <c r="AR562" t="s">
        <v>67</v>
      </c>
      <c r="AT562" t="s">
        <v>67</v>
      </c>
      <c r="AU562" t="s">
        <v>67</v>
      </c>
      <c r="AV562" t="s">
        <v>67</v>
      </c>
      <c r="AW562">
        <v>2</v>
      </c>
      <c r="AX562">
        <v>1</v>
      </c>
      <c r="AY562" t="s">
        <v>67</v>
      </c>
      <c r="AZ562" t="s">
        <v>67</v>
      </c>
      <c r="BA562" t="s">
        <v>67</v>
      </c>
      <c r="BB562" t="s">
        <v>67</v>
      </c>
      <c r="BC562" t="s">
        <v>67</v>
      </c>
      <c r="BD562" t="s">
        <v>67</v>
      </c>
      <c r="BE562" t="s">
        <v>67</v>
      </c>
      <c r="BF562" t="s">
        <v>67</v>
      </c>
      <c r="BG562" t="s">
        <v>67</v>
      </c>
      <c r="BH562" t="s">
        <v>67</v>
      </c>
      <c r="BI562" t="s">
        <v>67</v>
      </c>
      <c r="BJ562" t="s">
        <v>67</v>
      </c>
      <c r="BK562" t="s">
        <v>67</v>
      </c>
      <c r="BL562" t="s">
        <v>67</v>
      </c>
      <c r="BM562" t="s">
        <v>67</v>
      </c>
      <c r="BN562" t="s">
        <v>287</v>
      </c>
      <c r="BO562" s="6">
        <v>46268</v>
      </c>
      <c r="BP562">
        <f>1</f>
        <v>1</v>
      </c>
      <c r="BQ562">
        <f>IF(M562+AG562&gt;=parametres!$B$2,0,1)</f>
        <v>1</v>
      </c>
      <c r="BR562" t="str">
        <f>VLOOKUP(O562,parametres!G:H,2,0)</f>
        <v>RSA BE</v>
      </c>
    </row>
    <row r="563" spans="1:70" x14ac:dyDescent="0.3">
      <c r="A563" t="s">
        <v>1635</v>
      </c>
      <c r="B563" t="s">
        <v>65</v>
      </c>
      <c r="C563" t="s">
        <v>66</v>
      </c>
      <c r="D563" s="4">
        <v>46268.463692129626</v>
      </c>
      <c r="E563" t="s">
        <v>1695</v>
      </c>
      <c r="F563" t="s">
        <v>67</v>
      </c>
      <c r="G563" t="s">
        <v>67</v>
      </c>
      <c r="H563" t="s">
        <v>436</v>
      </c>
      <c r="I563" t="s">
        <v>67</v>
      </c>
      <c r="J563">
        <v>2.7421292618321014E+18</v>
      </c>
      <c r="K563" t="s">
        <v>1705</v>
      </c>
      <c r="L563" t="s">
        <v>67</v>
      </c>
      <c r="M563" s="5">
        <v>0</v>
      </c>
      <c r="N563">
        <v>19760</v>
      </c>
      <c r="O563" t="s">
        <v>82</v>
      </c>
      <c r="P563">
        <v>21199</v>
      </c>
      <c r="Q563" t="s">
        <v>82</v>
      </c>
      <c r="R563">
        <v>99810</v>
      </c>
      <c r="S563" t="s">
        <v>162</v>
      </c>
      <c r="T563" t="s">
        <v>153</v>
      </c>
      <c r="U563">
        <v>244552</v>
      </c>
      <c r="V563" t="s">
        <v>435</v>
      </c>
      <c r="W563" t="s">
        <v>68</v>
      </c>
      <c r="X563" s="5">
        <v>3.1018518518518517E-3</v>
      </c>
      <c r="Y563" s="5">
        <v>0</v>
      </c>
      <c r="Z563" s="5">
        <v>0</v>
      </c>
      <c r="AA563" t="s">
        <v>67</v>
      </c>
      <c r="AB563">
        <v>0</v>
      </c>
      <c r="AC563" s="4">
        <v>46268.466851851852</v>
      </c>
      <c r="AD563" t="s">
        <v>67</v>
      </c>
      <c r="AE563" s="5">
        <v>0</v>
      </c>
      <c r="AF563" t="s">
        <v>1697</v>
      </c>
      <c r="AG563" s="5">
        <v>1.1574074074074073E-5</v>
      </c>
      <c r="AJ563" t="s">
        <v>67</v>
      </c>
      <c r="AN563" t="s">
        <v>67</v>
      </c>
      <c r="AO563" t="s">
        <v>67</v>
      </c>
      <c r="AR563" t="s">
        <v>67</v>
      </c>
      <c r="AT563" t="s">
        <v>67</v>
      </c>
      <c r="AU563" t="s">
        <v>67</v>
      </c>
      <c r="AV563" t="s">
        <v>67</v>
      </c>
      <c r="AY563" t="s">
        <v>67</v>
      </c>
      <c r="AZ563" t="s">
        <v>67</v>
      </c>
      <c r="BA563" t="s">
        <v>67</v>
      </c>
      <c r="BB563" t="s">
        <v>67</v>
      </c>
      <c r="BC563" t="s">
        <v>67</v>
      </c>
      <c r="BD563" t="s">
        <v>67</v>
      </c>
      <c r="BE563" t="s">
        <v>67</v>
      </c>
      <c r="BF563" t="s">
        <v>67</v>
      </c>
      <c r="BG563" t="s">
        <v>67</v>
      </c>
      <c r="BH563" t="s">
        <v>67</v>
      </c>
      <c r="BI563" t="s">
        <v>67</v>
      </c>
      <c r="BJ563" t="s">
        <v>67</v>
      </c>
      <c r="BK563" t="s">
        <v>67</v>
      </c>
      <c r="BL563" t="s">
        <v>67</v>
      </c>
      <c r="BM563" t="s">
        <v>67</v>
      </c>
      <c r="BN563" t="s">
        <v>106</v>
      </c>
      <c r="BO563" s="6">
        <v>46268</v>
      </c>
      <c r="BP563">
        <f>1</f>
        <v>1</v>
      </c>
      <c r="BQ563">
        <f>IF(M563+AG563&gt;=parametres!$B$2,0,1)</f>
        <v>1</v>
      </c>
      <c r="BR563" t="str">
        <f>VLOOKUP(O563,parametres!G:H,2,0)</f>
        <v>Alliannz Contract</v>
      </c>
    </row>
    <row r="564" spans="1:70" x14ac:dyDescent="0.3">
      <c r="A564" t="s">
        <v>1635</v>
      </c>
      <c r="B564" t="s">
        <v>65</v>
      </c>
      <c r="C564" t="s">
        <v>66</v>
      </c>
      <c r="D564" s="4">
        <v>46268.463865740741</v>
      </c>
      <c r="E564" t="s">
        <v>1702</v>
      </c>
      <c r="F564" t="s">
        <v>67</v>
      </c>
      <c r="G564" t="s">
        <v>67</v>
      </c>
      <c r="H564" t="s">
        <v>362</v>
      </c>
      <c r="I564" t="s">
        <v>67</v>
      </c>
      <c r="J564">
        <v>2.7421293906232515E+18</v>
      </c>
      <c r="K564" t="s">
        <v>1706</v>
      </c>
      <c r="L564" t="s">
        <v>67</v>
      </c>
      <c r="M564" s="5">
        <v>0</v>
      </c>
      <c r="N564">
        <v>19783</v>
      </c>
      <c r="O564" t="s">
        <v>295</v>
      </c>
      <c r="P564">
        <v>21223</v>
      </c>
      <c r="Q564" t="s">
        <v>295</v>
      </c>
      <c r="R564">
        <v>100063</v>
      </c>
      <c r="S564" t="s">
        <v>326</v>
      </c>
      <c r="T564" t="s">
        <v>275</v>
      </c>
      <c r="U564">
        <v>96164</v>
      </c>
      <c r="V564" t="s">
        <v>361</v>
      </c>
      <c r="W564" t="s">
        <v>69</v>
      </c>
      <c r="X564" s="5">
        <v>1.2268518518518518E-3</v>
      </c>
      <c r="Y564" s="5">
        <v>0</v>
      </c>
      <c r="Z564" s="5">
        <v>0</v>
      </c>
      <c r="AA564" t="s">
        <v>67</v>
      </c>
      <c r="AB564">
        <v>0</v>
      </c>
      <c r="AC564" s="4">
        <v>46268.465127314812</v>
      </c>
      <c r="AD564" t="s">
        <v>67</v>
      </c>
      <c r="AE564" s="5">
        <v>0</v>
      </c>
      <c r="AF564" t="s">
        <v>1704</v>
      </c>
      <c r="AG564" s="5">
        <v>2.3148148148148147E-5</v>
      </c>
      <c r="AJ564" t="s">
        <v>67</v>
      </c>
      <c r="AN564" t="s">
        <v>67</v>
      </c>
      <c r="AO564" t="s">
        <v>67</v>
      </c>
      <c r="AR564" t="s">
        <v>67</v>
      </c>
      <c r="AT564" t="s">
        <v>67</v>
      </c>
      <c r="AU564" t="s">
        <v>67</v>
      </c>
      <c r="AV564" t="s">
        <v>67</v>
      </c>
      <c r="AY564" t="s">
        <v>67</v>
      </c>
      <c r="AZ564" t="s">
        <v>67</v>
      </c>
      <c r="BA564" t="s">
        <v>67</v>
      </c>
      <c r="BB564" t="s">
        <v>67</v>
      </c>
      <c r="BC564" t="s">
        <v>67</v>
      </c>
      <c r="BD564" t="s">
        <v>67</v>
      </c>
      <c r="BE564" t="s">
        <v>67</v>
      </c>
      <c r="BF564" t="s">
        <v>67</v>
      </c>
      <c r="BG564" t="s">
        <v>67</v>
      </c>
      <c r="BH564" t="s">
        <v>67</v>
      </c>
      <c r="BI564" t="s">
        <v>67</v>
      </c>
      <c r="BJ564" t="s">
        <v>67</v>
      </c>
      <c r="BK564" t="s">
        <v>67</v>
      </c>
      <c r="BL564" t="s">
        <v>67</v>
      </c>
      <c r="BM564" t="s">
        <v>67</v>
      </c>
      <c r="BN564" t="s">
        <v>287</v>
      </c>
      <c r="BO564" s="6">
        <v>46268</v>
      </c>
      <c r="BP564">
        <f>1</f>
        <v>1</v>
      </c>
      <c r="BQ564">
        <f>IF(M564+AG564&gt;=parametres!$B$2,0,1)</f>
        <v>1</v>
      </c>
      <c r="BR564" t="str">
        <f>VLOOKUP(O564,parametres!G:H,2,0)</f>
        <v>RSA BE</v>
      </c>
    </row>
    <row r="565" spans="1:70" x14ac:dyDescent="0.3">
      <c r="A565" t="s">
        <v>1635</v>
      </c>
      <c r="B565" t="s">
        <v>65</v>
      </c>
      <c r="C565" t="s">
        <v>66</v>
      </c>
      <c r="D565" s="4">
        <v>46268.464074074072</v>
      </c>
      <c r="E565" t="s">
        <v>1698</v>
      </c>
      <c r="F565" t="s">
        <v>67</v>
      </c>
      <c r="G565" t="s">
        <v>67</v>
      </c>
      <c r="H565" t="s">
        <v>486</v>
      </c>
      <c r="I565" t="s">
        <v>67</v>
      </c>
      <c r="J565">
        <v>2.7421293992131149E+18</v>
      </c>
      <c r="K565" t="s">
        <v>1707</v>
      </c>
      <c r="L565" t="s">
        <v>67</v>
      </c>
      <c r="M565" s="5">
        <v>0</v>
      </c>
      <c r="N565">
        <v>19755</v>
      </c>
      <c r="O565" t="s">
        <v>84</v>
      </c>
      <c r="P565">
        <v>21194</v>
      </c>
      <c r="Q565" t="s">
        <v>84</v>
      </c>
      <c r="R565">
        <v>99755</v>
      </c>
      <c r="S565" t="s">
        <v>183</v>
      </c>
      <c r="T565" t="s">
        <v>153</v>
      </c>
      <c r="U565">
        <v>96462</v>
      </c>
      <c r="V565" t="s">
        <v>485</v>
      </c>
      <c r="W565" t="s">
        <v>69</v>
      </c>
      <c r="X565" s="5">
        <v>1.3194444444444445E-3</v>
      </c>
      <c r="Y565" s="5">
        <v>2.2916666666666667E-3</v>
      </c>
      <c r="Z565" s="5">
        <v>0</v>
      </c>
      <c r="AA565" t="s">
        <v>67</v>
      </c>
      <c r="AB565">
        <v>0</v>
      </c>
      <c r="AC565" s="4">
        <v>46268.467743055553</v>
      </c>
      <c r="AD565" t="s">
        <v>67</v>
      </c>
      <c r="AE565" s="5">
        <v>0</v>
      </c>
      <c r="AF565" t="s">
        <v>1700</v>
      </c>
      <c r="AG565" s="5">
        <v>1.1574074074074073E-5</v>
      </c>
      <c r="AJ565" t="s">
        <v>67</v>
      </c>
      <c r="AN565" t="s">
        <v>67</v>
      </c>
      <c r="AO565" t="s">
        <v>67</v>
      </c>
      <c r="AR565" t="s">
        <v>67</v>
      </c>
      <c r="AT565" t="s">
        <v>67</v>
      </c>
      <c r="AU565" t="s">
        <v>67</v>
      </c>
      <c r="AV565" t="s">
        <v>67</v>
      </c>
      <c r="AY565" t="s">
        <v>67</v>
      </c>
      <c r="AZ565" t="s">
        <v>67</v>
      </c>
      <c r="BA565" t="s">
        <v>67</v>
      </c>
      <c r="BB565" t="s">
        <v>67</v>
      </c>
      <c r="BC565" t="s">
        <v>67</v>
      </c>
      <c r="BD565" t="s">
        <v>67</v>
      </c>
      <c r="BE565" t="s">
        <v>67</v>
      </c>
      <c r="BF565" t="s">
        <v>67</v>
      </c>
      <c r="BG565" t="s">
        <v>67</v>
      </c>
      <c r="BH565" t="s">
        <v>67</v>
      </c>
      <c r="BI565" t="s">
        <v>67</v>
      </c>
      <c r="BJ565" t="s">
        <v>67</v>
      </c>
      <c r="BK565" t="s">
        <v>67</v>
      </c>
      <c r="BL565" t="s">
        <v>67</v>
      </c>
      <c r="BM565" t="s">
        <v>67</v>
      </c>
      <c r="BN565" t="s">
        <v>102</v>
      </c>
      <c r="BO565" s="6">
        <v>46268</v>
      </c>
      <c r="BP565">
        <f>1</f>
        <v>1</v>
      </c>
      <c r="BQ565">
        <f>IF(M565+AG565&gt;=parametres!$B$2,0,1)</f>
        <v>1</v>
      </c>
      <c r="BR565" t="str">
        <f>VLOOKUP(O565,parametres!G:H,2,0)</f>
        <v>RSA</v>
      </c>
    </row>
    <row r="566" spans="1:70" x14ac:dyDescent="0.3">
      <c r="A566" t="s">
        <v>1635</v>
      </c>
      <c r="B566" t="s">
        <v>65</v>
      </c>
      <c r="C566" t="s">
        <v>70</v>
      </c>
      <c r="D566" s="4">
        <v>46268.464467592596</v>
      </c>
      <c r="E566" t="s">
        <v>1708</v>
      </c>
      <c r="F566" t="s">
        <v>134</v>
      </c>
      <c r="G566" t="s">
        <v>119</v>
      </c>
      <c r="H566" t="s">
        <v>135</v>
      </c>
      <c r="I566" t="s">
        <v>143</v>
      </c>
      <c r="J566">
        <v>2.7421293347919391E+18</v>
      </c>
      <c r="K566" t="s">
        <v>1709</v>
      </c>
      <c r="L566" t="s">
        <v>72</v>
      </c>
      <c r="M566" s="5">
        <v>5.7870370370370373E-5</v>
      </c>
      <c r="N566">
        <v>19755</v>
      </c>
      <c r="O566" t="s">
        <v>84</v>
      </c>
      <c r="P566">
        <v>21194</v>
      </c>
      <c r="Q566" t="s">
        <v>84</v>
      </c>
      <c r="R566">
        <v>99755</v>
      </c>
      <c r="S566" t="s">
        <v>183</v>
      </c>
      <c r="T566" t="s">
        <v>153</v>
      </c>
      <c r="U566">
        <v>96523</v>
      </c>
      <c r="V566" t="s">
        <v>511</v>
      </c>
      <c r="W566" t="s">
        <v>68</v>
      </c>
      <c r="X566" s="5">
        <v>1.7824074074074075E-3</v>
      </c>
      <c r="Y566" s="5">
        <v>0</v>
      </c>
      <c r="Z566" s="5">
        <v>1.1458333333333333E-3</v>
      </c>
      <c r="AA566" t="s">
        <v>67</v>
      </c>
      <c r="AB566">
        <v>0</v>
      </c>
      <c r="AC566" s="4">
        <v>46268.468032407407</v>
      </c>
      <c r="AD566" t="s">
        <v>67</v>
      </c>
      <c r="AE566" s="5">
        <v>0</v>
      </c>
      <c r="AF566" t="s">
        <v>1710</v>
      </c>
      <c r="AG566" s="5">
        <v>2.3148148148148147E-5</v>
      </c>
      <c r="AH566">
        <v>0</v>
      </c>
      <c r="AI566">
        <v>0</v>
      </c>
      <c r="AJ566" t="s">
        <v>67</v>
      </c>
      <c r="AK566">
        <v>2</v>
      </c>
      <c r="AL566">
        <v>0</v>
      </c>
      <c r="AM566">
        <v>0</v>
      </c>
      <c r="AN566" t="s">
        <v>123</v>
      </c>
      <c r="AO566" t="s">
        <v>127</v>
      </c>
      <c r="AP566">
        <v>77020001</v>
      </c>
      <c r="AQ566">
        <v>10</v>
      </c>
      <c r="AR566" t="s">
        <v>128</v>
      </c>
      <c r="AS566">
        <v>3190052</v>
      </c>
      <c r="AT566" t="s">
        <v>137</v>
      </c>
      <c r="AU566" t="s">
        <v>1711</v>
      </c>
      <c r="AV566" t="s">
        <v>1708</v>
      </c>
      <c r="AW566">
        <v>2</v>
      </c>
      <c r="AX566">
        <v>1</v>
      </c>
      <c r="AY566" t="s">
        <v>67</v>
      </c>
      <c r="AZ566" t="s">
        <v>67</v>
      </c>
      <c r="BA566" t="s">
        <v>67</v>
      </c>
      <c r="BB566" t="s">
        <v>67</v>
      </c>
      <c r="BC566" t="s">
        <v>67</v>
      </c>
      <c r="BD566" t="s">
        <v>67</v>
      </c>
      <c r="BE566" t="s">
        <v>67</v>
      </c>
      <c r="BF566" t="s">
        <v>67</v>
      </c>
      <c r="BG566" t="s">
        <v>67</v>
      </c>
      <c r="BH566" t="s">
        <v>67</v>
      </c>
      <c r="BI566" t="s">
        <v>67</v>
      </c>
      <c r="BJ566" t="s">
        <v>67</v>
      </c>
      <c r="BK566" t="s">
        <v>67</v>
      </c>
      <c r="BL566" t="s">
        <v>67</v>
      </c>
      <c r="BM566" t="s">
        <v>67</v>
      </c>
      <c r="BN566" t="s">
        <v>102</v>
      </c>
      <c r="BO566" s="6">
        <v>46268</v>
      </c>
      <c r="BP566">
        <f>1</f>
        <v>1</v>
      </c>
      <c r="BQ566">
        <f>IF(M566+AG566&gt;=parametres!$B$2,0,1)</f>
        <v>1</v>
      </c>
      <c r="BR566" t="str">
        <f>VLOOKUP(O566,parametres!G:H,2,0)</f>
        <v>RSA</v>
      </c>
    </row>
    <row r="567" spans="1:70" x14ac:dyDescent="0.3">
      <c r="A567" t="s">
        <v>1635</v>
      </c>
      <c r="B567" t="s">
        <v>65</v>
      </c>
      <c r="C567" t="s">
        <v>70</v>
      </c>
      <c r="D567" s="4">
        <v>46268.465011574073</v>
      </c>
      <c r="E567" t="s">
        <v>1712</v>
      </c>
      <c r="F567" t="s">
        <v>163</v>
      </c>
      <c r="G567" t="s">
        <v>119</v>
      </c>
      <c r="H567" t="s">
        <v>164</v>
      </c>
      <c r="I567" t="s">
        <v>143</v>
      </c>
      <c r="J567">
        <v>2.7421293863283092E+18</v>
      </c>
      <c r="K567" t="s">
        <v>1713</v>
      </c>
      <c r="L567" t="s">
        <v>71</v>
      </c>
      <c r="M567" s="5">
        <v>5.7870370370370373E-5</v>
      </c>
      <c r="N567">
        <v>19755</v>
      </c>
      <c r="O567" t="s">
        <v>84</v>
      </c>
      <c r="P567">
        <v>21194</v>
      </c>
      <c r="Q567" t="s">
        <v>84</v>
      </c>
      <c r="R567">
        <v>99755</v>
      </c>
      <c r="S567" t="s">
        <v>183</v>
      </c>
      <c r="T567" t="s">
        <v>153</v>
      </c>
      <c r="U567">
        <v>247912</v>
      </c>
      <c r="V567" t="s">
        <v>402</v>
      </c>
      <c r="W567" t="s">
        <v>68</v>
      </c>
      <c r="X567" s="5">
        <v>2.4305555555555556E-3</v>
      </c>
      <c r="Y567" s="5">
        <v>0</v>
      </c>
      <c r="Z567" s="5">
        <v>3.7037037037037035E-4</v>
      </c>
      <c r="AA567" t="s">
        <v>67</v>
      </c>
      <c r="AB567">
        <v>0</v>
      </c>
      <c r="AC567" s="4">
        <v>46268.4684375</v>
      </c>
      <c r="AD567" t="s">
        <v>67</v>
      </c>
      <c r="AE567" s="5">
        <v>0</v>
      </c>
      <c r="AF567" t="s">
        <v>1714</v>
      </c>
      <c r="AG567" s="5">
        <v>2.3148148148148147E-5</v>
      </c>
      <c r="AH567">
        <v>0</v>
      </c>
      <c r="AI567">
        <v>0</v>
      </c>
      <c r="AJ567" t="s">
        <v>67</v>
      </c>
      <c r="AK567">
        <v>2</v>
      </c>
      <c r="AL567">
        <v>0</v>
      </c>
      <c r="AM567">
        <v>0</v>
      </c>
      <c r="AN567" t="s">
        <v>123</v>
      </c>
      <c r="AO567" t="s">
        <v>127</v>
      </c>
      <c r="AP567">
        <v>77020001</v>
      </c>
      <c r="AQ567">
        <v>10</v>
      </c>
      <c r="AR567" t="s">
        <v>128</v>
      </c>
      <c r="AS567">
        <v>3190034</v>
      </c>
      <c r="AT567" t="s">
        <v>140</v>
      </c>
      <c r="AU567" t="s">
        <v>67</v>
      </c>
      <c r="AV567" t="s">
        <v>1712</v>
      </c>
      <c r="AW567">
        <v>2</v>
      </c>
      <c r="AX567">
        <v>1</v>
      </c>
      <c r="AY567" t="s">
        <v>67</v>
      </c>
      <c r="AZ567" t="s">
        <v>67</v>
      </c>
      <c r="BA567" t="s">
        <v>67</v>
      </c>
      <c r="BB567" t="s">
        <v>67</v>
      </c>
      <c r="BC567" t="s">
        <v>67</v>
      </c>
      <c r="BD567" t="s">
        <v>67</v>
      </c>
      <c r="BE567" t="s">
        <v>67</v>
      </c>
      <c r="BF567" t="s">
        <v>67</v>
      </c>
      <c r="BG567" t="s">
        <v>67</v>
      </c>
      <c r="BH567" t="s">
        <v>67</v>
      </c>
      <c r="BI567" t="s">
        <v>67</v>
      </c>
      <c r="BJ567" t="s">
        <v>67</v>
      </c>
      <c r="BK567" t="s">
        <v>67</v>
      </c>
      <c r="BL567" t="s">
        <v>67</v>
      </c>
      <c r="BM567" t="s">
        <v>67</v>
      </c>
      <c r="BN567" t="s">
        <v>102</v>
      </c>
      <c r="BO567" s="6">
        <v>46268</v>
      </c>
      <c r="BP567">
        <f>1</f>
        <v>1</v>
      </c>
      <c r="BQ567">
        <f>IF(M567+AG567&gt;=parametres!$B$2,0,1)</f>
        <v>1</v>
      </c>
      <c r="BR567" t="str">
        <f>VLOOKUP(O567,parametres!G:H,2,0)</f>
        <v>RSA</v>
      </c>
    </row>
    <row r="568" spans="1:70" x14ac:dyDescent="0.3">
      <c r="A568" t="s">
        <v>1635</v>
      </c>
      <c r="B568" t="s">
        <v>65</v>
      </c>
      <c r="C568" t="s">
        <v>66</v>
      </c>
      <c r="D568" s="4">
        <v>46268.465937499997</v>
      </c>
      <c r="E568" t="s">
        <v>1712</v>
      </c>
      <c r="F568" t="s">
        <v>67</v>
      </c>
      <c r="G568" t="s">
        <v>67</v>
      </c>
      <c r="H568" t="s">
        <v>403</v>
      </c>
      <c r="I568" t="s">
        <v>67</v>
      </c>
      <c r="J568">
        <v>2.7421293863283092E+18</v>
      </c>
      <c r="K568" t="s">
        <v>1715</v>
      </c>
      <c r="L568" t="s">
        <v>67</v>
      </c>
      <c r="M568" s="5">
        <v>0</v>
      </c>
      <c r="N568">
        <v>19755</v>
      </c>
      <c r="O568" t="s">
        <v>84</v>
      </c>
      <c r="P568">
        <v>21194</v>
      </c>
      <c r="Q568" t="s">
        <v>84</v>
      </c>
      <c r="R568">
        <v>99755</v>
      </c>
      <c r="S568" t="s">
        <v>183</v>
      </c>
      <c r="T568" t="s">
        <v>153</v>
      </c>
      <c r="U568">
        <v>247912</v>
      </c>
      <c r="V568" t="s">
        <v>402</v>
      </c>
      <c r="W568" t="s">
        <v>68</v>
      </c>
      <c r="X568" s="5">
        <v>2.4305555555555556E-3</v>
      </c>
      <c r="Y568" s="5">
        <v>0</v>
      </c>
      <c r="Z568" s="5">
        <v>0</v>
      </c>
      <c r="AA568" t="s">
        <v>67</v>
      </c>
      <c r="AB568">
        <v>0</v>
      </c>
      <c r="AC568" s="4">
        <v>46268.468414351853</v>
      </c>
      <c r="AD568" t="s">
        <v>67</v>
      </c>
      <c r="AE568" s="5">
        <v>0</v>
      </c>
      <c r="AF568" t="s">
        <v>1714</v>
      </c>
      <c r="AG568" s="5">
        <v>1.1574074074074073E-5</v>
      </c>
      <c r="AJ568" t="s">
        <v>67</v>
      </c>
      <c r="AN568" t="s">
        <v>67</v>
      </c>
      <c r="AO568" t="s">
        <v>67</v>
      </c>
      <c r="AR568" t="s">
        <v>67</v>
      </c>
      <c r="AT568" t="s">
        <v>67</v>
      </c>
      <c r="AU568" t="s">
        <v>67</v>
      </c>
      <c r="AV568" t="s">
        <v>67</v>
      </c>
      <c r="AY568" t="s">
        <v>67</v>
      </c>
      <c r="AZ568" t="s">
        <v>67</v>
      </c>
      <c r="BA568" t="s">
        <v>67</v>
      </c>
      <c r="BB568" t="s">
        <v>67</v>
      </c>
      <c r="BC568" t="s">
        <v>67</v>
      </c>
      <c r="BD568" t="s">
        <v>67</v>
      </c>
      <c r="BE568" t="s">
        <v>67</v>
      </c>
      <c r="BF568" t="s">
        <v>67</v>
      </c>
      <c r="BG568" t="s">
        <v>67</v>
      </c>
      <c r="BH568" t="s">
        <v>67</v>
      </c>
      <c r="BI568" t="s">
        <v>67</v>
      </c>
      <c r="BJ568" t="s">
        <v>67</v>
      </c>
      <c r="BK568" t="s">
        <v>67</v>
      </c>
      <c r="BL568" t="s">
        <v>67</v>
      </c>
      <c r="BM568" t="s">
        <v>67</v>
      </c>
      <c r="BN568" t="s">
        <v>102</v>
      </c>
      <c r="BO568" s="6">
        <v>46268</v>
      </c>
      <c r="BP568">
        <f>1</f>
        <v>1</v>
      </c>
      <c r="BQ568">
        <f>IF(M568+AG568&gt;=parametres!$B$2,0,1)</f>
        <v>1</v>
      </c>
      <c r="BR568" t="str">
        <f>VLOOKUP(O568,parametres!G:H,2,0)</f>
        <v>RSA</v>
      </c>
    </row>
    <row r="569" spans="1:70" x14ac:dyDescent="0.3">
      <c r="A569" t="s">
        <v>1635</v>
      </c>
      <c r="B569" t="s">
        <v>65</v>
      </c>
      <c r="C569" t="s">
        <v>70</v>
      </c>
      <c r="D569" s="4">
        <v>46268.46601851852</v>
      </c>
      <c r="E569" t="s">
        <v>1716</v>
      </c>
      <c r="F569" t="s">
        <v>163</v>
      </c>
      <c r="G569" t="s">
        <v>119</v>
      </c>
      <c r="H569" t="s">
        <v>164</v>
      </c>
      <c r="I569" t="s">
        <v>126</v>
      </c>
      <c r="J569">
        <v>2.7421293734476539E+18</v>
      </c>
      <c r="K569" t="s">
        <v>1717</v>
      </c>
      <c r="L569" t="s">
        <v>71</v>
      </c>
      <c r="M569" s="5">
        <v>8.1018518518518516E-5</v>
      </c>
      <c r="N569">
        <v>19763</v>
      </c>
      <c r="O569" t="s">
        <v>108</v>
      </c>
      <c r="P569">
        <v>21202</v>
      </c>
      <c r="Q569" t="s">
        <v>108</v>
      </c>
      <c r="R569">
        <v>99843</v>
      </c>
      <c r="S569" t="s">
        <v>184</v>
      </c>
      <c r="T569" t="s">
        <v>153</v>
      </c>
      <c r="U569">
        <v>244554</v>
      </c>
      <c r="V569" t="s">
        <v>437</v>
      </c>
      <c r="W569" t="s">
        <v>68</v>
      </c>
      <c r="X569" s="5">
        <v>6.5509259259259262E-3</v>
      </c>
      <c r="Y569" s="5">
        <v>0</v>
      </c>
      <c r="Z569" s="5">
        <v>3.5879629629629629E-4</v>
      </c>
      <c r="AA569" t="s">
        <v>67</v>
      </c>
      <c r="AB569">
        <v>0</v>
      </c>
      <c r="AC569" s="4">
        <v>46268.473576388889</v>
      </c>
      <c r="AD569" t="s">
        <v>67</v>
      </c>
      <c r="AE569" s="5">
        <v>0</v>
      </c>
      <c r="AF569" t="s">
        <v>1718</v>
      </c>
      <c r="AG569" s="5">
        <v>2.3148148148148147E-5</v>
      </c>
      <c r="AH569">
        <v>0</v>
      </c>
      <c r="AI569">
        <v>0</v>
      </c>
      <c r="AJ569" t="s">
        <v>67</v>
      </c>
      <c r="AK569">
        <v>2</v>
      </c>
      <c r="AL569">
        <v>0</v>
      </c>
      <c r="AM569">
        <v>0</v>
      </c>
      <c r="AN569" t="s">
        <v>123</v>
      </c>
      <c r="AO569" t="s">
        <v>127</v>
      </c>
      <c r="AP569">
        <v>77020001</v>
      </c>
      <c r="AQ569">
        <v>10</v>
      </c>
      <c r="AR569" t="s">
        <v>128</v>
      </c>
      <c r="AS569">
        <v>3190035</v>
      </c>
      <c r="AT569" t="s">
        <v>1719</v>
      </c>
      <c r="AU569" t="s">
        <v>67</v>
      </c>
      <c r="AV569" t="s">
        <v>1716</v>
      </c>
      <c r="AW569">
        <v>2</v>
      </c>
      <c r="AX569">
        <v>1</v>
      </c>
      <c r="AY569" t="s">
        <v>67</v>
      </c>
      <c r="AZ569" t="s">
        <v>67</v>
      </c>
      <c r="BA569" t="s">
        <v>67</v>
      </c>
      <c r="BB569" t="s">
        <v>67</v>
      </c>
      <c r="BC569" t="s">
        <v>67</v>
      </c>
      <c r="BD569" t="s">
        <v>67</v>
      </c>
      <c r="BE569" t="s">
        <v>67</v>
      </c>
      <c r="BF569" t="s">
        <v>67</v>
      </c>
      <c r="BG569" t="s">
        <v>67</v>
      </c>
      <c r="BH569" t="s">
        <v>67</v>
      </c>
      <c r="BI569" t="s">
        <v>67</v>
      </c>
      <c r="BJ569" t="s">
        <v>67</v>
      </c>
      <c r="BK569" t="s">
        <v>67</v>
      </c>
      <c r="BL569" t="s">
        <v>67</v>
      </c>
      <c r="BM569" t="s">
        <v>67</v>
      </c>
      <c r="BN569" t="s">
        <v>106</v>
      </c>
      <c r="BO569" s="6">
        <v>46268</v>
      </c>
      <c r="BP569">
        <f>1</f>
        <v>1</v>
      </c>
      <c r="BQ569">
        <f>IF(M569+AG569&gt;=parametres!$B$2,0,1)</f>
        <v>1</v>
      </c>
      <c r="BR569" t="str">
        <f>VLOOKUP(O569,parametres!G:H,2,0)</f>
        <v>Alliannz Contract</v>
      </c>
    </row>
    <row r="570" spans="1:70" x14ac:dyDescent="0.3">
      <c r="A570" t="s">
        <v>1635</v>
      </c>
      <c r="B570" t="s">
        <v>65</v>
      </c>
      <c r="C570" t="s">
        <v>66</v>
      </c>
      <c r="D570" s="4">
        <v>46268.466203703705</v>
      </c>
      <c r="E570" t="s">
        <v>1708</v>
      </c>
      <c r="F570" t="s">
        <v>67</v>
      </c>
      <c r="G570" t="s">
        <v>67</v>
      </c>
      <c r="H570" t="s">
        <v>512</v>
      </c>
      <c r="I570" t="s">
        <v>67</v>
      </c>
      <c r="J570">
        <v>2.7421293347919396E+18</v>
      </c>
      <c r="K570" t="s">
        <v>1720</v>
      </c>
      <c r="L570" t="s">
        <v>67</v>
      </c>
      <c r="M570" s="5">
        <v>0</v>
      </c>
      <c r="N570">
        <v>19755</v>
      </c>
      <c r="O570" t="s">
        <v>84</v>
      </c>
      <c r="P570">
        <v>21194</v>
      </c>
      <c r="Q570" t="s">
        <v>84</v>
      </c>
      <c r="R570">
        <v>99755</v>
      </c>
      <c r="S570" t="s">
        <v>183</v>
      </c>
      <c r="T570" t="s">
        <v>153</v>
      </c>
      <c r="U570">
        <v>96523</v>
      </c>
      <c r="V570" t="s">
        <v>511</v>
      </c>
      <c r="W570" t="s">
        <v>69</v>
      </c>
      <c r="X570" s="5">
        <v>1.7824074074074075E-3</v>
      </c>
      <c r="Y570" s="5">
        <v>0</v>
      </c>
      <c r="Z570" s="5">
        <v>0</v>
      </c>
      <c r="AA570" t="s">
        <v>67</v>
      </c>
      <c r="AB570">
        <v>0</v>
      </c>
      <c r="AC570" s="4">
        <v>46268.468032407407</v>
      </c>
      <c r="AD570" t="s">
        <v>67</v>
      </c>
      <c r="AE570" s="5">
        <v>0</v>
      </c>
      <c r="AF570" t="s">
        <v>1710</v>
      </c>
      <c r="AG570" s="5">
        <v>1.1574074074074073E-5</v>
      </c>
      <c r="AJ570" t="s">
        <v>67</v>
      </c>
      <c r="AN570" t="s">
        <v>67</v>
      </c>
      <c r="AO570" t="s">
        <v>67</v>
      </c>
      <c r="AR570" t="s">
        <v>67</v>
      </c>
      <c r="AT570" t="s">
        <v>67</v>
      </c>
      <c r="AU570" t="s">
        <v>67</v>
      </c>
      <c r="AV570" t="s">
        <v>67</v>
      </c>
      <c r="AY570" t="s">
        <v>67</v>
      </c>
      <c r="AZ570" t="s">
        <v>67</v>
      </c>
      <c r="BA570" t="s">
        <v>67</v>
      </c>
      <c r="BB570" t="s">
        <v>67</v>
      </c>
      <c r="BC570" t="s">
        <v>67</v>
      </c>
      <c r="BD570" t="s">
        <v>67</v>
      </c>
      <c r="BE570" t="s">
        <v>67</v>
      </c>
      <c r="BF570" t="s">
        <v>67</v>
      </c>
      <c r="BG570" t="s">
        <v>67</v>
      </c>
      <c r="BH570" t="s">
        <v>67</v>
      </c>
      <c r="BI570" t="s">
        <v>67</v>
      </c>
      <c r="BJ570" t="s">
        <v>67</v>
      </c>
      <c r="BK570" t="s">
        <v>67</v>
      </c>
      <c r="BL570" t="s">
        <v>67</v>
      </c>
      <c r="BM570" t="s">
        <v>67</v>
      </c>
      <c r="BN570" t="s">
        <v>102</v>
      </c>
      <c r="BO570" s="6">
        <v>46268</v>
      </c>
      <c r="BP570">
        <f>1</f>
        <v>1</v>
      </c>
      <c r="BQ570">
        <f>IF(M570+AG570&gt;=parametres!$B$2,0,1)</f>
        <v>1</v>
      </c>
      <c r="BR570" t="str">
        <f>VLOOKUP(O570,parametres!G:H,2,0)</f>
        <v>RSA</v>
      </c>
    </row>
    <row r="571" spans="1:70" x14ac:dyDescent="0.3">
      <c r="A571" t="s">
        <v>1635</v>
      </c>
      <c r="B571" t="s">
        <v>65</v>
      </c>
      <c r="C571" t="s">
        <v>66</v>
      </c>
      <c r="D571" s="4">
        <v>46268.466944444444</v>
      </c>
      <c r="E571" t="s">
        <v>1716</v>
      </c>
      <c r="F571" t="s">
        <v>67</v>
      </c>
      <c r="G571" t="s">
        <v>67</v>
      </c>
      <c r="H571" t="s">
        <v>438</v>
      </c>
      <c r="I571" t="s">
        <v>67</v>
      </c>
      <c r="J571">
        <v>2.7421293734476544E+18</v>
      </c>
      <c r="K571" t="s">
        <v>1721</v>
      </c>
      <c r="L571" t="s">
        <v>67</v>
      </c>
      <c r="M571" s="5">
        <v>0</v>
      </c>
      <c r="N571">
        <v>19763</v>
      </c>
      <c r="O571" t="s">
        <v>108</v>
      </c>
      <c r="P571">
        <v>21202</v>
      </c>
      <c r="Q571" t="s">
        <v>108</v>
      </c>
      <c r="R571">
        <v>99843</v>
      </c>
      <c r="S571" t="s">
        <v>184</v>
      </c>
      <c r="T571" t="s">
        <v>153</v>
      </c>
      <c r="U571">
        <v>244554</v>
      </c>
      <c r="V571" t="s">
        <v>437</v>
      </c>
      <c r="W571" t="s">
        <v>68</v>
      </c>
      <c r="X571" s="5">
        <v>6.5509259259259262E-3</v>
      </c>
      <c r="Y571" s="5">
        <v>0</v>
      </c>
      <c r="Z571" s="5">
        <v>0</v>
      </c>
      <c r="AA571" t="s">
        <v>67</v>
      </c>
      <c r="AB571">
        <v>0</v>
      </c>
      <c r="AC571" s="4">
        <v>46268.473553240743</v>
      </c>
      <c r="AD571" t="s">
        <v>67</v>
      </c>
      <c r="AE571" s="5">
        <v>0</v>
      </c>
      <c r="AF571" t="s">
        <v>1718</v>
      </c>
      <c r="AG571" s="5">
        <v>1.1574074074074073E-5</v>
      </c>
      <c r="AJ571" t="s">
        <v>67</v>
      </c>
      <c r="AN571" t="s">
        <v>67</v>
      </c>
      <c r="AO571" t="s">
        <v>67</v>
      </c>
      <c r="AR571" t="s">
        <v>67</v>
      </c>
      <c r="AT571" t="s">
        <v>67</v>
      </c>
      <c r="AU571" t="s">
        <v>67</v>
      </c>
      <c r="AV571" t="s">
        <v>67</v>
      </c>
      <c r="AY571" t="s">
        <v>67</v>
      </c>
      <c r="AZ571" t="s">
        <v>67</v>
      </c>
      <c r="BA571" t="s">
        <v>67</v>
      </c>
      <c r="BB571" t="s">
        <v>67</v>
      </c>
      <c r="BC571" t="s">
        <v>67</v>
      </c>
      <c r="BD571" t="s">
        <v>67</v>
      </c>
      <c r="BE571" t="s">
        <v>67</v>
      </c>
      <c r="BF571" t="s">
        <v>67</v>
      </c>
      <c r="BG571" t="s">
        <v>67</v>
      </c>
      <c r="BH571" t="s">
        <v>67</v>
      </c>
      <c r="BI571" t="s">
        <v>67</v>
      </c>
      <c r="BJ571" t="s">
        <v>67</v>
      </c>
      <c r="BK571" t="s">
        <v>67</v>
      </c>
      <c r="BL571" t="s">
        <v>67</v>
      </c>
      <c r="BM571" t="s">
        <v>67</v>
      </c>
      <c r="BN571" t="s">
        <v>106</v>
      </c>
      <c r="BO571" s="6">
        <v>46268</v>
      </c>
      <c r="BP571">
        <f>1</f>
        <v>1</v>
      </c>
      <c r="BQ571">
        <f>IF(M571+AG571&gt;=parametres!$B$2,0,1)</f>
        <v>1</v>
      </c>
      <c r="BR571" t="str">
        <f>VLOOKUP(O571,parametres!G:H,2,0)</f>
        <v>Alliannz Contract</v>
      </c>
    </row>
    <row r="572" spans="1:70" x14ac:dyDescent="0.3">
      <c r="A572" t="s">
        <v>1635</v>
      </c>
      <c r="B572" t="s">
        <v>65</v>
      </c>
      <c r="C572" t="s">
        <v>70</v>
      </c>
      <c r="D572" s="4">
        <v>46268.467858796299</v>
      </c>
      <c r="E572" t="s">
        <v>1722</v>
      </c>
      <c r="F572" t="s">
        <v>134</v>
      </c>
      <c r="G572" t="s">
        <v>119</v>
      </c>
      <c r="H572" t="s">
        <v>135</v>
      </c>
      <c r="I572" t="s">
        <v>143</v>
      </c>
      <c r="J572">
        <v>2.7421293433819044E+18</v>
      </c>
      <c r="K572" t="s">
        <v>1723</v>
      </c>
      <c r="L572" t="s">
        <v>72</v>
      </c>
      <c r="M572" s="5">
        <v>5.7870370370370373E-5</v>
      </c>
      <c r="N572">
        <v>19755</v>
      </c>
      <c r="O572" t="s">
        <v>84</v>
      </c>
      <c r="P572">
        <v>21194</v>
      </c>
      <c r="Q572" t="s">
        <v>84</v>
      </c>
      <c r="R572">
        <v>99755</v>
      </c>
      <c r="S572" t="s">
        <v>183</v>
      </c>
      <c r="T572" t="s">
        <v>153</v>
      </c>
      <c r="U572">
        <v>224093</v>
      </c>
      <c r="V572" t="s">
        <v>270</v>
      </c>
      <c r="W572" t="s">
        <v>68</v>
      </c>
      <c r="X572" s="5">
        <v>1.4467592592592592E-3</v>
      </c>
      <c r="Y572" s="5">
        <v>0</v>
      </c>
      <c r="Z572" s="5">
        <v>3.5879629629629629E-4</v>
      </c>
      <c r="AA572" t="s">
        <v>67</v>
      </c>
      <c r="AB572">
        <v>0</v>
      </c>
      <c r="AC572" s="4">
        <v>46268.470925925925</v>
      </c>
      <c r="AD572" t="s">
        <v>67</v>
      </c>
      <c r="AE572" s="5">
        <v>0</v>
      </c>
      <c r="AF572" t="s">
        <v>1724</v>
      </c>
      <c r="AG572" s="5">
        <v>3.4722222222222222E-5</v>
      </c>
      <c r="AH572">
        <v>0</v>
      </c>
      <c r="AI572">
        <v>0</v>
      </c>
      <c r="AJ572" t="s">
        <v>67</v>
      </c>
      <c r="AK572">
        <v>2</v>
      </c>
      <c r="AL572">
        <v>0</v>
      </c>
      <c r="AM572">
        <v>0</v>
      </c>
      <c r="AN572" t="s">
        <v>123</v>
      </c>
      <c r="AO572" t="s">
        <v>127</v>
      </c>
      <c r="AP572">
        <v>77020001</v>
      </c>
      <c r="AQ572">
        <v>10</v>
      </c>
      <c r="AR572" t="s">
        <v>128</v>
      </c>
      <c r="AS572">
        <v>3190052</v>
      </c>
      <c r="AT572" t="s">
        <v>140</v>
      </c>
      <c r="AU572" t="s">
        <v>1725</v>
      </c>
      <c r="AV572" t="s">
        <v>1722</v>
      </c>
      <c r="AW572">
        <v>2</v>
      </c>
      <c r="AX572">
        <v>1</v>
      </c>
      <c r="AY572" t="s">
        <v>67</v>
      </c>
      <c r="AZ572" t="s">
        <v>67</v>
      </c>
      <c r="BA572" t="s">
        <v>67</v>
      </c>
      <c r="BB572" t="s">
        <v>67</v>
      </c>
      <c r="BC572" t="s">
        <v>67</v>
      </c>
      <c r="BD572" t="s">
        <v>67</v>
      </c>
      <c r="BE572" t="s">
        <v>67</v>
      </c>
      <c r="BF572" t="s">
        <v>67</v>
      </c>
      <c r="BG572" t="s">
        <v>67</v>
      </c>
      <c r="BH572" t="s">
        <v>67</v>
      </c>
      <c r="BI572" t="s">
        <v>67</v>
      </c>
      <c r="BJ572" t="s">
        <v>67</v>
      </c>
      <c r="BK572" t="s">
        <v>67</v>
      </c>
      <c r="BL572" t="s">
        <v>67</v>
      </c>
      <c r="BM572" t="s">
        <v>67</v>
      </c>
      <c r="BN572" t="s">
        <v>102</v>
      </c>
      <c r="BO572" s="6">
        <v>46268</v>
      </c>
      <c r="BP572">
        <f>1</f>
        <v>1</v>
      </c>
      <c r="BQ572">
        <f>IF(M572+AG572&gt;=parametres!$B$2,0,1)</f>
        <v>1</v>
      </c>
      <c r="BR572" t="str">
        <f>VLOOKUP(O572,parametres!G:H,2,0)</f>
        <v>RSA</v>
      </c>
    </row>
    <row r="573" spans="1:70" x14ac:dyDescent="0.3">
      <c r="A573" t="s">
        <v>1635</v>
      </c>
      <c r="B573" t="s">
        <v>65</v>
      </c>
      <c r="C573" t="s">
        <v>70</v>
      </c>
      <c r="D573" s="4">
        <v>46268.468495370369</v>
      </c>
      <c r="E573" t="s">
        <v>389</v>
      </c>
      <c r="F573" t="s">
        <v>150</v>
      </c>
      <c r="G573" t="s">
        <v>119</v>
      </c>
      <c r="H573" t="s">
        <v>151</v>
      </c>
      <c r="I573" t="s">
        <v>136</v>
      </c>
      <c r="J573">
        <v>2.7421292661256904E+18</v>
      </c>
      <c r="K573" t="s">
        <v>1726</v>
      </c>
      <c r="L573" t="s">
        <v>71</v>
      </c>
      <c r="M573" s="5">
        <v>6.9444444444444444E-5</v>
      </c>
      <c r="N573">
        <v>19761</v>
      </c>
      <c r="O573" t="s">
        <v>105</v>
      </c>
      <c r="P573">
        <v>21200</v>
      </c>
      <c r="Q573" t="s">
        <v>105</v>
      </c>
      <c r="R573">
        <v>99821</v>
      </c>
      <c r="S573" t="s">
        <v>154</v>
      </c>
      <c r="T573" t="s">
        <v>153</v>
      </c>
      <c r="U573">
        <v>232194</v>
      </c>
      <c r="V573" t="s">
        <v>228</v>
      </c>
      <c r="W573" t="s">
        <v>68</v>
      </c>
      <c r="X573" s="5">
        <v>6.1574074074074074E-3</v>
      </c>
      <c r="Y573" s="5">
        <v>0</v>
      </c>
      <c r="Z573" s="5">
        <v>3.8194444444444446E-4</v>
      </c>
      <c r="AA573" t="s">
        <v>67</v>
      </c>
      <c r="AB573">
        <v>0</v>
      </c>
      <c r="AC573" s="4">
        <v>46268.477546296293</v>
      </c>
      <c r="AD573" t="s">
        <v>67</v>
      </c>
      <c r="AE573" s="5">
        <v>0</v>
      </c>
      <c r="AF573" t="s">
        <v>1727</v>
      </c>
      <c r="AG573" s="5">
        <v>4.6296296296296294E-5</v>
      </c>
      <c r="AH573">
        <v>0</v>
      </c>
      <c r="AI573">
        <v>0</v>
      </c>
      <c r="AJ573" t="s">
        <v>67</v>
      </c>
      <c r="AK573">
        <v>2</v>
      </c>
      <c r="AL573">
        <v>0</v>
      </c>
      <c r="AM573">
        <v>0</v>
      </c>
      <c r="AN573" t="s">
        <v>123</v>
      </c>
      <c r="AO573" t="s">
        <v>127</v>
      </c>
      <c r="AP573">
        <v>77020001</v>
      </c>
      <c r="AQ573">
        <v>10</v>
      </c>
      <c r="AR573" t="s">
        <v>128</v>
      </c>
      <c r="AS573">
        <v>3190032</v>
      </c>
      <c r="AT573" t="s">
        <v>140</v>
      </c>
      <c r="AU573" t="s">
        <v>67</v>
      </c>
      <c r="AV573" t="s">
        <v>389</v>
      </c>
      <c r="AW573">
        <v>2</v>
      </c>
      <c r="AX573">
        <v>1</v>
      </c>
      <c r="AY573" t="s">
        <v>197</v>
      </c>
      <c r="AZ573" t="s">
        <v>201</v>
      </c>
      <c r="BA573" t="s">
        <v>1728</v>
      </c>
      <c r="BB573" t="s">
        <v>190</v>
      </c>
      <c r="BC573" t="s">
        <v>197</v>
      </c>
      <c r="BD573" t="s">
        <v>197</v>
      </c>
      <c r="BE573" t="s">
        <v>201</v>
      </c>
      <c r="BF573" t="s">
        <v>201</v>
      </c>
      <c r="BG573" t="s">
        <v>197</v>
      </c>
      <c r="BH573" t="s">
        <v>67</v>
      </c>
      <c r="BI573" t="s">
        <v>67</v>
      </c>
      <c r="BJ573" t="s">
        <v>67</v>
      </c>
      <c r="BK573" t="s">
        <v>67</v>
      </c>
      <c r="BL573" t="s">
        <v>67</v>
      </c>
      <c r="BM573" t="s">
        <v>67</v>
      </c>
      <c r="BN573" t="s">
        <v>106</v>
      </c>
      <c r="BO573" s="6">
        <v>46268</v>
      </c>
      <c r="BP573">
        <f>1</f>
        <v>1</v>
      </c>
      <c r="BQ573">
        <f>IF(M573+AG573&gt;=parametres!$B$2,0,1)</f>
        <v>1</v>
      </c>
      <c r="BR573" t="str">
        <f>VLOOKUP(O573,parametres!G:H,2,0)</f>
        <v>Alliannz Contract</v>
      </c>
    </row>
    <row r="574" spans="1:70" x14ac:dyDescent="0.3">
      <c r="A574" t="s">
        <v>1635</v>
      </c>
      <c r="B574" t="s">
        <v>65</v>
      </c>
      <c r="C574" t="s">
        <v>70</v>
      </c>
      <c r="D574" s="4">
        <v>46268.468958333331</v>
      </c>
      <c r="E574" t="s">
        <v>1729</v>
      </c>
      <c r="F574" t="s">
        <v>150</v>
      </c>
      <c r="G574" t="s">
        <v>119</v>
      </c>
      <c r="H574" t="s">
        <v>151</v>
      </c>
      <c r="I574" t="s">
        <v>136</v>
      </c>
      <c r="J574">
        <v>2.7421293863283098E+18</v>
      </c>
      <c r="K574" t="s">
        <v>1730</v>
      </c>
      <c r="L574" t="s">
        <v>72</v>
      </c>
      <c r="M574" s="5">
        <v>5.7870370370370373E-5</v>
      </c>
      <c r="N574">
        <v>19761</v>
      </c>
      <c r="O574" t="s">
        <v>105</v>
      </c>
      <c r="P574">
        <v>21200</v>
      </c>
      <c r="Q574" t="s">
        <v>105</v>
      </c>
      <c r="R574">
        <v>99821</v>
      </c>
      <c r="S574" t="s">
        <v>154</v>
      </c>
      <c r="T574" t="s">
        <v>153</v>
      </c>
      <c r="U574">
        <v>96526</v>
      </c>
      <c r="V574" t="s">
        <v>608</v>
      </c>
      <c r="W574" t="s">
        <v>68</v>
      </c>
      <c r="X574" s="5">
        <v>3.6111111111111109E-3</v>
      </c>
      <c r="Y574" s="5">
        <v>0</v>
      </c>
      <c r="Z574" s="5">
        <v>1.0532407407407407E-3</v>
      </c>
      <c r="AA574" t="s">
        <v>67</v>
      </c>
      <c r="AB574">
        <v>0</v>
      </c>
      <c r="AC574" s="4">
        <v>46268.473460648151</v>
      </c>
      <c r="AD574" t="s">
        <v>67</v>
      </c>
      <c r="AE574" s="5">
        <v>0</v>
      </c>
      <c r="AF574" t="s">
        <v>1731</v>
      </c>
      <c r="AG574" s="5">
        <v>3.4722222222222222E-5</v>
      </c>
      <c r="AH574">
        <v>0</v>
      </c>
      <c r="AI574">
        <v>0</v>
      </c>
      <c r="AJ574" t="s">
        <v>67</v>
      </c>
      <c r="AK574">
        <v>2</v>
      </c>
      <c r="AL574">
        <v>0</v>
      </c>
      <c r="AM574">
        <v>0</v>
      </c>
      <c r="AN574" t="s">
        <v>123</v>
      </c>
      <c r="AO574" t="s">
        <v>127</v>
      </c>
      <c r="AP574">
        <v>77020001</v>
      </c>
      <c r="AQ574">
        <v>10</v>
      </c>
      <c r="AR574" t="s">
        <v>128</v>
      </c>
      <c r="AS574">
        <v>3190032</v>
      </c>
      <c r="AT574" t="s">
        <v>273</v>
      </c>
      <c r="AU574" t="s">
        <v>67</v>
      </c>
      <c r="AV574" t="s">
        <v>1729</v>
      </c>
      <c r="AW574">
        <v>2</v>
      </c>
      <c r="AX574">
        <v>1</v>
      </c>
      <c r="AY574" t="s">
        <v>67</v>
      </c>
      <c r="AZ574" t="s">
        <v>67</v>
      </c>
      <c r="BA574" t="s">
        <v>67</v>
      </c>
      <c r="BB574" t="s">
        <v>67</v>
      </c>
      <c r="BC574" t="s">
        <v>67</v>
      </c>
      <c r="BD574" t="s">
        <v>67</v>
      </c>
      <c r="BE574" t="s">
        <v>67</v>
      </c>
      <c r="BF574" t="s">
        <v>67</v>
      </c>
      <c r="BG574" t="s">
        <v>67</v>
      </c>
      <c r="BH574" t="s">
        <v>67</v>
      </c>
      <c r="BI574" t="s">
        <v>67</v>
      </c>
      <c r="BJ574" t="s">
        <v>67</v>
      </c>
      <c r="BK574" t="s">
        <v>67</v>
      </c>
      <c r="BL574" t="s">
        <v>67</v>
      </c>
      <c r="BM574" t="s">
        <v>67</v>
      </c>
      <c r="BN574" t="s">
        <v>106</v>
      </c>
      <c r="BO574" s="6">
        <v>46268</v>
      </c>
      <c r="BP574">
        <f>1</f>
        <v>1</v>
      </c>
      <c r="BQ574">
        <f>IF(M574+AG574&gt;=parametres!$B$2,0,1)</f>
        <v>1</v>
      </c>
      <c r="BR574" t="str">
        <f>VLOOKUP(O574,parametres!G:H,2,0)</f>
        <v>Alliannz Contract</v>
      </c>
    </row>
    <row r="575" spans="1:70" x14ac:dyDescent="0.3">
      <c r="A575" t="s">
        <v>1635</v>
      </c>
      <c r="B575" t="s">
        <v>65</v>
      </c>
      <c r="C575" t="s">
        <v>66</v>
      </c>
      <c r="D575" s="4">
        <v>46268.469398148147</v>
      </c>
      <c r="E575" t="s">
        <v>389</v>
      </c>
      <c r="F575" t="s">
        <v>67</v>
      </c>
      <c r="G575" t="s">
        <v>67</v>
      </c>
      <c r="H575" t="s">
        <v>413</v>
      </c>
      <c r="I575" t="s">
        <v>67</v>
      </c>
      <c r="J575">
        <v>2.7421292661256904E+18</v>
      </c>
      <c r="K575" t="s">
        <v>1732</v>
      </c>
      <c r="L575" t="s">
        <v>67</v>
      </c>
      <c r="M575" s="5">
        <v>0</v>
      </c>
      <c r="N575">
        <v>19761</v>
      </c>
      <c r="O575" t="s">
        <v>105</v>
      </c>
      <c r="P575">
        <v>21200</v>
      </c>
      <c r="Q575" t="s">
        <v>105</v>
      </c>
      <c r="R575">
        <v>99821</v>
      </c>
      <c r="S575" t="s">
        <v>154</v>
      </c>
      <c r="T575" t="s">
        <v>153</v>
      </c>
      <c r="U575">
        <v>232194</v>
      </c>
      <c r="V575" t="s">
        <v>228</v>
      </c>
      <c r="W575" t="s">
        <v>68</v>
      </c>
      <c r="X575" s="5">
        <v>6.1574074074074074E-3</v>
      </c>
      <c r="Y575" s="5">
        <v>0</v>
      </c>
      <c r="Z575" s="5">
        <v>0</v>
      </c>
      <c r="AA575" t="s">
        <v>67</v>
      </c>
      <c r="AB575">
        <v>0</v>
      </c>
      <c r="AC575" s="4">
        <v>46268.475624999999</v>
      </c>
      <c r="AD575" t="s">
        <v>67</v>
      </c>
      <c r="AE575" s="5">
        <v>0</v>
      </c>
      <c r="AF575" t="s">
        <v>1727</v>
      </c>
      <c r="AG575" s="5">
        <v>1.1574074074074073E-5</v>
      </c>
      <c r="AJ575" t="s">
        <v>67</v>
      </c>
      <c r="AN575" t="s">
        <v>67</v>
      </c>
      <c r="AO575" t="s">
        <v>67</v>
      </c>
      <c r="AR575" t="s">
        <v>67</v>
      </c>
      <c r="AT575" t="s">
        <v>67</v>
      </c>
      <c r="AU575" t="s">
        <v>67</v>
      </c>
      <c r="AV575" t="s">
        <v>67</v>
      </c>
      <c r="AY575" t="s">
        <v>67</v>
      </c>
      <c r="AZ575" t="s">
        <v>67</v>
      </c>
      <c r="BA575" t="s">
        <v>67</v>
      </c>
      <c r="BB575" t="s">
        <v>67</v>
      </c>
      <c r="BC575" t="s">
        <v>67</v>
      </c>
      <c r="BD575" t="s">
        <v>67</v>
      </c>
      <c r="BE575" t="s">
        <v>67</v>
      </c>
      <c r="BF575" t="s">
        <v>67</v>
      </c>
      <c r="BG575" t="s">
        <v>67</v>
      </c>
      <c r="BH575" t="s">
        <v>67</v>
      </c>
      <c r="BI575" t="s">
        <v>67</v>
      </c>
      <c r="BJ575" t="s">
        <v>67</v>
      </c>
      <c r="BK575" t="s">
        <v>67</v>
      </c>
      <c r="BL575" t="s">
        <v>67</v>
      </c>
      <c r="BM575" t="s">
        <v>67</v>
      </c>
      <c r="BN575" t="s">
        <v>106</v>
      </c>
      <c r="BO575" s="6">
        <v>46268</v>
      </c>
      <c r="BP575">
        <f>1</f>
        <v>1</v>
      </c>
      <c r="BQ575">
        <f>IF(M575+AG575&gt;=parametres!$B$2,0,1)</f>
        <v>1</v>
      </c>
      <c r="BR575" t="str">
        <f>VLOOKUP(O575,parametres!G:H,2,0)</f>
        <v>Alliannz Contract</v>
      </c>
    </row>
    <row r="576" spans="1:70" x14ac:dyDescent="0.3">
      <c r="A576" t="s">
        <v>1635</v>
      </c>
      <c r="B576" t="s">
        <v>65</v>
      </c>
      <c r="C576" t="s">
        <v>66</v>
      </c>
      <c r="D576" s="4">
        <v>46268.469421296293</v>
      </c>
      <c r="E576" t="s">
        <v>1722</v>
      </c>
      <c r="F576" t="s">
        <v>67</v>
      </c>
      <c r="G576" t="s">
        <v>67</v>
      </c>
      <c r="H576" t="s">
        <v>349</v>
      </c>
      <c r="I576" t="s">
        <v>67</v>
      </c>
      <c r="J576">
        <v>2.7421293433819044E+18</v>
      </c>
      <c r="K576" t="s">
        <v>1733</v>
      </c>
      <c r="L576" t="s">
        <v>67</v>
      </c>
      <c r="M576" s="5">
        <v>0</v>
      </c>
      <c r="N576">
        <v>19755</v>
      </c>
      <c r="O576" t="s">
        <v>84</v>
      </c>
      <c r="P576">
        <v>21194</v>
      </c>
      <c r="Q576" t="s">
        <v>84</v>
      </c>
      <c r="R576">
        <v>99755</v>
      </c>
      <c r="S576" t="s">
        <v>183</v>
      </c>
      <c r="T576" t="s">
        <v>153</v>
      </c>
      <c r="U576">
        <v>224093</v>
      </c>
      <c r="V576" t="s">
        <v>270</v>
      </c>
      <c r="W576" t="s">
        <v>69</v>
      </c>
      <c r="X576" s="5">
        <v>1.4467592592592592E-3</v>
      </c>
      <c r="Y576" s="5">
        <v>0</v>
      </c>
      <c r="Z576" s="5">
        <v>0</v>
      </c>
      <c r="AA576" t="s">
        <v>67</v>
      </c>
      <c r="AB576">
        <v>0</v>
      </c>
      <c r="AC576" s="4">
        <v>46268.470925925925</v>
      </c>
      <c r="AD576" t="s">
        <v>67</v>
      </c>
      <c r="AE576" s="5">
        <v>0</v>
      </c>
      <c r="AF576" t="s">
        <v>1724</v>
      </c>
      <c r="AG576" s="5">
        <v>1.1574074074074073E-5</v>
      </c>
      <c r="AJ576" t="s">
        <v>67</v>
      </c>
      <c r="AN576" t="s">
        <v>67</v>
      </c>
      <c r="AO576" t="s">
        <v>67</v>
      </c>
      <c r="AR576" t="s">
        <v>67</v>
      </c>
      <c r="AT576" t="s">
        <v>67</v>
      </c>
      <c r="AU576" t="s">
        <v>67</v>
      </c>
      <c r="AV576" t="s">
        <v>67</v>
      </c>
      <c r="AY576" t="s">
        <v>67</v>
      </c>
      <c r="AZ576" t="s">
        <v>67</v>
      </c>
      <c r="BA576" t="s">
        <v>67</v>
      </c>
      <c r="BB576" t="s">
        <v>67</v>
      </c>
      <c r="BC576" t="s">
        <v>67</v>
      </c>
      <c r="BD576" t="s">
        <v>67</v>
      </c>
      <c r="BE576" t="s">
        <v>67</v>
      </c>
      <c r="BF576" t="s">
        <v>67</v>
      </c>
      <c r="BG576" t="s">
        <v>67</v>
      </c>
      <c r="BH576" t="s">
        <v>67</v>
      </c>
      <c r="BI576" t="s">
        <v>67</v>
      </c>
      <c r="BJ576" t="s">
        <v>67</v>
      </c>
      <c r="BK576" t="s">
        <v>67</v>
      </c>
      <c r="BL576" t="s">
        <v>67</v>
      </c>
      <c r="BM576" t="s">
        <v>67</v>
      </c>
      <c r="BN576" t="s">
        <v>102</v>
      </c>
      <c r="BO576" s="6">
        <v>46268</v>
      </c>
      <c r="BP576">
        <f>1</f>
        <v>1</v>
      </c>
      <c r="BQ576">
        <f>IF(M576+AG576&gt;=parametres!$B$2,0,1)</f>
        <v>1</v>
      </c>
      <c r="BR576" t="str">
        <f>VLOOKUP(O576,parametres!G:H,2,0)</f>
        <v>RSA</v>
      </c>
    </row>
    <row r="577" spans="1:70" x14ac:dyDescent="0.3">
      <c r="A577" t="s">
        <v>1635</v>
      </c>
      <c r="B577" t="s">
        <v>65</v>
      </c>
      <c r="C577" t="s">
        <v>66</v>
      </c>
      <c r="D577" s="4">
        <v>46268.46980324074</v>
      </c>
      <c r="E577" t="s">
        <v>1729</v>
      </c>
      <c r="F577" t="s">
        <v>67</v>
      </c>
      <c r="G577" t="s">
        <v>67</v>
      </c>
      <c r="H577" t="s">
        <v>611</v>
      </c>
      <c r="I577" t="s">
        <v>67</v>
      </c>
      <c r="J577">
        <v>2.7421293863283098E+18</v>
      </c>
      <c r="K577" t="s">
        <v>1734</v>
      </c>
      <c r="L577" t="s">
        <v>67</v>
      </c>
      <c r="M577" s="5">
        <v>0</v>
      </c>
      <c r="N577">
        <v>19761</v>
      </c>
      <c r="O577" t="s">
        <v>105</v>
      </c>
      <c r="P577">
        <v>21200</v>
      </c>
      <c r="Q577" t="s">
        <v>105</v>
      </c>
      <c r="R577">
        <v>99821</v>
      </c>
      <c r="S577" t="s">
        <v>154</v>
      </c>
      <c r="T577" t="s">
        <v>153</v>
      </c>
      <c r="U577">
        <v>96526</v>
      </c>
      <c r="V577" t="s">
        <v>608</v>
      </c>
      <c r="W577" t="s">
        <v>69</v>
      </c>
      <c r="X577" s="5">
        <v>3.6111111111111109E-3</v>
      </c>
      <c r="Y577" s="5">
        <v>0</v>
      </c>
      <c r="Z577" s="5">
        <v>0</v>
      </c>
      <c r="AA577" t="s">
        <v>67</v>
      </c>
      <c r="AB577">
        <v>0</v>
      </c>
      <c r="AC577" s="4">
        <v>46268.473460648151</v>
      </c>
      <c r="AD577" t="s">
        <v>67</v>
      </c>
      <c r="AE577" s="5">
        <v>0</v>
      </c>
      <c r="AF577" t="s">
        <v>1731</v>
      </c>
      <c r="AG577" s="5">
        <v>0</v>
      </c>
      <c r="AJ577" t="s">
        <v>67</v>
      </c>
      <c r="AN577" t="s">
        <v>67</v>
      </c>
      <c r="AO577" t="s">
        <v>67</v>
      </c>
      <c r="AR577" t="s">
        <v>67</v>
      </c>
      <c r="AT577" t="s">
        <v>67</v>
      </c>
      <c r="AU577" t="s">
        <v>67</v>
      </c>
      <c r="AV577" t="s">
        <v>67</v>
      </c>
      <c r="AY577" t="s">
        <v>67</v>
      </c>
      <c r="AZ577" t="s">
        <v>67</v>
      </c>
      <c r="BA577" t="s">
        <v>67</v>
      </c>
      <c r="BB577" t="s">
        <v>67</v>
      </c>
      <c r="BC577" t="s">
        <v>67</v>
      </c>
      <c r="BD577" t="s">
        <v>67</v>
      </c>
      <c r="BE577" t="s">
        <v>67</v>
      </c>
      <c r="BF577" t="s">
        <v>67</v>
      </c>
      <c r="BG577" t="s">
        <v>67</v>
      </c>
      <c r="BH577" t="s">
        <v>67</v>
      </c>
      <c r="BI577" t="s">
        <v>67</v>
      </c>
      <c r="BJ577" t="s">
        <v>67</v>
      </c>
      <c r="BK577" t="s">
        <v>67</v>
      </c>
      <c r="BL577" t="s">
        <v>67</v>
      </c>
      <c r="BM577" t="s">
        <v>67</v>
      </c>
      <c r="BN577" t="s">
        <v>106</v>
      </c>
      <c r="BO577" s="6">
        <v>46268</v>
      </c>
      <c r="BP577">
        <f>1</f>
        <v>1</v>
      </c>
      <c r="BQ577">
        <f>IF(M577+AG577&gt;=parametres!$B$2,0,1)</f>
        <v>1</v>
      </c>
      <c r="BR577" t="str">
        <f>VLOOKUP(O577,parametres!G:H,2,0)</f>
        <v>Alliannz Contract</v>
      </c>
    </row>
    <row r="578" spans="1:70" x14ac:dyDescent="0.3">
      <c r="A578" t="s">
        <v>1635</v>
      </c>
      <c r="B578" t="s">
        <v>65</v>
      </c>
      <c r="C578" t="s">
        <v>70</v>
      </c>
      <c r="D578" s="4">
        <v>46268.470578703702</v>
      </c>
      <c r="E578" t="s">
        <v>1735</v>
      </c>
      <c r="F578" t="s">
        <v>1736</v>
      </c>
      <c r="G578" t="s">
        <v>119</v>
      </c>
      <c r="H578" t="s">
        <v>1737</v>
      </c>
      <c r="I578" t="s">
        <v>307</v>
      </c>
      <c r="J578">
        <v>2.7421293691525197E+18</v>
      </c>
      <c r="K578" t="s">
        <v>1738</v>
      </c>
      <c r="L578" t="s">
        <v>72</v>
      </c>
      <c r="M578" s="5">
        <v>3.4722222222222222E-5</v>
      </c>
      <c r="N578">
        <v>19783</v>
      </c>
      <c r="O578" t="s">
        <v>295</v>
      </c>
      <c r="P578">
        <v>21223</v>
      </c>
      <c r="Q578" t="s">
        <v>295</v>
      </c>
      <c r="R578">
        <v>100063</v>
      </c>
      <c r="S578" t="s">
        <v>326</v>
      </c>
      <c r="T578" t="s">
        <v>275</v>
      </c>
      <c r="U578">
        <v>96493</v>
      </c>
      <c r="V578" t="s">
        <v>1739</v>
      </c>
      <c r="W578" t="s">
        <v>68</v>
      </c>
      <c r="X578" s="5">
        <v>1.2731481481481483E-3</v>
      </c>
      <c r="Y578" s="5">
        <v>0</v>
      </c>
      <c r="Z578" s="5">
        <v>1.7013888888888888E-3</v>
      </c>
      <c r="AA578" t="s">
        <v>67</v>
      </c>
      <c r="AB578">
        <v>0</v>
      </c>
      <c r="AC578" s="4">
        <v>46268.472361111111</v>
      </c>
      <c r="AD578" t="s">
        <v>67</v>
      </c>
      <c r="AE578" s="5">
        <v>0</v>
      </c>
      <c r="AF578" t="s">
        <v>1740</v>
      </c>
      <c r="AG578" s="5">
        <v>1.1574074074074073E-5</v>
      </c>
      <c r="AH578">
        <v>0</v>
      </c>
      <c r="AI578">
        <v>0</v>
      </c>
      <c r="AJ578" t="s">
        <v>321</v>
      </c>
      <c r="AK578">
        <v>2</v>
      </c>
      <c r="AL578">
        <v>0</v>
      </c>
      <c r="AM578">
        <v>1</v>
      </c>
      <c r="AN578" t="s">
        <v>310</v>
      </c>
      <c r="AO578" t="s">
        <v>67</v>
      </c>
      <c r="AR578" t="s">
        <v>67</v>
      </c>
      <c r="AT578" t="s">
        <v>67</v>
      </c>
      <c r="AU578" t="s">
        <v>67</v>
      </c>
      <c r="AV578" t="s">
        <v>67</v>
      </c>
      <c r="AW578">
        <v>0</v>
      </c>
      <c r="AX578">
        <v>0</v>
      </c>
      <c r="AY578" t="s">
        <v>67</v>
      </c>
      <c r="AZ578" t="s">
        <v>67</v>
      </c>
      <c r="BA578" t="s">
        <v>67</v>
      </c>
      <c r="BB578" t="s">
        <v>67</v>
      </c>
      <c r="BC578" t="s">
        <v>67</v>
      </c>
      <c r="BD578" t="s">
        <v>67</v>
      </c>
      <c r="BE578" t="s">
        <v>67</v>
      </c>
      <c r="BF578" t="s">
        <v>67</v>
      </c>
      <c r="BG578" t="s">
        <v>67</v>
      </c>
      <c r="BH578" t="s">
        <v>67</v>
      </c>
      <c r="BI578" t="s">
        <v>67</v>
      </c>
      <c r="BJ578" t="s">
        <v>67</v>
      </c>
      <c r="BK578" t="s">
        <v>67</v>
      </c>
      <c r="BL578" t="s">
        <v>67</v>
      </c>
      <c r="BM578" t="s">
        <v>67</v>
      </c>
      <c r="BN578" t="s">
        <v>287</v>
      </c>
      <c r="BO578" s="6">
        <v>46268</v>
      </c>
      <c r="BP578">
        <f>1</f>
        <v>1</v>
      </c>
      <c r="BQ578">
        <f>IF(M578+AG578&gt;=parametres!$B$2,0,1)</f>
        <v>1</v>
      </c>
      <c r="BR578" t="str">
        <f>VLOOKUP(O578,parametres!G:H,2,0)</f>
        <v>RSA BE</v>
      </c>
    </row>
    <row r="579" spans="1:70" x14ac:dyDescent="0.3">
      <c r="A579" t="s">
        <v>1635</v>
      </c>
      <c r="B579" t="s">
        <v>65</v>
      </c>
      <c r="C579" t="s">
        <v>70</v>
      </c>
      <c r="D579" s="4">
        <v>46268.470972222225</v>
      </c>
      <c r="E579" t="s">
        <v>1741</v>
      </c>
      <c r="F579" t="s">
        <v>150</v>
      </c>
      <c r="G579" t="s">
        <v>119</v>
      </c>
      <c r="H579" t="s">
        <v>151</v>
      </c>
      <c r="I579" t="s">
        <v>143</v>
      </c>
      <c r="J579">
        <v>2.7421293176177956E+18</v>
      </c>
      <c r="K579" t="s">
        <v>1742</v>
      </c>
      <c r="L579" t="s">
        <v>71</v>
      </c>
      <c r="M579" s="5">
        <v>5.7870370370370373E-5</v>
      </c>
      <c r="N579">
        <v>19755</v>
      </c>
      <c r="O579" t="s">
        <v>84</v>
      </c>
      <c r="P579">
        <v>21194</v>
      </c>
      <c r="Q579" t="s">
        <v>84</v>
      </c>
      <c r="R579">
        <v>99755</v>
      </c>
      <c r="S579" t="s">
        <v>183</v>
      </c>
      <c r="T579" t="s">
        <v>153</v>
      </c>
      <c r="U579">
        <v>244552</v>
      </c>
      <c r="V579" t="s">
        <v>435</v>
      </c>
      <c r="W579" t="s">
        <v>68</v>
      </c>
      <c r="X579" s="5">
        <v>3.6111111111111109E-3</v>
      </c>
      <c r="Y579" s="5">
        <v>1.3888888888888889E-3</v>
      </c>
      <c r="Z579" s="5">
        <v>3.5879629629629629E-4</v>
      </c>
      <c r="AA579" t="s">
        <v>67</v>
      </c>
      <c r="AB579">
        <v>0</v>
      </c>
      <c r="AC579" s="4">
        <v>46268.477719907409</v>
      </c>
      <c r="AD579" t="s">
        <v>67</v>
      </c>
      <c r="AE579" s="5">
        <v>0</v>
      </c>
      <c r="AF579" t="s">
        <v>1743</v>
      </c>
      <c r="AG579" s="5">
        <v>3.4722222222222222E-5</v>
      </c>
      <c r="AH579">
        <v>0</v>
      </c>
      <c r="AI579">
        <v>0</v>
      </c>
      <c r="AJ579" t="s">
        <v>67</v>
      </c>
      <c r="AK579">
        <v>2</v>
      </c>
      <c r="AL579">
        <v>0</v>
      </c>
      <c r="AM579">
        <v>0</v>
      </c>
      <c r="AN579" t="s">
        <v>123</v>
      </c>
      <c r="AO579" t="s">
        <v>127</v>
      </c>
      <c r="AP579">
        <v>77020001</v>
      </c>
      <c r="AQ579">
        <v>10</v>
      </c>
      <c r="AR579" t="s">
        <v>128</v>
      </c>
      <c r="AS579">
        <v>3190031</v>
      </c>
      <c r="AT579" t="s">
        <v>140</v>
      </c>
      <c r="AU579" t="s">
        <v>1744</v>
      </c>
      <c r="AV579" t="s">
        <v>1741</v>
      </c>
      <c r="AW579">
        <v>2</v>
      </c>
      <c r="AX579">
        <v>1</v>
      </c>
      <c r="AY579" t="s">
        <v>67</v>
      </c>
      <c r="AZ579" t="s">
        <v>67</v>
      </c>
      <c r="BA579" t="s">
        <v>67</v>
      </c>
      <c r="BB579" t="s">
        <v>67</v>
      </c>
      <c r="BC579" t="s">
        <v>67</v>
      </c>
      <c r="BD579" t="s">
        <v>67</v>
      </c>
      <c r="BE579" t="s">
        <v>67</v>
      </c>
      <c r="BF579" t="s">
        <v>67</v>
      </c>
      <c r="BG579" t="s">
        <v>67</v>
      </c>
      <c r="BH579" t="s">
        <v>67</v>
      </c>
      <c r="BI579" t="s">
        <v>67</v>
      </c>
      <c r="BJ579" t="s">
        <v>67</v>
      </c>
      <c r="BK579" t="s">
        <v>67</v>
      </c>
      <c r="BL579" t="s">
        <v>67</v>
      </c>
      <c r="BM579" t="s">
        <v>67</v>
      </c>
      <c r="BN579" t="s">
        <v>102</v>
      </c>
      <c r="BO579" s="6">
        <v>46268</v>
      </c>
      <c r="BP579">
        <f>1</f>
        <v>1</v>
      </c>
      <c r="BQ579">
        <f>IF(M579+AG579&gt;=parametres!$B$2,0,1)</f>
        <v>1</v>
      </c>
      <c r="BR579" t="str">
        <f>VLOOKUP(O579,parametres!G:H,2,0)</f>
        <v>RSA</v>
      </c>
    </row>
    <row r="580" spans="1:70" x14ac:dyDescent="0.3">
      <c r="A580" t="s">
        <v>1635</v>
      </c>
      <c r="B580" t="s">
        <v>65</v>
      </c>
      <c r="C580" t="s">
        <v>66</v>
      </c>
      <c r="D580" s="4">
        <v>46268.471064814818</v>
      </c>
      <c r="E580" t="s">
        <v>1735</v>
      </c>
      <c r="F580" t="s">
        <v>67</v>
      </c>
      <c r="G580" t="s">
        <v>67</v>
      </c>
      <c r="H580" t="s">
        <v>1745</v>
      </c>
      <c r="I580" t="s">
        <v>67</v>
      </c>
      <c r="J580">
        <v>2.7421293691525197E+18</v>
      </c>
      <c r="K580" t="s">
        <v>1746</v>
      </c>
      <c r="L580" t="s">
        <v>67</v>
      </c>
      <c r="M580" s="5">
        <v>0</v>
      </c>
      <c r="N580">
        <v>19783</v>
      </c>
      <c r="O580" t="s">
        <v>295</v>
      </c>
      <c r="P580">
        <v>21223</v>
      </c>
      <c r="Q580" t="s">
        <v>295</v>
      </c>
      <c r="R580">
        <v>100063</v>
      </c>
      <c r="S580" t="s">
        <v>326</v>
      </c>
      <c r="T580" t="s">
        <v>275</v>
      </c>
      <c r="U580">
        <v>96493</v>
      </c>
      <c r="V580" t="s">
        <v>1739</v>
      </c>
      <c r="W580" t="s">
        <v>69</v>
      </c>
      <c r="X580" s="5">
        <v>1.2731481481481483E-3</v>
      </c>
      <c r="Y580" s="5">
        <v>0</v>
      </c>
      <c r="Z580" s="5">
        <v>0</v>
      </c>
      <c r="AA580" t="s">
        <v>67</v>
      </c>
      <c r="AB580">
        <v>0</v>
      </c>
      <c r="AC580" s="4">
        <v>46268.472372685188</v>
      </c>
      <c r="AD580" t="s">
        <v>67</v>
      </c>
      <c r="AE580" s="5">
        <v>0</v>
      </c>
      <c r="AF580" t="s">
        <v>1740</v>
      </c>
      <c r="AG580" s="5">
        <v>1.1574074074074073E-5</v>
      </c>
      <c r="AJ580" t="s">
        <v>67</v>
      </c>
      <c r="AN580" t="s">
        <v>67</v>
      </c>
      <c r="AO580" t="s">
        <v>67</v>
      </c>
      <c r="AR580" t="s">
        <v>67</v>
      </c>
      <c r="AT580" t="s">
        <v>67</v>
      </c>
      <c r="AU580" t="s">
        <v>67</v>
      </c>
      <c r="AV580" t="s">
        <v>67</v>
      </c>
      <c r="AY580" t="s">
        <v>67</v>
      </c>
      <c r="AZ580" t="s">
        <v>67</v>
      </c>
      <c r="BA580" t="s">
        <v>67</v>
      </c>
      <c r="BB580" t="s">
        <v>67</v>
      </c>
      <c r="BC580" t="s">
        <v>67</v>
      </c>
      <c r="BD580" t="s">
        <v>67</v>
      </c>
      <c r="BE580" t="s">
        <v>67</v>
      </c>
      <c r="BF580" t="s">
        <v>67</v>
      </c>
      <c r="BG580" t="s">
        <v>67</v>
      </c>
      <c r="BH580" t="s">
        <v>67</v>
      </c>
      <c r="BI580" t="s">
        <v>67</v>
      </c>
      <c r="BJ580" t="s">
        <v>67</v>
      </c>
      <c r="BK580" t="s">
        <v>67</v>
      </c>
      <c r="BL580" t="s">
        <v>67</v>
      </c>
      <c r="BM580" t="s">
        <v>67</v>
      </c>
      <c r="BN580" t="s">
        <v>287</v>
      </c>
      <c r="BO580" s="6">
        <v>46268</v>
      </c>
      <c r="BP580">
        <f>1</f>
        <v>1</v>
      </c>
      <c r="BQ580">
        <f>IF(M580+AG580&gt;=parametres!$B$2,0,1)</f>
        <v>1</v>
      </c>
      <c r="BR580" t="str">
        <f>VLOOKUP(O580,parametres!G:H,2,0)</f>
        <v>RSA BE</v>
      </c>
    </row>
    <row r="581" spans="1:70" x14ac:dyDescent="0.3">
      <c r="A581" t="s">
        <v>1635</v>
      </c>
      <c r="B581" t="s">
        <v>65</v>
      </c>
      <c r="C581" t="s">
        <v>70</v>
      </c>
      <c r="D581" s="4">
        <v>46268.471087962964</v>
      </c>
      <c r="E581" t="s">
        <v>1747</v>
      </c>
      <c r="F581" t="s">
        <v>124</v>
      </c>
      <c r="G581" t="s">
        <v>369</v>
      </c>
      <c r="H581" t="s">
        <v>125</v>
      </c>
      <c r="I581" t="s">
        <v>355</v>
      </c>
      <c r="J581">
        <v>2.7421294120986957E+18</v>
      </c>
      <c r="K581" t="s">
        <v>1748</v>
      </c>
      <c r="L581" t="s">
        <v>71</v>
      </c>
      <c r="M581" s="5">
        <v>1.9675925925925926E-4</v>
      </c>
      <c r="N581">
        <v>19755</v>
      </c>
      <c r="O581" t="s">
        <v>84</v>
      </c>
      <c r="P581">
        <v>21125</v>
      </c>
      <c r="Q581" t="s">
        <v>356</v>
      </c>
      <c r="R581">
        <v>99755</v>
      </c>
      <c r="S581" t="s">
        <v>183</v>
      </c>
      <c r="T581" t="s">
        <v>357</v>
      </c>
      <c r="U581">
        <v>247912</v>
      </c>
      <c r="V581" t="s">
        <v>402</v>
      </c>
      <c r="W581" t="s">
        <v>68</v>
      </c>
      <c r="X581" s="5">
        <v>9.0162037037037034E-3</v>
      </c>
      <c r="Y581" s="5">
        <v>6.9444444444444444E-5</v>
      </c>
      <c r="Z581" s="5">
        <v>6.018518518518519E-4</v>
      </c>
      <c r="AA581" t="s">
        <v>67</v>
      </c>
      <c r="AB581">
        <v>1</v>
      </c>
      <c r="AC581" s="4">
        <v>46268.481307870374</v>
      </c>
      <c r="AD581" t="s">
        <v>67</v>
      </c>
      <c r="AE581" s="5">
        <v>0</v>
      </c>
      <c r="AF581" t="s">
        <v>1749</v>
      </c>
      <c r="AG581" s="5">
        <v>1.1574074074074073E-5</v>
      </c>
      <c r="AH581">
        <v>0</v>
      </c>
      <c r="AI581">
        <v>0</v>
      </c>
      <c r="AJ581" t="s">
        <v>67</v>
      </c>
      <c r="AK581">
        <v>2</v>
      </c>
      <c r="AL581">
        <v>0</v>
      </c>
      <c r="AM581">
        <v>0</v>
      </c>
      <c r="AN581" t="s">
        <v>123</v>
      </c>
      <c r="AO581" t="s">
        <v>127</v>
      </c>
      <c r="AP581">
        <v>77020001</v>
      </c>
      <c r="AQ581">
        <v>10</v>
      </c>
      <c r="AR581" t="s">
        <v>128</v>
      </c>
      <c r="AS581">
        <v>3190078</v>
      </c>
      <c r="AT581" t="s">
        <v>145</v>
      </c>
      <c r="AU581" t="s">
        <v>67</v>
      </c>
      <c r="AV581" t="s">
        <v>1747</v>
      </c>
      <c r="AW581">
        <v>0</v>
      </c>
      <c r="AX581">
        <v>0</v>
      </c>
      <c r="AY581" t="s">
        <v>67</v>
      </c>
      <c r="AZ581" t="s">
        <v>67</v>
      </c>
      <c r="BA581" t="s">
        <v>67</v>
      </c>
      <c r="BB581" t="s">
        <v>67</v>
      </c>
      <c r="BC581" t="s">
        <v>67</v>
      </c>
      <c r="BD581" t="s">
        <v>67</v>
      </c>
      <c r="BE581" t="s">
        <v>67</v>
      </c>
      <c r="BF581" t="s">
        <v>67</v>
      </c>
      <c r="BG581" t="s">
        <v>67</v>
      </c>
      <c r="BH581" t="s">
        <v>67</v>
      </c>
      <c r="BI581" t="s">
        <v>67</v>
      </c>
      <c r="BJ581" t="s">
        <v>67</v>
      </c>
      <c r="BK581" t="s">
        <v>67</v>
      </c>
      <c r="BL581" t="s">
        <v>67</v>
      </c>
      <c r="BM581" t="s">
        <v>67</v>
      </c>
      <c r="BN581" t="s">
        <v>102</v>
      </c>
      <c r="BO581" s="6">
        <v>46268</v>
      </c>
      <c r="BP581">
        <f>1</f>
        <v>1</v>
      </c>
      <c r="BQ581">
        <f>IF(M581+AG581&gt;=parametres!$B$2,0,1)</f>
        <v>1</v>
      </c>
      <c r="BR581" t="str">
        <f>VLOOKUP(O581,parametres!G:H,2,0)</f>
        <v>RSA</v>
      </c>
    </row>
    <row r="582" spans="1:70" x14ac:dyDescent="0.3">
      <c r="A582" t="s">
        <v>1635</v>
      </c>
      <c r="B582" t="s">
        <v>65</v>
      </c>
      <c r="C582" t="s">
        <v>70</v>
      </c>
      <c r="D582" s="4">
        <v>46268.471192129633</v>
      </c>
      <c r="E582" t="s">
        <v>1620</v>
      </c>
      <c r="F582" t="s">
        <v>138</v>
      </c>
      <c r="G582" t="s">
        <v>426</v>
      </c>
      <c r="H582" t="s">
        <v>125</v>
      </c>
      <c r="I582" t="s">
        <v>449</v>
      </c>
      <c r="J582">
        <v>2.7421292661256904E+18</v>
      </c>
      <c r="K582" t="s">
        <v>1750</v>
      </c>
      <c r="L582" t="s">
        <v>72</v>
      </c>
      <c r="M582" s="5">
        <v>8.1018518518518516E-4</v>
      </c>
      <c r="N582">
        <v>19755</v>
      </c>
      <c r="O582" t="s">
        <v>84</v>
      </c>
      <c r="P582">
        <v>21176</v>
      </c>
      <c r="Q582" t="s">
        <v>391</v>
      </c>
      <c r="R582">
        <v>99755</v>
      </c>
      <c r="S582" t="s">
        <v>183</v>
      </c>
      <c r="T582" t="s">
        <v>450</v>
      </c>
      <c r="U582">
        <v>96523</v>
      </c>
      <c r="V582" t="s">
        <v>511</v>
      </c>
      <c r="W582" t="s">
        <v>68</v>
      </c>
      <c r="X582" s="5">
        <v>2.4652777777777776E-3</v>
      </c>
      <c r="Y582" s="5">
        <v>1.6203703703703703E-4</v>
      </c>
      <c r="Z582" s="5">
        <v>5.5555555555555556E-4</v>
      </c>
      <c r="AA582" t="s">
        <v>67</v>
      </c>
      <c r="AB582">
        <v>1</v>
      </c>
      <c r="AC582" s="4">
        <v>46268.475601851853</v>
      </c>
      <c r="AD582" t="s">
        <v>67</v>
      </c>
      <c r="AE582" s="5">
        <v>0</v>
      </c>
      <c r="AF582" t="s">
        <v>1751</v>
      </c>
      <c r="AG582" s="5">
        <v>3.4722222222222222E-5</v>
      </c>
      <c r="AH582">
        <v>0</v>
      </c>
      <c r="AI582">
        <v>0</v>
      </c>
      <c r="AJ582" t="s">
        <v>67</v>
      </c>
      <c r="AK582">
        <v>2</v>
      </c>
      <c r="AL582">
        <v>0</v>
      </c>
      <c r="AM582">
        <v>0</v>
      </c>
      <c r="AN582" t="s">
        <v>123</v>
      </c>
      <c r="AO582" t="s">
        <v>127</v>
      </c>
      <c r="AP582">
        <v>77020001</v>
      </c>
      <c r="AQ582">
        <v>10</v>
      </c>
      <c r="AR582" t="s">
        <v>128</v>
      </c>
      <c r="AS582">
        <v>3190060</v>
      </c>
      <c r="AT582" t="s">
        <v>67</v>
      </c>
      <c r="AU582" t="s">
        <v>67</v>
      </c>
      <c r="AV582" t="s">
        <v>1620</v>
      </c>
      <c r="AW582">
        <v>2</v>
      </c>
      <c r="AX582">
        <v>1</v>
      </c>
      <c r="AY582" t="s">
        <v>67</v>
      </c>
      <c r="AZ582" t="s">
        <v>67</v>
      </c>
      <c r="BA582" t="s">
        <v>67</v>
      </c>
      <c r="BB582" t="s">
        <v>67</v>
      </c>
      <c r="BC582" t="s">
        <v>67</v>
      </c>
      <c r="BD582" t="s">
        <v>67</v>
      </c>
      <c r="BE582" t="s">
        <v>67</v>
      </c>
      <c r="BF582" t="s">
        <v>67</v>
      </c>
      <c r="BG582" t="s">
        <v>67</v>
      </c>
      <c r="BH582" t="s">
        <v>67</v>
      </c>
      <c r="BI582" t="s">
        <v>67</v>
      </c>
      <c r="BJ582" t="s">
        <v>67</v>
      </c>
      <c r="BK582" t="s">
        <v>67</v>
      </c>
      <c r="BL582" t="s">
        <v>67</v>
      </c>
      <c r="BM582" t="s">
        <v>67</v>
      </c>
      <c r="BN582" t="s">
        <v>102</v>
      </c>
      <c r="BO582" s="6">
        <v>46268</v>
      </c>
      <c r="BP582">
        <f>1</f>
        <v>1</v>
      </c>
      <c r="BQ582">
        <f>IF(M582+AG582&gt;=parametres!$B$2,0,1)</f>
        <v>0</v>
      </c>
      <c r="BR582" t="str">
        <f>VLOOKUP(O582,parametres!G:H,2,0)</f>
        <v>RSA</v>
      </c>
    </row>
    <row r="583" spans="1:70" x14ac:dyDescent="0.3">
      <c r="A583" t="s">
        <v>1635</v>
      </c>
      <c r="B583" t="s">
        <v>65</v>
      </c>
      <c r="C583" t="s">
        <v>66</v>
      </c>
      <c r="D583" s="4">
        <v>46268.472534722219</v>
      </c>
      <c r="E583" t="s">
        <v>1741</v>
      </c>
      <c r="F583" t="s">
        <v>67</v>
      </c>
      <c r="G583" t="s">
        <v>67</v>
      </c>
      <c r="H583" t="s">
        <v>436</v>
      </c>
      <c r="I583" t="s">
        <v>67</v>
      </c>
      <c r="J583">
        <v>2.7421293176177961E+18</v>
      </c>
      <c r="K583" t="s">
        <v>1752</v>
      </c>
      <c r="L583" t="s">
        <v>67</v>
      </c>
      <c r="M583" s="5">
        <v>0</v>
      </c>
      <c r="N583">
        <v>19755</v>
      </c>
      <c r="O583" t="s">
        <v>84</v>
      </c>
      <c r="P583">
        <v>21194</v>
      </c>
      <c r="Q583" t="s">
        <v>84</v>
      </c>
      <c r="R583">
        <v>99755</v>
      </c>
      <c r="S583" t="s">
        <v>183</v>
      </c>
      <c r="T583" t="s">
        <v>153</v>
      </c>
      <c r="U583">
        <v>244552</v>
      </c>
      <c r="V583" t="s">
        <v>435</v>
      </c>
      <c r="W583" t="s">
        <v>68</v>
      </c>
      <c r="X583" s="5">
        <v>3.5995370370370369E-3</v>
      </c>
      <c r="Y583" s="5">
        <v>1.3888888888888889E-3</v>
      </c>
      <c r="Z583" s="5">
        <v>0</v>
      </c>
      <c r="AA583" t="s">
        <v>67</v>
      </c>
      <c r="AB583">
        <v>0</v>
      </c>
      <c r="AC583" s="4">
        <v>46268.477581018517</v>
      </c>
      <c r="AD583" t="s">
        <v>67</v>
      </c>
      <c r="AE583" s="5">
        <v>0</v>
      </c>
      <c r="AF583" t="s">
        <v>1743</v>
      </c>
      <c r="AG583" s="5">
        <v>1.1574074074074073E-5</v>
      </c>
      <c r="AJ583" t="s">
        <v>67</v>
      </c>
      <c r="AN583" t="s">
        <v>67</v>
      </c>
      <c r="AO583" t="s">
        <v>67</v>
      </c>
      <c r="AR583" t="s">
        <v>67</v>
      </c>
      <c r="AT583" t="s">
        <v>67</v>
      </c>
      <c r="AU583" t="s">
        <v>67</v>
      </c>
      <c r="AV583" t="s">
        <v>67</v>
      </c>
      <c r="AY583" t="s">
        <v>67</v>
      </c>
      <c r="AZ583" t="s">
        <v>67</v>
      </c>
      <c r="BA583" t="s">
        <v>67</v>
      </c>
      <c r="BB583" t="s">
        <v>67</v>
      </c>
      <c r="BC583" t="s">
        <v>67</v>
      </c>
      <c r="BD583" t="s">
        <v>67</v>
      </c>
      <c r="BE583" t="s">
        <v>67</v>
      </c>
      <c r="BF583" t="s">
        <v>67</v>
      </c>
      <c r="BG583" t="s">
        <v>67</v>
      </c>
      <c r="BH583" t="s">
        <v>67</v>
      </c>
      <c r="BI583" t="s">
        <v>67</v>
      </c>
      <c r="BJ583" t="s">
        <v>67</v>
      </c>
      <c r="BK583" t="s">
        <v>67</v>
      </c>
      <c r="BL583" t="s">
        <v>67</v>
      </c>
      <c r="BM583" t="s">
        <v>67</v>
      </c>
      <c r="BN583" t="s">
        <v>102</v>
      </c>
      <c r="BO583" s="6">
        <v>46268</v>
      </c>
      <c r="BP583">
        <f>1</f>
        <v>1</v>
      </c>
      <c r="BQ583">
        <f>IF(M583+AG583&gt;=parametres!$B$2,0,1)</f>
        <v>1</v>
      </c>
      <c r="BR583" t="str">
        <f>VLOOKUP(O583,parametres!G:H,2,0)</f>
        <v>RSA</v>
      </c>
    </row>
    <row r="584" spans="1:70" x14ac:dyDescent="0.3">
      <c r="A584" t="s">
        <v>1635</v>
      </c>
      <c r="B584" t="s">
        <v>65</v>
      </c>
      <c r="C584" t="s">
        <v>66</v>
      </c>
      <c r="D584" s="4">
        <v>46268.472604166665</v>
      </c>
      <c r="E584" t="s">
        <v>1747</v>
      </c>
      <c r="F584" t="s">
        <v>67</v>
      </c>
      <c r="G584" t="s">
        <v>67</v>
      </c>
      <c r="H584" t="s">
        <v>403</v>
      </c>
      <c r="I584" t="s">
        <v>67</v>
      </c>
      <c r="J584">
        <v>2.7421294120986957E+18</v>
      </c>
      <c r="K584" t="s">
        <v>1753</v>
      </c>
      <c r="L584" t="s">
        <v>67</v>
      </c>
      <c r="M584" s="5">
        <v>0</v>
      </c>
      <c r="N584">
        <v>19755</v>
      </c>
      <c r="O584" t="s">
        <v>84</v>
      </c>
      <c r="P584">
        <v>21194</v>
      </c>
      <c r="Q584" t="s">
        <v>84</v>
      </c>
      <c r="R584">
        <v>99755</v>
      </c>
      <c r="S584" t="s">
        <v>183</v>
      </c>
      <c r="T584" t="s">
        <v>153</v>
      </c>
      <c r="U584">
        <v>247912</v>
      </c>
      <c r="V584" t="s">
        <v>402</v>
      </c>
      <c r="W584" t="s">
        <v>68</v>
      </c>
      <c r="X584" s="5">
        <v>8.6342592592592599E-3</v>
      </c>
      <c r="Y584" s="5">
        <v>0</v>
      </c>
      <c r="Z584" s="5">
        <v>0</v>
      </c>
      <c r="AA584" t="s">
        <v>67</v>
      </c>
      <c r="AB584">
        <v>0</v>
      </c>
      <c r="AC584" s="4">
        <v>46268.481307870374</v>
      </c>
      <c r="AD584" t="s">
        <v>67</v>
      </c>
      <c r="AE584" s="5">
        <v>0</v>
      </c>
      <c r="AF584" t="s">
        <v>1749</v>
      </c>
      <c r="AG584" s="5">
        <v>1.1574074074074073E-5</v>
      </c>
      <c r="AJ584" t="s">
        <v>67</v>
      </c>
      <c r="AN584" t="s">
        <v>67</v>
      </c>
      <c r="AO584" t="s">
        <v>67</v>
      </c>
      <c r="AR584" t="s">
        <v>67</v>
      </c>
      <c r="AT584" t="s">
        <v>67</v>
      </c>
      <c r="AU584" t="s">
        <v>67</v>
      </c>
      <c r="AV584" t="s">
        <v>67</v>
      </c>
      <c r="AY584" t="s">
        <v>67</v>
      </c>
      <c r="AZ584" t="s">
        <v>67</v>
      </c>
      <c r="BA584" t="s">
        <v>67</v>
      </c>
      <c r="BB584" t="s">
        <v>67</v>
      </c>
      <c r="BC584" t="s">
        <v>67</v>
      </c>
      <c r="BD584" t="s">
        <v>67</v>
      </c>
      <c r="BE584" t="s">
        <v>67</v>
      </c>
      <c r="BF584" t="s">
        <v>67</v>
      </c>
      <c r="BG584" t="s">
        <v>67</v>
      </c>
      <c r="BH584" t="s">
        <v>67</v>
      </c>
      <c r="BI584" t="s">
        <v>67</v>
      </c>
      <c r="BJ584" t="s">
        <v>67</v>
      </c>
      <c r="BK584" t="s">
        <v>67</v>
      </c>
      <c r="BL584" t="s">
        <v>67</v>
      </c>
      <c r="BM584" t="s">
        <v>67</v>
      </c>
      <c r="BN584" t="s">
        <v>102</v>
      </c>
      <c r="BO584" s="6">
        <v>46268</v>
      </c>
      <c r="BP584">
        <f>1</f>
        <v>1</v>
      </c>
      <c r="BQ584">
        <f>IF(M584+AG584&gt;=parametres!$B$2,0,1)</f>
        <v>1</v>
      </c>
      <c r="BR584" t="str">
        <f>VLOOKUP(O584,parametres!G:H,2,0)</f>
        <v>RSA</v>
      </c>
    </row>
    <row r="585" spans="1:70" x14ac:dyDescent="0.3">
      <c r="A585" t="s">
        <v>1635</v>
      </c>
      <c r="B585" t="s">
        <v>65</v>
      </c>
      <c r="C585" t="s">
        <v>70</v>
      </c>
      <c r="D585" s="4">
        <v>46268.472997685189</v>
      </c>
      <c r="E585" t="s">
        <v>532</v>
      </c>
      <c r="F585" t="s">
        <v>138</v>
      </c>
      <c r="G585" t="s">
        <v>305</v>
      </c>
      <c r="H585" t="s">
        <v>322</v>
      </c>
      <c r="I585" t="s">
        <v>300</v>
      </c>
      <c r="J585">
        <v>2.7421293691525197E+18</v>
      </c>
      <c r="K585" t="s">
        <v>1754</v>
      </c>
      <c r="L585" t="s">
        <v>72</v>
      </c>
      <c r="M585" s="5">
        <v>8.1018518518518516E-5</v>
      </c>
      <c r="N585">
        <v>19782</v>
      </c>
      <c r="O585" t="s">
        <v>288</v>
      </c>
      <c r="P585">
        <v>21222</v>
      </c>
      <c r="Q585" t="s">
        <v>288</v>
      </c>
      <c r="R585">
        <v>100052</v>
      </c>
      <c r="S585" t="s">
        <v>301</v>
      </c>
      <c r="T585" t="s">
        <v>312</v>
      </c>
      <c r="U585">
        <v>249778</v>
      </c>
      <c r="V585" t="s">
        <v>477</v>
      </c>
      <c r="W585" t="s">
        <v>68</v>
      </c>
      <c r="X585" s="5">
        <v>1.5277777777777779E-3</v>
      </c>
      <c r="Y585" s="5">
        <v>0</v>
      </c>
      <c r="Z585" s="5">
        <v>3.5879629629629629E-4</v>
      </c>
      <c r="AA585" t="s">
        <v>67</v>
      </c>
      <c r="AB585">
        <v>0</v>
      </c>
      <c r="AC585" s="4">
        <v>46268.475023148145</v>
      </c>
      <c r="AD585" t="s">
        <v>67</v>
      </c>
      <c r="AE585" s="5">
        <v>0</v>
      </c>
      <c r="AF585" t="s">
        <v>1755</v>
      </c>
      <c r="AG585" s="5">
        <v>1.1574074074074073E-5</v>
      </c>
      <c r="AH585">
        <v>0</v>
      </c>
      <c r="AI585">
        <v>0</v>
      </c>
      <c r="AJ585" t="s">
        <v>323</v>
      </c>
      <c r="AK585">
        <v>2</v>
      </c>
      <c r="AL585">
        <v>0</v>
      </c>
      <c r="AM585">
        <v>1</v>
      </c>
      <c r="AN585" t="s">
        <v>303</v>
      </c>
      <c r="AO585" t="s">
        <v>67</v>
      </c>
      <c r="AR585" t="s">
        <v>67</v>
      </c>
      <c r="AT585" t="s">
        <v>67</v>
      </c>
      <c r="AU585" t="s">
        <v>67</v>
      </c>
      <c r="AV585" t="s">
        <v>67</v>
      </c>
      <c r="AW585">
        <v>2</v>
      </c>
      <c r="AX585">
        <v>1</v>
      </c>
      <c r="AY585" t="s">
        <v>67</v>
      </c>
      <c r="AZ585" t="s">
        <v>67</v>
      </c>
      <c r="BA585" t="s">
        <v>67</v>
      </c>
      <c r="BB585" t="s">
        <v>67</v>
      </c>
      <c r="BC585" t="s">
        <v>67</v>
      </c>
      <c r="BD585" t="s">
        <v>67</v>
      </c>
      <c r="BE585" t="s">
        <v>67</v>
      </c>
      <c r="BF585" t="s">
        <v>67</v>
      </c>
      <c r="BG585" t="s">
        <v>67</v>
      </c>
      <c r="BH585" t="s">
        <v>67</v>
      </c>
      <c r="BI585" t="s">
        <v>67</v>
      </c>
      <c r="BJ585" t="s">
        <v>67</v>
      </c>
      <c r="BK585" t="s">
        <v>67</v>
      </c>
      <c r="BL585" t="s">
        <v>67</v>
      </c>
      <c r="BM585" t="s">
        <v>67</v>
      </c>
      <c r="BN585" t="s">
        <v>287</v>
      </c>
      <c r="BO585" s="6">
        <v>46268</v>
      </c>
      <c r="BP585">
        <f>1</f>
        <v>1</v>
      </c>
      <c r="BQ585">
        <f>IF(M585+AG585&gt;=parametres!$B$2,0,1)</f>
        <v>1</v>
      </c>
      <c r="BR585" t="str">
        <f>VLOOKUP(O585,parametres!G:H,2,0)</f>
        <v>RSA BE</v>
      </c>
    </row>
    <row r="586" spans="1:70" x14ac:dyDescent="0.3">
      <c r="A586" t="s">
        <v>1635</v>
      </c>
      <c r="B586" t="s">
        <v>65</v>
      </c>
      <c r="C586" t="s">
        <v>70</v>
      </c>
      <c r="D586" s="4">
        <v>46268.473425925928</v>
      </c>
      <c r="E586" t="s">
        <v>1756</v>
      </c>
      <c r="F586" t="s">
        <v>134</v>
      </c>
      <c r="G586" t="s">
        <v>119</v>
      </c>
      <c r="H586" t="s">
        <v>135</v>
      </c>
      <c r="I586" t="s">
        <v>143</v>
      </c>
      <c r="J586">
        <v>2.742129390623252E+18</v>
      </c>
      <c r="K586" t="s">
        <v>1757</v>
      </c>
      <c r="L586" t="s">
        <v>71</v>
      </c>
      <c r="M586" s="5">
        <v>4.6296296296296294E-5</v>
      </c>
      <c r="N586">
        <v>19755</v>
      </c>
      <c r="O586" t="s">
        <v>84</v>
      </c>
      <c r="P586">
        <v>21194</v>
      </c>
      <c r="Q586" t="s">
        <v>84</v>
      </c>
      <c r="R586">
        <v>99755</v>
      </c>
      <c r="S586" t="s">
        <v>183</v>
      </c>
      <c r="T586" t="s">
        <v>153</v>
      </c>
      <c r="U586">
        <v>244554</v>
      </c>
      <c r="V586" t="s">
        <v>437</v>
      </c>
      <c r="W586" t="s">
        <v>69</v>
      </c>
      <c r="X586" s="5">
        <v>3.9467592592592592E-3</v>
      </c>
      <c r="Y586" s="5">
        <v>0</v>
      </c>
      <c r="Z586" s="5">
        <v>3.5879629629629629E-4</v>
      </c>
      <c r="AA586" t="s">
        <v>67</v>
      </c>
      <c r="AB586">
        <v>0</v>
      </c>
      <c r="AC586" s="4">
        <v>46268.482662037037</v>
      </c>
      <c r="AD586" t="s">
        <v>67</v>
      </c>
      <c r="AE586" s="5">
        <v>0</v>
      </c>
      <c r="AF586" t="s">
        <v>1758</v>
      </c>
      <c r="AG586" s="5">
        <v>3.4722222222222222E-5</v>
      </c>
      <c r="AH586">
        <v>0</v>
      </c>
      <c r="AI586">
        <v>0</v>
      </c>
      <c r="AJ586" t="s">
        <v>67</v>
      </c>
      <c r="AK586">
        <v>2</v>
      </c>
      <c r="AL586">
        <v>0</v>
      </c>
      <c r="AM586">
        <v>0</v>
      </c>
      <c r="AN586" t="s">
        <v>123</v>
      </c>
      <c r="AO586" t="s">
        <v>127</v>
      </c>
      <c r="AP586">
        <v>77020001</v>
      </c>
      <c r="AQ586">
        <v>10</v>
      </c>
      <c r="AR586" t="s">
        <v>128</v>
      </c>
      <c r="AS586">
        <v>3190052</v>
      </c>
      <c r="AT586" t="s">
        <v>140</v>
      </c>
      <c r="AU586" t="s">
        <v>1759</v>
      </c>
      <c r="AV586" t="s">
        <v>1756</v>
      </c>
      <c r="AW586">
        <v>2</v>
      </c>
      <c r="AX586">
        <v>1</v>
      </c>
      <c r="AY586" t="s">
        <v>76</v>
      </c>
      <c r="AZ586" t="s">
        <v>76</v>
      </c>
      <c r="BA586" t="s">
        <v>1760</v>
      </c>
      <c r="BB586" t="s">
        <v>75</v>
      </c>
      <c r="BC586" t="s">
        <v>75</v>
      </c>
      <c r="BD586" t="s">
        <v>75</v>
      </c>
      <c r="BE586" t="s">
        <v>75</v>
      </c>
      <c r="BF586" t="s">
        <v>75</v>
      </c>
      <c r="BG586" t="s">
        <v>75</v>
      </c>
      <c r="BH586" t="s">
        <v>75</v>
      </c>
      <c r="BI586" t="s">
        <v>67</v>
      </c>
      <c r="BJ586" t="s">
        <v>67</v>
      </c>
      <c r="BK586" t="s">
        <v>67</v>
      </c>
      <c r="BL586" t="s">
        <v>67</v>
      </c>
      <c r="BM586" t="s">
        <v>67</v>
      </c>
      <c r="BN586" t="s">
        <v>102</v>
      </c>
      <c r="BO586" s="6">
        <v>46268</v>
      </c>
      <c r="BP586">
        <f>1</f>
        <v>1</v>
      </c>
      <c r="BQ586">
        <f>IF(M586+AG586&gt;=parametres!$B$2,0,1)</f>
        <v>1</v>
      </c>
      <c r="BR586" t="str">
        <f>VLOOKUP(O586,parametres!G:H,2,0)</f>
        <v>RSA</v>
      </c>
    </row>
    <row r="587" spans="1:70" x14ac:dyDescent="0.3">
      <c r="A587" t="s">
        <v>1635</v>
      </c>
      <c r="B587" t="s">
        <v>65</v>
      </c>
      <c r="C587" t="s">
        <v>66</v>
      </c>
      <c r="D587" s="4">
        <v>46268.473437499997</v>
      </c>
      <c r="E587" t="s">
        <v>532</v>
      </c>
      <c r="F587" t="s">
        <v>67</v>
      </c>
      <c r="G587" t="s">
        <v>67</v>
      </c>
      <c r="H587" t="s">
        <v>478</v>
      </c>
      <c r="I587" t="s">
        <v>67</v>
      </c>
      <c r="J587">
        <v>2.7421293691525197E+18</v>
      </c>
      <c r="K587" t="s">
        <v>1761</v>
      </c>
      <c r="L587" t="s">
        <v>67</v>
      </c>
      <c r="M587" s="5">
        <v>0</v>
      </c>
      <c r="N587">
        <v>19782</v>
      </c>
      <c r="O587" t="s">
        <v>288</v>
      </c>
      <c r="P587">
        <v>21222</v>
      </c>
      <c r="Q587" t="s">
        <v>288</v>
      </c>
      <c r="R587">
        <v>100052</v>
      </c>
      <c r="S587" t="s">
        <v>301</v>
      </c>
      <c r="T587" t="s">
        <v>312</v>
      </c>
      <c r="U587">
        <v>249778</v>
      </c>
      <c r="V587" t="s">
        <v>477</v>
      </c>
      <c r="W587" t="s">
        <v>69</v>
      </c>
      <c r="X587" s="5">
        <v>1.5277777777777779E-3</v>
      </c>
      <c r="Y587" s="5">
        <v>0</v>
      </c>
      <c r="Z587" s="5">
        <v>0</v>
      </c>
      <c r="AA587" t="s">
        <v>67</v>
      </c>
      <c r="AB587">
        <v>0</v>
      </c>
      <c r="AC587" s="4">
        <v>46268.475034722222</v>
      </c>
      <c r="AD587" t="s">
        <v>67</v>
      </c>
      <c r="AE587" s="5">
        <v>0</v>
      </c>
      <c r="AF587" t="s">
        <v>1755</v>
      </c>
      <c r="AG587" s="5">
        <v>0</v>
      </c>
      <c r="AJ587" t="s">
        <v>67</v>
      </c>
      <c r="AN587" t="s">
        <v>67</v>
      </c>
      <c r="AO587" t="s">
        <v>67</v>
      </c>
      <c r="AR587" t="s">
        <v>67</v>
      </c>
      <c r="AT587" t="s">
        <v>67</v>
      </c>
      <c r="AU587" t="s">
        <v>67</v>
      </c>
      <c r="AV587" t="s">
        <v>67</v>
      </c>
      <c r="AY587" t="s">
        <v>67</v>
      </c>
      <c r="AZ587" t="s">
        <v>67</v>
      </c>
      <c r="BA587" t="s">
        <v>67</v>
      </c>
      <c r="BB587" t="s">
        <v>67</v>
      </c>
      <c r="BC587" t="s">
        <v>67</v>
      </c>
      <c r="BD587" t="s">
        <v>67</v>
      </c>
      <c r="BE587" t="s">
        <v>67</v>
      </c>
      <c r="BF587" t="s">
        <v>67</v>
      </c>
      <c r="BG587" t="s">
        <v>67</v>
      </c>
      <c r="BH587" t="s">
        <v>67</v>
      </c>
      <c r="BI587" t="s">
        <v>67</v>
      </c>
      <c r="BJ587" t="s">
        <v>67</v>
      </c>
      <c r="BK587" t="s">
        <v>67</v>
      </c>
      <c r="BL587" t="s">
        <v>67</v>
      </c>
      <c r="BM587" t="s">
        <v>67</v>
      </c>
      <c r="BN587" t="s">
        <v>287</v>
      </c>
      <c r="BO587" s="6">
        <v>46268</v>
      </c>
      <c r="BP587">
        <f>1</f>
        <v>1</v>
      </c>
      <c r="BQ587">
        <f>IF(M587+AG587&gt;=parametres!$B$2,0,1)</f>
        <v>1</v>
      </c>
      <c r="BR587" t="str">
        <f>VLOOKUP(O587,parametres!G:H,2,0)</f>
        <v>RSA BE</v>
      </c>
    </row>
    <row r="588" spans="1:70" x14ac:dyDescent="0.3">
      <c r="A588" t="s">
        <v>1635</v>
      </c>
      <c r="B588" t="s">
        <v>65</v>
      </c>
      <c r="C588" t="s">
        <v>70</v>
      </c>
      <c r="D588" s="4">
        <v>46268.473761574074</v>
      </c>
      <c r="E588" t="s">
        <v>1735</v>
      </c>
      <c r="F588" t="s">
        <v>1736</v>
      </c>
      <c r="G588" t="s">
        <v>119</v>
      </c>
      <c r="H588" t="s">
        <v>1737</v>
      </c>
      <c r="I588" t="s">
        <v>307</v>
      </c>
      <c r="J588">
        <v>2.7421293476793656E+18</v>
      </c>
      <c r="K588" t="s">
        <v>1762</v>
      </c>
      <c r="L588" t="s">
        <v>72</v>
      </c>
      <c r="M588" s="5">
        <v>2.3148148148148147E-5</v>
      </c>
      <c r="N588">
        <v>19783</v>
      </c>
      <c r="O588" t="s">
        <v>295</v>
      </c>
      <c r="P588">
        <v>21223</v>
      </c>
      <c r="Q588" t="s">
        <v>295</v>
      </c>
      <c r="R588">
        <v>100063</v>
      </c>
      <c r="S588" t="s">
        <v>326</v>
      </c>
      <c r="T588" t="s">
        <v>275</v>
      </c>
      <c r="U588">
        <v>199550</v>
      </c>
      <c r="V588" t="s">
        <v>531</v>
      </c>
      <c r="W588" t="s">
        <v>68</v>
      </c>
      <c r="X588" s="5">
        <v>3.6458333333333334E-3</v>
      </c>
      <c r="Y588" s="5">
        <v>0</v>
      </c>
      <c r="Z588" s="5">
        <v>3.8194444444444446E-4</v>
      </c>
      <c r="AA588" t="s">
        <v>67</v>
      </c>
      <c r="AB588">
        <v>0</v>
      </c>
      <c r="AC588" s="4">
        <v>46268.477754629632</v>
      </c>
      <c r="AD588" t="s">
        <v>67</v>
      </c>
      <c r="AE588" s="5">
        <v>0</v>
      </c>
      <c r="AF588" t="s">
        <v>1763</v>
      </c>
      <c r="AG588" s="5">
        <v>1.1574074074074073E-5</v>
      </c>
      <c r="AH588">
        <v>0</v>
      </c>
      <c r="AI588">
        <v>0</v>
      </c>
      <c r="AJ588" t="s">
        <v>321</v>
      </c>
      <c r="AK588">
        <v>2</v>
      </c>
      <c r="AL588">
        <v>0</v>
      </c>
      <c r="AM588">
        <v>1</v>
      </c>
      <c r="AN588" t="s">
        <v>310</v>
      </c>
      <c r="AO588" t="s">
        <v>67</v>
      </c>
      <c r="AR588" t="s">
        <v>67</v>
      </c>
      <c r="AT588" t="s">
        <v>67</v>
      </c>
      <c r="AU588" t="s">
        <v>67</v>
      </c>
      <c r="AV588" t="s">
        <v>67</v>
      </c>
      <c r="AW588">
        <v>0</v>
      </c>
      <c r="AX588">
        <v>0</v>
      </c>
      <c r="AY588" t="s">
        <v>67</v>
      </c>
      <c r="AZ588" t="s">
        <v>67</v>
      </c>
      <c r="BA588" t="s">
        <v>67</v>
      </c>
      <c r="BB588" t="s">
        <v>67</v>
      </c>
      <c r="BC588" t="s">
        <v>67</v>
      </c>
      <c r="BD588" t="s">
        <v>67</v>
      </c>
      <c r="BE588" t="s">
        <v>67</v>
      </c>
      <c r="BF588" t="s">
        <v>67</v>
      </c>
      <c r="BG588" t="s">
        <v>67</v>
      </c>
      <c r="BH588" t="s">
        <v>67</v>
      </c>
      <c r="BI588" t="s">
        <v>67</v>
      </c>
      <c r="BJ588" t="s">
        <v>67</v>
      </c>
      <c r="BK588" t="s">
        <v>67</v>
      </c>
      <c r="BL588" t="s">
        <v>67</v>
      </c>
      <c r="BM588" t="s">
        <v>67</v>
      </c>
      <c r="BN588" t="s">
        <v>287</v>
      </c>
      <c r="BO588" s="6">
        <v>46268</v>
      </c>
      <c r="BP588">
        <f>1</f>
        <v>1</v>
      </c>
      <c r="BQ588">
        <f>IF(M588+AG588&gt;=parametres!$B$2,0,1)</f>
        <v>1</v>
      </c>
      <c r="BR588" t="str">
        <f>VLOOKUP(O588,parametres!G:H,2,0)</f>
        <v>RSA BE</v>
      </c>
    </row>
    <row r="589" spans="1:70" x14ac:dyDescent="0.3">
      <c r="A589" t="s">
        <v>1635</v>
      </c>
      <c r="B589" t="s">
        <v>65</v>
      </c>
      <c r="C589" t="s">
        <v>66</v>
      </c>
      <c r="D589" s="4">
        <v>46268.474085648151</v>
      </c>
      <c r="E589" t="s">
        <v>1620</v>
      </c>
      <c r="F589" t="s">
        <v>67</v>
      </c>
      <c r="G589" t="s">
        <v>67</v>
      </c>
      <c r="H589" t="s">
        <v>512</v>
      </c>
      <c r="I589" t="s">
        <v>67</v>
      </c>
      <c r="J589">
        <v>2.7421292661256909E+18</v>
      </c>
      <c r="K589" t="s">
        <v>1764</v>
      </c>
      <c r="L589" t="s">
        <v>67</v>
      </c>
      <c r="M589" s="5">
        <v>0</v>
      </c>
      <c r="N589">
        <v>19755</v>
      </c>
      <c r="O589" t="s">
        <v>84</v>
      </c>
      <c r="P589">
        <v>21194</v>
      </c>
      <c r="Q589" t="s">
        <v>84</v>
      </c>
      <c r="R589">
        <v>99755</v>
      </c>
      <c r="S589" t="s">
        <v>183</v>
      </c>
      <c r="T589" t="s">
        <v>153</v>
      </c>
      <c r="U589">
        <v>96523</v>
      </c>
      <c r="V589" t="s">
        <v>511</v>
      </c>
      <c r="W589" t="s">
        <v>69</v>
      </c>
      <c r="X589" s="5">
        <v>1.4583333333333334E-3</v>
      </c>
      <c r="Y589" s="5">
        <v>0</v>
      </c>
      <c r="Z589" s="5">
        <v>0</v>
      </c>
      <c r="AA589" t="s">
        <v>67</v>
      </c>
      <c r="AB589">
        <v>0</v>
      </c>
      <c r="AC589" s="4">
        <v>46268.475601851853</v>
      </c>
      <c r="AD589" t="s">
        <v>67</v>
      </c>
      <c r="AE589" s="5">
        <v>0</v>
      </c>
      <c r="AF589" t="s">
        <v>1751</v>
      </c>
      <c r="AG589" s="5">
        <v>1.1574074074074073E-5</v>
      </c>
      <c r="AJ589" t="s">
        <v>67</v>
      </c>
      <c r="AN589" t="s">
        <v>67</v>
      </c>
      <c r="AO589" t="s">
        <v>67</v>
      </c>
      <c r="AR589" t="s">
        <v>67</v>
      </c>
      <c r="AT589" t="s">
        <v>67</v>
      </c>
      <c r="AU589" t="s">
        <v>67</v>
      </c>
      <c r="AV589" t="s">
        <v>67</v>
      </c>
      <c r="AY589" t="s">
        <v>67</v>
      </c>
      <c r="AZ589" t="s">
        <v>67</v>
      </c>
      <c r="BA589" t="s">
        <v>67</v>
      </c>
      <c r="BB589" t="s">
        <v>67</v>
      </c>
      <c r="BC589" t="s">
        <v>67</v>
      </c>
      <c r="BD589" t="s">
        <v>67</v>
      </c>
      <c r="BE589" t="s">
        <v>67</v>
      </c>
      <c r="BF589" t="s">
        <v>67</v>
      </c>
      <c r="BG589" t="s">
        <v>67</v>
      </c>
      <c r="BH589" t="s">
        <v>67</v>
      </c>
      <c r="BI589" t="s">
        <v>67</v>
      </c>
      <c r="BJ589" t="s">
        <v>67</v>
      </c>
      <c r="BK589" t="s">
        <v>67</v>
      </c>
      <c r="BL589" t="s">
        <v>67</v>
      </c>
      <c r="BM589" t="s">
        <v>67</v>
      </c>
      <c r="BN589" t="s">
        <v>102</v>
      </c>
      <c r="BO589" s="6">
        <v>46268</v>
      </c>
      <c r="BP589">
        <f>1</f>
        <v>1</v>
      </c>
      <c r="BQ589">
        <f>IF(M589+AG589&gt;=parametres!$B$2,0,1)</f>
        <v>1</v>
      </c>
      <c r="BR589" t="str">
        <f>VLOOKUP(O589,parametres!G:H,2,0)</f>
        <v>RSA</v>
      </c>
    </row>
    <row r="590" spans="1:70" x14ac:dyDescent="0.3">
      <c r="A590" t="s">
        <v>1635</v>
      </c>
      <c r="B590" t="s">
        <v>65</v>
      </c>
      <c r="C590" t="s">
        <v>66</v>
      </c>
      <c r="D590" s="4">
        <v>46268.474097222221</v>
      </c>
      <c r="E590" t="s">
        <v>1735</v>
      </c>
      <c r="F590" t="s">
        <v>67</v>
      </c>
      <c r="G590" t="s">
        <v>67</v>
      </c>
      <c r="H590" t="s">
        <v>533</v>
      </c>
      <c r="I590" t="s">
        <v>67</v>
      </c>
      <c r="J590">
        <v>2.7421293476793656E+18</v>
      </c>
      <c r="K590" t="s">
        <v>1765</v>
      </c>
      <c r="L590" t="s">
        <v>67</v>
      </c>
      <c r="M590" s="5">
        <v>0</v>
      </c>
      <c r="N590">
        <v>19783</v>
      </c>
      <c r="O590" t="s">
        <v>295</v>
      </c>
      <c r="P590">
        <v>21223</v>
      </c>
      <c r="Q590" t="s">
        <v>295</v>
      </c>
      <c r="R590">
        <v>100063</v>
      </c>
      <c r="S590" t="s">
        <v>326</v>
      </c>
      <c r="T590" t="s">
        <v>275</v>
      </c>
      <c r="U590">
        <v>199550</v>
      </c>
      <c r="V590" t="s">
        <v>531</v>
      </c>
      <c r="W590" t="s">
        <v>69</v>
      </c>
      <c r="X590" s="5">
        <v>3.6458333333333334E-3</v>
      </c>
      <c r="Y590" s="5">
        <v>0</v>
      </c>
      <c r="Z590" s="5">
        <v>0</v>
      </c>
      <c r="AA590" t="s">
        <v>67</v>
      </c>
      <c r="AB590">
        <v>0</v>
      </c>
      <c r="AC590" s="4">
        <v>46268.477754629632</v>
      </c>
      <c r="AD590" t="s">
        <v>67</v>
      </c>
      <c r="AE590" s="5">
        <v>0</v>
      </c>
      <c r="AF590" t="s">
        <v>1763</v>
      </c>
      <c r="AG590" s="5">
        <v>1.1574074074074073E-5</v>
      </c>
      <c r="AJ590" t="s">
        <v>67</v>
      </c>
      <c r="AN590" t="s">
        <v>67</v>
      </c>
      <c r="AO590" t="s">
        <v>67</v>
      </c>
      <c r="AR590" t="s">
        <v>67</v>
      </c>
      <c r="AT590" t="s">
        <v>67</v>
      </c>
      <c r="AU590" t="s">
        <v>67</v>
      </c>
      <c r="AV590" t="s">
        <v>67</v>
      </c>
      <c r="AY590" t="s">
        <v>67</v>
      </c>
      <c r="AZ590" t="s">
        <v>67</v>
      </c>
      <c r="BA590" t="s">
        <v>67</v>
      </c>
      <c r="BB590" t="s">
        <v>67</v>
      </c>
      <c r="BC590" t="s">
        <v>67</v>
      </c>
      <c r="BD590" t="s">
        <v>67</v>
      </c>
      <c r="BE590" t="s">
        <v>67</v>
      </c>
      <c r="BF590" t="s">
        <v>67</v>
      </c>
      <c r="BG590" t="s">
        <v>67</v>
      </c>
      <c r="BH590" t="s">
        <v>67</v>
      </c>
      <c r="BI590" t="s">
        <v>67</v>
      </c>
      <c r="BJ590" t="s">
        <v>67</v>
      </c>
      <c r="BK590" t="s">
        <v>67</v>
      </c>
      <c r="BL590" t="s">
        <v>67</v>
      </c>
      <c r="BM590" t="s">
        <v>67</v>
      </c>
      <c r="BN590" t="s">
        <v>287</v>
      </c>
      <c r="BO590" s="6">
        <v>46268</v>
      </c>
      <c r="BP590">
        <f>1</f>
        <v>1</v>
      </c>
      <c r="BQ590">
        <f>IF(M590+AG590&gt;=parametres!$B$2,0,1)</f>
        <v>1</v>
      </c>
      <c r="BR590" t="str">
        <f>VLOOKUP(O590,parametres!G:H,2,0)</f>
        <v>RSA BE</v>
      </c>
    </row>
    <row r="591" spans="1:70" x14ac:dyDescent="0.3">
      <c r="A591" t="s">
        <v>1635</v>
      </c>
      <c r="B591" t="s">
        <v>65</v>
      </c>
      <c r="C591" t="s">
        <v>70</v>
      </c>
      <c r="D591" s="4">
        <v>46268.474212962959</v>
      </c>
      <c r="E591" t="s">
        <v>1766</v>
      </c>
      <c r="F591" t="s">
        <v>215</v>
      </c>
      <c r="G591" t="s">
        <v>119</v>
      </c>
      <c r="H591" t="s">
        <v>262</v>
      </c>
      <c r="I591" t="s">
        <v>217</v>
      </c>
      <c r="J591">
        <v>2.7421293005091476E+18</v>
      </c>
      <c r="K591" t="s">
        <v>1767</v>
      </c>
      <c r="L591" t="s">
        <v>72</v>
      </c>
      <c r="M591" s="5">
        <v>5.7870370370370373E-5</v>
      </c>
      <c r="N591">
        <v>19767</v>
      </c>
      <c r="O591" t="s">
        <v>110</v>
      </c>
      <c r="P591">
        <v>21206</v>
      </c>
      <c r="Q591" t="s">
        <v>110</v>
      </c>
      <c r="R591">
        <v>99887</v>
      </c>
      <c r="S591" t="s">
        <v>218</v>
      </c>
      <c r="T591" t="s">
        <v>153</v>
      </c>
      <c r="U591">
        <v>96526</v>
      </c>
      <c r="V591" t="s">
        <v>608</v>
      </c>
      <c r="W591" t="s">
        <v>68</v>
      </c>
      <c r="X591" s="5">
        <v>1.1145833333333334E-2</v>
      </c>
      <c r="Y591" s="5">
        <v>0</v>
      </c>
      <c r="Z591" s="5">
        <v>9.0277777777777774E-4</v>
      </c>
      <c r="AA591" t="s">
        <v>67</v>
      </c>
      <c r="AB591">
        <v>0</v>
      </c>
      <c r="AC591" s="4">
        <v>46268.486840277779</v>
      </c>
      <c r="AD591" t="s">
        <v>67</v>
      </c>
      <c r="AE591" s="5">
        <v>0</v>
      </c>
      <c r="AF591" t="s">
        <v>1768</v>
      </c>
      <c r="AG591" s="5">
        <v>2.3148148148148147E-5</v>
      </c>
      <c r="AH591">
        <v>0</v>
      </c>
      <c r="AI591">
        <v>0</v>
      </c>
      <c r="AJ591" t="s">
        <v>67</v>
      </c>
      <c r="AK591">
        <v>0</v>
      </c>
      <c r="AL591">
        <v>0</v>
      </c>
      <c r="AM591">
        <v>0</v>
      </c>
      <c r="AN591" t="s">
        <v>123</v>
      </c>
      <c r="AO591" t="s">
        <v>127</v>
      </c>
      <c r="AP591">
        <v>77020001</v>
      </c>
      <c r="AQ591">
        <v>10</v>
      </c>
      <c r="AR591" t="s">
        <v>128</v>
      </c>
      <c r="AT591" t="s">
        <v>140</v>
      </c>
      <c r="AU591" t="s">
        <v>67</v>
      </c>
      <c r="AV591" t="s">
        <v>1766</v>
      </c>
      <c r="AW591">
        <v>0</v>
      </c>
      <c r="AX591">
        <v>0</v>
      </c>
      <c r="AY591" t="s">
        <v>67</v>
      </c>
      <c r="AZ591" t="s">
        <v>67</v>
      </c>
      <c r="BA591" t="s">
        <v>67</v>
      </c>
      <c r="BB591" t="s">
        <v>67</v>
      </c>
      <c r="BC591" t="s">
        <v>67</v>
      </c>
      <c r="BD591" t="s">
        <v>67</v>
      </c>
      <c r="BE591" t="s">
        <v>67</v>
      </c>
      <c r="BF591" t="s">
        <v>67</v>
      </c>
      <c r="BG591" t="s">
        <v>67</v>
      </c>
      <c r="BH591" t="s">
        <v>67</v>
      </c>
      <c r="BI591" t="s">
        <v>67</v>
      </c>
      <c r="BJ591" t="s">
        <v>67</v>
      </c>
      <c r="BK591" t="s">
        <v>67</v>
      </c>
      <c r="BL591" t="s">
        <v>67</v>
      </c>
      <c r="BM591" t="s">
        <v>67</v>
      </c>
      <c r="BN591" t="s">
        <v>102</v>
      </c>
      <c r="BO591" s="6">
        <v>46268</v>
      </c>
      <c r="BP591">
        <f>1</f>
        <v>1</v>
      </c>
      <c r="BQ591">
        <f>IF(M591+AG591&gt;=parametres!$B$2,0,1)</f>
        <v>1</v>
      </c>
      <c r="BR591" t="str">
        <f>VLOOKUP(O591,parametres!G:H,2,0)</f>
        <v>RSA</v>
      </c>
    </row>
    <row r="592" spans="1:70" x14ac:dyDescent="0.3">
      <c r="A592" t="s">
        <v>1635</v>
      </c>
      <c r="B592" t="s">
        <v>65</v>
      </c>
      <c r="C592" t="s">
        <v>70</v>
      </c>
      <c r="D592" s="4">
        <v>46268.474490740744</v>
      </c>
      <c r="E592" t="s">
        <v>1769</v>
      </c>
      <c r="F592" t="s">
        <v>134</v>
      </c>
      <c r="G592" t="s">
        <v>119</v>
      </c>
      <c r="H592" t="s">
        <v>135</v>
      </c>
      <c r="I592" t="s">
        <v>143</v>
      </c>
      <c r="J592">
        <v>2.7421292918848901E+18</v>
      </c>
      <c r="K592" t="s">
        <v>1770</v>
      </c>
      <c r="L592" t="s">
        <v>72</v>
      </c>
      <c r="M592" s="5">
        <v>6.9444444444444444E-5</v>
      </c>
      <c r="N592">
        <v>19755</v>
      </c>
      <c r="O592" t="s">
        <v>84</v>
      </c>
      <c r="P592">
        <v>21194</v>
      </c>
      <c r="Q592" t="s">
        <v>84</v>
      </c>
      <c r="R592">
        <v>99755</v>
      </c>
      <c r="S592" t="s">
        <v>183</v>
      </c>
      <c r="T592" t="s">
        <v>153</v>
      </c>
      <c r="U592">
        <v>224093</v>
      </c>
      <c r="V592" t="s">
        <v>270</v>
      </c>
      <c r="W592" t="s">
        <v>68</v>
      </c>
      <c r="X592" s="5">
        <v>2.9513888888888888E-3</v>
      </c>
      <c r="Y592" s="5">
        <v>0</v>
      </c>
      <c r="Z592" s="5">
        <v>3.5879629629629629E-4</v>
      </c>
      <c r="AA592" t="s">
        <v>67</v>
      </c>
      <c r="AB592">
        <v>0</v>
      </c>
      <c r="AC592" s="4">
        <v>46268.47929398148</v>
      </c>
      <c r="AD592" t="s">
        <v>67</v>
      </c>
      <c r="AE592" s="5">
        <v>0</v>
      </c>
      <c r="AF592" t="s">
        <v>1771</v>
      </c>
      <c r="AG592" s="5">
        <v>2.3148148148148147E-5</v>
      </c>
      <c r="AH592">
        <v>0</v>
      </c>
      <c r="AI592">
        <v>0</v>
      </c>
      <c r="AJ592" t="s">
        <v>67</v>
      </c>
      <c r="AK592">
        <v>2</v>
      </c>
      <c r="AL592">
        <v>0</v>
      </c>
      <c r="AM592">
        <v>0</v>
      </c>
      <c r="AN592" t="s">
        <v>123</v>
      </c>
      <c r="AO592" t="s">
        <v>127</v>
      </c>
      <c r="AP592">
        <v>77020001</v>
      </c>
      <c r="AQ592">
        <v>10</v>
      </c>
      <c r="AR592" t="s">
        <v>128</v>
      </c>
      <c r="AS592">
        <v>3190052</v>
      </c>
      <c r="AT592" t="s">
        <v>140</v>
      </c>
      <c r="AU592" t="s">
        <v>1772</v>
      </c>
      <c r="AV592" t="s">
        <v>1769</v>
      </c>
      <c r="AW592">
        <v>2</v>
      </c>
      <c r="AX592">
        <v>1</v>
      </c>
      <c r="AY592" t="s">
        <v>67</v>
      </c>
      <c r="AZ592" t="s">
        <v>67</v>
      </c>
      <c r="BA592" t="s">
        <v>67</v>
      </c>
      <c r="BB592" t="s">
        <v>67</v>
      </c>
      <c r="BC592" t="s">
        <v>67</v>
      </c>
      <c r="BD592" t="s">
        <v>67</v>
      </c>
      <c r="BE592" t="s">
        <v>67</v>
      </c>
      <c r="BF592" t="s">
        <v>67</v>
      </c>
      <c r="BG592" t="s">
        <v>67</v>
      </c>
      <c r="BH592" t="s">
        <v>67</v>
      </c>
      <c r="BI592" t="s">
        <v>67</v>
      </c>
      <c r="BJ592" t="s">
        <v>67</v>
      </c>
      <c r="BK592" t="s">
        <v>67</v>
      </c>
      <c r="BL592" t="s">
        <v>67</v>
      </c>
      <c r="BM592" t="s">
        <v>67</v>
      </c>
      <c r="BN592" t="s">
        <v>102</v>
      </c>
      <c r="BO592" s="6">
        <v>46268</v>
      </c>
      <c r="BP592">
        <f>1</f>
        <v>1</v>
      </c>
      <c r="BQ592">
        <f>IF(M592+AG592&gt;=parametres!$B$2,0,1)</f>
        <v>1</v>
      </c>
      <c r="BR592" t="str">
        <f>VLOOKUP(O592,parametres!G:H,2,0)</f>
        <v>RSA</v>
      </c>
    </row>
    <row r="593" spans="1:70" x14ac:dyDescent="0.3">
      <c r="A593" t="s">
        <v>1635</v>
      </c>
      <c r="B593" t="s">
        <v>65</v>
      </c>
      <c r="C593" t="s">
        <v>70</v>
      </c>
      <c r="D593" s="4">
        <v>46268.474756944444</v>
      </c>
      <c r="E593" t="s">
        <v>219</v>
      </c>
      <c r="F593" t="s">
        <v>118</v>
      </c>
      <c r="G593" t="s">
        <v>119</v>
      </c>
      <c r="H593" t="s">
        <v>120</v>
      </c>
      <c r="I593" t="s">
        <v>121</v>
      </c>
      <c r="J593">
        <v>2.7421292489468529E+18</v>
      </c>
      <c r="K593" t="s">
        <v>1773</v>
      </c>
      <c r="L593" t="s">
        <v>71</v>
      </c>
      <c r="M593" s="5">
        <v>2.8935185185185184E-4</v>
      </c>
      <c r="N593">
        <v>19770</v>
      </c>
      <c r="O593" t="s">
        <v>112</v>
      </c>
      <c r="P593">
        <v>21209</v>
      </c>
      <c r="Q593" t="s">
        <v>112</v>
      </c>
      <c r="R593">
        <v>99920</v>
      </c>
      <c r="S593" t="s">
        <v>146</v>
      </c>
      <c r="T593" t="s">
        <v>275</v>
      </c>
      <c r="U593">
        <v>266361</v>
      </c>
      <c r="V593" t="s">
        <v>971</v>
      </c>
      <c r="W593" t="s">
        <v>69</v>
      </c>
      <c r="X593" s="5">
        <v>1.25E-3</v>
      </c>
      <c r="Y593" s="5">
        <v>0</v>
      </c>
      <c r="Z593" s="5">
        <v>1.5046296296296297E-4</v>
      </c>
      <c r="AA593" t="s">
        <v>67</v>
      </c>
      <c r="AB593">
        <v>0</v>
      </c>
      <c r="AC593" s="4">
        <v>46268.476585648146</v>
      </c>
      <c r="AD593" t="s">
        <v>67</v>
      </c>
      <c r="AE593" s="5">
        <v>0</v>
      </c>
      <c r="AF593" t="s">
        <v>1774</v>
      </c>
      <c r="AG593" s="5">
        <v>3.4722222222222222E-5</v>
      </c>
      <c r="AH593">
        <v>0</v>
      </c>
      <c r="AI593">
        <v>0</v>
      </c>
      <c r="AJ593" t="s">
        <v>122</v>
      </c>
      <c r="AK593">
        <v>2</v>
      </c>
      <c r="AL593">
        <v>0</v>
      </c>
      <c r="AM593">
        <v>0</v>
      </c>
      <c r="AN593" t="s">
        <v>123</v>
      </c>
      <c r="AO593" t="s">
        <v>67</v>
      </c>
      <c r="AR593" t="s">
        <v>67</v>
      </c>
      <c r="AT593" t="s">
        <v>67</v>
      </c>
      <c r="AU593" t="s">
        <v>67</v>
      </c>
      <c r="AV593" t="s">
        <v>67</v>
      </c>
      <c r="AW593">
        <v>0</v>
      </c>
      <c r="AX593">
        <v>0</v>
      </c>
      <c r="AY593" t="s">
        <v>67</v>
      </c>
      <c r="AZ593" t="s">
        <v>67</v>
      </c>
      <c r="BA593" t="s">
        <v>67</v>
      </c>
      <c r="BB593" t="s">
        <v>67</v>
      </c>
      <c r="BC593" t="s">
        <v>67</v>
      </c>
      <c r="BD593" t="s">
        <v>67</v>
      </c>
      <c r="BE593" t="s">
        <v>67</v>
      </c>
      <c r="BF593" t="s">
        <v>67</v>
      </c>
      <c r="BG593" t="s">
        <v>67</v>
      </c>
      <c r="BH593" t="s">
        <v>67</v>
      </c>
      <c r="BI593" t="s">
        <v>67</v>
      </c>
      <c r="BJ593" t="s">
        <v>67</v>
      </c>
      <c r="BK593" t="s">
        <v>67</v>
      </c>
      <c r="BL593" t="s">
        <v>67</v>
      </c>
      <c r="BM593" t="s">
        <v>67</v>
      </c>
      <c r="BN593" t="s">
        <v>280</v>
      </c>
      <c r="BO593" s="6">
        <v>46268</v>
      </c>
      <c r="BP593">
        <f>1</f>
        <v>1</v>
      </c>
      <c r="BQ593">
        <f>IF(M593+AG593&gt;=parametres!$B$2,0,1)</f>
        <v>0</v>
      </c>
      <c r="BR593" t="str">
        <f>VLOOKUP(O593,parametres!G:H,2,0)</f>
        <v>RSA Provider</v>
      </c>
    </row>
    <row r="594" spans="1:70" x14ac:dyDescent="0.3">
      <c r="A594" t="s">
        <v>1635</v>
      </c>
      <c r="B594" t="s">
        <v>65</v>
      </c>
      <c r="C594" t="s">
        <v>66</v>
      </c>
      <c r="D594" s="4">
        <v>46268.475069444445</v>
      </c>
      <c r="E594" t="s">
        <v>1756</v>
      </c>
      <c r="F594" t="s">
        <v>67</v>
      </c>
      <c r="G594" t="s">
        <v>67</v>
      </c>
      <c r="H594" t="s">
        <v>438</v>
      </c>
      <c r="I594" t="s">
        <v>67</v>
      </c>
      <c r="J594">
        <v>2.742129390623252E+18</v>
      </c>
      <c r="K594" t="s">
        <v>1775</v>
      </c>
      <c r="L594" t="s">
        <v>67</v>
      </c>
      <c r="M594" s="5">
        <v>0</v>
      </c>
      <c r="N594">
        <v>19755</v>
      </c>
      <c r="O594" t="s">
        <v>84</v>
      </c>
      <c r="P594">
        <v>21194</v>
      </c>
      <c r="Q594" t="s">
        <v>84</v>
      </c>
      <c r="R594">
        <v>99755</v>
      </c>
      <c r="S594" t="s">
        <v>183</v>
      </c>
      <c r="T594" t="s">
        <v>153</v>
      </c>
      <c r="U594">
        <v>244554</v>
      </c>
      <c r="V594" t="s">
        <v>437</v>
      </c>
      <c r="W594" t="s">
        <v>68</v>
      </c>
      <c r="X594" s="5">
        <v>3.9467592592592592E-3</v>
      </c>
      <c r="Y594" s="5">
        <v>0</v>
      </c>
      <c r="Z594" s="5">
        <v>0</v>
      </c>
      <c r="AA594" t="s">
        <v>67</v>
      </c>
      <c r="AB594">
        <v>0</v>
      </c>
      <c r="AC594" s="4">
        <v>46268.479062500002</v>
      </c>
      <c r="AD594" t="s">
        <v>67</v>
      </c>
      <c r="AE594" s="5">
        <v>0</v>
      </c>
      <c r="AF594" t="s">
        <v>1758</v>
      </c>
      <c r="AG594" s="5">
        <v>1.1574074074074073E-5</v>
      </c>
      <c r="AJ594" t="s">
        <v>67</v>
      </c>
      <c r="AN594" t="s">
        <v>67</v>
      </c>
      <c r="AO594" t="s">
        <v>67</v>
      </c>
      <c r="AR594" t="s">
        <v>67</v>
      </c>
      <c r="AT594" t="s">
        <v>67</v>
      </c>
      <c r="AU594" t="s">
        <v>67</v>
      </c>
      <c r="AV594" t="s">
        <v>67</v>
      </c>
      <c r="AY594" t="s">
        <v>67</v>
      </c>
      <c r="AZ594" t="s">
        <v>67</v>
      </c>
      <c r="BA594" t="s">
        <v>67</v>
      </c>
      <c r="BB594" t="s">
        <v>67</v>
      </c>
      <c r="BC594" t="s">
        <v>67</v>
      </c>
      <c r="BD594" t="s">
        <v>67</v>
      </c>
      <c r="BE594" t="s">
        <v>67</v>
      </c>
      <c r="BF594" t="s">
        <v>67</v>
      </c>
      <c r="BG594" t="s">
        <v>67</v>
      </c>
      <c r="BH594" t="s">
        <v>67</v>
      </c>
      <c r="BI594" t="s">
        <v>67</v>
      </c>
      <c r="BJ594" t="s">
        <v>67</v>
      </c>
      <c r="BK594" t="s">
        <v>67</v>
      </c>
      <c r="BL594" t="s">
        <v>67</v>
      </c>
      <c r="BM594" t="s">
        <v>67</v>
      </c>
      <c r="BN594" t="s">
        <v>102</v>
      </c>
      <c r="BO594" s="6">
        <v>46268</v>
      </c>
      <c r="BP594">
        <f>1</f>
        <v>1</v>
      </c>
      <c r="BQ594">
        <f>IF(M594+AG594&gt;=parametres!$B$2,0,1)</f>
        <v>1</v>
      </c>
      <c r="BR594" t="str">
        <f>VLOOKUP(O594,parametres!G:H,2,0)</f>
        <v>RSA</v>
      </c>
    </row>
    <row r="595" spans="1:70" x14ac:dyDescent="0.3">
      <c r="A595" t="s">
        <v>1635</v>
      </c>
      <c r="B595" t="s">
        <v>65</v>
      </c>
      <c r="C595" t="s">
        <v>66</v>
      </c>
      <c r="D595" s="4">
        <v>46268.475312499999</v>
      </c>
      <c r="E595" t="s">
        <v>219</v>
      </c>
      <c r="F595" t="s">
        <v>67</v>
      </c>
      <c r="G595" t="s">
        <v>67</v>
      </c>
      <c r="H595" t="s">
        <v>996</v>
      </c>
      <c r="I595" t="s">
        <v>67</v>
      </c>
      <c r="J595">
        <v>2.7421292489468529E+18</v>
      </c>
      <c r="K595" t="s">
        <v>1776</v>
      </c>
      <c r="L595" t="s">
        <v>67</v>
      </c>
      <c r="M595" s="5">
        <v>0</v>
      </c>
      <c r="N595">
        <v>19770</v>
      </c>
      <c r="O595" t="s">
        <v>112</v>
      </c>
      <c r="P595">
        <v>21209</v>
      </c>
      <c r="Q595" t="s">
        <v>112</v>
      </c>
      <c r="R595">
        <v>99920</v>
      </c>
      <c r="S595" t="s">
        <v>146</v>
      </c>
      <c r="T595" t="s">
        <v>275</v>
      </c>
      <c r="U595">
        <v>266361</v>
      </c>
      <c r="V595" t="s">
        <v>971</v>
      </c>
      <c r="W595" t="s">
        <v>68</v>
      </c>
      <c r="X595" s="5">
        <v>1.25E-3</v>
      </c>
      <c r="Y595" s="5">
        <v>0</v>
      </c>
      <c r="Z595" s="5">
        <v>0</v>
      </c>
      <c r="AA595" t="s">
        <v>67</v>
      </c>
      <c r="AB595">
        <v>0</v>
      </c>
      <c r="AC595" s="4">
        <v>46268.476574074077</v>
      </c>
      <c r="AD595" t="s">
        <v>67</v>
      </c>
      <c r="AE595" s="5">
        <v>0</v>
      </c>
      <c r="AF595" t="s">
        <v>1774</v>
      </c>
      <c r="AG595" s="5">
        <v>0</v>
      </c>
      <c r="AJ595" t="s">
        <v>67</v>
      </c>
      <c r="AN595" t="s">
        <v>67</v>
      </c>
      <c r="AO595" t="s">
        <v>67</v>
      </c>
      <c r="AR595" t="s">
        <v>67</v>
      </c>
      <c r="AT595" t="s">
        <v>67</v>
      </c>
      <c r="AU595" t="s">
        <v>67</v>
      </c>
      <c r="AV595" t="s">
        <v>67</v>
      </c>
      <c r="AY595" t="s">
        <v>67</v>
      </c>
      <c r="AZ595" t="s">
        <v>67</v>
      </c>
      <c r="BA595" t="s">
        <v>67</v>
      </c>
      <c r="BB595" t="s">
        <v>67</v>
      </c>
      <c r="BC595" t="s">
        <v>67</v>
      </c>
      <c r="BD595" t="s">
        <v>67</v>
      </c>
      <c r="BE595" t="s">
        <v>67</v>
      </c>
      <c r="BF595" t="s">
        <v>67</v>
      </c>
      <c r="BG595" t="s">
        <v>67</v>
      </c>
      <c r="BH595" t="s">
        <v>67</v>
      </c>
      <c r="BI595" t="s">
        <v>67</v>
      </c>
      <c r="BJ595" t="s">
        <v>67</v>
      </c>
      <c r="BK595" t="s">
        <v>67</v>
      </c>
      <c r="BL595" t="s">
        <v>67</v>
      </c>
      <c r="BM595" t="s">
        <v>67</v>
      </c>
      <c r="BN595" t="s">
        <v>280</v>
      </c>
      <c r="BO595" s="6">
        <v>46268</v>
      </c>
      <c r="BP595">
        <f>1</f>
        <v>1</v>
      </c>
      <c r="BQ595">
        <f>IF(M595+AG595&gt;=parametres!$B$2,0,1)</f>
        <v>1</v>
      </c>
      <c r="BR595" t="str">
        <f>VLOOKUP(O595,parametres!G:H,2,0)</f>
        <v>RSA Provider</v>
      </c>
    </row>
    <row r="596" spans="1:70" x14ac:dyDescent="0.3">
      <c r="A596" t="s">
        <v>1635</v>
      </c>
      <c r="B596" t="s">
        <v>65</v>
      </c>
      <c r="C596" t="s">
        <v>66</v>
      </c>
      <c r="D596" s="4">
        <v>46268.475648148145</v>
      </c>
      <c r="E596" t="s">
        <v>1766</v>
      </c>
      <c r="F596" t="s">
        <v>67</v>
      </c>
      <c r="G596" t="s">
        <v>67</v>
      </c>
      <c r="H596" t="s">
        <v>611</v>
      </c>
      <c r="I596" t="s">
        <v>67</v>
      </c>
      <c r="J596">
        <v>2.7421293005091482E+18</v>
      </c>
      <c r="K596" t="s">
        <v>1777</v>
      </c>
      <c r="L596" t="s">
        <v>67</v>
      </c>
      <c r="M596" s="5">
        <v>0</v>
      </c>
      <c r="N596">
        <v>19767</v>
      </c>
      <c r="O596" t="s">
        <v>110</v>
      </c>
      <c r="P596">
        <v>21206</v>
      </c>
      <c r="Q596" t="s">
        <v>110</v>
      </c>
      <c r="R596">
        <v>99887</v>
      </c>
      <c r="S596" t="s">
        <v>218</v>
      </c>
      <c r="T596" t="s">
        <v>153</v>
      </c>
      <c r="U596">
        <v>96526</v>
      </c>
      <c r="V596" t="s">
        <v>608</v>
      </c>
      <c r="W596" t="s">
        <v>69</v>
      </c>
      <c r="X596" s="5">
        <v>1.1145833333333334E-2</v>
      </c>
      <c r="Y596" s="5">
        <v>0</v>
      </c>
      <c r="Z596" s="5">
        <v>0</v>
      </c>
      <c r="AA596" t="s">
        <v>67</v>
      </c>
      <c r="AB596">
        <v>0</v>
      </c>
      <c r="AC596" s="4">
        <v>46268.486851851849</v>
      </c>
      <c r="AD596" t="s">
        <v>67</v>
      </c>
      <c r="AE596" s="5">
        <v>0</v>
      </c>
      <c r="AF596" t="s">
        <v>1768</v>
      </c>
      <c r="AG596" s="5">
        <v>0</v>
      </c>
      <c r="AJ596" t="s">
        <v>67</v>
      </c>
      <c r="AN596" t="s">
        <v>67</v>
      </c>
      <c r="AO596" t="s">
        <v>67</v>
      </c>
      <c r="AR596" t="s">
        <v>67</v>
      </c>
      <c r="AT596" t="s">
        <v>67</v>
      </c>
      <c r="AU596" t="s">
        <v>67</v>
      </c>
      <c r="AV596" t="s">
        <v>67</v>
      </c>
      <c r="AY596" t="s">
        <v>67</v>
      </c>
      <c r="AZ596" t="s">
        <v>67</v>
      </c>
      <c r="BA596" t="s">
        <v>67</v>
      </c>
      <c r="BB596" t="s">
        <v>67</v>
      </c>
      <c r="BC596" t="s">
        <v>67</v>
      </c>
      <c r="BD596" t="s">
        <v>67</v>
      </c>
      <c r="BE596" t="s">
        <v>67</v>
      </c>
      <c r="BF596" t="s">
        <v>67</v>
      </c>
      <c r="BG596" t="s">
        <v>67</v>
      </c>
      <c r="BH596" t="s">
        <v>67</v>
      </c>
      <c r="BI596" t="s">
        <v>67</v>
      </c>
      <c r="BJ596" t="s">
        <v>67</v>
      </c>
      <c r="BK596" t="s">
        <v>67</v>
      </c>
      <c r="BL596" t="s">
        <v>67</v>
      </c>
      <c r="BM596" t="s">
        <v>67</v>
      </c>
      <c r="BN596" t="s">
        <v>102</v>
      </c>
      <c r="BO596" s="6">
        <v>46268</v>
      </c>
      <c r="BP596">
        <f>1</f>
        <v>1</v>
      </c>
      <c r="BQ596">
        <f>IF(M596+AG596&gt;=parametres!$B$2,0,1)</f>
        <v>1</v>
      </c>
      <c r="BR596" t="str">
        <f>VLOOKUP(O596,parametres!G:H,2,0)</f>
        <v>RSA</v>
      </c>
    </row>
    <row r="597" spans="1:70" x14ac:dyDescent="0.3">
      <c r="A597" t="s">
        <v>1635</v>
      </c>
      <c r="B597" t="s">
        <v>65</v>
      </c>
      <c r="C597" t="s">
        <v>70</v>
      </c>
      <c r="D597" s="4">
        <v>46268.476030092592</v>
      </c>
      <c r="E597" t="s">
        <v>467</v>
      </c>
      <c r="F597" t="s">
        <v>129</v>
      </c>
      <c r="G597" t="s">
        <v>130</v>
      </c>
      <c r="H597" t="s">
        <v>131</v>
      </c>
      <c r="I597" t="s">
        <v>132</v>
      </c>
      <c r="J597">
        <v>2.7421294378684595E+18</v>
      </c>
      <c r="K597" t="s">
        <v>1778</v>
      </c>
      <c r="L597" t="s">
        <v>71</v>
      </c>
      <c r="M597" s="5">
        <v>9.2592592592592588E-5</v>
      </c>
      <c r="N597">
        <v>27173</v>
      </c>
      <c r="O597" t="s">
        <v>116</v>
      </c>
      <c r="P597">
        <v>28184</v>
      </c>
      <c r="Q597" t="s">
        <v>116</v>
      </c>
      <c r="R597">
        <v>208567</v>
      </c>
      <c r="S597" t="s">
        <v>174</v>
      </c>
      <c r="T597" t="s">
        <v>153</v>
      </c>
      <c r="U597">
        <v>224096</v>
      </c>
      <c r="V597" t="s">
        <v>503</v>
      </c>
      <c r="W597" t="s">
        <v>68</v>
      </c>
      <c r="X597" s="5">
        <v>8.3333333333333339E-4</v>
      </c>
      <c r="Y597" s="5">
        <v>0</v>
      </c>
      <c r="Z597" s="5">
        <v>3.8078703703703703E-3</v>
      </c>
      <c r="AA597" t="s">
        <v>67</v>
      </c>
      <c r="AB597">
        <v>0</v>
      </c>
      <c r="AC597" s="4">
        <v>46268.478541666664</v>
      </c>
      <c r="AD597" t="s">
        <v>67</v>
      </c>
      <c r="AE597" s="5">
        <v>0</v>
      </c>
      <c r="AF597" t="s">
        <v>1779</v>
      </c>
      <c r="AG597" s="5">
        <v>2.3148148148148147E-5</v>
      </c>
      <c r="AH597">
        <v>0</v>
      </c>
      <c r="AI597">
        <v>0</v>
      </c>
      <c r="AJ597" t="s">
        <v>67</v>
      </c>
      <c r="AK597">
        <v>2</v>
      </c>
      <c r="AL597">
        <v>0</v>
      </c>
      <c r="AM597">
        <v>0</v>
      </c>
      <c r="AN597" t="s">
        <v>123</v>
      </c>
      <c r="AO597" t="s">
        <v>133</v>
      </c>
      <c r="AP597">
        <v>77020108</v>
      </c>
      <c r="AQ597">
        <v>10</v>
      </c>
      <c r="AR597" t="s">
        <v>133</v>
      </c>
      <c r="AS597">
        <v>3190911811</v>
      </c>
      <c r="AT597" t="s">
        <v>77</v>
      </c>
      <c r="AU597" t="s">
        <v>175</v>
      </c>
      <c r="AV597" t="s">
        <v>467</v>
      </c>
      <c r="AW597">
        <v>2</v>
      </c>
      <c r="AX597">
        <v>1</v>
      </c>
      <c r="AY597" t="s">
        <v>67</v>
      </c>
      <c r="AZ597" t="s">
        <v>67</v>
      </c>
      <c r="BA597" t="s">
        <v>67</v>
      </c>
      <c r="BB597" t="s">
        <v>67</v>
      </c>
      <c r="BC597" t="s">
        <v>67</v>
      </c>
      <c r="BD597" t="s">
        <v>67</v>
      </c>
      <c r="BE597" t="s">
        <v>67</v>
      </c>
      <c r="BF597" t="s">
        <v>67</v>
      </c>
      <c r="BG597" t="s">
        <v>67</v>
      </c>
      <c r="BH597" t="s">
        <v>67</v>
      </c>
      <c r="BI597" t="s">
        <v>67</v>
      </c>
      <c r="BJ597" t="s">
        <v>67</v>
      </c>
      <c r="BK597" t="s">
        <v>67</v>
      </c>
      <c r="BL597" t="s">
        <v>67</v>
      </c>
      <c r="BM597" t="s">
        <v>67</v>
      </c>
      <c r="BN597" t="s">
        <v>106</v>
      </c>
      <c r="BO597" s="6">
        <v>46268</v>
      </c>
      <c r="BP597">
        <f>1</f>
        <v>1</v>
      </c>
      <c r="BQ597">
        <f>IF(M597+AG597&gt;=parametres!$B$2,0,1)</f>
        <v>1</v>
      </c>
      <c r="BR597" t="str">
        <f>VLOOKUP(O597,parametres!G:H,2,0)</f>
        <v>Alliannz Contract</v>
      </c>
    </row>
    <row r="598" spans="1:70" x14ac:dyDescent="0.3">
      <c r="A598" t="s">
        <v>1635</v>
      </c>
      <c r="B598" t="s">
        <v>65</v>
      </c>
      <c r="C598" t="s">
        <v>66</v>
      </c>
      <c r="D598" s="4">
        <v>46268.476261574076</v>
      </c>
      <c r="E598" t="s">
        <v>1769</v>
      </c>
      <c r="F598" t="s">
        <v>67</v>
      </c>
      <c r="G598" t="s">
        <v>67</v>
      </c>
      <c r="H598" t="s">
        <v>349</v>
      </c>
      <c r="I598" t="s">
        <v>67</v>
      </c>
      <c r="J598">
        <v>2.7421292918848901E+18</v>
      </c>
      <c r="K598" t="s">
        <v>1780</v>
      </c>
      <c r="L598" t="s">
        <v>67</v>
      </c>
      <c r="M598" s="5">
        <v>0</v>
      </c>
      <c r="N598">
        <v>19755</v>
      </c>
      <c r="O598" t="s">
        <v>84</v>
      </c>
      <c r="P598">
        <v>21194</v>
      </c>
      <c r="Q598" t="s">
        <v>84</v>
      </c>
      <c r="R598">
        <v>99755</v>
      </c>
      <c r="S598" t="s">
        <v>183</v>
      </c>
      <c r="T598" t="s">
        <v>153</v>
      </c>
      <c r="U598">
        <v>224093</v>
      </c>
      <c r="V598" t="s">
        <v>270</v>
      </c>
      <c r="W598" t="s">
        <v>68</v>
      </c>
      <c r="X598" s="5">
        <v>2.9513888888888888E-3</v>
      </c>
      <c r="Y598" s="5">
        <v>0</v>
      </c>
      <c r="Z598" s="5">
        <v>0</v>
      </c>
      <c r="AA598" t="s">
        <v>67</v>
      </c>
      <c r="AB598">
        <v>0</v>
      </c>
      <c r="AC598" s="4">
        <v>46268.47928240741</v>
      </c>
      <c r="AD598" t="s">
        <v>67</v>
      </c>
      <c r="AE598" s="5">
        <v>0</v>
      </c>
      <c r="AF598" t="s">
        <v>1771</v>
      </c>
      <c r="AG598" s="5">
        <v>1.1574074074074073E-5</v>
      </c>
      <c r="AJ598" t="s">
        <v>67</v>
      </c>
      <c r="AN598" t="s">
        <v>67</v>
      </c>
      <c r="AO598" t="s">
        <v>67</v>
      </c>
      <c r="AR598" t="s">
        <v>67</v>
      </c>
      <c r="AT598" t="s">
        <v>67</v>
      </c>
      <c r="AU598" t="s">
        <v>67</v>
      </c>
      <c r="AV598" t="s">
        <v>67</v>
      </c>
      <c r="AY598" t="s">
        <v>67</v>
      </c>
      <c r="AZ598" t="s">
        <v>67</v>
      </c>
      <c r="BA598" t="s">
        <v>67</v>
      </c>
      <c r="BB598" t="s">
        <v>67</v>
      </c>
      <c r="BC598" t="s">
        <v>67</v>
      </c>
      <c r="BD598" t="s">
        <v>67</v>
      </c>
      <c r="BE598" t="s">
        <v>67</v>
      </c>
      <c r="BF598" t="s">
        <v>67</v>
      </c>
      <c r="BG598" t="s">
        <v>67</v>
      </c>
      <c r="BH598" t="s">
        <v>67</v>
      </c>
      <c r="BI598" t="s">
        <v>67</v>
      </c>
      <c r="BJ598" t="s">
        <v>67</v>
      </c>
      <c r="BK598" t="s">
        <v>67</v>
      </c>
      <c r="BL598" t="s">
        <v>67</v>
      </c>
      <c r="BM598" t="s">
        <v>67</v>
      </c>
      <c r="BN598" t="s">
        <v>102</v>
      </c>
      <c r="BO598" s="6">
        <v>46268</v>
      </c>
      <c r="BP598">
        <f>1</f>
        <v>1</v>
      </c>
      <c r="BQ598">
        <f>IF(M598+AG598&gt;=parametres!$B$2,0,1)</f>
        <v>1</v>
      </c>
      <c r="BR598" t="str">
        <f>VLOOKUP(O598,parametres!G:H,2,0)</f>
        <v>RSA</v>
      </c>
    </row>
    <row r="599" spans="1:70" x14ac:dyDescent="0.3">
      <c r="A599" t="s">
        <v>1635</v>
      </c>
      <c r="B599" t="s">
        <v>65</v>
      </c>
      <c r="C599" t="s">
        <v>70</v>
      </c>
      <c r="D599" s="4">
        <v>46268.476643518516</v>
      </c>
      <c r="E599" t="s">
        <v>1781</v>
      </c>
      <c r="F599" t="s">
        <v>138</v>
      </c>
      <c r="G599" t="s">
        <v>426</v>
      </c>
      <c r="H599" t="s">
        <v>165</v>
      </c>
      <c r="I599" t="s">
        <v>449</v>
      </c>
      <c r="J599">
        <v>2.7421294335735414E+18</v>
      </c>
      <c r="K599" t="s">
        <v>1782</v>
      </c>
      <c r="L599" t="s">
        <v>72</v>
      </c>
      <c r="M599" s="5">
        <v>1.7361111111111112E-4</v>
      </c>
      <c r="N599">
        <v>19755</v>
      </c>
      <c r="O599" t="s">
        <v>84</v>
      </c>
      <c r="P599">
        <v>21176</v>
      </c>
      <c r="Q599" t="s">
        <v>391</v>
      </c>
      <c r="R599">
        <v>99755</v>
      </c>
      <c r="S599" t="s">
        <v>183</v>
      </c>
      <c r="T599" t="s">
        <v>450</v>
      </c>
      <c r="U599">
        <v>244552</v>
      </c>
      <c r="V599" t="s">
        <v>435</v>
      </c>
      <c r="W599" t="s">
        <v>68</v>
      </c>
      <c r="X599" s="5">
        <v>2.4421296296296296E-3</v>
      </c>
      <c r="Y599" s="5">
        <v>3.9004629629629628E-3</v>
      </c>
      <c r="Z599" s="5">
        <v>6.2500000000000001E-4</v>
      </c>
      <c r="AA599" t="s">
        <v>67</v>
      </c>
      <c r="AB599">
        <v>1</v>
      </c>
      <c r="AC599" s="4">
        <v>46268.484375</v>
      </c>
      <c r="AD599" t="s">
        <v>67</v>
      </c>
      <c r="AE599" s="5">
        <v>0</v>
      </c>
      <c r="AF599" t="s">
        <v>1783</v>
      </c>
      <c r="AG599" s="5">
        <v>2.3148148148148147E-5</v>
      </c>
      <c r="AH599">
        <v>0</v>
      </c>
      <c r="AI599">
        <v>0</v>
      </c>
      <c r="AJ599" t="s">
        <v>67</v>
      </c>
      <c r="AK599">
        <v>2</v>
      </c>
      <c r="AL599">
        <v>0</v>
      </c>
      <c r="AM599">
        <v>0</v>
      </c>
      <c r="AN599" t="s">
        <v>123</v>
      </c>
      <c r="AO599" t="s">
        <v>127</v>
      </c>
      <c r="AP599">
        <v>77020001</v>
      </c>
      <c r="AQ599">
        <v>10</v>
      </c>
      <c r="AR599" t="s">
        <v>128</v>
      </c>
      <c r="AS599">
        <v>3190060</v>
      </c>
      <c r="AT599" t="s">
        <v>145</v>
      </c>
      <c r="AU599" t="s">
        <v>67</v>
      </c>
      <c r="AV599" t="s">
        <v>1781</v>
      </c>
      <c r="AW599">
        <v>2</v>
      </c>
      <c r="AX599">
        <v>1</v>
      </c>
      <c r="AY599" t="s">
        <v>67</v>
      </c>
      <c r="AZ599" t="s">
        <v>67</v>
      </c>
      <c r="BA599" t="s">
        <v>67</v>
      </c>
      <c r="BB599" t="s">
        <v>67</v>
      </c>
      <c r="BC599" t="s">
        <v>67</v>
      </c>
      <c r="BD599" t="s">
        <v>67</v>
      </c>
      <c r="BE599" t="s">
        <v>67</v>
      </c>
      <c r="BF599" t="s">
        <v>67</v>
      </c>
      <c r="BG599" t="s">
        <v>67</v>
      </c>
      <c r="BH599" t="s">
        <v>67</v>
      </c>
      <c r="BI599" t="s">
        <v>67</v>
      </c>
      <c r="BJ599" t="s">
        <v>67</v>
      </c>
      <c r="BK599" t="s">
        <v>67</v>
      </c>
      <c r="BL599" t="s">
        <v>67</v>
      </c>
      <c r="BM599" t="s">
        <v>67</v>
      </c>
      <c r="BN599" t="s">
        <v>102</v>
      </c>
      <c r="BO599" s="6">
        <v>46268</v>
      </c>
      <c r="BP599">
        <f>1</f>
        <v>1</v>
      </c>
      <c r="BQ599">
        <f>IF(M599+AG599&gt;=parametres!$B$2,0,1)</f>
        <v>1</v>
      </c>
      <c r="BR599" t="str">
        <f>VLOOKUP(O599,parametres!G:H,2,0)</f>
        <v>RSA</v>
      </c>
    </row>
    <row r="600" spans="1:70" x14ac:dyDescent="0.3">
      <c r="A600" t="s">
        <v>1635</v>
      </c>
      <c r="B600" t="s">
        <v>65</v>
      </c>
      <c r="C600" t="s">
        <v>70</v>
      </c>
      <c r="D600" s="4">
        <v>46268.476678240739</v>
      </c>
      <c r="E600" t="s">
        <v>1636</v>
      </c>
      <c r="F600" t="s">
        <v>271</v>
      </c>
      <c r="G600" t="s">
        <v>119</v>
      </c>
      <c r="H600" t="s">
        <v>272</v>
      </c>
      <c r="I600" t="s">
        <v>136</v>
      </c>
      <c r="J600">
        <v>2.7421293133299497E+18</v>
      </c>
      <c r="K600" t="s">
        <v>1784</v>
      </c>
      <c r="L600" t="s">
        <v>72</v>
      </c>
      <c r="M600" s="5">
        <v>6.9444444444444444E-5</v>
      </c>
      <c r="N600">
        <v>19761</v>
      </c>
      <c r="O600" t="s">
        <v>105</v>
      </c>
      <c r="P600">
        <v>21200</v>
      </c>
      <c r="Q600" t="s">
        <v>105</v>
      </c>
      <c r="R600">
        <v>99821</v>
      </c>
      <c r="S600" t="s">
        <v>154</v>
      </c>
      <c r="T600" t="s">
        <v>153</v>
      </c>
      <c r="U600">
        <v>221519</v>
      </c>
      <c r="V600" t="s">
        <v>269</v>
      </c>
      <c r="W600" t="s">
        <v>68</v>
      </c>
      <c r="X600" s="5">
        <v>9.1435185185185185E-4</v>
      </c>
      <c r="Y600" s="5">
        <v>6.9444444444444444E-5</v>
      </c>
      <c r="Z600" s="5">
        <v>3.5879629629629629E-4</v>
      </c>
      <c r="AA600" t="s">
        <v>67</v>
      </c>
      <c r="AB600">
        <v>1</v>
      </c>
      <c r="AC600" s="4">
        <v>46268.478379629632</v>
      </c>
      <c r="AD600" t="s">
        <v>67</v>
      </c>
      <c r="AE600" s="5">
        <v>0</v>
      </c>
      <c r="AF600" t="s">
        <v>1785</v>
      </c>
      <c r="AG600" s="5">
        <v>2.3148148148148147E-5</v>
      </c>
      <c r="AH600">
        <v>0</v>
      </c>
      <c r="AI600">
        <v>0</v>
      </c>
      <c r="AJ600" t="s">
        <v>274</v>
      </c>
      <c r="AK600">
        <v>2</v>
      </c>
      <c r="AL600">
        <v>0</v>
      </c>
      <c r="AM600">
        <v>0</v>
      </c>
      <c r="AN600" t="s">
        <v>123</v>
      </c>
      <c r="AO600" t="s">
        <v>67</v>
      </c>
      <c r="AR600" t="s">
        <v>67</v>
      </c>
      <c r="AT600" t="s">
        <v>67</v>
      </c>
      <c r="AU600" t="s">
        <v>67</v>
      </c>
      <c r="AV600" t="s">
        <v>67</v>
      </c>
      <c r="AW600">
        <v>0</v>
      </c>
      <c r="AX600">
        <v>0</v>
      </c>
      <c r="AY600" t="s">
        <v>67</v>
      </c>
      <c r="AZ600" t="s">
        <v>67</v>
      </c>
      <c r="BA600" t="s">
        <v>67</v>
      </c>
      <c r="BB600" t="s">
        <v>67</v>
      </c>
      <c r="BC600" t="s">
        <v>67</v>
      </c>
      <c r="BD600" t="s">
        <v>67</v>
      </c>
      <c r="BE600" t="s">
        <v>67</v>
      </c>
      <c r="BF600" t="s">
        <v>67</v>
      </c>
      <c r="BG600" t="s">
        <v>67</v>
      </c>
      <c r="BH600" t="s">
        <v>67</v>
      </c>
      <c r="BI600" t="s">
        <v>67</v>
      </c>
      <c r="BJ600" t="s">
        <v>67</v>
      </c>
      <c r="BK600" t="s">
        <v>67</v>
      </c>
      <c r="BL600" t="s">
        <v>67</v>
      </c>
      <c r="BM600" t="s">
        <v>67</v>
      </c>
      <c r="BN600" t="s">
        <v>106</v>
      </c>
      <c r="BO600" s="6">
        <v>46268</v>
      </c>
      <c r="BP600">
        <f>1</f>
        <v>1</v>
      </c>
      <c r="BQ600">
        <f>IF(M600+AG600&gt;=parametres!$B$2,0,1)</f>
        <v>1</v>
      </c>
      <c r="BR600" t="str">
        <f>VLOOKUP(O600,parametres!G:H,2,0)</f>
        <v>Alliannz Contract</v>
      </c>
    </row>
    <row r="601" spans="1:70" x14ac:dyDescent="0.3">
      <c r="A601" t="s">
        <v>1635</v>
      </c>
      <c r="B601" t="s">
        <v>65</v>
      </c>
      <c r="C601" t="s">
        <v>70</v>
      </c>
      <c r="D601" s="4">
        <v>46268.476724537039</v>
      </c>
      <c r="E601" t="s">
        <v>1199</v>
      </c>
      <c r="F601" t="s">
        <v>180</v>
      </c>
      <c r="G601" t="s">
        <v>119</v>
      </c>
      <c r="H601" t="s">
        <v>181</v>
      </c>
      <c r="I601" t="s">
        <v>139</v>
      </c>
      <c r="J601">
        <v>2.7421293648576282E+18</v>
      </c>
      <c r="K601" t="s">
        <v>1786</v>
      </c>
      <c r="L601" t="s">
        <v>72</v>
      </c>
      <c r="M601" s="5">
        <v>8.1018518518518516E-5</v>
      </c>
      <c r="N601">
        <v>19760</v>
      </c>
      <c r="O601" t="s">
        <v>82</v>
      </c>
      <c r="P601">
        <v>21199</v>
      </c>
      <c r="Q601" t="s">
        <v>82</v>
      </c>
      <c r="R601">
        <v>99810</v>
      </c>
      <c r="S601" t="s">
        <v>162</v>
      </c>
      <c r="T601" t="s">
        <v>153</v>
      </c>
      <c r="U601">
        <v>224299</v>
      </c>
      <c r="V601" t="s">
        <v>193</v>
      </c>
      <c r="W601" t="s">
        <v>68</v>
      </c>
      <c r="X601" s="5">
        <v>2.7546296296296294E-3</v>
      </c>
      <c r="Y601" s="5">
        <v>0</v>
      </c>
      <c r="Z601" s="5">
        <v>3.7037037037037035E-4</v>
      </c>
      <c r="AA601" t="s">
        <v>67</v>
      </c>
      <c r="AB601">
        <v>0</v>
      </c>
      <c r="AC601" s="4">
        <v>46268.479745370372</v>
      </c>
      <c r="AD601" t="s">
        <v>67</v>
      </c>
      <c r="AE601" s="5">
        <v>0</v>
      </c>
      <c r="AF601" t="s">
        <v>1787</v>
      </c>
      <c r="AG601" s="5">
        <v>1.1574074074074073E-5</v>
      </c>
      <c r="AH601">
        <v>0</v>
      </c>
      <c r="AI601">
        <v>0</v>
      </c>
      <c r="AJ601" t="s">
        <v>67</v>
      </c>
      <c r="AK601">
        <v>2</v>
      </c>
      <c r="AL601">
        <v>0</v>
      </c>
      <c r="AM601">
        <v>0</v>
      </c>
      <c r="AN601" t="s">
        <v>123</v>
      </c>
      <c r="AO601" t="s">
        <v>67</v>
      </c>
      <c r="AR601" t="s">
        <v>67</v>
      </c>
      <c r="AT601" t="s">
        <v>67</v>
      </c>
      <c r="AU601" t="s">
        <v>67</v>
      </c>
      <c r="AV601" t="s">
        <v>67</v>
      </c>
      <c r="AW601">
        <v>0</v>
      </c>
      <c r="AX601">
        <v>0</v>
      </c>
      <c r="AY601" t="s">
        <v>67</v>
      </c>
      <c r="AZ601" t="s">
        <v>67</v>
      </c>
      <c r="BA601" t="s">
        <v>67</v>
      </c>
      <c r="BB601" t="s">
        <v>67</v>
      </c>
      <c r="BC601" t="s">
        <v>67</v>
      </c>
      <c r="BD601" t="s">
        <v>67</v>
      </c>
      <c r="BE601" t="s">
        <v>67</v>
      </c>
      <c r="BF601" t="s">
        <v>67</v>
      </c>
      <c r="BG601" t="s">
        <v>67</v>
      </c>
      <c r="BH601" t="s">
        <v>67</v>
      </c>
      <c r="BI601" t="s">
        <v>67</v>
      </c>
      <c r="BJ601" t="s">
        <v>67</v>
      </c>
      <c r="BK601" t="s">
        <v>67</v>
      </c>
      <c r="BL601" t="s">
        <v>67</v>
      </c>
      <c r="BM601" t="s">
        <v>67</v>
      </c>
      <c r="BN601" t="s">
        <v>106</v>
      </c>
      <c r="BO601" s="6">
        <v>46268</v>
      </c>
      <c r="BP601">
        <f>1</f>
        <v>1</v>
      </c>
      <c r="BQ601">
        <f>IF(M601+AG601&gt;=parametres!$B$2,0,1)</f>
        <v>1</v>
      </c>
      <c r="BR601" t="str">
        <f>VLOOKUP(O601,parametres!G:H,2,0)</f>
        <v>Alliannz Contract</v>
      </c>
    </row>
    <row r="602" spans="1:70" x14ac:dyDescent="0.3">
      <c r="A602" t="s">
        <v>1635</v>
      </c>
      <c r="B602" t="s">
        <v>65</v>
      </c>
      <c r="C602" t="s">
        <v>66</v>
      </c>
      <c r="D602" s="4">
        <v>46268.476921296293</v>
      </c>
      <c r="E602" t="s">
        <v>1199</v>
      </c>
      <c r="F602" t="s">
        <v>67</v>
      </c>
      <c r="G602" t="s">
        <v>67</v>
      </c>
      <c r="H602" t="s">
        <v>195</v>
      </c>
      <c r="I602" t="s">
        <v>67</v>
      </c>
      <c r="J602">
        <v>2.7421293648576282E+18</v>
      </c>
      <c r="K602" t="s">
        <v>1788</v>
      </c>
      <c r="L602" t="s">
        <v>67</v>
      </c>
      <c r="M602" s="5">
        <v>0</v>
      </c>
      <c r="N602">
        <v>19760</v>
      </c>
      <c r="O602" t="s">
        <v>82</v>
      </c>
      <c r="P602">
        <v>21199</v>
      </c>
      <c r="Q602" t="s">
        <v>82</v>
      </c>
      <c r="R602">
        <v>99810</v>
      </c>
      <c r="S602" t="s">
        <v>162</v>
      </c>
      <c r="T602" t="s">
        <v>153</v>
      </c>
      <c r="U602">
        <v>224299</v>
      </c>
      <c r="V602" t="s">
        <v>193</v>
      </c>
      <c r="W602" t="s">
        <v>68</v>
      </c>
      <c r="X602" s="5">
        <v>2.7546296296296294E-3</v>
      </c>
      <c r="Y602" s="5">
        <v>0</v>
      </c>
      <c r="Z602" s="5">
        <v>0</v>
      </c>
      <c r="AA602" t="s">
        <v>67</v>
      </c>
      <c r="AB602">
        <v>0</v>
      </c>
      <c r="AC602" s="4">
        <v>46268.479756944442</v>
      </c>
      <c r="AD602" t="s">
        <v>67</v>
      </c>
      <c r="AE602" s="5">
        <v>0</v>
      </c>
      <c r="AF602" t="s">
        <v>1787</v>
      </c>
      <c r="AG602" s="5">
        <v>1.1574074074074073E-5</v>
      </c>
      <c r="AJ602" t="s">
        <v>67</v>
      </c>
      <c r="AN602" t="s">
        <v>67</v>
      </c>
      <c r="AO602" t="s">
        <v>67</v>
      </c>
      <c r="AR602" t="s">
        <v>67</v>
      </c>
      <c r="AT602" t="s">
        <v>67</v>
      </c>
      <c r="AU602" t="s">
        <v>67</v>
      </c>
      <c r="AV602" t="s">
        <v>67</v>
      </c>
      <c r="AY602" t="s">
        <v>67</v>
      </c>
      <c r="AZ602" t="s">
        <v>67</v>
      </c>
      <c r="BA602" t="s">
        <v>67</v>
      </c>
      <c r="BB602" t="s">
        <v>67</v>
      </c>
      <c r="BC602" t="s">
        <v>67</v>
      </c>
      <c r="BD602" t="s">
        <v>67</v>
      </c>
      <c r="BE602" t="s">
        <v>67</v>
      </c>
      <c r="BF602" t="s">
        <v>67</v>
      </c>
      <c r="BG602" t="s">
        <v>67</v>
      </c>
      <c r="BH602" t="s">
        <v>67</v>
      </c>
      <c r="BI602" t="s">
        <v>67</v>
      </c>
      <c r="BJ602" t="s">
        <v>67</v>
      </c>
      <c r="BK602" t="s">
        <v>67</v>
      </c>
      <c r="BL602" t="s">
        <v>67</v>
      </c>
      <c r="BM602" t="s">
        <v>67</v>
      </c>
      <c r="BN602" t="s">
        <v>106</v>
      </c>
      <c r="BO602" s="6">
        <v>46268</v>
      </c>
      <c r="BP602">
        <f>1</f>
        <v>1</v>
      </c>
      <c r="BQ602">
        <f>IF(M602+AG602&gt;=parametres!$B$2,0,1)</f>
        <v>1</v>
      </c>
      <c r="BR602" t="str">
        <f>VLOOKUP(O602,parametres!G:H,2,0)</f>
        <v>Alliannz Contract</v>
      </c>
    </row>
    <row r="603" spans="1:70" x14ac:dyDescent="0.3">
      <c r="A603" t="s">
        <v>1635</v>
      </c>
      <c r="B603" t="s">
        <v>65</v>
      </c>
      <c r="C603" t="s">
        <v>66</v>
      </c>
      <c r="D603" s="4">
        <v>46268.477256944447</v>
      </c>
      <c r="E603" t="s">
        <v>1636</v>
      </c>
      <c r="F603" t="s">
        <v>67</v>
      </c>
      <c r="G603" t="s">
        <v>67</v>
      </c>
      <c r="H603" t="s">
        <v>418</v>
      </c>
      <c r="I603" t="s">
        <v>67</v>
      </c>
      <c r="J603">
        <v>2.7421293133299497E+18</v>
      </c>
      <c r="K603" t="s">
        <v>1789</v>
      </c>
      <c r="L603" t="s">
        <v>67</v>
      </c>
      <c r="M603" s="5">
        <v>0</v>
      </c>
      <c r="N603">
        <v>19761</v>
      </c>
      <c r="O603" t="s">
        <v>105</v>
      </c>
      <c r="P603">
        <v>21200</v>
      </c>
      <c r="Q603" t="s">
        <v>105</v>
      </c>
      <c r="R603">
        <v>99821</v>
      </c>
      <c r="S603" t="s">
        <v>154</v>
      </c>
      <c r="T603" t="s">
        <v>153</v>
      </c>
      <c r="U603">
        <v>221519</v>
      </c>
      <c r="V603" t="s">
        <v>269</v>
      </c>
      <c r="W603" t="s">
        <v>69</v>
      </c>
      <c r="X603" s="5">
        <v>4.5138888888888887E-4</v>
      </c>
      <c r="Y603" s="5">
        <v>6.9444444444444444E-5</v>
      </c>
      <c r="Z603" s="5">
        <v>0</v>
      </c>
      <c r="AA603" t="s">
        <v>67</v>
      </c>
      <c r="AB603">
        <v>0</v>
      </c>
      <c r="AC603" s="4">
        <v>46268.477847222224</v>
      </c>
      <c r="AD603" t="s">
        <v>67</v>
      </c>
      <c r="AE603" s="5">
        <v>0</v>
      </c>
      <c r="AF603" t="s">
        <v>1785</v>
      </c>
      <c r="AG603" s="5">
        <v>1.1574074074074073E-5</v>
      </c>
      <c r="AJ603" t="s">
        <v>67</v>
      </c>
      <c r="AN603" t="s">
        <v>67</v>
      </c>
      <c r="AO603" t="s">
        <v>67</v>
      </c>
      <c r="AR603" t="s">
        <v>67</v>
      </c>
      <c r="AT603" t="s">
        <v>67</v>
      </c>
      <c r="AU603" t="s">
        <v>67</v>
      </c>
      <c r="AV603" t="s">
        <v>67</v>
      </c>
      <c r="AY603" t="s">
        <v>67</v>
      </c>
      <c r="AZ603" t="s">
        <v>67</v>
      </c>
      <c r="BA603" t="s">
        <v>67</v>
      </c>
      <c r="BB603" t="s">
        <v>67</v>
      </c>
      <c r="BC603" t="s">
        <v>67</v>
      </c>
      <c r="BD603" t="s">
        <v>67</v>
      </c>
      <c r="BE603" t="s">
        <v>67</v>
      </c>
      <c r="BF603" t="s">
        <v>67</v>
      </c>
      <c r="BG603" t="s">
        <v>67</v>
      </c>
      <c r="BH603" t="s">
        <v>67</v>
      </c>
      <c r="BI603" t="s">
        <v>67</v>
      </c>
      <c r="BJ603" t="s">
        <v>67</v>
      </c>
      <c r="BK603" t="s">
        <v>67</v>
      </c>
      <c r="BL603" t="s">
        <v>67</v>
      </c>
      <c r="BM603" t="s">
        <v>67</v>
      </c>
      <c r="BN603" t="s">
        <v>106</v>
      </c>
      <c r="BO603" s="6">
        <v>46268</v>
      </c>
      <c r="BP603">
        <f>1</f>
        <v>1</v>
      </c>
      <c r="BQ603">
        <f>IF(M603+AG603&gt;=parametres!$B$2,0,1)</f>
        <v>1</v>
      </c>
      <c r="BR603" t="str">
        <f>VLOOKUP(O603,parametres!G:H,2,0)</f>
        <v>Alliannz Contract</v>
      </c>
    </row>
    <row r="604" spans="1:70" x14ac:dyDescent="0.3">
      <c r="A604" t="s">
        <v>1635</v>
      </c>
      <c r="B604" t="s">
        <v>65</v>
      </c>
      <c r="C604" t="s">
        <v>66</v>
      </c>
      <c r="D604" s="4">
        <v>46268.47761574074</v>
      </c>
      <c r="E604" t="s">
        <v>467</v>
      </c>
      <c r="F604" t="s">
        <v>67</v>
      </c>
      <c r="G604" t="s">
        <v>67</v>
      </c>
      <c r="H604" t="s">
        <v>504</v>
      </c>
      <c r="I604" t="s">
        <v>67</v>
      </c>
      <c r="J604">
        <v>2.7421294378684595E+18</v>
      </c>
      <c r="K604" t="s">
        <v>1790</v>
      </c>
      <c r="L604" t="s">
        <v>67</v>
      </c>
      <c r="M604" s="5">
        <v>0</v>
      </c>
      <c r="N604">
        <v>27173</v>
      </c>
      <c r="O604" t="s">
        <v>116</v>
      </c>
      <c r="P604">
        <v>28184</v>
      </c>
      <c r="Q604" t="s">
        <v>116</v>
      </c>
      <c r="R604">
        <v>208567</v>
      </c>
      <c r="S604" t="s">
        <v>174</v>
      </c>
      <c r="T604" t="s">
        <v>153</v>
      </c>
      <c r="U604">
        <v>224096</v>
      </c>
      <c r="V604" t="s">
        <v>503</v>
      </c>
      <c r="W604" t="s">
        <v>68</v>
      </c>
      <c r="X604" s="5">
        <v>8.3333333333333339E-4</v>
      </c>
      <c r="Y604" s="5">
        <v>0</v>
      </c>
      <c r="Z604" s="5">
        <v>0</v>
      </c>
      <c r="AA604" t="s">
        <v>67</v>
      </c>
      <c r="AB604">
        <v>0</v>
      </c>
      <c r="AC604" s="4">
        <v>46268.478518518517</v>
      </c>
      <c r="AD604" t="s">
        <v>67</v>
      </c>
      <c r="AE604" s="5">
        <v>0</v>
      </c>
      <c r="AF604" t="s">
        <v>1779</v>
      </c>
      <c r="AG604" s="5">
        <v>1.1574074074074073E-5</v>
      </c>
      <c r="AJ604" t="s">
        <v>67</v>
      </c>
      <c r="AN604" t="s">
        <v>67</v>
      </c>
      <c r="AO604" t="s">
        <v>67</v>
      </c>
      <c r="AR604" t="s">
        <v>67</v>
      </c>
      <c r="AT604" t="s">
        <v>67</v>
      </c>
      <c r="AU604" t="s">
        <v>67</v>
      </c>
      <c r="AV604" t="s">
        <v>67</v>
      </c>
      <c r="AY604" t="s">
        <v>67</v>
      </c>
      <c r="AZ604" t="s">
        <v>67</v>
      </c>
      <c r="BA604" t="s">
        <v>67</v>
      </c>
      <c r="BB604" t="s">
        <v>67</v>
      </c>
      <c r="BC604" t="s">
        <v>67</v>
      </c>
      <c r="BD604" t="s">
        <v>67</v>
      </c>
      <c r="BE604" t="s">
        <v>67</v>
      </c>
      <c r="BF604" t="s">
        <v>67</v>
      </c>
      <c r="BG604" t="s">
        <v>67</v>
      </c>
      <c r="BH604" t="s">
        <v>67</v>
      </c>
      <c r="BI604" t="s">
        <v>67</v>
      </c>
      <c r="BJ604" t="s">
        <v>67</v>
      </c>
      <c r="BK604" t="s">
        <v>67</v>
      </c>
      <c r="BL604" t="s">
        <v>67</v>
      </c>
      <c r="BM604" t="s">
        <v>67</v>
      </c>
      <c r="BN604" t="s">
        <v>106</v>
      </c>
      <c r="BO604" s="6">
        <v>46268</v>
      </c>
      <c r="BP604">
        <f>1</f>
        <v>1</v>
      </c>
      <c r="BQ604">
        <f>IF(M604+AG604&gt;=parametres!$B$2,0,1)</f>
        <v>1</v>
      </c>
      <c r="BR604" t="str">
        <f>VLOOKUP(O604,parametres!G:H,2,0)</f>
        <v>Alliannz Contract</v>
      </c>
    </row>
    <row r="605" spans="1:70" x14ac:dyDescent="0.3">
      <c r="A605" t="s">
        <v>1635</v>
      </c>
      <c r="B605" t="s">
        <v>65</v>
      </c>
      <c r="C605" t="s">
        <v>70</v>
      </c>
      <c r="D605" s="4">
        <v>46268.477777777778</v>
      </c>
      <c r="E605" t="s">
        <v>1517</v>
      </c>
      <c r="F605" t="s">
        <v>271</v>
      </c>
      <c r="G605" t="s">
        <v>119</v>
      </c>
      <c r="H605" t="s">
        <v>272</v>
      </c>
      <c r="I605" t="s">
        <v>136</v>
      </c>
      <c r="J605">
        <v>2.7421293992131159E+18</v>
      </c>
      <c r="K605" t="s">
        <v>1791</v>
      </c>
      <c r="L605" t="s">
        <v>72</v>
      </c>
      <c r="M605" s="5">
        <v>5.7870370370370373E-5</v>
      </c>
      <c r="N605">
        <v>19761</v>
      </c>
      <c r="O605" t="s">
        <v>105</v>
      </c>
      <c r="P605">
        <v>21200</v>
      </c>
      <c r="Q605" t="s">
        <v>105</v>
      </c>
      <c r="R605">
        <v>99821</v>
      </c>
      <c r="S605" t="s">
        <v>154</v>
      </c>
      <c r="T605" t="s">
        <v>153</v>
      </c>
      <c r="U605">
        <v>232194</v>
      </c>
      <c r="V605" t="s">
        <v>228</v>
      </c>
      <c r="W605" t="s">
        <v>68</v>
      </c>
      <c r="X605" s="5">
        <v>2.685185185185185E-3</v>
      </c>
      <c r="Y605" s="5">
        <v>0</v>
      </c>
      <c r="Z605" s="5">
        <v>3.5879629629629629E-4</v>
      </c>
      <c r="AA605" t="s">
        <v>67</v>
      </c>
      <c r="AB605">
        <v>0</v>
      </c>
      <c r="AC605" s="4">
        <v>46268.481145833335</v>
      </c>
      <c r="AD605" t="s">
        <v>67</v>
      </c>
      <c r="AE605" s="5">
        <v>0</v>
      </c>
      <c r="AF605" t="s">
        <v>1792</v>
      </c>
      <c r="AG605" s="5">
        <v>3.4722222222222222E-5</v>
      </c>
      <c r="AH605">
        <v>0</v>
      </c>
      <c r="AI605">
        <v>0</v>
      </c>
      <c r="AJ605" t="s">
        <v>274</v>
      </c>
      <c r="AK605">
        <v>2</v>
      </c>
      <c r="AL605">
        <v>0</v>
      </c>
      <c r="AM605">
        <v>0</v>
      </c>
      <c r="AN605" t="s">
        <v>123</v>
      </c>
      <c r="AO605" t="s">
        <v>67</v>
      </c>
      <c r="AR605" t="s">
        <v>67</v>
      </c>
      <c r="AT605" t="s">
        <v>67</v>
      </c>
      <c r="AU605" t="s">
        <v>67</v>
      </c>
      <c r="AV605" t="s">
        <v>67</v>
      </c>
      <c r="AW605">
        <v>0</v>
      </c>
      <c r="AX605">
        <v>0</v>
      </c>
      <c r="AY605" t="s">
        <v>67</v>
      </c>
      <c r="AZ605" t="s">
        <v>67</v>
      </c>
      <c r="BA605" t="s">
        <v>67</v>
      </c>
      <c r="BB605" t="s">
        <v>67</v>
      </c>
      <c r="BC605" t="s">
        <v>67</v>
      </c>
      <c r="BD605" t="s">
        <v>67</v>
      </c>
      <c r="BE605" t="s">
        <v>67</v>
      </c>
      <c r="BF605" t="s">
        <v>67</v>
      </c>
      <c r="BG605" t="s">
        <v>67</v>
      </c>
      <c r="BH605" t="s">
        <v>67</v>
      </c>
      <c r="BI605" t="s">
        <v>67</v>
      </c>
      <c r="BJ605" t="s">
        <v>67</v>
      </c>
      <c r="BK605" t="s">
        <v>67</v>
      </c>
      <c r="BL605" t="s">
        <v>67</v>
      </c>
      <c r="BM605" t="s">
        <v>67</v>
      </c>
      <c r="BN605" t="s">
        <v>106</v>
      </c>
      <c r="BO605" s="6">
        <v>46268</v>
      </c>
      <c r="BP605">
        <f>1</f>
        <v>1</v>
      </c>
      <c r="BQ605">
        <f>IF(M605+AG605&gt;=parametres!$B$2,0,1)</f>
        <v>1</v>
      </c>
      <c r="BR605" t="str">
        <f>VLOOKUP(O605,parametres!G:H,2,0)</f>
        <v>Alliannz Contract</v>
      </c>
    </row>
    <row r="606" spans="1:70" x14ac:dyDescent="0.3">
      <c r="A606" t="s">
        <v>1635</v>
      </c>
      <c r="B606" t="s">
        <v>65</v>
      </c>
      <c r="C606" t="s">
        <v>70</v>
      </c>
      <c r="D606" s="4">
        <v>46268.477789351855</v>
      </c>
      <c r="E606" t="s">
        <v>1793</v>
      </c>
      <c r="F606" t="s">
        <v>134</v>
      </c>
      <c r="G606" t="s">
        <v>119</v>
      </c>
      <c r="H606" t="s">
        <v>135</v>
      </c>
      <c r="I606" t="s">
        <v>143</v>
      </c>
      <c r="J606">
        <v>2.7421293005091487E+18</v>
      </c>
      <c r="K606" t="s">
        <v>1794</v>
      </c>
      <c r="L606" t="s">
        <v>72</v>
      </c>
      <c r="M606" s="5">
        <v>6.9444444444444444E-5</v>
      </c>
      <c r="N606">
        <v>19755</v>
      </c>
      <c r="O606" t="s">
        <v>84</v>
      </c>
      <c r="P606">
        <v>21194</v>
      </c>
      <c r="Q606" t="s">
        <v>84</v>
      </c>
      <c r="R606">
        <v>99755</v>
      </c>
      <c r="S606" t="s">
        <v>183</v>
      </c>
      <c r="T606" t="s">
        <v>153</v>
      </c>
      <c r="U606">
        <v>96523</v>
      </c>
      <c r="V606" t="s">
        <v>511</v>
      </c>
      <c r="W606" t="s">
        <v>68</v>
      </c>
      <c r="X606" s="5">
        <v>1.6203703703703703E-3</v>
      </c>
      <c r="Y606" s="5">
        <v>0</v>
      </c>
      <c r="Z606" s="5">
        <v>1.2962962962962963E-3</v>
      </c>
      <c r="AA606" t="s">
        <v>67</v>
      </c>
      <c r="AB606">
        <v>0</v>
      </c>
      <c r="AC606" s="4">
        <v>46268.481076388889</v>
      </c>
      <c r="AD606" t="s">
        <v>67</v>
      </c>
      <c r="AE606" s="5">
        <v>0</v>
      </c>
      <c r="AF606" t="s">
        <v>1795</v>
      </c>
      <c r="AG606" s="5">
        <v>2.3148148148148147E-5</v>
      </c>
      <c r="AH606">
        <v>0</v>
      </c>
      <c r="AI606">
        <v>0</v>
      </c>
      <c r="AJ606" t="s">
        <v>67</v>
      </c>
      <c r="AK606">
        <v>2</v>
      </c>
      <c r="AL606">
        <v>0</v>
      </c>
      <c r="AM606">
        <v>0</v>
      </c>
      <c r="AN606" t="s">
        <v>123</v>
      </c>
      <c r="AO606" t="s">
        <v>127</v>
      </c>
      <c r="AP606">
        <v>77020001</v>
      </c>
      <c r="AQ606">
        <v>10</v>
      </c>
      <c r="AR606" t="s">
        <v>128</v>
      </c>
      <c r="AS606">
        <v>3190052</v>
      </c>
      <c r="AT606" t="s">
        <v>140</v>
      </c>
      <c r="AU606" t="s">
        <v>1796</v>
      </c>
      <c r="AV606" t="s">
        <v>1793</v>
      </c>
      <c r="AW606">
        <v>2</v>
      </c>
      <c r="AX606">
        <v>1</v>
      </c>
      <c r="AY606" t="s">
        <v>67</v>
      </c>
      <c r="AZ606" t="s">
        <v>67</v>
      </c>
      <c r="BA606" t="s">
        <v>67</v>
      </c>
      <c r="BB606" t="s">
        <v>67</v>
      </c>
      <c r="BC606" t="s">
        <v>67</v>
      </c>
      <c r="BD606" t="s">
        <v>67</v>
      </c>
      <c r="BE606" t="s">
        <v>67</v>
      </c>
      <c r="BF606" t="s">
        <v>67</v>
      </c>
      <c r="BG606" t="s">
        <v>67</v>
      </c>
      <c r="BH606" t="s">
        <v>67</v>
      </c>
      <c r="BI606" t="s">
        <v>67</v>
      </c>
      <c r="BJ606" t="s">
        <v>67</v>
      </c>
      <c r="BK606" t="s">
        <v>67</v>
      </c>
      <c r="BL606" t="s">
        <v>67</v>
      </c>
      <c r="BM606" t="s">
        <v>67</v>
      </c>
      <c r="BN606" t="s">
        <v>102</v>
      </c>
      <c r="BO606" s="6">
        <v>46268</v>
      </c>
      <c r="BP606">
        <f>1</f>
        <v>1</v>
      </c>
      <c r="BQ606">
        <f>IF(M606+AG606&gt;=parametres!$B$2,0,1)</f>
        <v>1</v>
      </c>
      <c r="BR606" t="str">
        <f>VLOOKUP(O606,parametres!G:H,2,0)</f>
        <v>RSA</v>
      </c>
    </row>
    <row r="607" spans="1:70" x14ac:dyDescent="0.3">
      <c r="A607" t="s">
        <v>1635</v>
      </c>
      <c r="B607" t="s">
        <v>65</v>
      </c>
      <c r="C607" t="s">
        <v>66</v>
      </c>
      <c r="D607" s="4">
        <v>46268.478391203702</v>
      </c>
      <c r="E607" t="s">
        <v>1517</v>
      </c>
      <c r="F607" t="s">
        <v>67</v>
      </c>
      <c r="G607" t="s">
        <v>67</v>
      </c>
      <c r="H607" t="s">
        <v>413</v>
      </c>
      <c r="I607" t="s">
        <v>67</v>
      </c>
      <c r="J607">
        <v>2.7421293992131159E+18</v>
      </c>
      <c r="K607" t="s">
        <v>1797</v>
      </c>
      <c r="L607" t="s">
        <v>67</v>
      </c>
      <c r="M607" s="5">
        <v>0</v>
      </c>
      <c r="N607">
        <v>19761</v>
      </c>
      <c r="O607" t="s">
        <v>105</v>
      </c>
      <c r="P607">
        <v>21200</v>
      </c>
      <c r="Q607" t="s">
        <v>105</v>
      </c>
      <c r="R607">
        <v>99821</v>
      </c>
      <c r="S607" t="s">
        <v>154</v>
      </c>
      <c r="T607" t="s">
        <v>153</v>
      </c>
      <c r="U607">
        <v>232194</v>
      </c>
      <c r="V607" t="s">
        <v>228</v>
      </c>
      <c r="W607" t="s">
        <v>69</v>
      </c>
      <c r="X607" s="5">
        <v>2.685185185185185E-3</v>
      </c>
      <c r="Y607" s="5">
        <v>0</v>
      </c>
      <c r="Z607" s="5">
        <v>0</v>
      </c>
      <c r="AA607" t="s">
        <v>67</v>
      </c>
      <c r="AB607">
        <v>0</v>
      </c>
      <c r="AC607" s="4">
        <v>46268.481145833335</v>
      </c>
      <c r="AD607" t="s">
        <v>67</v>
      </c>
      <c r="AE607" s="5">
        <v>0</v>
      </c>
      <c r="AF607" t="s">
        <v>1792</v>
      </c>
      <c r="AG607" s="5">
        <v>0</v>
      </c>
      <c r="AJ607" t="s">
        <v>67</v>
      </c>
      <c r="AN607" t="s">
        <v>67</v>
      </c>
      <c r="AO607" t="s">
        <v>67</v>
      </c>
      <c r="AR607" t="s">
        <v>67</v>
      </c>
      <c r="AT607" t="s">
        <v>67</v>
      </c>
      <c r="AU607" t="s">
        <v>67</v>
      </c>
      <c r="AV607" t="s">
        <v>67</v>
      </c>
      <c r="AY607" t="s">
        <v>67</v>
      </c>
      <c r="AZ607" t="s">
        <v>67</v>
      </c>
      <c r="BA607" t="s">
        <v>67</v>
      </c>
      <c r="BB607" t="s">
        <v>67</v>
      </c>
      <c r="BC607" t="s">
        <v>67</v>
      </c>
      <c r="BD607" t="s">
        <v>67</v>
      </c>
      <c r="BE607" t="s">
        <v>67</v>
      </c>
      <c r="BF607" t="s">
        <v>67</v>
      </c>
      <c r="BG607" t="s">
        <v>67</v>
      </c>
      <c r="BH607" t="s">
        <v>67</v>
      </c>
      <c r="BI607" t="s">
        <v>67</v>
      </c>
      <c r="BJ607" t="s">
        <v>67</v>
      </c>
      <c r="BK607" t="s">
        <v>67</v>
      </c>
      <c r="BL607" t="s">
        <v>67</v>
      </c>
      <c r="BM607" t="s">
        <v>67</v>
      </c>
      <c r="BN607" t="s">
        <v>106</v>
      </c>
      <c r="BO607" s="6">
        <v>46268</v>
      </c>
      <c r="BP607">
        <f>1</f>
        <v>1</v>
      </c>
      <c r="BQ607">
        <f>IF(M607+AG607&gt;=parametres!$B$2,0,1)</f>
        <v>1</v>
      </c>
      <c r="BR607" t="str">
        <f>VLOOKUP(O607,parametres!G:H,2,0)</f>
        <v>Alliannz Contract</v>
      </c>
    </row>
    <row r="608" spans="1:70" x14ac:dyDescent="0.3">
      <c r="A608" t="s">
        <v>1635</v>
      </c>
      <c r="B608" t="s">
        <v>65</v>
      </c>
      <c r="C608" t="s">
        <v>66</v>
      </c>
      <c r="D608" s="4">
        <v>46268.478668981479</v>
      </c>
      <c r="E608" t="s">
        <v>1781</v>
      </c>
      <c r="F608" t="s">
        <v>67</v>
      </c>
      <c r="G608" t="s">
        <v>67</v>
      </c>
      <c r="H608" t="s">
        <v>436</v>
      </c>
      <c r="I608" t="s">
        <v>67</v>
      </c>
      <c r="J608">
        <v>2.7421294335735419E+18</v>
      </c>
      <c r="K608" t="s">
        <v>1798</v>
      </c>
      <c r="L608" t="s">
        <v>67</v>
      </c>
      <c r="M608" s="5">
        <v>0</v>
      </c>
      <c r="N608">
        <v>19755</v>
      </c>
      <c r="O608" t="s">
        <v>84</v>
      </c>
      <c r="P608">
        <v>21194</v>
      </c>
      <c r="Q608" t="s">
        <v>84</v>
      </c>
      <c r="R608">
        <v>99755</v>
      </c>
      <c r="S608" t="s">
        <v>183</v>
      </c>
      <c r="T608" t="s">
        <v>153</v>
      </c>
      <c r="U608">
        <v>244552</v>
      </c>
      <c r="V608" t="s">
        <v>435</v>
      </c>
      <c r="W608" t="s">
        <v>69</v>
      </c>
      <c r="X608" s="5">
        <v>2.7777777777777778E-4</v>
      </c>
      <c r="Y608" s="5">
        <v>3.8657407407407408E-3</v>
      </c>
      <c r="Z608" s="5">
        <v>0</v>
      </c>
      <c r="AA608" t="s">
        <v>67</v>
      </c>
      <c r="AB608">
        <v>0</v>
      </c>
      <c r="AC608" s="4">
        <v>46268.482858796298</v>
      </c>
      <c r="AD608" t="s">
        <v>67</v>
      </c>
      <c r="AE608" s="5">
        <v>0</v>
      </c>
      <c r="AF608" t="s">
        <v>1783</v>
      </c>
      <c r="AG608" s="5">
        <v>1.1574074074074073E-5</v>
      </c>
      <c r="AJ608" t="s">
        <v>67</v>
      </c>
      <c r="AN608" t="s">
        <v>67</v>
      </c>
      <c r="AO608" t="s">
        <v>67</v>
      </c>
      <c r="AR608" t="s">
        <v>67</v>
      </c>
      <c r="AT608" t="s">
        <v>67</v>
      </c>
      <c r="AU608" t="s">
        <v>67</v>
      </c>
      <c r="AV608" t="s">
        <v>67</v>
      </c>
      <c r="AY608" t="s">
        <v>67</v>
      </c>
      <c r="AZ608" t="s">
        <v>67</v>
      </c>
      <c r="BA608" t="s">
        <v>67</v>
      </c>
      <c r="BB608" t="s">
        <v>67</v>
      </c>
      <c r="BC608" t="s">
        <v>67</v>
      </c>
      <c r="BD608" t="s">
        <v>67</v>
      </c>
      <c r="BE608" t="s">
        <v>67</v>
      </c>
      <c r="BF608" t="s">
        <v>67</v>
      </c>
      <c r="BG608" t="s">
        <v>67</v>
      </c>
      <c r="BH608" t="s">
        <v>67</v>
      </c>
      <c r="BI608" t="s">
        <v>67</v>
      </c>
      <c r="BJ608" t="s">
        <v>67</v>
      </c>
      <c r="BK608" t="s">
        <v>67</v>
      </c>
      <c r="BL608" t="s">
        <v>67</v>
      </c>
      <c r="BM608" t="s">
        <v>67</v>
      </c>
      <c r="BN608" t="s">
        <v>102</v>
      </c>
      <c r="BO608" s="6">
        <v>46268</v>
      </c>
      <c r="BP608">
        <f>1</f>
        <v>1</v>
      </c>
      <c r="BQ608">
        <f>IF(M608+AG608&gt;=parametres!$B$2,0,1)</f>
        <v>1</v>
      </c>
      <c r="BR608" t="str">
        <f>VLOOKUP(O608,parametres!G:H,2,0)</f>
        <v>RSA</v>
      </c>
    </row>
    <row r="609" spans="1:70" x14ac:dyDescent="0.3">
      <c r="A609" t="s">
        <v>1635</v>
      </c>
      <c r="B609" t="s">
        <v>65</v>
      </c>
      <c r="C609" t="s">
        <v>70</v>
      </c>
      <c r="D609" s="4">
        <v>46268.478877314818</v>
      </c>
      <c r="E609" t="s">
        <v>1799</v>
      </c>
      <c r="F609" t="s">
        <v>243</v>
      </c>
      <c r="G609" t="s">
        <v>244</v>
      </c>
      <c r="H609" t="s">
        <v>330</v>
      </c>
      <c r="I609" t="s">
        <v>300</v>
      </c>
      <c r="J609">
        <v>2.7421294378684595E+18</v>
      </c>
      <c r="K609" t="s">
        <v>1800</v>
      </c>
      <c r="L609" t="s">
        <v>72</v>
      </c>
      <c r="M609" s="5">
        <v>8.1018518518518516E-5</v>
      </c>
      <c r="N609">
        <v>19782</v>
      </c>
      <c r="O609" t="s">
        <v>288</v>
      </c>
      <c r="P609">
        <v>21222</v>
      </c>
      <c r="Q609" t="s">
        <v>288</v>
      </c>
      <c r="R609">
        <v>100052</v>
      </c>
      <c r="S609" t="s">
        <v>301</v>
      </c>
      <c r="T609" t="s">
        <v>312</v>
      </c>
      <c r="U609">
        <v>232191</v>
      </c>
      <c r="V609" t="s">
        <v>313</v>
      </c>
      <c r="W609" t="s">
        <v>68</v>
      </c>
      <c r="X609" s="5">
        <v>7.060185185185185E-3</v>
      </c>
      <c r="Y609" s="5">
        <v>0</v>
      </c>
      <c r="Z609" s="5">
        <v>3.7037037037037035E-4</v>
      </c>
      <c r="AA609" t="s">
        <v>67</v>
      </c>
      <c r="AB609">
        <v>0</v>
      </c>
      <c r="AC609" s="4">
        <v>46268.486678240741</v>
      </c>
      <c r="AD609" t="s">
        <v>67</v>
      </c>
      <c r="AE609" s="5">
        <v>0</v>
      </c>
      <c r="AF609" t="s">
        <v>1801</v>
      </c>
      <c r="AG609" s="5">
        <v>1.1574074074074073E-5</v>
      </c>
      <c r="AH609">
        <v>0</v>
      </c>
      <c r="AI609">
        <v>0</v>
      </c>
      <c r="AJ609" t="s">
        <v>451</v>
      </c>
      <c r="AK609">
        <v>2</v>
      </c>
      <c r="AL609">
        <v>0</v>
      </c>
      <c r="AM609">
        <v>1</v>
      </c>
      <c r="AN609" t="s">
        <v>303</v>
      </c>
      <c r="AO609" t="s">
        <v>67</v>
      </c>
      <c r="AR609" t="s">
        <v>67</v>
      </c>
      <c r="AT609" t="s">
        <v>67</v>
      </c>
      <c r="AU609" t="s">
        <v>67</v>
      </c>
      <c r="AV609" t="s">
        <v>67</v>
      </c>
      <c r="AW609">
        <v>0</v>
      </c>
      <c r="AX609">
        <v>0</v>
      </c>
      <c r="AY609" t="s">
        <v>67</v>
      </c>
      <c r="AZ609" t="s">
        <v>67</v>
      </c>
      <c r="BA609" t="s">
        <v>67</v>
      </c>
      <c r="BB609" t="s">
        <v>67</v>
      </c>
      <c r="BC609" t="s">
        <v>67</v>
      </c>
      <c r="BD609" t="s">
        <v>67</v>
      </c>
      <c r="BE609" t="s">
        <v>67</v>
      </c>
      <c r="BF609" t="s">
        <v>67</v>
      </c>
      <c r="BG609" t="s">
        <v>67</v>
      </c>
      <c r="BH609" t="s">
        <v>67</v>
      </c>
      <c r="BI609" t="s">
        <v>67</v>
      </c>
      <c r="BJ609" t="s">
        <v>67</v>
      </c>
      <c r="BK609" t="s">
        <v>67</v>
      </c>
      <c r="BL609" t="s">
        <v>67</v>
      </c>
      <c r="BM609" t="s">
        <v>67</v>
      </c>
      <c r="BN609" t="s">
        <v>287</v>
      </c>
      <c r="BO609" s="6">
        <v>46268</v>
      </c>
      <c r="BP609">
        <f>1</f>
        <v>1</v>
      </c>
      <c r="BQ609">
        <f>IF(M609+AG609&gt;=parametres!$B$2,0,1)</f>
        <v>1</v>
      </c>
      <c r="BR609" t="str">
        <f>VLOOKUP(O609,parametres!G:H,2,0)</f>
        <v>RSA BE</v>
      </c>
    </row>
    <row r="610" spans="1:70" x14ac:dyDescent="0.3">
      <c r="A610" t="s">
        <v>1635</v>
      </c>
      <c r="B610" t="s">
        <v>65</v>
      </c>
      <c r="C610" t="s">
        <v>66</v>
      </c>
      <c r="D610" s="4">
        <v>46268.479386574072</v>
      </c>
      <c r="E610" t="s">
        <v>1793</v>
      </c>
      <c r="F610" t="s">
        <v>67</v>
      </c>
      <c r="G610" t="s">
        <v>67</v>
      </c>
      <c r="H610" t="s">
        <v>512</v>
      </c>
      <c r="I610" t="s">
        <v>67</v>
      </c>
      <c r="J610">
        <v>2.7421293005091492E+18</v>
      </c>
      <c r="K610" t="s">
        <v>1802</v>
      </c>
      <c r="L610" t="s">
        <v>67</v>
      </c>
      <c r="M610" s="5">
        <v>0</v>
      </c>
      <c r="N610">
        <v>19755</v>
      </c>
      <c r="O610" t="s">
        <v>84</v>
      </c>
      <c r="P610">
        <v>21194</v>
      </c>
      <c r="Q610" t="s">
        <v>84</v>
      </c>
      <c r="R610">
        <v>99755</v>
      </c>
      <c r="S610" t="s">
        <v>183</v>
      </c>
      <c r="T610" t="s">
        <v>153</v>
      </c>
      <c r="U610">
        <v>96523</v>
      </c>
      <c r="V610" t="s">
        <v>511</v>
      </c>
      <c r="W610" t="s">
        <v>69</v>
      </c>
      <c r="X610" s="5">
        <v>1.6203703703703703E-3</v>
      </c>
      <c r="Y610" s="5">
        <v>0</v>
      </c>
      <c r="Z610" s="5">
        <v>0</v>
      </c>
      <c r="AA610" t="s">
        <v>67</v>
      </c>
      <c r="AB610">
        <v>0</v>
      </c>
      <c r="AC610" s="4">
        <v>46268.481076388889</v>
      </c>
      <c r="AD610" t="s">
        <v>67</v>
      </c>
      <c r="AE610" s="5">
        <v>0</v>
      </c>
      <c r="AF610" t="s">
        <v>1795</v>
      </c>
      <c r="AG610" s="5">
        <v>1.1574074074074073E-5</v>
      </c>
      <c r="AJ610" t="s">
        <v>67</v>
      </c>
      <c r="AN610" t="s">
        <v>67</v>
      </c>
      <c r="AO610" t="s">
        <v>67</v>
      </c>
      <c r="AR610" t="s">
        <v>67</v>
      </c>
      <c r="AT610" t="s">
        <v>67</v>
      </c>
      <c r="AU610" t="s">
        <v>67</v>
      </c>
      <c r="AV610" t="s">
        <v>67</v>
      </c>
      <c r="AY610" t="s">
        <v>67</v>
      </c>
      <c r="AZ610" t="s">
        <v>67</v>
      </c>
      <c r="BA610" t="s">
        <v>67</v>
      </c>
      <c r="BB610" t="s">
        <v>67</v>
      </c>
      <c r="BC610" t="s">
        <v>67</v>
      </c>
      <c r="BD610" t="s">
        <v>67</v>
      </c>
      <c r="BE610" t="s">
        <v>67</v>
      </c>
      <c r="BF610" t="s">
        <v>67</v>
      </c>
      <c r="BG610" t="s">
        <v>67</v>
      </c>
      <c r="BH610" t="s">
        <v>67</v>
      </c>
      <c r="BI610" t="s">
        <v>67</v>
      </c>
      <c r="BJ610" t="s">
        <v>67</v>
      </c>
      <c r="BK610" t="s">
        <v>67</v>
      </c>
      <c r="BL610" t="s">
        <v>67</v>
      </c>
      <c r="BM610" t="s">
        <v>67</v>
      </c>
      <c r="BN610" t="s">
        <v>102</v>
      </c>
      <c r="BO610" s="6">
        <v>46268</v>
      </c>
      <c r="BP610">
        <f>1</f>
        <v>1</v>
      </c>
      <c r="BQ610">
        <f>IF(M610+AG610&gt;=parametres!$B$2,0,1)</f>
        <v>1</v>
      </c>
      <c r="BR610" t="str">
        <f>VLOOKUP(O610,parametres!G:H,2,0)</f>
        <v>RSA</v>
      </c>
    </row>
    <row r="611" spans="1:70" x14ac:dyDescent="0.3">
      <c r="A611" t="s">
        <v>1635</v>
      </c>
      <c r="B611" t="s">
        <v>65</v>
      </c>
      <c r="C611" t="s">
        <v>66</v>
      </c>
      <c r="D611" s="4">
        <v>46268.479548611111</v>
      </c>
      <c r="E611" t="s">
        <v>1799</v>
      </c>
      <c r="F611" t="s">
        <v>67</v>
      </c>
      <c r="G611" t="s">
        <v>67</v>
      </c>
      <c r="H611" t="s">
        <v>314</v>
      </c>
      <c r="I611" t="s">
        <v>67</v>
      </c>
      <c r="J611">
        <v>2.7421294378684595E+18</v>
      </c>
      <c r="K611" t="s">
        <v>1803</v>
      </c>
      <c r="L611" t="s">
        <v>67</v>
      </c>
      <c r="M611" s="5">
        <v>0</v>
      </c>
      <c r="N611">
        <v>19782</v>
      </c>
      <c r="O611" t="s">
        <v>288</v>
      </c>
      <c r="P611">
        <v>21222</v>
      </c>
      <c r="Q611" t="s">
        <v>288</v>
      </c>
      <c r="R611">
        <v>100052</v>
      </c>
      <c r="S611" t="s">
        <v>301</v>
      </c>
      <c r="T611" t="s">
        <v>312</v>
      </c>
      <c r="U611">
        <v>232191</v>
      </c>
      <c r="V611" t="s">
        <v>313</v>
      </c>
      <c r="W611" t="s">
        <v>69</v>
      </c>
      <c r="X611" s="5">
        <v>7.060185185185185E-3</v>
      </c>
      <c r="Y611" s="5">
        <v>0</v>
      </c>
      <c r="Z611" s="5">
        <v>0</v>
      </c>
      <c r="AA611" t="s">
        <v>67</v>
      </c>
      <c r="AB611">
        <v>0</v>
      </c>
      <c r="AC611" s="4">
        <v>46268.486678240741</v>
      </c>
      <c r="AD611" t="s">
        <v>67</v>
      </c>
      <c r="AE611" s="5">
        <v>0</v>
      </c>
      <c r="AF611" t="s">
        <v>1801</v>
      </c>
      <c r="AG611" s="5">
        <v>1.1574074074074073E-5</v>
      </c>
      <c r="AJ611" t="s">
        <v>67</v>
      </c>
      <c r="AN611" t="s">
        <v>67</v>
      </c>
      <c r="AO611" t="s">
        <v>67</v>
      </c>
      <c r="AR611" t="s">
        <v>67</v>
      </c>
      <c r="AT611" t="s">
        <v>67</v>
      </c>
      <c r="AU611" t="s">
        <v>67</v>
      </c>
      <c r="AV611" t="s">
        <v>67</v>
      </c>
      <c r="AY611" t="s">
        <v>67</v>
      </c>
      <c r="AZ611" t="s">
        <v>67</v>
      </c>
      <c r="BA611" t="s">
        <v>67</v>
      </c>
      <c r="BB611" t="s">
        <v>67</v>
      </c>
      <c r="BC611" t="s">
        <v>67</v>
      </c>
      <c r="BD611" t="s">
        <v>67</v>
      </c>
      <c r="BE611" t="s">
        <v>67</v>
      </c>
      <c r="BF611" t="s">
        <v>67</v>
      </c>
      <c r="BG611" t="s">
        <v>67</v>
      </c>
      <c r="BH611" t="s">
        <v>67</v>
      </c>
      <c r="BI611" t="s">
        <v>67</v>
      </c>
      <c r="BJ611" t="s">
        <v>67</v>
      </c>
      <c r="BK611" t="s">
        <v>67</v>
      </c>
      <c r="BL611" t="s">
        <v>67</v>
      </c>
      <c r="BM611" t="s">
        <v>67</v>
      </c>
      <c r="BN611" t="s">
        <v>287</v>
      </c>
      <c r="BO611" s="6">
        <v>46268</v>
      </c>
      <c r="BP611">
        <f>1</f>
        <v>1</v>
      </c>
      <c r="BQ611">
        <f>IF(M611+AG611&gt;=parametres!$B$2,0,1)</f>
        <v>1</v>
      </c>
      <c r="BR611" t="str">
        <f>VLOOKUP(O611,parametres!G:H,2,0)</f>
        <v>RSA BE</v>
      </c>
    </row>
    <row r="612" spans="1:70" x14ac:dyDescent="0.3">
      <c r="A612" t="s">
        <v>1635</v>
      </c>
      <c r="B612" t="s">
        <v>65</v>
      </c>
      <c r="C612" t="s">
        <v>70</v>
      </c>
      <c r="D612" s="4">
        <v>46268.47960648148</v>
      </c>
      <c r="E612" t="s">
        <v>1729</v>
      </c>
      <c r="F612" t="s">
        <v>150</v>
      </c>
      <c r="G612" t="s">
        <v>119</v>
      </c>
      <c r="H612" t="s">
        <v>151</v>
      </c>
      <c r="I612" t="s">
        <v>136</v>
      </c>
      <c r="J612">
        <v>2.7421294249836037E+18</v>
      </c>
      <c r="K612" t="s">
        <v>1804</v>
      </c>
      <c r="L612" t="s">
        <v>71</v>
      </c>
      <c r="M612" s="5">
        <v>8.1018518518518516E-5</v>
      </c>
      <c r="N612">
        <v>19761</v>
      </c>
      <c r="O612" t="s">
        <v>105</v>
      </c>
      <c r="P612">
        <v>21200</v>
      </c>
      <c r="Q612" t="s">
        <v>105</v>
      </c>
      <c r="R612">
        <v>99821</v>
      </c>
      <c r="S612" t="s">
        <v>154</v>
      </c>
      <c r="T612" t="s">
        <v>153</v>
      </c>
      <c r="U612">
        <v>244550</v>
      </c>
      <c r="V612" t="s">
        <v>383</v>
      </c>
      <c r="W612" t="s">
        <v>68</v>
      </c>
      <c r="X612" s="5">
        <v>3.9004629629629628E-3</v>
      </c>
      <c r="Y612" s="5">
        <v>2.4189814814814816E-3</v>
      </c>
      <c r="Z612" s="5">
        <v>2.1064814814814813E-3</v>
      </c>
      <c r="AA612" t="s">
        <v>67</v>
      </c>
      <c r="AB612">
        <v>0</v>
      </c>
      <c r="AC612" s="4">
        <v>46268.486875000002</v>
      </c>
      <c r="AD612" t="s">
        <v>67</v>
      </c>
      <c r="AE612" s="5">
        <v>0</v>
      </c>
      <c r="AF612" t="s">
        <v>1805</v>
      </c>
      <c r="AG612" s="5">
        <v>2.3148148148148147E-5</v>
      </c>
      <c r="AH612">
        <v>0</v>
      </c>
      <c r="AI612">
        <v>0</v>
      </c>
      <c r="AJ612" t="s">
        <v>67</v>
      </c>
      <c r="AK612">
        <v>2</v>
      </c>
      <c r="AL612">
        <v>0</v>
      </c>
      <c r="AM612">
        <v>0</v>
      </c>
      <c r="AN612" t="s">
        <v>123</v>
      </c>
      <c r="AO612" t="s">
        <v>127</v>
      </c>
      <c r="AP612">
        <v>77020001</v>
      </c>
      <c r="AQ612">
        <v>10</v>
      </c>
      <c r="AR612" t="s">
        <v>128</v>
      </c>
      <c r="AS612">
        <v>3190032</v>
      </c>
      <c r="AT612" t="s">
        <v>273</v>
      </c>
      <c r="AU612" t="s">
        <v>67</v>
      </c>
      <c r="AV612" t="s">
        <v>1729</v>
      </c>
      <c r="AW612">
        <v>2</v>
      </c>
      <c r="AX612">
        <v>1</v>
      </c>
      <c r="AY612" t="s">
        <v>67</v>
      </c>
      <c r="AZ612" t="s">
        <v>67</v>
      </c>
      <c r="BA612" t="s">
        <v>67</v>
      </c>
      <c r="BB612" t="s">
        <v>67</v>
      </c>
      <c r="BC612" t="s">
        <v>67</v>
      </c>
      <c r="BD612" t="s">
        <v>67</v>
      </c>
      <c r="BE612" t="s">
        <v>67</v>
      </c>
      <c r="BF612" t="s">
        <v>67</v>
      </c>
      <c r="BG612" t="s">
        <v>67</v>
      </c>
      <c r="BH612" t="s">
        <v>67</v>
      </c>
      <c r="BI612" t="s">
        <v>67</v>
      </c>
      <c r="BJ612" t="s">
        <v>67</v>
      </c>
      <c r="BK612" t="s">
        <v>67</v>
      </c>
      <c r="BL612" t="s">
        <v>67</v>
      </c>
      <c r="BM612" t="s">
        <v>67</v>
      </c>
      <c r="BN612" t="s">
        <v>106</v>
      </c>
      <c r="BO612" s="6">
        <v>46268</v>
      </c>
      <c r="BP612">
        <f>1</f>
        <v>1</v>
      </c>
      <c r="BQ612">
        <f>IF(M612+AG612&gt;=parametres!$B$2,0,1)</f>
        <v>1</v>
      </c>
      <c r="BR612" t="str">
        <f>VLOOKUP(O612,parametres!G:H,2,0)</f>
        <v>Alliannz Contract</v>
      </c>
    </row>
    <row r="613" spans="1:70" x14ac:dyDescent="0.3">
      <c r="A613" t="s">
        <v>1635</v>
      </c>
      <c r="B613" t="s">
        <v>65</v>
      </c>
      <c r="C613" t="s">
        <v>66</v>
      </c>
      <c r="D613" s="4">
        <v>46268.480451388888</v>
      </c>
      <c r="E613" t="s">
        <v>1729</v>
      </c>
      <c r="F613" t="s">
        <v>67</v>
      </c>
      <c r="G613" t="s">
        <v>67</v>
      </c>
      <c r="H613" t="s">
        <v>382</v>
      </c>
      <c r="I613" t="s">
        <v>67</v>
      </c>
      <c r="J613">
        <v>2.7421294249836037E+18</v>
      </c>
      <c r="K613" t="s">
        <v>1806</v>
      </c>
      <c r="L613" t="s">
        <v>67</v>
      </c>
      <c r="M613" s="5">
        <v>0</v>
      </c>
      <c r="N613">
        <v>19761</v>
      </c>
      <c r="O613" t="s">
        <v>105</v>
      </c>
      <c r="P613">
        <v>21200</v>
      </c>
      <c r="Q613" t="s">
        <v>105</v>
      </c>
      <c r="R613">
        <v>99821</v>
      </c>
      <c r="S613" t="s">
        <v>154</v>
      </c>
      <c r="T613" t="s">
        <v>153</v>
      </c>
      <c r="U613">
        <v>244550</v>
      </c>
      <c r="V613" t="s">
        <v>383</v>
      </c>
      <c r="W613" t="s">
        <v>68</v>
      </c>
      <c r="X613" s="5">
        <v>3.9004629629629628E-3</v>
      </c>
      <c r="Y613" s="5">
        <v>2.4189814814814816E-3</v>
      </c>
      <c r="Z613" s="5">
        <v>0</v>
      </c>
      <c r="AA613" t="s">
        <v>67</v>
      </c>
      <c r="AB613">
        <v>0</v>
      </c>
      <c r="AC613" s="4">
        <v>46268.486851851849</v>
      </c>
      <c r="AD613" t="s">
        <v>67</v>
      </c>
      <c r="AE613" s="5">
        <v>0</v>
      </c>
      <c r="AF613" t="s">
        <v>1805</v>
      </c>
      <c r="AG613" s="5">
        <v>1.1574074074074073E-5</v>
      </c>
      <c r="AJ613" t="s">
        <v>67</v>
      </c>
      <c r="AN613" t="s">
        <v>67</v>
      </c>
      <c r="AO613" t="s">
        <v>67</v>
      </c>
      <c r="AR613" t="s">
        <v>67</v>
      </c>
      <c r="AT613" t="s">
        <v>67</v>
      </c>
      <c r="AU613" t="s">
        <v>67</v>
      </c>
      <c r="AV613" t="s">
        <v>67</v>
      </c>
      <c r="AY613" t="s">
        <v>67</v>
      </c>
      <c r="AZ613" t="s">
        <v>67</v>
      </c>
      <c r="BA613" t="s">
        <v>67</v>
      </c>
      <c r="BB613" t="s">
        <v>67</v>
      </c>
      <c r="BC613" t="s">
        <v>67</v>
      </c>
      <c r="BD613" t="s">
        <v>67</v>
      </c>
      <c r="BE613" t="s">
        <v>67</v>
      </c>
      <c r="BF613" t="s">
        <v>67</v>
      </c>
      <c r="BG613" t="s">
        <v>67</v>
      </c>
      <c r="BH613" t="s">
        <v>67</v>
      </c>
      <c r="BI613" t="s">
        <v>67</v>
      </c>
      <c r="BJ613" t="s">
        <v>67</v>
      </c>
      <c r="BK613" t="s">
        <v>67</v>
      </c>
      <c r="BL613" t="s">
        <v>67</v>
      </c>
      <c r="BM613" t="s">
        <v>67</v>
      </c>
      <c r="BN613" t="s">
        <v>106</v>
      </c>
      <c r="BO613" s="6">
        <v>46268</v>
      </c>
      <c r="BP613">
        <f>1</f>
        <v>1</v>
      </c>
      <c r="BQ613">
        <f>IF(M613+AG613&gt;=parametres!$B$2,0,1)</f>
        <v>1</v>
      </c>
      <c r="BR613" t="str">
        <f>VLOOKUP(O613,parametres!G:H,2,0)</f>
        <v>Alliannz Contract</v>
      </c>
    </row>
    <row r="614" spans="1:70" x14ac:dyDescent="0.3">
      <c r="A614" t="s">
        <v>1635</v>
      </c>
      <c r="B614" t="s">
        <v>65</v>
      </c>
      <c r="C614" t="s">
        <v>70</v>
      </c>
      <c r="D614" s="4">
        <v>46268.482060185182</v>
      </c>
      <c r="E614" t="s">
        <v>1807</v>
      </c>
      <c r="F614" t="s">
        <v>124</v>
      </c>
      <c r="G614" t="s">
        <v>119</v>
      </c>
      <c r="H614" t="s">
        <v>125</v>
      </c>
      <c r="I614" t="s">
        <v>139</v>
      </c>
      <c r="J614">
        <v>2.7421293906232525E+18</v>
      </c>
      <c r="K614" t="s">
        <v>1808</v>
      </c>
      <c r="L614" t="s">
        <v>71</v>
      </c>
      <c r="M614" s="5">
        <v>5.7870370370370373E-5</v>
      </c>
      <c r="N614">
        <v>19760</v>
      </c>
      <c r="O614" t="s">
        <v>82</v>
      </c>
      <c r="P614">
        <v>21199</v>
      </c>
      <c r="Q614" t="s">
        <v>82</v>
      </c>
      <c r="R614">
        <v>99810</v>
      </c>
      <c r="S614" t="s">
        <v>162</v>
      </c>
      <c r="T614" t="s">
        <v>153</v>
      </c>
      <c r="U614">
        <v>247912</v>
      </c>
      <c r="V614" t="s">
        <v>402</v>
      </c>
      <c r="W614" t="s">
        <v>69</v>
      </c>
      <c r="X614" s="5">
        <v>3.3680555555555556E-3</v>
      </c>
      <c r="Y614" s="5">
        <v>0</v>
      </c>
      <c r="Z614" s="5">
        <v>3.8194444444444446E-4</v>
      </c>
      <c r="AA614" t="s">
        <v>67</v>
      </c>
      <c r="AB614">
        <v>0</v>
      </c>
      <c r="AC614" s="4">
        <v>46268.486909722225</v>
      </c>
      <c r="AD614" t="s">
        <v>67</v>
      </c>
      <c r="AE614" s="5">
        <v>0</v>
      </c>
      <c r="AF614" t="s">
        <v>1809</v>
      </c>
      <c r="AG614" s="5">
        <v>2.3148148148148147E-5</v>
      </c>
      <c r="AH614">
        <v>0</v>
      </c>
      <c r="AI614">
        <v>0</v>
      </c>
      <c r="AJ614" t="s">
        <v>67</v>
      </c>
      <c r="AK614">
        <v>2</v>
      </c>
      <c r="AL614">
        <v>0</v>
      </c>
      <c r="AM614">
        <v>0</v>
      </c>
      <c r="AN614" t="s">
        <v>123</v>
      </c>
      <c r="AO614" t="s">
        <v>127</v>
      </c>
      <c r="AP614">
        <v>77020001</v>
      </c>
      <c r="AQ614">
        <v>10</v>
      </c>
      <c r="AR614" t="s">
        <v>128</v>
      </c>
      <c r="AS614">
        <v>3190086</v>
      </c>
      <c r="AT614" t="s">
        <v>140</v>
      </c>
      <c r="AU614" t="s">
        <v>1810</v>
      </c>
      <c r="AV614" t="s">
        <v>1807</v>
      </c>
      <c r="AW614">
        <v>0</v>
      </c>
      <c r="AX614">
        <v>0</v>
      </c>
      <c r="AY614" t="s">
        <v>67</v>
      </c>
      <c r="AZ614" t="s">
        <v>67</v>
      </c>
      <c r="BA614" t="s">
        <v>67</v>
      </c>
      <c r="BB614" t="s">
        <v>67</v>
      </c>
      <c r="BC614" t="s">
        <v>67</v>
      </c>
      <c r="BD614" t="s">
        <v>67</v>
      </c>
      <c r="BE614" t="s">
        <v>67</v>
      </c>
      <c r="BF614" t="s">
        <v>67</v>
      </c>
      <c r="BG614" t="s">
        <v>67</v>
      </c>
      <c r="BH614" t="s">
        <v>67</v>
      </c>
      <c r="BI614" t="s">
        <v>67</v>
      </c>
      <c r="BJ614" t="s">
        <v>67</v>
      </c>
      <c r="BK614" t="s">
        <v>67</v>
      </c>
      <c r="BL614" t="s">
        <v>67</v>
      </c>
      <c r="BM614" t="s">
        <v>67</v>
      </c>
      <c r="BN614" t="s">
        <v>106</v>
      </c>
      <c r="BO614" s="6">
        <v>46268</v>
      </c>
      <c r="BP614">
        <f>1</f>
        <v>1</v>
      </c>
      <c r="BQ614">
        <f>IF(M614+AG614&gt;=parametres!$B$2,0,1)</f>
        <v>1</v>
      </c>
      <c r="BR614" t="str">
        <f>VLOOKUP(O614,parametres!G:H,2,0)</f>
        <v>Alliannz Contract</v>
      </c>
    </row>
    <row r="615" spans="1:70" x14ac:dyDescent="0.3">
      <c r="A615" t="s">
        <v>1635</v>
      </c>
      <c r="B615" t="s">
        <v>65</v>
      </c>
      <c r="C615" t="s">
        <v>70</v>
      </c>
      <c r="D615" s="4">
        <v>46268.482835648145</v>
      </c>
      <c r="E615" t="s">
        <v>1199</v>
      </c>
      <c r="F615" t="s">
        <v>180</v>
      </c>
      <c r="G615" t="s">
        <v>119</v>
      </c>
      <c r="H615" t="s">
        <v>181</v>
      </c>
      <c r="I615" t="s">
        <v>139</v>
      </c>
      <c r="J615">
        <v>2.7421292962130258E+18</v>
      </c>
      <c r="K615" t="s">
        <v>1811</v>
      </c>
      <c r="L615" t="s">
        <v>72</v>
      </c>
      <c r="M615" s="5">
        <v>8.1018518518518516E-5</v>
      </c>
      <c r="N615">
        <v>19760</v>
      </c>
      <c r="O615" t="s">
        <v>82</v>
      </c>
      <c r="P615">
        <v>21199</v>
      </c>
      <c r="Q615" t="s">
        <v>82</v>
      </c>
      <c r="R615">
        <v>99810</v>
      </c>
      <c r="S615" t="s">
        <v>162</v>
      </c>
      <c r="T615" t="s">
        <v>153</v>
      </c>
      <c r="U615">
        <v>96462</v>
      </c>
      <c r="V615" t="s">
        <v>485</v>
      </c>
      <c r="W615" t="s">
        <v>68</v>
      </c>
      <c r="X615" s="5">
        <v>2.7777777777777779E-3</v>
      </c>
      <c r="Y615" s="5">
        <v>1.4351851851851852E-3</v>
      </c>
      <c r="Z615" s="5">
        <v>3.5879629629629629E-4</v>
      </c>
      <c r="AA615" t="s">
        <v>67</v>
      </c>
      <c r="AB615">
        <v>0</v>
      </c>
      <c r="AC615" s="4">
        <v>46268.487326388888</v>
      </c>
      <c r="AD615" t="s">
        <v>67</v>
      </c>
      <c r="AE615" s="5">
        <v>0</v>
      </c>
      <c r="AF615" t="s">
        <v>1812</v>
      </c>
      <c r="AG615" s="5">
        <v>1.1574074074074073E-5</v>
      </c>
      <c r="AH615">
        <v>0</v>
      </c>
      <c r="AI615">
        <v>0</v>
      </c>
      <c r="AJ615" t="s">
        <v>67</v>
      </c>
      <c r="AK615">
        <v>2</v>
      </c>
      <c r="AL615">
        <v>0</v>
      </c>
      <c r="AM615">
        <v>0</v>
      </c>
      <c r="AN615" t="s">
        <v>123</v>
      </c>
      <c r="AO615" t="s">
        <v>67</v>
      </c>
      <c r="AR615" t="s">
        <v>67</v>
      </c>
      <c r="AT615" t="s">
        <v>67</v>
      </c>
      <c r="AU615" t="s">
        <v>67</v>
      </c>
      <c r="AV615" t="s">
        <v>67</v>
      </c>
      <c r="AW615">
        <v>0</v>
      </c>
      <c r="AX615">
        <v>0</v>
      </c>
      <c r="AY615" t="s">
        <v>67</v>
      </c>
      <c r="AZ615" t="s">
        <v>67</v>
      </c>
      <c r="BA615" t="s">
        <v>67</v>
      </c>
      <c r="BB615" t="s">
        <v>67</v>
      </c>
      <c r="BC615" t="s">
        <v>67</v>
      </c>
      <c r="BD615" t="s">
        <v>67</v>
      </c>
      <c r="BE615" t="s">
        <v>67</v>
      </c>
      <c r="BF615" t="s">
        <v>67</v>
      </c>
      <c r="BG615" t="s">
        <v>67</v>
      </c>
      <c r="BH615" t="s">
        <v>67</v>
      </c>
      <c r="BI615" t="s">
        <v>67</v>
      </c>
      <c r="BJ615" t="s">
        <v>67</v>
      </c>
      <c r="BK615" t="s">
        <v>67</v>
      </c>
      <c r="BL615" t="s">
        <v>67</v>
      </c>
      <c r="BM615" t="s">
        <v>67</v>
      </c>
      <c r="BN615" t="s">
        <v>106</v>
      </c>
      <c r="BO615" s="6">
        <v>46268</v>
      </c>
      <c r="BP615">
        <f>1</f>
        <v>1</v>
      </c>
      <c r="BQ615">
        <f>IF(M615+AG615&gt;=parametres!$B$2,0,1)</f>
        <v>1</v>
      </c>
      <c r="BR615" t="str">
        <f>VLOOKUP(O615,parametres!G:H,2,0)</f>
        <v>Alliannz Contract</v>
      </c>
    </row>
    <row r="616" spans="1:70" x14ac:dyDescent="0.3">
      <c r="A616" t="s">
        <v>1635</v>
      </c>
      <c r="B616" t="s">
        <v>65</v>
      </c>
      <c r="C616" t="s">
        <v>70</v>
      </c>
      <c r="D616" s="4">
        <v>46268.482858796298</v>
      </c>
      <c r="E616" t="s">
        <v>1813</v>
      </c>
      <c r="F616" t="s">
        <v>176</v>
      </c>
      <c r="G616" t="s">
        <v>119</v>
      </c>
      <c r="H616" t="s">
        <v>177</v>
      </c>
      <c r="I616" t="s">
        <v>143</v>
      </c>
      <c r="J616">
        <v>2.7421293433819054E+18</v>
      </c>
      <c r="K616" t="s">
        <v>1814</v>
      </c>
      <c r="L616" t="s">
        <v>71</v>
      </c>
      <c r="M616" s="5">
        <v>5.7870370370370373E-5</v>
      </c>
      <c r="N616">
        <v>19755</v>
      </c>
      <c r="O616" t="s">
        <v>84</v>
      </c>
      <c r="P616">
        <v>21194</v>
      </c>
      <c r="Q616" t="s">
        <v>84</v>
      </c>
      <c r="R616">
        <v>99755</v>
      </c>
      <c r="S616" t="s">
        <v>183</v>
      </c>
      <c r="T616" t="s">
        <v>153</v>
      </c>
      <c r="U616">
        <v>244554</v>
      </c>
      <c r="V616" t="s">
        <v>437</v>
      </c>
      <c r="W616" t="s">
        <v>68</v>
      </c>
      <c r="X616" s="5">
        <v>2.8703703703703703E-3</v>
      </c>
      <c r="Y616" s="5">
        <v>0</v>
      </c>
      <c r="Z616" s="5">
        <v>3.5879629629629629E-4</v>
      </c>
      <c r="AA616" t="s">
        <v>67</v>
      </c>
      <c r="AB616">
        <v>0</v>
      </c>
      <c r="AC616" s="4">
        <v>46268.487673611111</v>
      </c>
      <c r="AD616" t="s">
        <v>67</v>
      </c>
      <c r="AE616" s="5">
        <v>0</v>
      </c>
      <c r="AF616" t="s">
        <v>1815</v>
      </c>
      <c r="AG616" s="5">
        <v>3.4722222222222222E-5</v>
      </c>
      <c r="AH616">
        <v>0</v>
      </c>
      <c r="AI616">
        <v>0</v>
      </c>
      <c r="AJ616" t="s">
        <v>67</v>
      </c>
      <c r="AK616">
        <v>2</v>
      </c>
      <c r="AL616">
        <v>0</v>
      </c>
      <c r="AM616">
        <v>0</v>
      </c>
      <c r="AN616" t="s">
        <v>123</v>
      </c>
      <c r="AO616" t="s">
        <v>127</v>
      </c>
      <c r="AP616">
        <v>77020001</v>
      </c>
      <c r="AQ616">
        <v>10</v>
      </c>
      <c r="AR616" t="s">
        <v>128</v>
      </c>
      <c r="AS616">
        <v>3190040</v>
      </c>
      <c r="AT616" t="s">
        <v>140</v>
      </c>
      <c r="AU616" t="s">
        <v>67</v>
      </c>
      <c r="AV616" t="s">
        <v>1813</v>
      </c>
      <c r="AW616">
        <v>2</v>
      </c>
      <c r="AX616">
        <v>1</v>
      </c>
      <c r="AY616" t="s">
        <v>67</v>
      </c>
      <c r="AZ616" t="s">
        <v>67</v>
      </c>
      <c r="BA616" t="s">
        <v>67</v>
      </c>
      <c r="BB616" t="s">
        <v>67</v>
      </c>
      <c r="BC616" t="s">
        <v>67</v>
      </c>
      <c r="BD616" t="s">
        <v>67</v>
      </c>
      <c r="BE616" t="s">
        <v>67</v>
      </c>
      <c r="BF616" t="s">
        <v>67</v>
      </c>
      <c r="BG616" t="s">
        <v>67</v>
      </c>
      <c r="BH616" t="s">
        <v>67</v>
      </c>
      <c r="BI616" t="s">
        <v>67</v>
      </c>
      <c r="BJ616" t="s">
        <v>67</v>
      </c>
      <c r="BK616" t="s">
        <v>67</v>
      </c>
      <c r="BL616" t="s">
        <v>67</v>
      </c>
      <c r="BM616" t="s">
        <v>67</v>
      </c>
      <c r="BN616" t="s">
        <v>102</v>
      </c>
      <c r="BO616" s="6">
        <v>46268</v>
      </c>
      <c r="BP616">
        <f>1</f>
        <v>1</v>
      </c>
      <c r="BQ616">
        <f>IF(M616+AG616&gt;=parametres!$B$2,0,1)</f>
        <v>1</v>
      </c>
      <c r="BR616" t="str">
        <f>VLOOKUP(O616,parametres!G:H,2,0)</f>
        <v>RSA</v>
      </c>
    </row>
    <row r="617" spans="1:70" x14ac:dyDescent="0.3">
      <c r="A617" t="s">
        <v>1635</v>
      </c>
      <c r="B617" t="s">
        <v>65</v>
      </c>
      <c r="C617" t="s">
        <v>66</v>
      </c>
      <c r="D617" s="4">
        <v>46268.483043981483</v>
      </c>
      <c r="E617" t="s">
        <v>1199</v>
      </c>
      <c r="F617" t="s">
        <v>67</v>
      </c>
      <c r="G617" t="s">
        <v>67</v>
      </c>
      <c r="H617" t="s">
        <v>486</v>
      </c>
      <c r="I617" t="s">
        <v>67</v>
      </c>
      <c r="J617">
        <v>2.7421292962130263E+18</v>
      </c>
      <c r="K617" t="s">
        <v>1816</v>
      </c>
      <c r="L617" t="s">
        <v>67</v>
      </c>
      <c r="M617" s="5">
        <v>0</v>
      </c>
      <c r="N617">
        <v>19760</v>
      </c>
      <c r="O617" t="s">
        <v>82</v>
      </c>
      <c r="P617">
        <v>21199</v>
      </c>
      <c r="Q617" t="s">
        <v>82</v>
      </c>
      <c r="R617">
        <v>99810</v>
      </c>
      <c r="S617" t="s">
        <v>162</v>
      </c>
      <c r="T617" t="s">
        <v>153</v>
      </c>
      <c r="U617">
        <v>96462</v>
      </c>
      <c r="V617" t="s">
        <v>485</v>
      </c>
      <c r="W617" t="s">
        <v>69</v>
      </c>
      <c r="X617" s="5">
        <v>2.7777777777777779E-3</v>
      </c>
      <c r="Y617" s="5">
        <v>1.4351851851851852E-3</v>
      </c>
      <c r="Z617" s="5">
        <v>0</v>
      </c>
      <c r="AA617" t="s">
        <v>67</v>
      </c>
      <c r="AB617">
        <v>0</v>
      </c>
      <c r="AC617" s="4">
        <v>46268.487326388888</v>
      </c>
      <c r="AD617" t="s">
        <v>67</v>
      </c>
      <c r="AE617" s="5">
        <v>0</v>
      </c>
      <c r="AF617" t="s">
        <v>1812</v>
      </c>
      <c r="AG617" s="5">
        <v>0</v>
      </c>
      <c r="AJ617" t="s">
        <v>67</v>
      </c>
      <c r="AN617" t="s">
        <v>67</v>
      </c>
      <c r="AO617" t="s">
        <v>67</v>
      </c>
      <c r="AR617" t="s">
        <v>67</v>
      </c>
      <c r="AT617" t="s">
        <v>67</v>
      </c>
      <c r="AU617" t="s">
        <v>67</v>
      </c>
      <c r="AV617" t="s">
        <v>67</v>
      </c>
      <c r="AY617" t="s">
        <v>67</v>
      </c>
      <c r="AZ617" t="s">
        <v>67</v>
      </c>
      <c r="BA617" t="s">
        <v>67</v>
      </c>
      <c r="BB617" t="s">
        <v>67</v>
      </c>
      <c r="BC617" t="s">
        <v>67</v>
      </c>
      <c r="BD617" t="s">
        <v>67</v>
      </c>
      <c r="BE617" t="s">
        <v>67</v>
      </c>
      <c r="BF617" t="s">
        <v>67</v>
      </c>
      <c r="BG617" t="s">
        <v>67</v>
      </c>
      <c r="BH617" t="s">
        <v>67</v>
      </c>
      <c r="BI617" t="s">
        <v>67</v>
      </c>
      <c r="BJ617" t="s">
        <v>67</v>
      </c>
      <c r="BK617" t="s">
        <v>67</v>
      </c>
      <c r="BL617" t="s">
        <v>67</v>
      </c>
      <c r="BM617" t="s">
        <v>67</v>
      </c>
      <c r="BN617" t="s">
        <v>106</v>
      </c>
      <c r="BO617" s="6">
        <v>46268</v>
      </c>
      <c r="BP617">
        <f>1</f>
        <v>1</v>
      </c>
      <c r="BQ617">
        <f>IF(M617+AG617&gt;=parametres!$B$2,0,1)</f>
        <v>1</v>
      </c>
      <c r="BR617" t="str">
        <f>VLOOKUP(O617,parametres!G:H,2,0)</f>
        <v>Alliannz Contract</v>
      </c>
    </row>
    <row r="618" spans="1:70" x14ac:dyDescent="0.3">
      <c r="A618" t="s">
        <v>1635</v>
      </c>
      <c r="B618" t="s">
        <v>65</v>
      </c>
      <c r="C618" t="s">
        <v>66</v>
      </c>
      <c r="D618" s="4">
        <v>46268.483136574076</v>
      </c>
      <c r="E618" t="s">
        <v>1817</v>
      </c>
      <c r="F618" t="s">
        <v>67</v>
      </c>
      <c r="G618" t="s">
        <v>67</v>
      </c>
      <c r="H618" t="s">
        <v>436</v>
      </c>
      <c r="I618" t="s">
        <v>67</v>
      </c>
      <c r="J618">
        <v>2.7421294335735419E+18</v>
      </c>
      <c r="K618" t="s">
        <v>1818</v>
      </c>
      <c r="L618" t="s">
        <v>67</v>
      </c>
      <c r="M618" s="5">
        <v>0</v>
      </c>
      <c r="N618">
        <v>19755</v>
      </c>
      <c r="O618" t="s">
        <v>84</v>
      </c>
      <c r="P618">
        <v>21194</v>
      </c>
      <c r="Q618" t="s">
        <v>84</v>
      </c>
      <c r="R618">
        <v>99755</v>
      </c>
      <c r="S618" t="s">
        <v>183</v>
      </c>
      <c r="T618" t="s">
        <v>153</v>
      </c>
      <c r="U618">
        <v>244552</v>
      </c>
      <c r="V618" t="s">
        <v>435</v>
      </c>
      <c r="W618" t="s">
        <v>69</v>
      </c>
      <c r="X618" s="5">
        <v>1.1921296296296296E-3</v>
      </c>
      <c r="Y618" s="5">
        <v>0</v>
      </c>
      <c r="Z618" s="5">
        <v>0</v>
      </c>
      <c r="AA618" t="s">
        <v>67</v>
      </c>
      <c r="AB618">
        <v>0</v>
      </c>
      <c r="AC618" s="4">
        <v>46268.484386574077</v>
      </c>
      <c r="AD618" t="s">
        <v>67</v>
      </c>
      <c r="AE618" s="5">
        <v>0</v>
      </c>
      <c r="AF618" t="s">
        <v>1783</v>
      </c>
      <c r="AG618" s="5">
        <v>0</v>
      </c>
      <c r="AJ618" t="s">
        <v>67</v>
      </c>
      <c r="AN618" t="s">
        <v>67</v>
      </c>
      <c r="AO618" t="s">
        <v>67</v>
      </c>
      <c r="AR618" t="s">
        <v>67</v>
      </c>
      <c r="AT618" t="s">
        <v>67</v>
      </c>
      <c r="AU618" t="s">
        <v>67</v>
      </c>
      <c r="AV618" t="s">
        <v>67</v>
      </c>
      <c r="AY618" t="s">
        <v>67</v>
      </c>
      <c r="AZ618" t="s">
        <v>67</v>
      </c>
      <c r="BA618" t="s">
        <v>67</v>
      </c>
      <c r="BB618" t="s">
        <v>67</v>
      </c>
      <c r="BC618" t="s">
        <v>67</v>
      </c>
      <c r="BD618" t="s">
        <v>67</v>
      </c>
      <c r="BE618" t="s">
        <v>67</v>
      </c>
      <c r="BF618" t="s">
        <v>67</v>
      </c>
      <c r="BG618" t="s">
        <v>67</v>
      </c>
      <c r="BH618" t="s">
        <v>67</v>
      </c>
      <c r="BI618" t="s">
        <v>67</v>
      </c>
      <c r="BJ618" t="s">
        <v>67</v>
      </c>
      <c r="BK618" t="s">
        <v>67</v>
      </c>
      <c r="BL618" t="s">
        <v>67</v>
      </c>
      <c r="BM618" t="s">
        <v>67</v>
      </c>
      <c r="BN618" t="s">
        <v>102</v>
      </c>
      <c r="BO618" s="6">
        <v>46268</v>
      </c>
      <c r="BP618">
        <f>1</f>
        <v>1</v>
      </c>
      <c r="BQ618">
        <f>IF(M618+AG618&gt;=parametres!$B$2,0,1)</f>
        <v>1</v>
      </c>
      <c r="BR618" t="str">
        <f>VLOOKUP(O618,parametres!G:H,2,0)</f>
        <v>RSA</v>
      </c>
    </row>
    <row r="619" spans="1:70" x14ac:dyDescent="0.3">
      <c r="A619" t="s">
        <v>1635</v>
      </c>
      <c r="B619" t="s">
        <v>65</v>
      </c>
      <c r="C619" t="s">
        <v>66</v>
      </c>
      <c r="D619" s="4">
        <v>46268.483472222222</v>
      </c>
      <c r="E619" t="s">
        <v>1807</v>
      </c>
      <c r="F619" t="s">
        <v>67</v>
      </c>
      <c r="G619" t="s">
        <v>67</v>
      </c>
      <c r="H619" t="s">
        <v>403</v>
      </c>
      <c r="I619" t="s">
        <v>67</v>
      </c>
      <c r="J619">
        <v>2.7421293906232525E+18</v>
      </c>
      <c r="K619" t="s">
        <v>1819</v>
      </c>
      <c r="L619" t="s">
        <v>67</v>
      </c>
      <c r="M619" s="5">
        <v>0</v>
      </c>
      <c r="N619">
        <v>19760</v>
      </c>
      <c r="O619" t="s">
        <v>82</v>
      </c>
      <c r="P619">
        <v>21199</v>
      </c>
      <c r="Q619" t="s">
        <v>82</v>
      </c>
      <c r="R619">
        <v>99810</v>
      </c>
      <c r="S619" t="s">
        <v>162</v>
      </c>
      <c r="T619" t="s">
        <v>153</v>
      </c>
      <c r="U619">
        <v>247912</v>
      </c>
      <c r="V619" t="s">
        <v>402</v>
      </c>
      <c r="W619" t="s">
        <v>68</v>
      </c>
      <c r="X619" s="5">
        <v>3.3680555555555556E-3</v>
      </c>
      <c r="Y619" s="5">
        <v>0</v>
      </c>
      <c r="Z619" s="5">
        <v>0</v>
      </c>
      <c r="AA619" t="s">
        <v>67</v>
      </c>
      <c r="AB619">
        <v>0</v>
      </c>
      <c r="AC619" s="4">
        <v>46268.486898148149</v>
      </c>
      <c r="AD619" t="s">
        <v>67</v>
      </c>
      <c r="AE619" s="5">
        <v>0</v>
      </c>
      <c r="AF619" t="s">
        <v>1809</v>
      </c>
      <c r="AG619" s="5">
        <v>0</v>
      </c>
      <c r="AJ619" t="s">
        <v>67</v>
      </c>
      <c r="AN619" t="s">
        <v>67</v>
      </c>
      <c r="AO619" t="s">
        <v>67</v>
      </c>
      <c r="AR619" t="s">
        <v>67</v>
      </c>
      <c r="AT619" t="s">
        <v>67</v>
      </c>
      <c r="AU619" t="s">
        <v>67</v>
      </c>
      <c r="AV619" t="s">
        <v>67</v>
      </c>
      <c r="AY619" t="s">
        <v>67</v>
      </c>
      <c r="AZ619" t="s">
        <v>67</v>
      </c>
      <c r="BA619" t="s">
        <v>67</v>
      </c>
      <c r="BB619" t="s">
        <v>67</v>
      </c>
      <c r="BC619" t="s">
        <v>67</v>
      </c>
      <c r="BD619" t="s">
        <v>67</v>
      </c>
      <c r="BE619" t="s">
        <v>67</v>
      </c>
      <c r="BF619" t="s">
        <v>67</v>
      </c>
      <c r="BG619" t="s">
        <v>67</v>
      </c>
      <c r="BH619" t="s">
        <v>67</v>
      </c>
      <c r="BI619" t="s">
        <v>67</v>
      </c>
      <c r="BJ619" t="s">
        <v>67</v>
      </c>
      <c r="BK619" t="s">
        <v>67</v>
      </c>
      <c r="BL619" t="s">
        <v>67</v>
      </c>
      <c r="BM619" t="s">
        <v>67</v>
      </c>
      <c r="BN619" t="s">
        <v>106</v>
      </c>
      <c r="BO619" s="6">
        <v>46268</v>
      </c>
      <c r="BP619">
        <f>1</f>
        <v>1</v>
      </c>
      <c r="BQ619">
        <f>IF(M619+AG619&gt;=parametres!$B$2,0,1)</f>
        <v>1</v>
      </c>
      <c r="BR619" t="str">
        <f>VLOOKUP(O619,parametres!G:H,2,0)</f>
        <v>Alliannz Contract</v>
      </c>
    </row>
    <row r="620" spans="1:70" x14ac:dyDescent="0.3">
      <c r="A620" t="s">
        <v>1635</v>
      </c>
      <c r="B620" t="s">
        <v>65</v>
      </c>
      <c r="C620" t="s">
        <v>70</v>
      </c>
      <c r="D620" s="4">
        <v>46268.483969907407</v>
      </c>
      <c r="E620" t="s">
        <v>219</v>
      </c>
      <c r="F620" t="s">
        <v>118</v>
      </c>
      <c r="G620" t="s">
        <v>119</v>
      </c>
      <c r="H620" t="s">
        <v>120</v>
      </c>
      <c r="I620" t="s">
        <v>121</v>
      </c>
      <c r="J620">
        <v>2.7421294035080776E+18</v>
      </c>
      <c r="K620" t="s">
        <v>1820</v>
      </c>
      <c r="L620" t="s">
        <v>72</v>
      </c>
      <c r="M620" s="5">
        <v>3.0092592592592595E-4</v>
      </c>
      <c r="N620">
        <v>19770</v>
      </c>
      <c r="O620" t="s">
        <v>112</v>
      </c>
      <c r="P620">
        <v>21209</v>
      </c>
      <c r="Q620" t="s">
        <v>112</v>
      </c>
      <c r="R620">
        <v>99920</v>
      </c>
      <c r="S620" t="s">
        <v>146</v>
      </c>
      <c r="T620" t="s">
        <v>275</v>
      </c>
      <c r="U620">
        <v>266361</v>
      </c>
      <c r="V620" t="s">
        <v>971</v>
      </c>
      <c r="W620" t="s">
        <v>68</v>
      </c>
      <c r="X620" s="5">
        <v>3.7731481481481483E-3</v>
      </c>
      <c r="Y620" s="5">
        <v>0</v>
      </c>
      <c r="Z620" s="5">
        <v>1.6203703703703703E-4</v>
      </c>
      <c r="AA620" t="s">
        <v>67</v>
      </c>
      <c r="AB620">
        <v>0</v>
      </c>
      <c r="AC620" s="4">
        <v>46268.488321759258</v>
      </c>
      <c r="AD620" t="s">
        <v>67</v>
      </c>
      <c r="AE620" s="5">
        <v>0</v>
      </c>
      <c r="AF620" t="s">
        <v>1821</v>
      </c>
      <c r="AG620" s="5">
        <v>2.3148148148148147E-5</v>
      </c>
      <c r="AH620">
        <v>0</v>
      </c>
      <c r="AI620">
        <v>0</v>
      </c>
      <c r="AJ620" t="s">
        <v>122</v>
      </c>
      <c r="AK620">
        <v>2</v>
      </c>
      <c r="AL620">
        <v>0</v>
      </c>
      <c r="AM620">
        <v>0</v>
      </c>
      <c r="AN620" t="s">
        <v>123</v>
      </c>
      <c r="AO620" t="s">
        <v>67</v>
      </c>
      <c r="AR620" t="s">
        <v>67</v>
      </c>
      <c r="AT620" t="s">
        <v>67</v>
      </c>
      <c r="AU620" t="s">
        <v>67</v>
      </c>
      <c r="AV620" t="s">
        <v>67</v>
      </c>
      <c r="AW620">
        <v>0</v>
      </c>
      <c r="AX620">
        <v>0</v>
      </c>
      <c r="AY620" t="s">
        <v>67</v>
      </c>
      <c r="AZ620" t="s">
        <v>67</v>
      </c>
      <c r="BA620" t="s">
        <v>67</v>
      </c>
      <c r="BB620" t="s">
        <v>67</v>
      </c>
      <c r="BC620" t="s">
        <v>67</v>
      </c>
      <c r="BD620" t="s">
        <v>67</v>
      </c>
      <c r="BE620" t="s">
        <v>67</v>
      </c>
      <c r="BF620" t="s">
        <v>67</v>
      </c>
      <c r="BG620" t="s">
        <v>67</v>
      </c>
      <c r="BH620" t="s">
        <v>67</v>
      </c>
      <c r="BI620" t="s">
        <v>67</v>
      </c>
      <c r="BJ620" t="s">
        <v>67</v>
      </c>
      <c r="BK620" t="s">
        <v>67</v>
      </c>
      <c r="BL620" t="s">
        <v>67</v>
      </c>
      <c r="BM620" t="s">
        <v>67</v>
      </c>
      <c r="BN620" t="s">
        <v>280</v>
      </c>
      <c r="BO620" s="6">
        <v>46268</v>
      </c>
      <c r="BP620">
        <f>1</f>
        <v>1</v>
      </c>
      <c r="BQ620">
        <f>IF(M620+AG620&gt;=parametres!$B$2,0,1)</f>
        <v>0</v>
      </c>
      <c r="BR620" t="str">
        <f>VLOOKUP(O620,parametres!G:H,2,0)</f>
        <v>RSA Provider</v>
      </c>
    </row>
    <row r="621" spans="1:70" x14ac:dyDescent="0.3">
      <c r="A621" t="s">
        <v>1635</v>
      </c>
      <c r="B621" t="s">
        <v>65</v>
      </c>
      <c r="C621" t="s">
        <v>70</v>
      </c>
      <c r="D621" s="4">
        <v>46268.484375</v>
      </c>
      <c r="E621" t="s">
        <v>985</v>
      </c>
      <c r="F621" t="s">
        <v>138</v>
      </c>
      <c r="G621" t="s">
        <v>305</v>
      </c>
      <c r="H621" t="s">
        <v>322</v>
      </c>
      <c r="I621" t="s">
        <v>300</v>
      </c>
      <c r="J621">
        <v>2.7421293090954532E+18</v>
      </c>
      <c r="K621" t="s">
        <v>1822</v>
      </c>
      <c r="L621" t="s">
        <v>72</v>
      </c>
      <c r="M621" s="5">
        <v>1.1574074074074073E-5</v>
      </c>
      <c r="N621">
        <v>19781</v>
      </c>
      <c r="O621" t="s">
        <v>294</v>
      </c>
      <c r="P621">
        <v>21221</v>
      </c>
      <c r="Q621" t="s">
        <v>294</v>
      </c>
      <c r="R621">
        <v>100041</v>
      </c>
      <c r="S621" t="s">
        <v>309</v>
      </c>
      <c r="T621" t="s">
        <v>275</v>
      </c>
      <c r="U621">
        <v>232188</v>
      </c>
      <c r="V621" t="s">
        <v>1297</v>
      </c>
      <c r="W621" t="s">
        <v>68</v>
      </c>
      <c r="X621" s="5">
        <v>2.1180555555555558E-3</v>
      </c>
      <c r="Y621" s="5">
        <v>0</v>
      </c>
      <c r="Z621" s="5">
        <v>2.0370370370370369E-3</v>
      </c>
      <c r="AA621" t="s">
        <v>67</v>
      </c>
      <c r="AB621">
        <v>0</v>
      </c>
      <c r="AC621" s="4">
        <v>46268.486944444441</v>
      </c>
      <c r="AD621" t="s">
        <v>67</v>
      </c>
      <c r="AE621" s="5">
        <v>0</v>
      </c>
      <c r="AF621" t="s">
        <v>1823</v>
      </c>
      <c r="AG621" s="5">
        <v>1.1574074074074073E-5</v>
      </c>
      <c r="AH621">
        <v>0</v>
      </c>
      <c r="AI621">
        <v>0</v>
      </c>
      <c r="AJ621" t="s">
        <v>323</v>
      </c>
      <c r="AK621">
        <v>2</v>
      </c>
      <c r="AL621">
        <v>0</v>
      </c>
      <c r="AM621">
        <v>1</v>
      </c>
      <c r="AN621" t="s">
        <v>310</v>
      </c>
      <c r="AO621" t="s">
        <v>67</v>
      </c>
      <c r="AR621" t="s">
        <v>67</v>
      </c>
      <c r="AT621" t="s">
        <v>67</v>
      </c>
      <c r="AU621" t="s">
        <v>67</v>
      </c>
      <c r="AV621" t="s">
        <v>67</v>
      </c>
      <c r="AW621">
        <v>2</v>
      </c>
      <c r="AX621">
        <v>1</v>
      </c>
      <c r="AY621" t="s">
        <v>67</v>
      </c>
      <c r="AZ621" t="s">
        <v>67</v>
      </c>
      <c r="BA621" t="s">
        <v>67</v>
      </c>
      <c r="BB621" t="s">
        <v>67</v>
      </c>
      <c r="BC621" t="s">
        <v>67</v>
      </c>
      <c r="BD621" t="s">
        <v>67</v>
      </c>
      <c r="BE621" t="s">
        <v>67</v>
      </c>
      <c r="BF621" t="s">
        <v>67</v>
      </c>
      <c r="BG621" t="s">
        <v>67</v>
      </c>
      <c r="BH621" t="s">
        <v>67</v>
      </c>
      <c r="BI621" t="s">
        <v>67</v>
      </c>
      <c r="BJ621" t="s">
        <v>67</v>
      </c>
      <c r="BK621" t="s">
        <v>67</v>
      </c>
      <c r="BL621" t="s">
        <v>67</v>
      </c>
      <c r="BM621" t="s">
        <v>67</v>
      </c>
      <c r="BN621" t="s">
        <v>287</v>
      </c>
      <c r="BO621" s="6">
        <v>46268</v>
      </c>
      <c r="BP621">
        <f>1</f>
        <v>1</v>
      </c>
      <c r="BQ621">
        <f>IF(M621+AG621&gt;=parametres!$B$2,0,1)</f>
        <v>1</v>
      </c>
      <c r="BR621" t="str">
        <f>VLOOKUP(O621,parametres!G:H,2,0)</f>
        <v>RSA BE</v>
      </c>
    </row>
    <row r="622" spans="1:70" x14ac:dyDescent="0.3">
      <c r="A622" t="s">
        <v>1635</v>
      </c>
      <c r="B622" t="s">
        <v>65</v>
      </c>
      <c r="C622" t="s">
        <v>66</v>
      </c>
      <c r="D622" s="4">
        <v>46268.484537037039</v>
      </c>
      <c r="E622" t="s">
        <v>219</v>
      </c>
      <c r="F622" t="s">
        <v>67</v>
      </c>
      <c r="G622" t="s">
        <v>67</v>
      </c>
      <c r="H622" t="s">
        <v>996</v>
      </c>
      <c r="I622" t="s">
        <v>67</v>
      </c>
      <c r="J622">
        <v>2.7421294035080776E+18</v>
      </c>
      <c r="K622" t="s">
        <v>1824</v>
      </c>
      <c r="L622" t="s">
        <v>67</v>
      </c>
      <c r="M622" s="5">
        <v>0</v>
      </c>
      <c r="N622">
        <v>19770</v>
      </c>
      <c r="O622" t="s">
        <v>112</v>
      </c>
      <c r="P622">
        <v>21209</v>
      </c>
      <c r="Q622" t="s">
        <v>112</v>
      </c>
      <c r="R622">
        <v>99920</v>
      </c>
      <c r="S622" t="s">
        <v>146</v>
      </c>
      <c r="T622" t="s">
        <v>275</v>
      </c>
      <c r="U622">
        <v>266361</v>
      </c>
      <c r="V622" t="s">
        <v>971</v>
      </c>
      <c r="W622" t="s">
        <v>69</v>
      </c>
      <c r="X622" s="5">
        <v>3.7731481481481483E-3</v>
      </c>
      <c r="Y622" s="5">
        <v>0</v>
      </c>
      <c r="Z622" s="5">
        <v>0</v>
      </c>
      <c r="AA622" t="s">
        <v>67</v>
      </c>
      <c r="AB622">
        <v>0</v>
      </c>
      <c r="AC622" s="4">
        <v>46268.488333333335</v>
      </c>
      <c r="AD622" t="s">
        <v>67</v>
      </c>
      <c r="AE622" s="5">
        <v>0</v>
      </c>
      <c r="AF622" t="s">
        <v>1821</v>
      </c>
      <c r="AG622" s="5">
        <v>0</v>
      </c>
      <c r="AJ622" t="s">
        <v>67</v>
      </c>
      <c r="AN622" t="s">
        <v>67</v>
      </c>
      <c r="AO622" t="s">
        <v>67</v>
      </c>
      <c r="AR622" t="s">
        <v>67</v>
      </c>
      <c r="AT622" t="s">
        <v>67</v>
      </c>
      <c r="AU622" t="s">
        <v>67</v>
      </c>
      <c r="AV622" t="s">
        <v>67</v>
      </c>
      <c r="AY622" t="s">
        <v>67</v>
      </c>
      <c r="AZ622" t="s">
        <v>67</v>
      </c>
      <c r="BA622" t="s">
        <v>67</v>
      </c>
      <c r="BB622" t="s">
        <v>67</v>
      </c>
      <c r="BC622" t="s">
        <v>67</v>
      </c>
      <c r="BD622" t="s">
        <v>67</v>
      </c>
      <c r="BE622" t="s">
        <v>67</v>
      </c>
      <c r="BF622" t="s">
        <v>67</v>
      </c>
      <c r="BG622" t="s">
        <v>67</v>
      </c>
      <c r="BH622" t="s">
        <v>67</v>
      </c>
      <c r="BI622" t="s">
        <v>67</v>
      </c>
      <c r="BJ622" t="s">
        <v>67</v>
      </c>
      <c r="BK622" t="s">
        <v>67</v>
      </c>
      <c r="BL622" t="s">
        <v>67</v>
      </c>
      <c r="BM622" t="s">
        <v>67</v>
      </c>
      <c r="BN622" t="s">
        <v>280</v>
      </c>
      <c r="BO622" s="6">
        <v>46268</v>
      </c>
      <c r="BP622">
        <f>1</f>
        <v>1</v>
      </c>
      <c r="BQ622">
        <f>IF(M622+AG622&gt;=parametres!$B$2,0,1)</f>
        <v>1</v>
      </c>
      <c r="BR622" t="str">
        <f>VLOOKUP(O622,parametres!G:H,2,0)</f>
        <v>RSA Provider</v>
      </c>
    </row>
    <row r="623" spans="1:70" x14ac:dyDescent="0.3">
      <c r="A623" t="s">
        <v>1635</v>
      </c>
      <c r="B623" t="s">
        <v>65</v>
      </c>
      <c r="C623" t="s">
        <v>70</v>
      </c>
      <c r="D623" s="4">
        <v>46268.484664351854</v>
      </c>
      <c r="E623" t="s">
        <v>1825</v>
      </c>
      <c r="F623" t="s">
        <v>134</v>
      </c>
      <c r="G623" t="s">
        <v>119</v>
      </c>
      <c r="H623" t="s">
        <v>135</v>
      </c>
      <c r="I623" t="s">
        <v>143</v>
      </c>
      <c r="J623">
        <v>2.7421293691525207E+18</v>
      </c>
      <c r="K623" t="s">
        <v>1826</v>
      </c>
      <c r="L623" t="s">
        <v>72</v>
      </c>
      <c r="M623" s="5">
        <v>6.9444444444444444E-5</v>
      </c>
      <c r="N623">
        <v>19755</v>
      </c>
      <c r="O623" t="s">
        <v>84</v>
      </c>
      <c r="P623">
        <v>21194</v>
      </c>
      <c r="Q623" t="s">
        <v>84</v>
      </c>
      <c r="R623">
        <v>99755</v>
      </c>
      <c r="S623" t="s">
        <v>183</v>
      </c>
      <c r="T623" t="s">
        <v>153</v>
      </c>
      <c r="U623">
        <v>96523</v>
      </c>
      <c r="V623" t="s">
        <v>511</v>
      </c>
      <c r="W623" t="s">
        <v>68</v>
      </c>
      <c r="X623" s="5">
        <v>2.3958333333333331E-3</v>
      </c>
      <c r="Y623" s="5">
        <v>0</v>
      </c>
      <c r="Z623" s="5">
        <v>7.7546296296296293E-4</v>
      </c>
      <c r="AA623" t="s">
        <v>67</v>
      </c>
      <c r="AB623">
        <v>0</v>
      </c>
      <c r="AC623" s="4">
        <v>46268.489236111112</v>
      </c>
      <c r="AD623" t="s">
        <v>67</v>
      </c>
      <c r="AE623" s="5">
        <v>0</v>
      </c>
      <c r="AF623" t="s">
        <v>1827</v>
      </c>
      <c r="AG623" s="5">
        <v>2.3148148148148147E-5</v>
      </c>
      <c r="AH623">
        <v>0</v>
      </c>
      <c r="AI623">
        <v>0</v>
      </c>
      <c r="AJ623" t="s">
        <v>67</v>
      </c>
      <c r="AK623">
        <v>2</v>
      </c>
      <c r="AL623">
        <v>0</v>
      </c>
      <c r="AM623">
        <v>0</v>
      </c>
      <c r="AN623" t="s">
        <v>123</v>
      </c>
      <c r="AO623" t="s">
        <v>127</v>
      </c>
      <c r="AP623">
        <v>77020001</v>
      </c>
      <c r="AQ623">
        <v>10</v>
      </c>
      <c r="AR623" t="s">
        <v>128</v>
      </c>
      <c r="AS623">
        <v>3190052</v>
      </c>
      <c r="AT623" t="s">
        <v>202</v>
      </c>
      <c r="AU623" t="s">
        <v>67</v>
      </c>
      <c r="AV623" t="s">
        <v>1825</v>
      </c>
      <c r="AW623">
        <v>2</v>
      </c>
      <c r="AX623">
        <v>1</v>
      </c>
      <c r="AY623" t="s">
        <v>67</v>
      </c>
      <c r="AZ623" t="s">
        <v>67</v>
      </c>
      <c r="BA623" t="s">
        <v>67</v>
      </c>
      <c r="BB623" t="s">
        <v>67</v>
      </c>
      <c r="BC623" t="s">
        <v>67</v>
      </c>
      <c r="BD623" t="s">
        <v>67</v>
      </c>
      <c r="BE623" t="s">
        <v>67</v>
      </c>
      <c r="BF623" t="s">
        <v>67</v>
      </c>
      <c r="BG623" t="s">
        <v>67</v>
      </c>
      <c r="BH623" t="s">
        <v>67</v>
      </c>
      <c r="BI623" t="s">
        <v>67</v>
      </c>
      <c r="BJ623" t="s">
        <v>67</v>
      </c>
      <c r="BK623" t="s">
        <v>67</v>
      </c>
      <c r="BL623" t="s">
        <v>67</v>
      </c>
      <c r="BM623" t="s">
        <v>67</v>
      </c>
      <c r="BN623" t="s">
        <v>102</v>
      </c>
      <c r="BO623" s="6">
        <v>46268</v>
      </c>
      <c r="BP623">
        <f>1</f>
        <v>1</v>
      </c>
      <c r="BQ623">
        <f>IF(M623+AG623&gt;=parametres!$B$2,0,1)</f>
        <v>1</v>
      </c>
      <c r="BR623" t="str">
        <f>VLOOKUP(O623,parametres!G:H,2,0)</f>
        <v>RSA</v>
      </c>
    </row>
    <row r="624" spans="1:70" x14ac:dyDescent="0.3">
      <c r="A624" t="s">
        <v>1635</v>
      </c>
      <c r="B624" t="s">
        <v>65</v>
      </c>
      <c r="C624" t="s">
        <v>66</v>
      </c>
      <c r="D624" s="4">
        <v>46268.484733796293</v>
      </c>
      <c r="E624" t="s">
        <v>1813</v>
      </c>
      <c r="F624" t="s">
        <v>67</v>
      </c>
      <c r="G624" t="s">
        <v>67</v>
      </c>
      <c r="H624" t="s">
        <v>438</v>
      </c>
      <c r="I624" t="s">
        <v>67</v>
      </c>
      <c r="J624">
        <v>2.7421293433819054E+18</v>
      </c>
      <c r="K624" t="s">
        <v>1828</v>
      </c>
      <c r="L624" t="s">
        <v>67</v>
      </c>
      <c r="M624" s="5">
        <v>0</v>
      </c>
      <c r="N624">
        <v>19755</v>
      </c>
      <c r="O624" t="s">
        <v>84</v>
      </c>
      <c r="P624">
        <v>21194</v>
      </c>
      <c r="Q624" t="s">
        <v>84</v>
      </c>
      <c r="R624">
        <v>99755</v>
      </c>
      <c r="S624" t="s">
        <v>183</v>
      </c>
      <c r="T624" t="s">
        <v>153</v>
      </c>
      <c r="U624">
        <v>244554</v>
      </c>
      <c r="V624" t="s">
        <v>437</v>
      </c>
      <c r="W624" t="s">
        <v>68</v>
      </c>
      <c r="X624" s="5">
        <v>2.8703703703703703E-3</v>
      </c>
      <c r="Y624" s="5">
        <v>0</v>
      </c>
      <c r="Z624" s="5">
        <v>0</v>
      </c>
      <c r="AA624" t="s">
        <v>67</v>
      </c>
      <c r="AB624">
        <v>0</v>
      </c>
      <c r="AC624" s="4">
        <v>46268.487650462965</v>
      </c>
      <c r="AD624" t="s">
        <v>67</v>
      </c>
      <c r="AE624" s="5">
        <v>0</v>
      </c>
      <c r="AF624" t="s">
        <v>1815</v>
      </c>
      <c r="AG624" s="5">
        <v>0</v>
      </c>
      <c r="AJ624" t="s">
        <v>67</v>
      </c>
      <c r="AN624" t="s">
        <v>67</v>
      </c>
      <c r="AO624" t="s">
        <v>67</v>
      </c>
      <c r="AR624" t="s">
        <v>67</v>
      </c>
      <c r="AT624" t="s">
        <v>67</v>
      </c>
      <c r="AU624" t="s">
        <v>67</v>
      </c>
      <c r="AV624" t="s">
        <v>67</v>
      </c>
      <c r="AY624" t="s">
        <v>67</v>
      </c>
      <c r="AZ624" t="s">
        <v>67</v>
      </c>
      <c r="BA624" t="s">
        <v>67</v>
      </c>
      <c r="BB624" t="s">
        <v>67</v>
      </c>
      <c r="BC624" t="s">
        <v>67</v>
      </c>
      <c r="BD624" t="s">
        <v>67</v>
      </c>
      <c r="BE624" t="s">
        <v>67</v>
      </c>
      <c r="BF624" t="s">
        <v>67</v>
      </c>
      <c r="BG624" t="s">
        <v>67</v>
      </c>
      <c r="BH624" t="s">
        <v>67</v>
      </c>
      <c r="BI624" t="s">
        <v>67</v>
      </c>
      <c r="BJ624" t="s">
        <v>67</v>
      </c>
      <c r="BK624" t="s">
        <v>67</v>
      </c>
      <c r="BL624" t="s">
        <v>67</v>
      </c>
      <c r="BM624" t="s">
        <v>67</v>
      </c>
      <c r="BN624" t="s">
        <v>102</v>
      </c>
      <c r="BO624" s="6">
        <v>46268</v>
      </c>
      <c r="BP624">
        <f>1</f>
        <v>1</v>
      </c>
      <c r="BQ624">
        <f>IF(M624+AG624&gt;=parametres!$B$2,0,1)</f>
        <v>1</v>
      </c>
      <c r="BR624" t="str">
        <f>VLOOKUP(O624,parametres!G:H,2,0)</f>
        <v>RSA</v>
      </c>
    </row>
    <row r="625" spans="1:70" x14ac:dyDescent="0.3">
      <c r="A625" t="s">
        <v>1635</v>
      </c>
      <c r="B625" t="s">
        <v>65</v>
      </c>
      <c r="C625" t="s">
        <v>66</v>
      </c>
      <c r="D625" s="4">
        <v>46268.484803240739</v>
      </c>
      <c r="E625" t="s">
        <v>985</v>
      </c>
      <c r="F625" t="s">
        <v>67</v>
      </c>
      <c r="G625" t="s">
        <v>67</v>
      </c>
      <c r="H625" t="s">
        <v>1302</v>
      </c>
      <c r="I625" t="s">
        <v>67</v>
      </c>
      <c r="J625">
        <v>2.7421293090954532E+18</v>
      </c>
      <c r="K625" t="s">
        <v>1829</v>
      </c>
      <c r="L625" t="s">
        <v>67</v>
      </c>
      <c r="M625" s="5">
        <v>0</v>
      </c>
      <c r="N625">
        <v>19781</v>
      </c>
      <c r="O625" t="s">
        <v>294</v>
      </c>
      <c r="P625">
        <v>21221</v>
      </c>
      <c r="Q625" t="s">
        <v>294</v>
      </c>
      <c r="R625">
        <v>100041</v>
      </c>
      <c r="S625" t="s">
        <v>309</v>
      </c>
      <c r="T625" t="s">
        <v>275</v>
      </c>
      <c r="U625">
        <v>232188</v>
      </c>
      <c r="V625" t="s">
        <v>1297</v>
      </c>
      <c r="W625" t="s">
        <v>68</v>
      </c>
      <c r="X625" s="5">
        <v>2.1180555555555558E-3</v>
      </c>
      <c r="Y625" s="5">
        <v>0</v>
      </c>
      <c r="Z625" s="5">
        <v>0</v>
      </c>
      <c r="AA625" t="s">
        <v>67</v>
      </c>
      <c r="AB625">
        <v>0</v>
      </c>
      <c r="AC625" s="4">
        <v>46268.486932870372</v>
      </c>
      <c r="AD625" t="s">
        <v>67</v>
      </c>
      <c r="AE625" s="5">
        <v>0</v>
      </c>
      <c r="AF625" t="s">
        <v>1823</v>
      </c>
      <c r="AG625" s="5">
        <v>0</v>
      </c>
      <c r="AJ625" t="s">
        <v>67</v>
      </c>
      <c r="AN625" t="s">
        <v>67</v>
      </c>
      <c r="AO625" t="s">
        <v>67</v>
      </c>
      <c r="AR625" t="s">
        <v>67</v>
      </c>
      <c r="AT625" t="s">
        <v>67</v>
      </c>
      <c r="AU625" t="s">
        <v>67</v>
      </c>
      <c r="AV625" t="s">
        <v>67</v>
      </c>
      <c r="AY625" t="s">
        <v>67</v>
      </c>
      <c r="AZ625" t="s">
        <v>67</v>
      </c>
      <c r="BA625" t="s">
        <v>67</v>
      </c>
      <c r="BB625" t="s">
        <v>67</v>
      </c>
      <c r="BC625" t="s">
        <v>67</v>
      </c>
      <c r="BD625" t="s">
        <v>67</v>
      </c>
      <c r="BE625" t="s">
        <v>67</v>
      </c>
      <c r="BF625" t="s">
        <v>67</v>
      </c>
      <c r="BG625" t="s">
        <v>67</v>
      </c>
      <c r="BH625" t="s">
        <v>67</v>
      </c>
      <c r="BI625" t="s">
        <v>67</v>
      </c>
      <c r="BJ625" t="s">
        <v>67</v>
      </c>
      <c r="BK625" t="s">
        <v>67</v>
      </c>
      <c r="BL625" t="s">
        <v>67</v>
      </c>
      <c r="BM625" t="s">
        <v>67</v>
      </c>
      <c r="BN625" t="s">
        <v>287</v>
      </c>
      <c r="BO625" s="6">
        <v>46268</v>
      </c>
      <c r="BP625">
        <f>1</f>
        <v>1</v>
      </c>
      <c r="BQ625">
        <f>IF(M625+AG625&gt;=parametres!$B$2,0,1)</f>
        <v>1</v>
      </c>
      <c r="BR625" t="str">
        <f>VLOOKUP(O625,parametres!G:H,2,0)</f>
        <v>RSA BE</v>
      </c>
    </row>
    <row r="626" spans="1:70" x14ac:dyDescent="0.3">
      <c r="A626" t="s">
        <v>1635</v>
      </c>
      <c r="B626" t="s">
        <v>65</v>
      </c>
      <c r="C626" t="s">
        <v>70</v>
      </c>
      <c r="D626" s="4">
        <v>46268.484918981485</v>
      </c>
      <c r="E626" t="s">
        <v>1781</v>
      </c>
      <c r="F626" t="s">
        <v>156</v>
      </c>
      <c r="G626" t="s">
        <v>119</v>
      </c>
      <c r="H626" t="s">
        <v>157</v>
      </c>
      <c r="I626" t="s">
        <v>139</v>
      </c>
      <c r="J626">
        <v>2.7421293047722163E+18</v>
      </c>
      <c r="K626" t="s">
        <v>1830</v>
      </c>
      <c r="L626" t="s">
        <v>72</v>
      </c>
      <c r="M626" s="5">
        <v>9.2592592592592588E-5</v>
      </c>
      <c r="N626">
        <v>19760</v>
      </c>
      <c r="O626" t="s">
        <v>82</v>
      </c>
      <c r="P626">
        <v>21199</v>
      </c>
      <c r="Q626" t="s">
        <v>82</v>
      </c>
      <c r="R626">
        <v>99810</v>
      </c>
      <c r="S626" t="s">
        <v>162</v>
      </c>
      <c r="T626" t="s">
        <v>153</v>
      </c>
      <c r="U626">
        <v>224093</v>
      </c>
      <c r="V626" t="s">
        <v>270</v>
      </c>
      <c r="W626" t="s">
        <v>68</v>
      </c>
      <c r="X626" s="5">
        <v>3.0324074074074073E-3</v>
      </c>
      <c r="Y626" s="5">
        <v>0</v>
      </c>
      <c r="Z626" s="5">
        <v>3.8194444444444446E-4</v>
      </c>
      <c r="AA626" t="s">
        <v>67</v>
      </c>
      <c r="AB626">
        <v>0</v>
      </c>
      <c r="AC626" s="4">
        <v>46268.488587962966</v>
      </c>
      <c r="AD626" t="s">
        <v>67</v>
      </c>
      <c r="AE626" s="5">
        <v>0</v>
      </c>
      <c r="AF626" t="s">
        <v>1831</v>
      </c>
      <c r="AG626" s="5">
        <v>2.3148148148148147E-5</v>
      </c>
      <c r="AH626">
        <v>0</v>
      </c>
      <c r="AI626">
        <v>0</v>
      </c>
      <c r="AJ626" t="s">
        <v>67</v>
      </c>
      <c r="AK626">
        <v>2</v>
      </c>
      <c r="AL626">
        <v>0</v>
      </c>
      <c r="AM626">
        <v>0</v>
      </c>
      <c r="AN626" t="s">
        <v>123</v>
      </c>
      <c r="AO626" t="s">
        <v>127</v>
      </c>
      <c r="AP626">
        <v>77020001</v>
      </c>
      <c r="AQ626">
        <v>10</v>
      </c>
      <c r="AR626" t="s">
        <v>128</v>
      </c>
      <c r="AS626">
        <v>3190096</v>
      </c>
      <c r="AT626" t="s">
        <v>145</v>
      </c>
      <c r="AU626" t="s">
        <v>67</v>
      </c>
      <c r="AV626" t="s">
        <v>1781</v>
      </c>
      <c r="AW626">
        <v>2</v>
      </c>
      <c r="AX626">
        <v>1</v>
      </c>
      <c r="AY626" t="s">
        <v>67</v>
      </c>
      <c r="AZ626" t="s">
        <v>67</v>
      </c>
      <c r="BA626" t="s">
        <v>67</v>
      </c>
      <c r="BB626" t="s">
        <v>67</v>
      </c>
      <c r="BC626" t="s">
        <v>67</v>
      </c>
      <c r="BD626" t="s">
        <v>67</v>
      </c>
      <c r="BE626" t="s">
        <v>67</v>
      </c>
      <c r="BF626" t="s">
        <v>67</v>
      </c>
      <c r="BG626" t="s">
        <v>67</v>
      </c>
      <c r="BH626" t="s">
        <v>67</v>
      </c>
      <c r="BI626" t="s">
        <v>67</v>
      </c>
      <c r="BJ626" t="s">
        <v>67</v>
      </c>
      <c r="BK626" t="s">
        <v>67</v>
      </c>
      <c r="BL626" t="s">
        <v>67</v>
      </c>
      <c r="BM626" t="s">
        <v>67</v>
      </c>
      <c r="BN626" t="s">
        <v>106</v>
      </c>
      <c r="BO626" s="6">
        <v>46268</v>
      </c>
      <c r="BP626">
        <f>1</f>
        <v>1</v>
      </c>
      <c r="BQ626">
        <f>IF(M626+AG626&gt;=parametres!$B$2,0,1)</f>
        <v>1</v>
      </c>
      <c r="BR626" t="str">
        <f>VLOOKUP(O626,parametres!G:H,2,0)</f>
        <v>Alliannz Contract</v>
      </c>
    </row>
    <row r="627" spans="1:70" x14ac:dyDescent="0.3">
      <c r="A627" t="s">
        <v>1635</v>
      </c>
      <c r="B627" t="s">
        <v>65</v>
      </c>
      <c r="C627" t="s">
        <v>70</v>
      </c>
      <c r="D627" s="4">
        <v>46268.485138888886</v>
      </c>
      <c r="E627" t="s">
        <v>1832</v>
      </c>
      <c r="F627" t="s">
        <v>124</v>
      </c>
      <c r="G627" t="s">
        <v>119</v>
      </c>
      <c r="H627" t="s">
        <v>165</v>
      </c>
      <c r="I627" t="s">
        <v>139</v>
      </c>
      <c r="J627">
        <v>2.7421294335735419E+18</v>
      </c>
      <c r="K627" t="s">
        <v>1833</v>
      </c>
      <c r="L627" t="s">
        <v>71</v>
      </c>
      <c r="M627" s="5">
        <v>8.1018518518518516E-5</v>
      </c>
      <c r="N627">
        <v>19760</v>
      </c>
      <c r="O627" t="s">
        <v>82</v>
      </c>
      <c r="P627">
        <v>21199</v>
      </c>
      <c r="Q627" t="s">
        <v>82</v>
      </c>
      <c r="R627">
        <v>99810</v>
      </c>
      <c r="S627" t="s">
        <v>162</v>
      </c>
      <c r="T627" t="s">
        <v>153</v>
      </c>
      <c r="U627">
        <v>224299</v>
      </c>
      <c r="V627" t="s">
        <v>193</v>
      </c>
      <c r="W627" t="s">
        <v>69</v>
      </c>
      <c r="X627" s="5">
        <v>1.5740740740740741E-3</v>
      </c>
      <c r="Y627" s="5">
        <v>0</v>
      </c>
      <c r="Z627" s="5">
        <v>3.7037037037037035E-4</v>
      </c>
      <c r="AA627" t="s">
        <v>67</v>
      </c>
      <c r="AB627">
        <v>0</v>
      </c>
      <c r="AC627" s="4">
        <v>46268.488344907404</v>
      </c>
      <c r="AD627" t="s">
        <v>67</v>
      </c>
      <c r="AE627" s="5">
        <v>0</v>
      </c>
      <c r="AF627" t="s">
        <v>1834</v>
      </c>
      <c r="AG627" s="5">
        <v>2.3148148148148147E-5</v>
      </c>
      <c r="AH627">
        <v>0</v>
      </c>
      <c r="AI627">
        <v>0</v>
      </c>
      <c r="AJ627" t="s">
        <v>67</v>
      </c>
      <c r="AK627">
        <v>2</v>
      </c>
      <c r="AL627">
        <v>0</v>
      </c>
      <c r="AM627">
        <v>0</v>
      </c>
      <c r="AN627" t="s">
        <v>123</v>
      </c>
      <c r="AO627" t="s">
        <v>127</v>
      </c>
      <c r="AP627">
        <v>77020001</v>
      </c>
      <c r="AQ627">
        <v>10</v>
      </c>
      <c r="AR627" t="s">
        <v>128</v>
      </c>
      <c r="AS627">
        <v>3190086</v>
      </c>
      <c r="AT627" t="s">
        <v>371</v>
      </c>
      <c r="AU627" t="s">
        <v>67</v>
      </c>
      <c r="AV627" t="s">
        <v>1832</v>
      </c>
      <c r="AW627">
        <v>0</v>
      </c>
      <c r="AX627">
        <v>0</v>
      </c>
      <c r="AY627" t="s">
        <v>67</v>
      </c>
      <c r="AZ627" t="s">
        <v>67</v>
      </c>
      <c r="BA627" t="s">
        <v>67</v>
      </c>
      <c r="BB627" t="s">
        <v>67</v>
      </c>
      <c r="BC627" t="s">
        <v>67</v>
      </c>
      <c r="BD627" t="s">
        <v>67</v>
      </c>
      <c r="BE627" t="s">
        <v>67</v>
      </c>
      <c r="BF627" t="s">
        <v>67</v>
      </c>
      <c r="BG627" t="s">
        <v>67</v>
      </c>
      <c r="BH627" t="s">
        <v>67</v>
      </c>
      <c r="BI627" t="s">
        <v>67</v>
      </c>
      <c r="BJ627" t="s">
        <v>67</v>
      </c>
      <c r="BK627" t="s">
        <v>67</v>
      </c>
      <c r="BL627" t="s">
        <v>67</v>
      </c>
      <c r="BM627" t="s">
        <v>67</v>
      </c>
      <c r="BN627" t="s">
        <v>106</v>
      </c>
      <c r="BO627" s="6">
        <v>46268</v>
      </c>
      <c r="BP627">
        <f>1</f>
        <v>1</v>
      </c>
      <c r="BQ627">
        <f>IF(M627+AG627&gt;=parametres!$B$2,0,1)</f>
        <v>1</v>
      </c>
      <c r="BR627" t="str">
        <f>VLOOKUP(O627,parametres!G:H,2,0)</f>
        <v>Alliannz Contract</v>
      </c>
    </row>
    <row r="628" spans="1:70" x14ac:dyDescent="0.3">
      <c r="A628" t="s">
        <v>1635</v>
      </c>
      <c r="B628" t="s">
        <v>65</v>
      </c>
      <c r="C628" t="s">
        <v>66</v>
      </c>
      <c r="D628" s="4">
        <v>46268.485486111109</v>
      </c>
      <c r="E628" t="s">
        <v>1781</v>
      </c>
      <c r="F628" t="s">
        <v>67</v>
      </c>
      <c r="G628" t="s">
        <v>67</v>
      </c>
      <c r="H628" t="s">
        <v>349</v>
      </c>
      <c r="I628" t="s">
        <v>67</v>
      </c>
      <c r="J628">
        <v>2.7421293047722163E+18</v>
      </c>
      <c r="K628" t="s">
        <v>1835</v>
      </c>
      <c r="L628" t="s">
        <v>67</v>
      </c>
      <c r="M628" s="5">
        <v>0</v>
      </c>
      <c r="N628">
        <v>19760</v>
      </c>
      <c r="O628" t="s">
        <v>82</v>
      </c>
      <c r="P628">
        <v>21199</v>
      </c>
      <c r="Q628" t="s">
        <v>82</v>
      </c>
      <c r="R628">
        <v>99810</v>
      </c>
      <c r="S628" t="s">
        <v>162</v>
      </c>
      <c r="T628" t="s">
        <v>153</v>
      </c>
      <c r="U628">
        <v>224093</v>
      </c>
      <c r="V628" t="s">
        <v>270</v>
      </c>
      <c r="W628" t="s">
        <v>68</v>
      </c>
      <c r="X628" s="5">
        <v>3.0208333333333333E-3</v>
      </c>
      <c r="Y628" s="5">
        <v>0</v>
      </c>
      <c r="Z628" s="5">
        <v>0</v>
      </c>
      <c r="AA628" t="s">
        <v>67</v>
      </c>
      <c r="AB628">
        <v>0</v>
      </c>
      <c r="AC628" s="4">
        <v>46268.488587962966</v>
      </c>
      <c r="AD628" t="s">
        <v>67</v>
      </c>
      <c r="AE628" s="5">
        <v>0</v>
      </c>
      <c r="AF628" t="s">
        <v>1831</v>
      </c>
      <c r="AG628" s="5">
        <v>1.1574074074074073E-5</v>
      </c>
      <c r="AJ628" t="s">
        <v>67</v>
      </c>
      <c r="AN628" t="s">
        <v>67</v>
      </c>
      <c r="AO628" t="s">
        <v>67</v>
      </c>
      <c r="AR628" t="s">
        <v>67</v>
      </c>
      <c r="AT628" t="s">
        <v>67</v>
      </c>
      <c r="AU628" t="s">
        <v>67</v>
      </c>
      <c r="AV628" t="s">
        <v>67</v>
      </c>
      <c r="AY628" t="s">
        <v>67</v>
      </c>
      <c r="AZ628" t="s">
        <v>67</v>
      </c>
      <c r="BA628" t="s">
        <v>67</v>
      </c>
      <c r="BB628" t="s">
        <v>67</v>
      </c>
      <c r="BC628" t="s">
        <v>67</v>
      </c>
      <c r="BD628" t="s">
        <v>67</v>
      </c>
      <c r="BE628" t="s">
        <v>67</v>
      </c>
      <c r="BF628" t="s">
        <v>67</v>
      </c>
      <c r="BG628" t="s">
        <v>67</v>
      </c>
      <c r="BH628" t="s">
        <v>67</v>
      </c>
      <c r="BI628" t="s">
        <v>67</v>
      </c>
      <c r="BJ628" t="s">
        <v>67</v>
      </c>
      <c r="BK628" t="s">
        <v>67</v>
      </c>
      <c r="BL628" t="s">
        <v>67</v>
      </c>
      <c r="BM628" t="s">
        <v>67</v>
      </c>
      <c r="BN628" t="s">
        <v>106</v>
      </c>
      <c r="BO628" s="6">
        <v>46268</v>
      </c>
      <c r="BP628">
        <f>1</f>
        <v>1</v>
      </c>
      <c r="BQ628">
        <f>IF(M628+AG628&gt;=parametres!$B$2,0,1)</f>
        <v>1</v>
      </c>
      <c r="BR628" t="str">
        <f>VLOOKUP(O628,parametres!G:H,2,0)</f>
        <v>Alliannz Contract</v>
      </c>
    </row>
    <row r="629" spans="1:70" x14ac:dyDescent="0.3">
      <c r="A629" t="s">
        <v>1635</v>
      </c>
      <c r="B629" t="s">
        <v>65</v>
      </c>
      <c r="C629" t="s">
        <v>70</v>
      </c>
      <c r="D629" s="4">
        <v>46268.486574074072</v>
      </c>
      <c r="E629" t="s">
        <v>448</v>
      </c>
      <c r="F629" t="s">
        <v>304</v>
      </c>
      <c r="G629" t="s">
        <v>305</v>
      </c>
      <c r="H629" t="s">
        <v>306</v>
      </c>
      <c r="I629" t="s">
        <v>300</v>
      </c>
      <c r="J629">
        <v>2.7421293262060442E+18</v>
      </c>
      <c r="K629" t="s">
        <v>1836</v>
      </c>
      <c r="L629" t="s">
        <v>72</v>
      </c>
      <c r="M629" s="5">
        <v>5.7870370370370373E-5</v>
      </c>
      <c r="N629">
        <v>19782</v>
      </c>
      <c r="O629" t="s">
        <v>288</v>
      </c>
      <c r="P629">
        <v>21222</v>
      </c>
      <c r="Q629" t="s">
        <v>288</v>
      </c>
      <c r="R629">
        <v>100052</v>
      </c>
      <c r="S629" t="s">
        <v>301</v>
      </c>
      <c r="T629" t="s">
        <v>312</v>
      </c>
      <c r="U629">
        <v>249777</v>
      </c>
      <c r="V629" t="s">
        <v>491</v>
      </c>
      <c r="W629" t="s">
        <v>68</v>
      </c>
      <c r="X629" s="5">
        <v>3.1250000000000002E-3</v>
      </c>
      <c r="Y629" s="5">
        <v>0</v>
      </c>
      <c r="Z629" s="5">
        <v>2.0370370370370369E-3</v>
      </c>
      <c r="AA629" t="s">
        <v>67</v>
      </c>
      <c r="AB629">
        <v>0</v>
      </c>
      <c r="AC629" s="4">
        <v>46268.490231481483</v>
      </c>
      <c r="AD629" t="s">
        <v>67</v>
      </c>
      <c r="AE629" s="5">
        <v>0</v>
      </c>
      <c r="AF629" t="s">
        <v>1837</v>
      </c>
      <c r="AG629" s="5">
        <v>1.1574074074074073E-5</v>
      </c>
      <c r="AH629">
        <v>0</v>
      </c>
      <c r="AI629">
        <v>0</v>
      </c>
      <c r="AJ629" t="s">
        <v>311</v>
      </c>
      <c r="AK629">
        <v>2</v>
      </c>
      <c r="AL629">
        <v>0</v>
      </c>
      <c r="AM629">
        <v>1</v>
      </c>
      <c r="AN629" t="s">
        <v>303</v>
      </c>
      <c r="AO629" t="s">
        <v>67</v>
      </c>
      <c r="AR629" t="s">
        <v>67</v>
      </c>
      <c r="AT629" t="s">
        <v>67</v>
      </c>
      <c r="AU629" t="s">
        <v>67</v>
      </c>
      <c r="AV629" t="s">
        <v>67</v>
      </c>
      <c r="AW629">
        <v>2</v>
      </c>
      <c r="AX629">
        <v>1</v>
      </c>
      <c r="AY629" t="s">
        <v>67</v>
      </c>
      <c r="AZ629" t="s">
        <v>67</v>
      </c>
      <c r="BA629" t="s">
        <v>67</v>
      </c>
      <c r="BB629" t="s">
        <v>67</v>
      </c>
      <c r="BC629" t="s">
        <v>67</v>
      </c>
      <c r="BD629" t="s">
        <v>67</v>
      </c>
      <c r="BE629" t="s">
        <v>67</v>
      </c>
      <c r="BF629" t="s">
        <v>67</v>
      </c>
      <c r="BG629" t="s">
        <v>67</v>
      </c>
      <c r="BH629" t="s">
        <v>67</v>
      </c>
      <c r="BI629" t="s">
        <v>67</v>
      </c>
      <c r="BJ629" t="s">
        <v>67</v>
      </c>
      <c r="BK629" t="s">
        <v>67</v>
      </c>
      <c r="BL629" t="s">
        <v>67</v>
      </c>
      <c r="BM629" t="s">
        <v>67</v>
      </c>
      <c r="BN629" t="s">
        <v>287</v>
      </c>
      <c r="BO629" s="6">
        <v>46268</v>
      </c>
      <c r="BP629">
        <f>1</f>
        <v>1</v>
      </c>
      <c r="BQ629">
        <f>IF(M629+AG629&gt;=parametres!$B$2,0,1)</f>
        <v>1</v>
      </c>
      <c r="BR629" t="str">
        <f>VLOOKUP(O629,parametres!G:H,2,0)</f>
        <v>RSA BE</v>
      </c>
    </row>
    <row r="630" spans="1:70" x14ac:dyDescent="0.3">
      <c r="A630" t="s">
        <v>1635</v>
      </c>
      <c r="B630" t="s">
        <v>65</v>
      </c>
      <c r="C630" t="s">
        <v>66</v>
      </c>
      <c r="D630" s="4">
        <v>46268.486678240741</v>
      </c>
      <c r="E630" t="s">
        <v>1832</v>
      </c>
      <c r="F630" t="s">
        <v>67</v>
      </c>
      <c r="G630" t="s">
        <v>67</v>
      </c>
      <c r="H630" t="s">
        <v>195</v>
      </c>
      <c r="I630" t="s">
        <v>67</v>
      </c>
      <c r="J630">
        <v>2.7421294335735424E+18</v>
      </c>
      <c r="K630" t="s">
        <v>1838</v>
      </c>
      <c r="L630" t="s">
        <v>67</v>
      </c>
      <c r="M630" s="5">
        <v>0</v>
      </c>
      <c r="N630">
        <v>19760</v>
      </c>
      <c r="O630" t="s">
        <v>82</v>
      </c>
      <c r="P630">
        <v>21199</v>
      </c>
      <c r="Q630" t="s">
        <v>82</v>
      </c>
      <c r="R630">
        <v>99810</v>
      </c>
      <c r="S630" t="s">
        <v>162</v>
      </c>
      <c r="T630" t="s">
        <v>153</v>
      </c>
      <c r="U630">
        <v>224299</v>
      </c>
      <c r="V630" t="s">
        <v>193</v>
      </c>
      <c r="W630" t="s">
        <v>68</v>
      </c>
      <c r="X630" s="5">
        <v>1.5740740740740741E-3</v>
      </c>
      <c r="Y630" s="5">
        <v>0</v>
      </c>
      <c r="Z630" s="5">
        <v>0</v>
      </c>
      <c r="AA630" t="s">
        <v>67</v>
      </c>
      <c r="AB630">
        <v>0</v>
      </c>
      <c r="AC630" s="4">
        <v>46268.488321759258</v>
      </c>
      <c r="AD630" t="s">
        <v>67</v>
      </c>
      <c r="AE630" s="5">
        <v>0</v>
      </c>
      <c r="AF630" t="s">
        <v>1834</v>
      </c>
      <c r="AG630" s="5">
        <v>1.1574074074074073E-5</v>
      </c>
      <c r="AJ630" t="s">
        <v>67</v>
      </c>
      <c r="AN630" t="s">
        <v>67</v>
      </c>
      <c r="AO630" t="s">
        <v>67</v>
      </c>
      <c r="AR630" t="s">
        <v>67</v>
      </c>
      <c r="AT630" t="s">
        <v>67</v>
      </c>
      <c r="AU630" t="s">
        <v>67</v>
      </c>
      <c r="AV630" t="s">
        <v>67</v>
      </c>
      <c r="AY630" t="s">
        <v>67</v>
      </c>
      <c r="AZ630" t="s">
        <v>67</v>
      </c>
      <c r="BA630" t="s">
        <v>67</v>
      </c>
      <c r="BB630" t="s">
        <v>67</v>
      </c>
      <c r="BC630" t="s">
        <v>67</v>
      </c>
      <c r="BD630" t="s">
        <v>67</v>
      </c>
      <c r="BE630" t="s">
        <v>67</v>
      </c>
      <c r="BF630" t="s">
        <v>67</v>
      </c>
      <c r="BG630" t="s">
        <v>67</v>
      </c>
      <c r="BH630" t="s">
        <v>67</v>
      </c>
      <c r="BI630" t="s">
        <v>67</v>
      </c>
      <c r="BJ630" t="s">
        <v>67</v>
      </c>
      <c r="BK630" t="s">
        <v>67</v>
      </c>
      <c r="BL630" t="s">
        <v>67</v>
      </c>
      <c r="BM630" t="s">
        <v>67</v>
      </c>
      <c r="BN630" t="s">
        <v>106</v>
      </c>
      <c r="BO630" s="6">
        <v>46268</v>
      </c>
      <c r="BP630">
        <f>1</f>
        <v>1</v>
      </c>
      <c r="BQ630">
        <f>IF(M630+AG630&gt;=parametres!$B$2,0,1)</f>
        <v>1</v>
      </c>
      <c r="BR630" t="str">
        <f>VLOOKUP(O630,parametres!G:H,2,0)</f>
        <v>Alliannz Contract</v>
      </c>
    </row>
    <row r="631" spans="1:70" x14ac:dyDescent="0.3">
      <c r="A631" t="s">
        <v>1635</v>
      </c>
      <c r="B631" t="s">
        <v>65</v>
      </c>
      <c r="C631" t="s">
        <v>66</v>
      </c>
      <c r="D631" s="4">
        <v>46268.48678240741</v>
      </c>
      <c r="E631" t="s">
        <v>1825</v>
      </c>
      <c r="F631" t="s">
        <v>67</v>
      </c>
      <c r="G631" t="s">
        <v>67</v>
      </c>
      <c r="H631" t="s">
        <v>512</v>
      </c>
      <c r="I631" t="s">
        <v>67</v>
      </c>
      <c r="J631">
        <v>2.7421293691525207E+18</v>
      </c>
      <c r="K631" t="s">
        <v>1839</v>
      </c>
      <c r="L631" t="s">
        <v>67</v>
      </c>
      <c r="M631" s="5">
        <v>0</v>
      </c>
      <c r="N631">
        <v>19755</v>
      </c>
      <c r="O631" t="s">
        <v>84</v>
      </c>
      <c r="P631">
        <v>21194</v>
      </c>
      <c r="Q631" t="s">
        <v>84</v>
      </c>
      <c r="R631">
        <v>99755</v>
      </c>
      <c r="S631" t="s">
        <v>183</v>
      </c>
      <c r="T631" t="s">
        <v>153</v>
      </c>
      <c r="U631">
        <v>96523</v>
      </c>
      <c r="V631" t="s">
        <v>511</v>
      </c>
      <c r="W631" t="s">
        <v>69</v>
      </c>
      <c r="X631" s="5">
        <v>2.3958333333333331E-3</v>
      </c>
      <c r="Y631" s="5">
        <v>0</v>
      </c>
      <c r="Z631" s="5">
        <v>0</v>
      </c>
      <c r="AA631" t="s">
        <v>67</v>
      </c>
      <c r="AB631">
        <v>0</v>
      </c>
      <c r="AC631" s="4">
        <v>46268.489247685182</v>
      </c>
      <c r="AD631" t="s">
        <v>67</v>
      </c>
      <c r="AE631" s="5">
        <v>0</v>
      </c>
      <c r="AF631" t="s">
        <v>1827</v>
      </c>
      <c r="AG631" s="5">
        <v>1.1574074074074073E-5</v>
      </c>
      <c r="AJ631" t="s">
        <v>67</v>
      </c>
      <c r="AN631" t="s">
        <v>67</v>
      </c>
      <c r="AO631" t="s">
        <v>67</v>
      </c>
      <c r="AR631" t="s">
        <v>67</v>
      </c>
      <c r="AT631" t="s">
        <v>67</v>
      </c>
      <c r="AU631" t="s">
        <v>67</v>
      </c>
      <c r="AV631" t="s">
        <v>67</v>
      </c>
      <c r="AY631" t="s">
        <v>67</v>
      </c>
      <c r="AZ631" t="s">
        <v>67</v>
      </c>
      <c r="BA631" t="s">
        <v>67</v>
      </c>
      <c r="BB631" t="s">
        <v>67</v>
      </c>
      <c r="BC631" t="s">
        <v>67</v>
      </c>
      <c r="BD631" t="s">
        <v>67</v>
      </c>
      <c r="BE631" t="s">
        <v>67</v>
      </c>
      <c r="BF631" t="s">
        <v>67</v>
      </c>
      <c r="BG631" t="s">
        <v>67</v>
      </c>
      <c r="BH631" t="s">
        <v>67</v>
      </c>
      <c r="BI631" t="s">
        <v>67</v>
      </c>
      <c r="BJ631" t="s">
        <v>67</v>
      </c>
      <c r="BK631" t="s">
        <v>67</v>
      </c>
      <c r="BL631" t="s">
        <v>67</v>
      </c>
      <c r="BM631" t="s">
        <v>67</v>
      </c>
      <c r="BN631" t="s">
        <v>102</v>
      </c>
      <c r="BO631" s="6">
        <v>46268</v>
      </c>
      <c r="BP631">
        <f>1</f>
        <v>1</v>
      </c>
      <c r="BQ631">
        <f>IF(M631+AG631&gt;=parametres!$B$2,0,1)</f>
        <v>1</v>
      </c>
      <c r="BR631" t="str">
        <f>VLOOKUP(O631,parametres!G:H,2,0)</f>
        <v>RSA</v>
      </c>
    </row>
    <row r="632" spans="1:70" x14ac:dyDescent="0.3">
      <c r="A632" t="s">
        <v>1635</v>
      </c>
      <c r="B632" t="s">
        <v>65</v>
      </c>
      <c r="C632" t="s">
        <v>66</v>
      </c>
      <c r="D632" s="4">
        <v>46268.48704861111</v>
      </c>
      <c r="E632" t="s">
        <v>448</v>
      </c>
      <c r="F632" t="s">
        <v>67</v>
      </c>
      <c r="G632" t="s">
        <v>67</v>
      </c>
      <c r="H632" t="s">
        <v>492</v>
      </c>
      <c r="I632" t="s">
        <v>67</v>
      </c>
      <c r="J632">
        <v>2.7421293262060442E+18</v>
      </c>
      <c r="K632" t="s">
        <v>1840</v>
      </c>
      <c r="L632" t="s">
        <v>67</v>
      </c>
      <c r="M632" s="5">
        <v>0</v>
      </c>
      <c r="N632">
        <v>19782</v>
      </c>
      <c r="O632" t="s">
        <v>288</v>
      </c>
      <c r="P632">
        <v>21222</v>
      </c>
      <c r="Q632" t="s">
        <v>288</v>
      </c>
      <c r="R632">
        <v>100052</v>
      </c>
      <c r="S632" t="s">
        <v>301</v>
      </c>
      <c r="T632" t="s">
        <v>312</v>
      </c>
      <c r="U632">
        <v>249777</v>
      </c>
      <c r="V632" t="s">
        <v>491</v>
      </c>
      <c r="W632" t="s">
        <v>69</v>
      </c>
      <c r="X632" s="5">
        <v>3.1250000000000002E-3</v>
      </c>
      <c r="Y632" s="5">
        <v>0</v>
      </c>
      <c r="Z632" s="5">
        <v>0</v>
      </c>
      <c r="AA632" t="s">
        <v>67</v>
      </c>
      <c r="AB632">
        <v>0</v>
      </c>
      <c r="AC632" s="4">
        <v>46268.490231481483</v>
      </c>
      <c r="AD632" t="s">
        <v>67</v>
      </c>
      <c r="AE632" s="5">
        <v>0</v>
      </c>
      <c r="AF632" t="s">
        <v>1837</v>
      </c>
      <c r="AG632" s="5">
        <v>1.1574074074074073E-5</v>
      </c>
      <c r="AJ632" t="s">
        <v>67</v>
      </c>
      <c r="AN632" t="s">
        <v>67</v>
      </c>
      <c r="AO632" t="s">
        <v>67</v>
      </c>
      <c r="AR632" t="s">
        <v>67</v>
      </c>
      <c r="AT632" t="s">
        <v>67</v>
      </c>
      <c r="AU632" t="s">
        <v>67</v>
      </c>
      <c r="AV632" t="s">
        <v>67</v>
      </c>
      <c r="AY632" t="s">
        <v>67</v>
      </c>
      <c r="AZ632" t="s">
        <v>67</v>
      </c>
      <c r="BA632" t="s">
        <v>67</v>
      </c>
      <c r="BB632" t="s">
        <v>67</v>
      </c>
      <c r="BC632" t="s">
        <v>67</v>
      </c>
      <c r="BD632" t="s">
        <v>67</v>
      </c>
      <c r="BE632" t="s">
        <v>67</v>
      </c>
      <c r="BF632" t="s">
        <v>67</v>
      </c>
      <c r="BG632" t="s">
        <v>67</v>
      </c>
      <c r="BH632" t="s">
        <v>67</v>
      </c>
      <c r="BI632" t="s">
        <v>67</v>
      </c>
      <c r="BJ632" t="s">
        <v>67</v>
      </c>
      <c r="BK632" t="s">
        <v>67</v>
      </c>
      <c r="BL632" t="s">
        <v>67</v>
      </c>
      <c r="BM632" t="s">
        <v>67</v>
      </c>
      <c r="BN632" t="s">
        <v>287</v>
      </c>
      <c r="BO632" s="6">
        <v>46268</v>
      </c>
      <c r="BP632">
        <f>1</f>
        <v>1</v>
      </c>
      <c r="BQ632">
        <f>IF(M632+AG632&gt;=parametres!$B$2,0,1)</f>
        <v>1</v>
      </c>
      <c r="BR632" t="str">
        <f>VLOOKUP(O632,parametres!G:H,2,0)</f>
        <v>RSA BE</v>
      </c>
    </row>
    <row r="633" spans="1:70" x14ac:dyDescent="0.3">
      <c r="A633" t="s">
        <v>1635</v>
      </c>
      <c r="B633" t="s">
        <v>65</v>
      </c>
      <c r="C633" t="s">
        <v>70</v>
      </c>
      <c r="D633" s="4">
        <v>46268.488136574073</v>
      </c>
      <c r="E633" t="s">
        <v>779</v>
      </c>
      <c r="F633" t="s">
        <v>138</v>
      </c>
      <c r="G633" t="s">
        <v>305</v>
      </c>
      <c r="H633" t="s">
        <v>322</v>
      </c>
      <c r="I633" t="s">
        <v>300</v>
      </c>
      <c r="J633">
        <v>2.7421293262060447E+18</v>
      </c>
      <c r="K633" t="s">
        <v>1841</v>
      </c>
      <c r="L633" t="s">
        <v>72</v>
      </c>
      <c r="M633" s="5">
        <v>5.7870370370370373E-5</v>
      </c>
      <c r="N633">
        <v>19782</v>
      </c>
      <c r="O633" t="s">
        <v>288</v>
      </c>
      <c r="P633">
        <v>21222</v>
      </c>
      <c r="Q633" t="s">
        <v>288</v>
      </c>
      <c r="R633">
        <v>100052</v>
      </c>
      <c r="S633" t="s">
        <v>301</v>
      </c>
      <c r="T633" t="s">
        <v>312</v>
      </c>
      <c r="U633">
        <v>249780</v>
      </c>
      <c r="V633" t="s">
        <v>439</v>
      </c>
      <c r="W633" t="s">
        <v>68</v>
      </c>
      <c r="X633" s="5">
        <v>2.1990740740740742E-3</v>
      </c>
      <c r="Y633" s="5">
        <v>0</v>
      </c>
      <c r="Z633" s="5">
        <v>6.9444444444444444E-5</v>
      </c>
      <c r="AA633" t="s">
        <v>67</v>
      </c>
      <c r="AB633">
        <v>0</v>
      </c>
      <c r="AC633" s="4">
        <v>46268.490891203706</v>
      </c>
      <c r="AD633" t="s">
        <v>67</v>
      </c>
      <c r="AE633" s="5">
        <v>0</v>
      </c>
      <c r="AF633" t="s">
        <v>1842</v>
      </c>
      <c r="AG633" s="5">
        <v>1.1574074074074073E-5</v>
      </c>
      <c r="AH633">
        <v>0</v>
      </c>
      <c r="AI633">
        <v>0</v>
      </c>
      <c r="AJ633" t="s">
        <v>323</v>
      </c>
      <c r="AK633">
        <v>2</v>
      </c>
      <c r="AL633">
        <v>0</v>
      </c>
      <c r="AM633">
        <v>1</v>
      </c>
      <c r="AN633" t="s">
        <v>303</v>
      </c>
      <c r="AO633" t="s">
        <v>67</v>
      </c>
      <c r="AR633" t="s">
        <v>67</v>
      </c>
      <c r="AT633" t="s">
        <v>67</v>
      </c>
      <c r="AU633" t="s">
        <v>67</v>
      </c>
      <c r="AV633" t="s">
        <v>67</v>
      </c>
      <c r="AW633">
        <v>2</v>
      </c>
      <c r="AX633">
        <v>1</v>
      </c>
      <c r="AY633" t="s">
        <v>67</v>
      </c>
      <c r="AZ633" t="s">
        <v>67</v>
      </c>
      <c r="BA633" t="s">
        <v>67</v>
      </c>
      <c r="BB633" t="s">
        <v>67</v>
      </c>
      <c r="BC633" t="s">
        <v>67</v>
      </c>
      <c r="BD633" t="s">
        <v>67</v>
      </c>
      <c r="BE633" t="s">
        <v>67</v>
      </c>
      <c r="BF633" t="s">
        <v>67</v>
      </c>
      <c r="BG633" t="s">
        <v>67</v>
      </c>
      <c r="BH633" t="s">
        <v>67</v>
      </c>
      <c r="BI633" t="s">
        <v>67</v>
      </c>
      <c r="BJ633" t="s">
        <v>67</v>
      </c>
      <c r="BK633" t="s">
        <v>67</v>
      </c>
      <c r="BL633" t="s">
        <v>67</v>
      </c>
      <c r="BM633" t="s">
        <v>67</v>
      </c>
      <c r="BN633" t="s">
        <v>287</v>
      </c>
      <c r="BO633" s="6">
        <v>46268</v>
      </c>
      <c r="BP633">
        <f>1</f>
        <v>1</v>
      </c>
      <c r="BQ633">
        <f>IF(M633+AG633&gt;=parametres!$B$2,0,1)</f>
        <v>1</v>
      </c>
      <c r="BR633" t="str">
        <f>VLOOKUP(O633,parametres!G:H,2,0)</f>
        <v>RSA BE</v>
      </c>
    </row>
    <row r="634" spans="1:70" x14ac:dyDescent="0.3">
      <c r="A634" t="s">
        <v>1635</v>
      </c>
      <c r="B634" t="s">
        <v>65</v>
      </c>
      <c r="C634" t="s">
        <v>70</v>
      </c>
      <c r="D634" s="4">
        <v>46268.488298611112</v>
      </c>
      <c r="E634" t="s">
        <v>425</v>
      </c>
      <c r="F634" t="s">
        <v>188</v>
      </c>
      <c r="G634" t="s">
        <v>119</v>
      </c>
      <c r="H634" t="s">
        <v>411</v>
      </c>
      <c r="I634" t="s">
        <v>139</v>
      </c>
      <c r="J634">
        <v>2.7421292661256914E+18</v>
      </c>
      <c r="K634" t="s">
        <v>1843</v>
      </c>
      <c r="L634" t="s">
        <v>72</v>
      </c>
      <c r="M634" s="5">
        <v>8.1018518518518516E-5</v>
      </c>
      <c r="N634">
        <v>19760</v>
      </c>
      <c r="O634" t="s">
        <v>82</v>
      </c>
      <c r="P634">
        <v>21199</v>
      </c>
      <c r="Q634" t="s">
        <v>82</v>
      </c>
      <c r="R634">
        <v>99810</v>
      </c>
      <c r="S634" t="s">
        <v>162</v>
      </c>
      <c r="T634" t="s">
        <v>153</v>
      </c>
      <c r="U634">
        <v>221519</v>
      </c>
      <c r="V634" t="s">
        <v>269</v>
      </c>
      <c r="W634" t="s">
        <v>68</v>
      </c>
      <c r="X634" s="5">
        <v>1.1423611111111112E-2</v>
      </c>
      <c r="Y634" s="5">
        <v>1.0416666666666667E-4</v>
      </c>
      <c r="Z634" s="5">
        <v>3.5879629629629629E-4</v>
      </c>
      <c r="AA634" t="s">
        <v>67</v>
      </c>
      <c r="AB634">
        <v>1</v>
      </c>
      <c r="AC634" s="4">
        <v>46268.500775462962</v>
      </c>
      <c r="AD634" t="s">
        <v>67</v>
      </c>
      <c r="AE634" s="5">
        <v>0</v>
      </c>
      <c r="AF634" t="s">
        <v>1844</v>
      </c>
      <c r="AG634" s="5">
        <v>4.6296296296296294E-5</v>
      </c>
      <c r="AH634">
        <v>0</v>
      </c>
      <c r="AI634">
        <v>0</v>
      </c>
      <c r="AJ634" t="s">
        <v>67</v>
      </c>
      <c r="AK634">
        <v>2</v>
      </c>
      <c r="AL634">
        <v>0</v>
      </c>
      <c r="AM634">
        <v>0</v>
      </c>
      <c r="AN634" t="s">
        <v>123</v>
      </c>
      <c r="AO634" t="s">
        <v>127</v>
      </c>
      <c r="AP634">
        <v>77020001</v>
      </c>
      <c r="AQ634">
        <v>10</v>
      </c>
      <c r="AR634" t="s">
        <v>128</v>
      </c>
      <c r="AS634">
        <v>3190129</v>
      </c>
      <c r="AT634" t="s">
        <v>137</v>
      </c>
      <c r="AU634" t="s">
        <v>67</v>
      </c>
      <c r="AV634" t="s">
        <v>425</v>
      </c>
      <c r="AW634">
        <v>2</v>
      </c>
      <c r="AX634">
        <v>1</v>
      </c>
      <c r="AY634" t="s">
        <v>67</v>
      </c>
      <c r="AZ634" t="s">
        <v>67</v>
      </c>
      <c r="BA634" t="s">
        <v>67</v>
      </c>
      <c r="BB634" t="s">
        <v>67</v>
      </c>
      <c r="BC634" t="s">
        <v>67</v>
      </c>
      <c r="BD634" t="s">
        <v>67</v>
      </c>
      <c r="BE634" t="s">
        <v>67</v>
      </c>
      <c r="BF634" t="s">
        <v>67</v>
      </c>
      <c r="BG634" t="s">
        <v>67</v>
      </c>
      <c r="BH634" t="s">
        <v>67</v>
      </c>
      <c r="BI634" t="s">
        <v>67</v>
      </c>
      <c r="BJ634" t="s">
        <v>67</v>
      </c>
      <c r="BK634" t="s">
        <v>67</v>
      </c>
      <c r="BL634" t="s">
        <v>67</v>
      </c>
      <c r="BM634" t="s">
        <v>67</v>
      </c>
      <c r="BN634" t="s">
        <v>106</v>
      </c>
      <c r="BO634" s="6">
        <v>46268</v>
      </c>
      <c r="BP634">
        <f>1</f>
        <v>1</v>
      </c>
      <c r="BQ634">
        <f>IF(M634+AG634&gt;=parametres!$B$2,0,1)</f>
        <v>1</v>
      </c>
      <c r="BR634" t="str">
        <f>VLOOKUP(O634,parametres!G:H,2,0)</f>
        <v>Alliannz Contract</v>
      </c>
    </row>
    <row r="635" spans="1:70" x14ac:dyDescent="0.3">
      <c r="A635" t="s">
        <v>1635</v>
      </c>
      <c r="B635" t="s">
        <v>65</v>
      </c>
      <c r="C635" t="s">
        <v>70</v>
      </c>
      <c r="D635" s="4">
        <v>46268.488368055558</v>
      </c>
      <c r="E635" t="s">
        <v>1845</v>
      </c>
      <c r="F635" t="s">
        <v>341</v>
      </c>
      <c r="G635" t="s">
        <v>119</v>
      </c>
      <c r="H635" t="s">
        <v>396</v>
      </c>
      <c r="I635" t="s">
        <v>139</v>
      </c>
      <c r="J635">
        <v>2.7421294120986967E+18</v>
      </c>
      <c r="K635" t="s">
        <v>1846</v>
      </c>
      <c r="L635" t="s">
        <v>72</v>
      </c>
      <c r="M635" s="5">
        <v>8.1018518518518516E-5</v>
      </c>
      <c r="N635">
        <v>19760</v>
      </c>
      <c r="O635" t="s">
        <v>82</v>
      </c>
      <c r="P635">
        <v>21199</v>
      </c>
      <c r="Q635" t="s">
        <v>82</v>
      </c>
      <c r="R635">
        <v>99810</v>
      </c>
      <c r="S635" t="s">
        <v>162</v>
      </c>
      <c r="T635" t="s">
        <v>153</v>
      </c>
      <c r="U635">
        <v>96526</v>
      </c>
      <c r="V635" t="s">
        <v>608</v>
      </c>
      <c r="W635" t="s">
        <v>68</v>
      </c>
      <c r="X635" s="5">
        <v>2.7083333333333334E-3</v>
      </c>
      <c r="Y635" s="5">
        <v>0</v>
      </c>
      <c r="Z635" s="5">
        <v>5.9027777777777778E-4</v>
      </c>
      <c r="AA635" t="s">
        <v>67</v>
      </c>
      <c r="AB635">
        <v>0</v>
      </c>
      <c r="AC635" s="4">
        <v>46268.491307870368</v>
      </c>
      <c r="AD635" t="s">
        <v>67</v>
      </c>
      <c r="AE635" s="5">
        <v>0</v>
      </c>
      <c r="AF635" t="s">
        <v>1847</v>
      </c>
      <c r="AG635" s="5">
        <v>1.1574074074074073E-5</v>
      </c>
      <c r="AH635">
        <v>0</v>
      </c>
      <c r="AI635">
        <v>0</v>
      </c>
      <c r="AJ635" t="s">
        <v>67</v>
      </c>
      <c r="AK635">
        <v>2</v>
      </c>
      <c r="AL635">
        <v>0</v>
      </c>
      <c r="AM635">
        <v>0</v>
      </c>
      <c r="AN635" t="s">
        <v>123</v>
      </c>
      <c r="AO635" t="s">
        <v>67</v>
      </c>
      <c r="AR635" t="s">
        <v>67</v>
      </c>
      <c r="AT635" t="s">
        <v>67</v>
      </c>
      <c r="AU635" t="s">
        <v>67</v>
      </c>
      <c r="AV635" t="s">
        <v>67</v>
      </c>
      <c r="AW635">
        <v>0</v>
      </c>
      <c r="AX635">
        <v>0</v>
      </c>
      <c r="AY635" t="s">
        <v>67</v>
      </c>
      <c r="AZ635" t="s">
        <v>67</v>
      </c>
      <c r="BA635" t="s">
        <v>67</v>
      </c>
      <c r="BB635" t="s">
        <v>67</v>
      </c>
      <c r="BC635" t="s">
        <v>67</v>
      </c>
      <c r="BD635" t="s">
        <v>67</v>
      </c>
      <c r="BE635" t="s">
        <v>67</v>
      </c>
      <c r="BF635" t="s">
        <v>67</v>
      </c>
      <c r="BG635" t="s">
        <v>67</v>
      </c>
      <c r="BH635" t="s">
        <v>67</v>
      </c>
      <c r="BI635" t="s">
        <v>67</v>
      </c>
      <c r="BJ635" t="s">
        <v>67</v>
      </c>
      <c r="BK635" t="s">
        <v>67</v>
      </c>
      <c r="BL635" t="s">
        <v>67</v>
      </c>
      <c r="BM635" t="s">
        <v>67</v>
      </c>
      <c r="BN635" t="s">
        <v>106</v>
      </c>
      <c r="BO635" s="6">
        <v>46268</v>
      </c>
      <c r="BP635">
        <f>1</f>
        <v>1</v>
      </c>
      <c r="BQ635">
        <f>IF(M635+AG635&gt;=parametres!$B$2,0,1)</f>
        <v>1</v>
      </c>
      <c r="BR635" t="str">
        <f>VLOOKUP(O635,parametres!G:H,2,0)</f>
        <v>Alliannz Contract</v>
      </c>
    </row>
    <row r="636" spans="1:70" x14ac:dyDescent="0.3">
      <c r="A636" t="s">
        <v>1635</v>
      </c>
      <c r="B636" t="s">
        <v>65</v>
      </c>
      <c r="C636" t="s">
        <v>66</v>
      </c>
      <c r="D636" s="4">
        <v>46268.488541666666</v>
      </c>
      <c r="E636" t="s">
        <v>1845</v>
      </c>
      <c r="F636" t="s">
        <v>67</v>
      </c>
      <c r="G636" t="s">
        <v>67</v>
      </c>
      <c r="H636" t="s">
        <v>611</v>
      </c>
      <c r="I636" t="s">
        <v>67</v>
      </c>
      <c r="J636">
        <v>2.7421294120986967E+18</v>
      </c>
      <c r="K636" t="s">
        <v>1848</v>
      </c>
      <c r="L636" t="s">
        <v>67</v>
      </c>
      <c r="M636" s="5">
        <v>0</v>
      </c>
      <c r="N636">
        <v>19760</v>
      </c>
      <c r="O636" t="s">
        <v>82</v>
      </c>
      <c r="P636">
        <v>21199</v>
      </c>
      <c r="Q636" t="s">
        <v>82</v>
      </c>
      <c r="R636">
        <v>99810</v>
      </c>
      <c r="S636" t="s">
        <v>162</v>
      </c>
      <c r="T636" t="s">
        <v>153</v>
      </c>
      <c r="U636">
        <v>96526</v>
      </c>
      <c r="V636" t="s">
        <v>608</v>
      </c>
      <c r="W636" t="s">
        <v>69</v>
      </c>
      <c r="X636" s="5">
        <v>2.7083333333333334E-3</v>
      </c>
      <c r="Y636" s="5">
        <v>0</v>
      </c>
      <c r="Z636" s="5">
        <v>0</v>
      </c>
      <c r="AA636" t="s">
        <v>67</v>
      </c>
      <c r="AB636">
        <v>0</v>
      </c>
      <c r="AC636" s="4">
        <v>46268.491319444445</v>
      </c>
      <c r="AD636" t="s">
        <v>67</v>
      </c>
      <c r="AE636" s="5">
        <v>0</v>
      </c>
      <c r="AF636" t="s">
        <v>1847</v>
      </c>
      <c r="AG636" s="5">
        <v>0</v>
      </c>
      <c r="AJ636" t="s">
        <v>67</v>
      </c>
      <c r="AN636" t="s">
        <v>67</v>
      </c>
      <c r="AO636" t="s">
        <v>67</v>
      </c>
      <c r="AR636" t="s">
        <v>67</v>
      </c>
      <c r="AT636" t="s">
        <v>67</v>
      </c>
      <c r="AU636" t="s">
        <v>67</v>
      </c>
      <c r="AV636" t="s">
        <v>67</v>
      </c>
      <c r="AY636" t="s">
        <v>67</v>
      </c>
      <c r="AZ636" t="s">
        <v>67</v>
      </c>
      <c r="BA636" t="s">
        <v>67</v>
      </c>
      <c r="BB636" t="s">
        <v>67</v>
      </c>
      <c r="BC636" t="s">
        <v>67</v>
      </c>
      <c r="BD636" t="s">
        <v>67</v>
      </c>
      <c r="BE636" t="s">
        <v>67</v>
      </c>
      <c r="BF636" t="s">
        <v>67</v>
      </c>
      <c r="BG636" t="s">
        <v>67</v>
      </c>
      <c r="BH636" t="s">
        <v>67</v>
      </c>
      <c r="BI636" t="s">
        <v>67</v>
      </c>
      <c r="BJ636" t="s">
        <v>67</v>
      </c>
      <c r="BK636" t="s">
        <v>67</v>
      </c>
      <c r="BL636" t="s">
        <v>67</v>
      </c>
      <c r="BM636" t="s">
        <v>67</v>
      </c>
      <c r="BN636" t="s">
        <v>106</v>
      </c>
      <c r="BO636" s="6">
        <v>46268</v>
      </c>
      <c r="BP636">
        <f>1</f>
        <v>1</v>
      </c>
      <c r="BQ636">
        <f>IF(M636+AG636&gt;=parametres!$B$2,0,1)</f>
        <v>1</v>
      </c>
      <c r="BR636" t="str">
        <f>VLOOKUP(O636,parametres!G:H,2,0)</f>
        <v>Alliannz Contract</v>
      </c>
    </row>
    <row r="637" spans="1:70" x14ac:dyDescent="0.3">
      <c r="A637" t="s">
        <v>1635</v>
      </c>
      <c r="B637" t="s">
        <v>65</v>
      </c>
      <c r="C637" t="s">
        <v>66</v>
      </c>
      <c r="D637" s="4">
        <v>46268.488634259258</v>
      </c>
      <c r="E637" t="s">
        <v>779</v>
      </c>
      <c r="F637" t="s">
        <v>67</v>
      </c>
      <c r="G637" t="s">
        <v>67</v>
      </c>
      <c r="H637" t="s">
        <v>440</v>
      </c>
      <c r="I637" t="s">
        <v>67</v>
      </c>
      <c r="J637">
        <v>2.7421293262060447E+18</v>
      </c>
      <c r="K637" t="s">
        <v>1849</v>
      </c>
      <c r="L637" t="s">
        <v>67</v>
      </c>
      <c r="M637" s="5">
        <v>0</v>
      </c>
      <c r="N637">
        <v>19782</v>
      </c>
      <c r="O637" t="s">
        <v>288</v>
      </c>
      <c r="P637">
        <v>21222</v>
      </c>
      <c r="Q637" t="s">
        <v>288</v>
      </c>
      <c r="R637">
        <v>100052</v>
      </c>
      <c r="S637" t="s">
        <v>301</v>
      </c>
      <c r="T637" t="s">
        <v>312</v>
      </c>
      <c r="U637">
        <v>249780</v>
      </c>
      <c r="V637" t="s">
        <v>439</v>
      </c>
      <c r="W637" t="s">
        <v>69</v>
      </c>
      <c r="X637" s="5">
        <v>2.1990740740740742E-3</v>
      </c>
      <c r="Y637" s="5">
        <v>0</v>
      </c>
      <c r="Z637" s="5">
        <v>0</v>
      </c>
      <c r="AA637" t="s">
        <v>67</v>
      </c>
      <c r="AB637">
        <v>0</v>
      </c>
      <c r="AC637" s="4">
        <v>46268.490891203706</v>
      </c>
      <c r="AD637" t="s">
        <v>67</v>
      </c>
      <c r="AE637" s="5">
        <v>0</v>
      </c>
      <c r="AF637" t="s">
        <v>1842</v>
      </c>
      <c r="AG637" s="5">
        <v>1.1574074074074073E-5</v>
      </c>
      <c r="AJ637" t="s">
        <v>67</v>
      </c>
      <c r="AN637" t="s">
        <v>67</v>
      </c>
      <c r="AO637" t="s">
        <v>67</v>
      </c>
      <c r="AR637" t="s">
        <v>67</v>
      </c>
      <c r="AT637" t="s">
        <v>67</v>
      </c>
      <c r="AU637" t="s">
        <v>67</v>
      </c>
      <c r="AV637" t="s">
        <v>67</v>
      </c>
      <c r="AY637" t="s">
        <v>67</v>
      </c>
      <c r="AZ637" t="s">
        <v>67</v>
      </c>
      <c r="BA637" t="s">
        <v>67</v>
      </c>
      <c r="BB637" t="s">
        <v>67</v>
      </c>
      <c r="BC637" t="s">
        <v>67</v>
      </c>
      <c r="BD637" t="s">
        <v>67</v>
      </c>
      <c r="BE637" t="s">
        <v>67</v>
      </c>
      <c r="BF637" t="s">
        <v>67</v>
      </c>
      <c r="BG637" t="s">
        <v>67</v>
      </c>
      <c r="BH637" t="s">
        <v>67</v>
      </c>
      <c r="BI637" t="s">
        <v>67</v>
      </c>
      <c r="BJ637" t="s">
        <v>67</v>
      </c>
      <c r="BK637" t="s">
        <v>67</v>
      </c>
      <c r="BL637" t="s">
        <v>67</v>
      </c>
      <c r="BM637" t="s">
        <v>67</v>
      </c>
      <c r="BN637" t="s">
        <v>287</v>
      </c>
      <c r="BO637" s="6">
        <v>46268</v>
      </c>
      <c r="BP637">
        <f>1</f>
        <v>1</v>
      </c>
      <c r="BQ637">
        <f>IF(M637+AG637&gt;=parametres!$B$2,0,1)</f>
        <v>1</v>
      </c>
      <c r="BR637" t="str">
        <f>VLOOKUP(O637,parametres!G:H,2,0)</f>
        <v>RSA BE</v>
      </c>
    </row>
    <row r="638" spans="1:70" x14ac:dyDescent="0.3">
      <c r="A638" t="s">
        <v>1635</v>
      </c>
      <c r="B638" t="s">
        <v>65</v>
      </c>
      <c r="C638" t="s">
        <v>70</v>
      </c>
      <c r="D638" s="4">
        <v>46268.488715277781</v>
      </c>
      <c r="E638" t="s">
        <v>1850</v>
      </c>
      <c r="F638" t="s">
        <v>129</v>
      </c>
      <c r="G638" t="s">
        <v>130</v>
      </c>
      <c r="H638" t="s">
        <v>131</v>
      </c>
      <c r="I638" t="s">
        <v>132</v>
      </c>
      <c r="J638">
        <v>2.7421292403560699E+18</v>
      </c>
      <c r="K638" t="s">
        <v>1851</v>
      </c>
      <c r="L638" t="s">
        <v>71</v>
      </c>
      <c r="M638" s="5">
        <v>6.9444444444444444E-5</v>
      </c>
      <c r="N638">
        <v>27173</v>
      </c>
      <c r="O638" t="s">
        <v>116</v>
      </c>
      <c r="P638">
        <v>28184</v>
      </c>
      <c r="Q638" t="s">
        <v>116</v>
      </c>
      <c r="R638">
        <v>208567</v>
      </c>
      <c r="S638" t="s">
        <v>174</v>
      </c>
      <c r="T638" t="s">
        <v>153</v>
      </c>
      <c r="U638">
        <v>96462</v>
      </c>
      <c r="V638" t="s">
        <v>485</v>
      </c>
      <c r="W638" t="s">
        <v>69</v>
      </c>
      <c r="X638" s="5">
        <v>4.409722222222222E-3</v>
      </c>
      <c r="Y638" s="5">
        <v>0</v>
      </c>
      <c r="Z638" s="5">
        <v>3.7037037037037035E-4</v>
      </c>
      <c r="AA638" t="s">
        <v>67</v>
      </c>
      <c r="AB638">
        <v>0</v>
      </c>
      <c r="AC638" s="4">
        <v>46268.496863425928</v>
      </c>
      <c r="AD638" t="s">
        <v>67</v>
      </c>
      <c r="AE638" s="5">
        <v>0</v>
      </c>
      <c r="AF638" t="s">
        <v>1852</v>
      </c>
      <c r="AG638" s="5">
        <v>4.6296296296296294E-5</v>
      </c>
      <c r="AH638">
        <v>0</v>
      </c>
      <c r="AI638">
        <v>0</v>
      </c>
      <c r="AJ638" t="s">
        <v>67</v>
      </c>
      <c r="AK638">
        <v>2</v>
      </c>
      <c r="AL638">
        <v>0</v>
      </c>
      <c r="AM638">
        <v>0</v>
      </c>
      <c r="AN638" t="s">
        <v>123</v>
      </c>
      <c r="AO638" t="s">
        <v>133</v>
      </c>
      <c r="AP638">
        <v>77020108</v>
      </c>
      <c r="AQ638">
        <v>10</v>
      </c>
      <c r="AR638" t="s">
        <v>133</v>
      </c>
      <c r="AS638">
        <v>3190911811</v>
      </c>
      <c r="AT638" t="s">
        <v>77</v>
      </c>
      <c r="AU638" t="s">
        <v>175</v>
      </c>
      <c r="AV638" t="s">
        <v>1850</v>
      </c>
      <c r="AW638">
        <v>2</v>
      </c>
      <c r="AX638">
        <v>1</v>
      </c>
      <c r="AY638" t="s">
        <v>191</v>
      </c>
      <c r="AZ638" t="s">
        <v>191</v>
      </c>
      <c r="BA638" t="s">
        <v>1853</v>
      </c>
      <c r="BB638" t="s">
        <v>197</v>
      </c>
      <c r="BC638" t="s">
        <v>197</v>
      </c>
      <c r="BD638" t="s">
        <v>76</v>
      </c>
      <c r="BE638" t="s">
        <v>197</v>
      </c>
      <c r="BF638" t="s">
        <v>191</v>
      </c>
      <c r="BG638" t="s">
        <v>191</v>
      </c>
      <c r="BH638" t="s">
        <v>1854</v>
      </c>
      <c r="BI638" t="s">
        <v>67</v>
      </c>
      <c r="BJ638" t="s">
        <v>67</v>
      </c>
      <c r="BK638" t="s">
        <v>67</v>
      </c>
      <c r="BL638" t="s">
        <v>67</v>
      </c>
      <c r="BM638" t="s">
        <v>67</v>
      </c>
      <c r="BN638" t="s">
        <v>106</v>
      </c>
      <c r="BO638" s="6">
        <v>46268</v>
      </c>
      <c r="BP638">
        <f>1</f>
        <v>1</v>
      </c>
      <c r="BQ638">
        <f>IF(M638+AG638&gt;=parametres!$B$2,0,1)</f>
        <v>1</v>
      </c>
      <c r="BR638" t="str">
        <f>VLOOKUP(O638,parametres!G:H,2,0)</f>
        <v>Alliannz Contract</v>
      </c>
    </row>
    <row r="639" spans="1:70" x14ac:dyDescent="0.3">
      <c r="A639" t="s">
        <v>1635</v>
      </c>
      <c r="B639" t="s">
        <v>65</v>
      </c>
      <c r="C639" t="s">
        <v>70</v>
      </c>
      <c r="D639" s="4">
        <v>46268.489039351851</v>
      </c>
      <c r="E639" t="s">
        <v>1464</v>
      </c>
      <c r="F639" t="s">
        <v>138</v>
      </c>
      <c r="G639" t="s">
        <v>305</v>
      </c>
      <c r="H639" t="s">
        <v>322</v>
      </c>
      <c r="I639" t="s">
        <v>300</v>
      </c>
      <c r="J639">
        <v>2.7421293648576292E+18</v>
      </c>
      <c r="K639" t="s">
        <v>1855</v>
      </c>
      <c r="L639" t="s">
        <v>71</v>
      </c>
      <c r="M639" s="5">
        <v>1.8518518518518518E-4</v>
      </c>
      <c r="N639">
        <v>19782</v>
      </c>
      <c r="O639" t="s">
        <v>288</v>
      </c>
      <c r="P639">
        <v>21222</v>
      </c>
      <c r="Q639" t="s">
        <v>288</v>
      </c>
      <c r="R639">
        <v>100052</v>
      </c>
      <c r="S639" t="s">
        <v>301</v>
      </c>
      <c r="T639" t="s">
        <v>375</v>
      </c>
      <c r="U639">
        <v>230748</v>
      </c>
      <c r="V639" t="s">
        <v>394</v>
      </c>
      <c r="W639" t="s">
        <v>68</v>
      </c>
      <c r="X639" s="5">
        <v>3.3217592592592591E-3</v>
      </c>
      <c r="Y639" s="5">
        <v>3.3564814814814816E-3</v>
      </c>
      <c r="Z639" s="5">
        <v>0</v>
      </c>
      <c r="AA639" t="s">
        <v>67</v>
      </c>
      <c r="AB639">
        <v>0</v>
      </c>
      <c r="AC639" s="4">
        <v>46268.497557870367</v>
      </c>
      <c r="AD639" t="s">
        <v>67</v>
      </c>
      <c r="AE639" s="5">
        <v>0</v>
      </c>
      <c r="AF639" t="s">
        <v>1856</v>
      </c>
      <c r="AG639" s="5">
        <v>1.1574074074074073E-5</v>
      </c>
      <c r="AH639">
        <v>0</v>
      </c>
      <c r="AI639">
        <v>0</v>
      </c>
      <c r="AJ639" t="s">
        <v>323</v>
      </c>
      <c r="AK639">
        <v>2</v>
      </c>
      <c r="AL639">
        <v>0</v>
      </c>
      <c r="AM639">
        <v>1</v>
      </c>
      <c r="AN639" t="s">
        <v>303</v>
      </c>
      <c r="AO639" t="s">
        <v>67</v>
      </c>
      <c r="AR639" t="s">
        <v>67</v>
      </c>
      <c r="AT639" t="s">
        <v>67</v>
      </c>
      <c r="AU639" t="s">
        <v>67</v>
      </c>
      <c r="AV639" t="s">
        <v>67</v>
      </c>
      <c r="AW639">
        <v>2</v>
      </c>
      <c r="AX639">
        <v>1</v>
      </c>
      <c r="AY639" t="s">
        <v>191</v>
      </c>
      <c r="AZ639" t="s">
        <v>76</v>
      </c>
      <c r="BA639" t="s">
        <v>1857</v>
      </c>
      <c r="BB639" t="s">
        <v>67</v>
      </c>
      <c r="BC639" t="s">
        <v>67</v>
      </c>
      <c r="BD639" t="s">
        <v>67</v>
      </c>
      <c r="BE639" t="s">
        <v>67</v>
      </c>
      <c r="BF639" t="s">
        <v>67</v>
      </c>
      <c r="BG639" t="s">
        <v>67</v>
      </c>
      <c r="BH639" t="s">
        <v>67</v>
      </c>
      <c r="BI639" t="s">
        <v>67</v>
      </c>
      <c r="BJ639" t="s">
        <v>67</v>
      </c>
      <c r="BK639" t="s">
        <v>67</v>
      </c>
      <c r="BL639" t="s">
        <v>67</v>
      </c>
      <c r="BM639" t="s">
        <v>67</v>
      </c>
      <c r="BN639" t="s">
        <v>287</v>
      </c>
      <c r="BO639" s="6">
        <v>46268</v>
      </c>
      <c r="BP639">
        <f>1</f>
        <v>1</v>
      </c>
      <c r="BQ639">
        <f>IF(M639+AG639&gt;=parametres!$B$2,0,1)</f>
        <v>1</v>
      </c>
      <c r="BR639" t="str">
        <f>VLOOKUP(O639,parametres!G:H,2,0)</f>
        <v>RSA BE</v>
      </c>
    </row>
    <row r="640" spans="1:70" x14ac:dyDescent="0.3">
      <c r="A640" t="s">
        <v>1635</v>
      </c>
      <c r="B640" t="s">
        <v>65</v>
      </c>
      <c r="C640" t="s">
        <v>70</v>
      </c>
      <c r="D640" s="4">
        <v>46268.489062499997</v>
      </c>
      <c r="E640" t="s">
        <v>1858</v>
      </c>
      <c r="F640" t="s">
        <v>158</v>
      </c>
      <c r="G640" t="s">
        <v>119</v>
      </c>
      <c r="H640" t="s">
        <v>159</v>
      </c>
      <c r="I640" t="s">
        <v>160</v>
      </c>
      <c r="J640">
        <v>2.7421292403560699E+18</v>
      </c>
      <c r="K640" t="s">
        <v>1859</v>
      </c>
      <c r="L640" t="s">
        <v>72</v>
      </c>
      <c r="M640" s="5">
        <v>8.1018518518518516E-5</v>
      </c>
      <c r="N640">
        <v>19765</v>
      </c>
      <c r="O640" t="s">
        <v>85</v>
      </c>
      <c r="P640">
        <v>21204</v>
      </c>
      <c r="Q640" t="s">
        <v>85</v>
      </c>
      <c r="R640">
        <v>99865</v>
      </c>
      <c r="S640" t="s">
        <v>161</v>
      </c>
      <c r="T640" t="s">
        <v>153</v>
      </c>
      <c r="U640">
        <v>232194</v>
      </c>
      <c r="V640" t="s">
        <v>228</v>
      </c>
      <c r="W640" t="s">
        <v>68</v>
      </c>
      <c r="X640" s="5">
        <v>8.4490740740740739E-4</v>
      </c>
      <c r="Y640" s="5">
        <v>0</v>
      </c>
      <c r="Z640" s="5">
        <v>3.5879629629629629E-4</v>
      </c>
      <c r="AA640" t="s">
        <v>67</v>
      </c>
      <c r="AB640">
        <v>0</v>
      </c>
      <c r="AC640" s="4">
        <v>46268.491168981483</v>
      </c>
      <c r="AD640" t="s">
        <v>67</v>
      </c>
      <c r="AE640" s="5">
        <v>0</v>
      </c>
      <c r="AF640" t="s">
        <v>1860</v>
      </c>
      <c r="AG640" s="5">
        <v>4.6296296296296294E-5</v>
      </c>
      <c r="AH640">
        <v>0</v>
      </c>
      <c r="AI640">
        <v>0</v>
      </c>
      <c r="AJ640" t="s">
        <v>67</v>
      </c>
      <c r="AK640">
        <v>2</v>
      </c>
      <c r="AL640">
        <v>0</v>
      </c>
      <c r="AM640">
        <v>0</v>
      </c>
      <c r="AN640" t="s">
        <v>123</v>
      </c>
      <c r="AO640" t="s">
        <v>127</v>
      </c>
      <c r="AP640">
        <v>77020001</v>
      </c>
      <c r="AQ640">
        <v>10</v>
      </c>
      <c r="AR640" t="s">
        <v>128</v>
      </c>
      <c r="AS640">
        <v>3190148</v>
      </c>
      <c r="AT640" t="s">
        <v>374</v>
      </c>
      <c r="AU640" t="s">
        <v>67</v>
      </c>
      <c r="AV640" t="s">
        <v>1858</v>
      </c>
      <c r="AW640">
        <v>2</v>
      </c>
      <c r="AX640">
        <v>1</v>
      </c>
      <c r="AY640" t="s">
        <v>67</v>
      </c>
      <c r="AZ640" t="s">
        <v>67</v>
      </c>
      <c r="BA640" t="s">
        <v>67</v>
      </c>
      <c r="BB640" t="s">
        <v>67</v>
      </c>
      <c r="BC640" t="s">
        <v>67</v>
      </c>
      <c r="BD640" t="s">
        <v>67</v>
      </c>
      <c r="BE640" t="s">
        <v>67</v>
      </c>
      <c r="BF640" t="s">
        <v>67</v>
      </c>
      <c r="BG640" t="s">
        <v>67</v>
      </c>
      <c r="BH640" t="s">
        <v>67</v>
      </c>
      <c r="BI640" t="s">
        <v>67</v>
      </c>
      <c r="BJ640" t="s">
        <v>67</v>
      </c>
      <c r="BK640" t="s">
        <v>67</v>
      </c>
      <c r="BL640" t="s">
        <v>67</v>
      </c>
      <c r="BM640" t="s">
        <v>67</v>
      </c>
      <c r="BN640" t="s">
        <v>102</v>
      </c>
      <c r="BO640" s="6">
        <v>46268</v>
      </c>
      <c r="BP640">
        <f>1</f>
        <v>1</v>
      </c>
      <c r="BQ640">
        <f>IF(M640+AG640&gt;=parametres!$B$2,0,1)</f>
        <v>1</v>
      </c>
      <c r="BR640" t="str">
        <f>VLOOKUP(O640,parametres!G:H,2,0)</f>
        <v>RSA</v>
      </c>
    </row>
    <row r="641" spans="1:70" x14ac:dyDescent="0.3">
      <c r="A641" t="s">
        <v>1635</v>
      </c>
      <c r="B641" t="s">
        <v>65</v>
      </c>
      <c r="C641" t="s">
        <v>66</v>
      </c>
      <c r="D641" s="4">
        <v>46268.48914351852</v>
      </c>
      <c r="E641" t="s">
        <v>425</v>
      </c>
      <c r="F641" t="s">
        <v>67</v>
      </c>
      <c r="G641" t="s">
        <v>67</v>
      </c>
      <c r="H641" t="s">
        <v>418</v>
      </c>
      <c r="I641" t="s">
        <v>67</v>
      </c>
      <c r="J641">
        <v>2.7421292661256914E+18</v>
      </c>
      <c r="K641" t="s">
        <v>1861</v>
      </c>
      <c r="L641" t="s">
        <v>67</v>
      </c>
      <c r="M641" s="5">
        <v>0</v>
      </c>
      <c r="N641">
        <v>19760</v>
      </c>
      <c r="O641" t="s">
        <v>82</v>
      </c>
      <c r="P641">
        <v>21199</v>
      </c>
      <c r="Q641" t="s">
        <v>82</v>
      </c>
      <c r="R641">
        <v>99810</v>
      </c>
      <c r="S641" t="s">
        <v>162</v>
      </c>
      <c r="T641" t="s">
        <v>153</v>
      </c>
      <c r="U641">
        <v>221519</v>
      </c>
      <c r="V641" t="s">
        <v>269</v>
      </c>
      <c r="W641" t="s">
        <v>69</v>
      </c>
      <c r="X641" s="5">
        <v>5.4398148148148144E-4</v>
      </c>
      <c r="Y641" s="5">
        <v>1.1574074074074075E-4</v>
      </c>
      <c r="Z641" s="5">
        <v>0</v>
      </c>
      <c r="AA641" t="s">
        <v>67</v>
      </c>
      <c r="AB641">
        <v>0</v>
      </c>
      <c r="AC641" s="4">
        <v>46268.489861111113</v>
      </c>
      <c r="AD641" t="s">
        <v>67</v>
      </c>
      <c r="AE641" s="5">
        <v>0</v>
      </c>
      <c r="AF641" t="s">
        <v>1844</v>
      </c>
      <c r="AG641" s="5">
        <v>1.1574074074074073E-5</v>
      </c>
      <c r="AJ641" t="s">
        <v>67</v>
      </c>
      <c r="AN641" t="s">
        <v>67</v>
      </c>
      <c r="AO641" t="s">
        <v>67</v>
      </c>
      <c r="AR641" t="s">
        <v>67</v>
      </c>
      <c r="AT641" t="s">
        <v>67</v>
      </c>
      <c r="AU641" t="s">
        <v>67</v>
      </c>
      <c r="AV641" t="s">
        <v>67</v>
      </c>
      <c r="AY641" t="s">
        <v>67</v>
      </c>
      <c r="AZ641" t="s">
        <v>67</v>
      </c>
      <c r="BA641" t="s">
        <v>67</v>
      </c>
      <c r="BB641" t="s">
        <v>67</v>
      </c>
      <c r="BC641" t="s">
        <v>67</v>
      </c>
      <c r="BD641" t="s">
        <v>67</v>
      </c>
      <c r="BE641" t="s">
        <v>67</v>
      </c>
      <c r="BF641" t="s">
        <v>67</v>
      </c>
      <c r="BG641" t="s">
        <v>67</v>
      </c>
      <c r="BH641" t="s">
        <v>67</v>
      </c>
      <c r="BI641" t="s">
        <v>67</v>
      </c>
      <c r="BJ641" t="s">
        <v>67</v>
      </c>
      <c r="BK641" t="s">
        <v>67</v>
      </c>
      <c r="BL641" t="s">
        <v>67</v>
      </c>
      <c r="BM641" t="s">
        <v>67</v>
      </c>
      <c r="BN641" t="s">
        <v>106</v>
      </c>
      <c r="BO641" s="6">
        <v>46268</v>
      </c>
      <c r="BP641">
        <f>1</f>
        <v>1</v>
      </c>
      <c r="BQ641">
        <f>IF(M641+AG641&gt;=parametres!$B$2,0,1)</f>
        <v>1</v>
      </c>
      <c r="BR641" t="str">
        <f>VLOOKUP(O641,parametres!G:H,2,0)</f>
        <v>Alliannz Contract</v>
      </c>
    </row>
    <row r="642" spans="1:70" x14ac:dyDescent="0.3">
      <c r="A642" t="s">
        <v>1635</v>
      </c>
      <c r="B642" t="s">
        <v>65</v>
      </c>
      <c r="C642" t="s">
        <v>66</v>
      </c>
      <c r="D642" s="4">
        <v>46268.489583333336</v>
      </c>
      <c r="E642" t="s">
        <v>1464</v>
      </c>
      <c r="F642" t="s">
        <v>67</v>
      </c>
      <c r="G642" t="s">
        <v>67</v>
      </c>
      <c r="H642" t="s">
        <v>395</v>
      </c>
      <c r="I642" t="s">
        <v>67</v>
      </c>
      <c r="J642">
        <v>2.7421293648576292E+18</v>
      </c>
      <c r="K642" t="s">
        <v>1862</v>
      </c>
      <c r="L642" t="s">
        <v>67</v>
      </c>
      <c r="M642" s="5">
        <v>0</v>
      </c>
      <c r="N642">
        <v>19782</v>
      </c>
      <c r="O642" t="s">
        <v>288</v>
      </c>
      <c r="P642">
        <v>21222</v>
      </c>
      <c r="Q642" t="s">
        <v>288</v>
      </c>
      <c r="R642">
        <v>100052</v>
      </c>
      <c r="S642" t="s">
        <v>301</v>
      </c>
      <c r="T642" t="s">
        <v>375</v>
      </c>
      <c r="U642">
        <v>230748</v>
      </c>
      <c r="V642" t="s">
        <v>394</v>
      </c>
      <c r="W642" t="s">
        <v>68</v>
      </c>
      <c r="X642" s="5">
        <v>3.3217592592592591E-3</v>
      </c>
      <c r="Y642" s="5">
        <v>3.3564814814814816E-3</v>
      </c>
      <c r="Z642" s="5">
        <v>0</v>
      </c>
      <c r="AA642" t="s">
        <v>67</v>
      </c>
      <c r="AB642">
        <v>0</v>
      </c>
      <c r="AC642" s="4">
        <v>46268.496435185189</v>
      </c>
      <c r="AD642" t="s">
        <v>67</v>
      </c>
      <c r="AE642" s="5">
        <v>0</v>
      </c>
      <c r="AF642" t="s">
        <v>1856</v>
      </c>
      <c r="AG642" s="5">
        <v>1.1574074074074075E-4</v>
      </c>
      <c r="AJ642" t="s">
        <v>67</v>
      </c>
      <c r="AN642" t="s">
        <v>67</v>
      </c>
      <c r="AO642" t="s">
        <v>67</v>
      </c>
      <c r="AR642" t="s">
        <v>67</v>
      </c>
      <c r="AT642" t="s">
        <v>67</v>
      </c>
      <c r="AU642" t="s">
        <v>67</v>
      </c>
      <c r="AV642" t="s">
        <v>67</v>
      </c>
      <c r="AY642" t="s">
        <v>67</v>
      </c>
      <c r="AZ642" t="s">
        <v>67</v>
      </c>
      <c r="BA642" t="s">
        <v>67</v>
      </c>
      <c r="BB642" t="s">
        <v>67</v>
      </c>
      <c r="BC642" t="s">
        <v>67</v>
      </c>
      <c r="BD642" t="s">
        <v>67</v>
      </c>
      <c r="BE642" t="s">
        <v>67</v>
      </c>
      <c r="BF642" t="s">
        <v>67</v>
      </c>
      <c r="BG642" t="s">
        <v>67</v>
      </c>
      <c r="BH642" t="s">
        <v>67</v>
      </c>
      <c r="BI642" t="s">
        <v>67</v>
      </c>
      <c r="BJ642" t="s">
        <v>67</v>
      </c>
      <c r="BK642" t="s">
        <v>67</v>
      </c>
      <c r="BL642" t="s">
        <v>67</v>
      </c>
      <c r="BM642" t="s">
        <v>67</v>
      </c>
      <c r="BN642" t="s">
        <v>287</v>
      </c>
      <c r="BO642" s="6">
        <v>46268</v>
      </c>
      <c r="BP642">
        <f>1</f>
        <v>1</v>
      </c>
      <c r="BQ642">
        <f>IF(M642+AG642&gt;=parametres!$B$2,0,1)</f>
        <v>1</v>
      </c>
      <c r="BR642" t="str">
        <f>VLOOKUP(O642,parametres!G:H,2,0)</f>
        <v>RSA BE</v>
      </c>
    </row>
    <row r="643" spans="1:70" x14ac:dyDescent="0.3">
      <c r="A643" t="s">
        <v>1635</v>
      </c>
      <c r="B643" t="s">
        <v>65</v>
      </c>
      <c r="C643" t="s">
        <v>70</v>
      </c>
      <c r="D643" s="4">
        <v>46268.489594907405</v>
      </c>
      <c r="E643" t="s">
        <v>516</v>
      </c>
      <c r="F643" t="s">
        <v>118</v>
      </c>
      <c r="G643" t="s">
        <v>119</v>
      </c>
      <c r="H643" t="s">
        <v>120</v>
      </c>
      <c r="I643" t="s">
        <v>121</v>
      </c>
      <c r="J643">
        <v>2.7421293734476559E+18</v>
      </c>
      <c r="K643" t="s">
        <v>1863</v>
      </c>
      <c r="L643" t="s">
        <v>72</v>
      </c>
      <c r="M643" s="5">
        <v>6.018518518518519E-4</v>
      </c>
      <c r="N643">
        <v>19770</v>
      </c>
      <c r="O643" t="s">
        <v>112</v>
      </c>
      <c r="P643">
        <v>21209</v>
      </c>
      <c r="Q643" t="s">
        <v>112</v>
      </c>
      <c r="R643">
        <v>99920</v>
      </c>
      <c r="S643" t="s">
        <v>146</v>
      </c>
      <c r="T643" t="s">
        <v>275</v>
      </c>
      <c r="U643">
        <v>266361</v>
      </c>
      <c r="V643" t="s">
        <v>971</v>
      </c>
      <c r="W643" t="s">
        <v>68</v>
      </c>
      <c r="X643" s="5">
        <v>1.3888888888888889E-3</v>
      </c>
      <c r="Y643" s="5">
        <v>0</v>
      </c>
      <c r="Z643" s="5">
        <v>2.5462962962962961E-4</v>
      </c>
      <c r="AA643" t="s">
        <v>67</v>
      </c>
      <c r="AB643">
        <v>0</v>
      </c>
      <c r="AC643" s="4">
        <v>46268.491886574076</v>
      </c>
      <c r="AD643" t="s">
        <v>67</v>
      </c>
      <c r="AE643" s="5">
        <v>0</v>
      </c>
      <c r="AF643" t="s">
        <v>1864</v>
      </c>
      <c r="AG643" s="5">
        <v>2.3148148148148147E-5</v>
      </c>
      <c r="AH643">
        <v>0</v>
      </c>
      <c r="AI643">
        <v>0</v>
      </c>
      <c r="AJ643" t="s">
        <v>122</v>
      </c>
      <c r="AK643">
        <v>2</v>
      </c>
      <c r="AL643">
        <v>0</v>
      </c>
      <c r="AM643">
        <v>0</v>
      </c>
      <c r="AN643" t="s">
        <v>123</v>
      </c>
      <c r="AO643" t="s">
        <v>67</v>
      </c>
      <c r="AR643" t="s">
        <v>67</v>
      </c>
      <c r="AT643" t="s">
        <v>67</v>
      </c>
      <c r="AU643" t="s">
        <v>67</v>
      </c>
      <c r="AV643" t="s">
        <v>67</v>
      </c>
      <c r="AW643">
        <v>0</v>
      </c>
      <c r="AX643">
        <v>0</v>
      </c>
      <c r="AY643" t="s">
        <v>67</v>
      </c>
      <c r="AZ643" t="s">
        <v>67</v>
      </c>
      <c r="BA643" t="s">
        <v>67</v>
      </c>
      <c r="BB643" t="s">
        <v>67</v>
      </c>
      <c r="BC643" t="s">
        <v>67</v>
      </c>
      <c r="BD643" t="s">
        <v>67</v>
      </c>
      <c r="BE643" t="s">
        <v>67</v>
      </c>
      <c r="BF643" t="s">
        <v>67</v>
      </c>
      <c r="BG643" t="s">
        <v>67</v>
      </c>
      <c r="BH643" t="s">
        <v>67</v>
      </c>
      <c r="BI643" t="s">
        <v>67</v>
      </c>
      <c r="BJ643" t="s">
        <v>67</v>
      </c>
      <c r="BK643" t="s">
        <v>67</v>
      </c>
      <c r="BL643" t="s">
        <v>67</v>
      </c>
      <c r="BM643" t="s">
        <v>67</v>
      </c>
      <c r="BN643" t="s">
        <v>280</v>
      </c>
      <c r="BO643" s="6">
        <v>46268</v>
      </c>
      <c r="BP643">
        <f>1</f>
        <v>1</v>
      </c>
      <c r="BQ643">
        <f>IF(M643+AG643&gt;=parametres!$B$2,0,1)</f>
        <v>0</v>
      </c>
      <c r="BR643" t="str">
        <f>VLOOKUP(O643,parametres!G:H,2,0)</f>
        <v>RSA Provider</v>
      </c>
    </row>
    <row r="644" spans="1:70" x14ac:dyDescent="0.3">
      <c r="A644" t="s">
        <v>1635</v>
      </c>
      <c r="B644" t="s">
        <v>65</v>
      </c>
      <c r="C644" t="s">
        <v>66</v>
      </c>
      <c r="D644" s="4">
        <v>46268.490023148152</v>
      </c>
      <c r="E644" t="s">
        <v>1850</v>
      </c>
      <c r="F644" t="s">
        <v>67</v>
      </c>
      <c r="G644" t="s">
        <v>67</v>
      </c>
      <c r="H644" t="s">
        <v>486</v>
      </c>
      <c r="I644" t="s">
        <v>67</v>
      </c>
      <c r="J644">
        <v>2.7421292403560699E+18</v>
      </c>
      <c r="K644" t="s">
        <v>1865</v>
      </c>
      <c r="L644" t="s">
        <v>67</v>
      </c>
      <c r="M644" s="5">
        <v>0</v>
      </c>
      <c r="N644">
        <v>27173</v>
      </c>
      <c r="O644" t="s">
        <v>116</v>
      </c>
      <c r="P644">
        <v>28184</v>
      </c>
      <c r="Q644" t="s">
        <v>116</v>
      </c>
      <c r="R644">
        <v>208567</v>
      </c>
      <c r="S644" t="s">
        <v>174</v>
      </c>
      <c r="T644" t="s">
        <v>153</v>
      </c>
      <c r="U644">
        <v>96462</v>
      </c>
      <c r="V644" t="s">
        <v>485</v>
      </c>
      <c r="W644" t="s">
        <v>68</v>
      </c>
      <c r="X644" s="5">
        <v>4.409722222222222E-3</v>
      </c>
      <c r="Y644" s="5">
        <v>0</v>
      </c>
      <c r="Z644" s="5">
        <v>0</v>
      </c>
      <c r="AA644" t="s">
        <v>67</v>
      </c>
      <c r="AB644">
        <v>0</v>
      </c>
      <c r="AC644" s="4">
        <v>46268.494502314818</v>
      </c>
      <c r="AD644" t="s">
        <v>67</v>
      </c>
      <c r="AE644" s="5">
        <v>0</v>
      </c>
      <c r="AF644" t="s">
        <v>1852</v>
      </c>
      <c r="AG644" s="5">
        <v>0</v>
      </c>
      <c r="AJ644" t="s">
        <v>67</v>
      </c>
      <c r="AN644" t="s">
        <v>67</v>
      </c>
      <c r="AO644" t="s">
        <v>67</v>
      </c>
      <c r="AR644" t="s">
        <v>67</v>
      </c>
      <c r="AT644" t="s">
        <v>67</v>
      </c>
      <c r="AU644" t="s">
        <v>67</v>
      </c>
      <c r="AV644" t="s">
        <v>67</v>
      </c>
      <c r="AY644" t="s">
        <v>67</v>
      </c>
      <c r="AZ644" t="s">
        <v>67</v>
      </c>
      <c r="BA644" t="s">
        <v>67</v>
      </c>
      <c r="BB644" t="s">
        <v>67</v>
      </c>
      <c r="BC644" t="s">
        <v>67</v>
      </c>
      <c r="BD644" t="s">
        <v>67</v>
      </c>
      <c r="BE644" t="s">
        <v>67</v>
      </c>
      <c r="BF644" t="s">
        <v>67</v>
      </c>
      <c r="BG644" t="s">
        <v>67</v>
      </c>
      <c r="BH644" t="s">
        <v>67</v>
      </c>
      <c r="BI644" t="s">
        <v>67</v>
      </c>
      <c r="BJ644" t="s">
        <v>67</v>
      </c>
      <c r="BK644" t="s">
        <v>67</v>
      </c>
      <c r="BL644" t="s">
        <v>67</v>
      </c>
      <c r="BM644" t="s">
        <v>67</v>
      </c>
      <c r="BN644" t="s">
        <v>106</v>
      </c>
      <c r="BO644" s="6">
        <v>46268</v>
      </c>
      <c r="BP644">
        <f>1</f>
        <v>1</v>
      </c>
      <c r="BQ644">
        <f>IF(M644+AG644&gt;=parametres!$B$2,0,1)</f>
        <v>1</v>
      </c>
      <c r="BR644" t="str">
        <f>VLOOKUP(O644,parametres!G:H,2,0)</f>
        <v>Alliannz Contract</v>
      </c>
    </row>
    <row r="645" spans="1:70" x14ac:dyDescent="0.3">
      <c r="A645" t="s">
        <v>1635</v>
      </c>
      <c r="B645" t="s">
        <v>65</v>
      </c>
      <c r="C645" t="s">
        <v>70</v>
      </c>
      <c r="D645" s="4">
        <v>46268.490034722221</v>
      </c>
      <c r="E645" t="s">
        <v>1866</v>
      </c>
      <c r="F645" t="s">
        <v>134</v>
      </c>
      <c r="G645" t="s">
        <v>119</v>
      </c>
      <c r="H645" t="s">
        <v>135</v>
      </c>
      <c r="I645" t="s">
        <v>136</v>
      </c>
      <c r="J645">
        <v>2.7421293133299507E+18</v>
      </c>
      <c r="K645" t="s">
        <v>1867</v>
      </c>
      <c r="L645" t="s">
        <v>71</v>
      </c>
      <c r="M645" s="5">
        <v>6.9444444444444444E-5</v>
      </c>
      <c r="N645">
        <v>19761</v>
      </c>
      <c r="O645" t="s">
        <v>105</v>
      </c>
      <c r="P645">
        <v>21200</v>
      </c>
      <c r="Q645" t="s">
        <v>105</v>
      </c>
      <c r="R645">
        <v>99821</v>
      </c>
      <c r="S645" t="s">
        <v>154</v>
      </c>
      <c r="T645" t="s">
        <v>153</v>
      </c>
      <c r="U645">
        <v>244550</v>
      </c>
      <c r="V645" t="s">
        <v>383</v>
      </c>
      <c r="W645" t="s">
        <v>68</v>
      </c>
      <c r="X645" s="5">
        <v>3.5532407407407409E-3</v>
      </c>
      <c r="Y645" s="5">
        <v>0</v>
      </c>
      <c r="Z645" s="5">
        <v>5.9027777777777778E-4</v>
      </c>
      <c r="AA645" t="s">
        <v>67</v>
      </c>
      <c r="AB645">
        <v>0</v>
      </c>
      <c r="AC645" s="4">
        <v>46268.494305555556</v>
      </c>
      <c r="AD645" t="s">
        <v>67</v>
      </c>
      <c r="AE645" s="5">
        <v>0</v>
      </c>
      <c r="AF645" t="s">
        <v>1868</v>
      </c>
      <c r="AG645" s="5">
        <v>3.4722222222222222E-5</v>
      </c>
      <c r="AH645">
        <v>0</v>
      </c>
      <c r="AI645">
        <v>0</v>
      </c>
      <c r="AJ645" t="s">
        <v>67</v>
      </c>
      <c r="AK645">
        <v>2</v>
      </c>
      <c r="AL645">
        <v>0</v>
      </c>
      <c r="AM645">
        <v>0</v>
      </c>
      <c r="AN645" t="s">
        <v>123</v>
      </c>
      <c r="AO645" t="s">
        <v>127</v>
      </c>
      <c r="AP645">
        <v>77020001</v>
      </c>
      <c r="AQ645">
        <v>10</v>
      </c>
      <c r="AR645" t="s">
        <v>128</v>
      </c>
      <c r="AS645">
        <v>3190051</v>
      </c>
      <c r="AT645" t="s">
        <v>145</v>
      </c>
      <c r="AU645" t="s">
        <v>67</v>
      </c>
      <c r="AV645" t="s">
        <v>1866</v>
      </c>
      <c r="AW645">
        <v>2</v>
      </c>
      <c r="AX645">
        <v>1</v>
      </c>
      <c r="AY645" t="s">
        <v>67</v>
      </c>
      <c r="AZ645" t="s">
        <v>67</v>
      </c>
      <c r="BA645" t="s">
        <v>67</v>
      </c>
      <c r="BB645" t="s">
        <v>67</v>
      </c>
      <c r="BC645" t="s">
        <v>67</v>
      </c>
      <c r="BD645" t="s">
        <v>67</v>
      </c>
      <c r="BE645" t="s">
        <v>67</v>
      </c>
      <c r="BF645" t="s">
        <v>67</v>
      </c>
      <c r="BG645" t="s">
        <v>67</v>
      </c>
      <c r="BH645" t="s">
        <v>67</v>
      </c>
      <c r="BI645" t="s">
        <v>67</v>
      </c>
      <c r="BJ645" t="s">
        <v>67</v>
      </c>
      <c r="BK645" t="s">
        <v>67</v>
      </c>
      <c r="BL645" t="s">
        <v>67</v>
      </c>
      <c r="BM645" t="s">
        <v>67</v>
      </c>
      <c r="BN645" t="s">
        <v>106</v>
      </c>
      <c r="BO645" s="6">
        <v>46268</v>
      </c>
      <c r="BP645">
        <f>1</f>
        <v>1</v>
      </c>
      <c r="BQ645">
        <f>IF(M645+AG645&gt;=parametres!$B$2,0,1)</f>
        <v>1</v>
      </c>
      <c r="BR645" t="str">
        <f>VLOOKUP(O645,parametres!G:H,2,0)</f>
        <v>Alliannz Contract</v>
      </c>
    </row>
    <row r="646" spans="1:70" x14ac:dyDescent="0.3">
      <c r="A646" t="s">
        <v>1635</v>
      </c>
      <c r="B646" t="s">
        <v>65</v>
      </c>
      <c r="C646" t="s">
        <v>66</v>
      </c>
      <c r="D646" s="4">
        <v>46268.490266203706</v>
      </c>
      <c r="E646" t="s">
        <v>1858</v>
      </c>
      <c r="F646" t="s">
        <v>67</v>
      </c>
      <c r="G646" t="s">
        <v>67</v>
      </c>
      <c r="H646" t="s">
        <v>413</v>
      </c>
      <c r="I646" t="s">
        <v>67</v>
      </c>
      <c r="J646">
        <v>2.7421292403560704E+18</v>
      </c>
      <c r="K646" t="s">
        <v>1869</v>
      </c>
      <c r="L646" t="s">
        <v>67</v>
      </c>
      <c r="M646" s="5">
        <v>0</v>
      </c>
      <c r="N646">
        <v>19765</v>
      </c>
      <c r="O646" t="s">
        <v>85</v>
      </c>
      <c r="P646">
        <v>21204</v>
      </c>
      <c r="Q646" t="s">
        <v>85</v>
      </c>
      <c r="R646">
        <v>99865</v>
      </c>
      <c r="S646" t="s">
        <v>161</v>
      </c>
      <c r="T646" t="s">
        <v>153</v>
      </c>
      <c r="U646">
        <v>232194</v>
      </c>
      <c r="V646" t="s">
        <v>228</v>
      </c>
      <c r="W646" t="s">
        <v>69</v>
      </c>
      <c r="X646" s="5">
        <v>8.4490740740740739E-4</v>
      </c>
      <c r="Y646" s="5">
        <v>0</v>
      </c>
      <c r="Z646" s="5">
        <v>0</v>
      </c>
      <c r="AA646" t="s">
        <v>67</v>
      </c>
      <c r="AB646">
        <v>0</v>
      </c>
      <c r="AC646" s="4">
        <v>46268.491180555553</v>
      </c>
      <c r="AD646" t="s">
        <v>67</v>
      </c>
      <c r="AE646" s="5">
        <v>0</v>
      </c>
      <c r="AF646" t="s">
        <v>1860</v>
      </c>
      <c r="AG646" s="5">
        <v>0</v>
      </c>
      <c r="AJ646" t="s">
        <v>67</v>
      </c>
      <c r="AN646" t="s">
        <v>67</v>
      </c>
      <c r="AO646" t="s">
        <v>67</v>
      </c>
      <c r="AR646" t="s">
        <v>67</v>
      </c>
      <c r="AT646" t="s">
        <v>67</v>
      </c>
      <c r="AU646" t="s">
        <v>67</v>
      </c>
      <c r="AV646" t="s">
        <v>67</v>
      </c>
      <c r="AY646" t="s">
        <v>67</v>
      </c>
      <c r="AZ646" t="s">
        <v>67</v>
      </c>
      <c r="BA646" t="s">
        <v>67</v>
      </c>
      <c r="BB646" t="s">
        <v>67</v>
      </c>
      <c r="BC646" t="s">
        <v>67</v>
      </c>
      <c r="BD646" t="s">
        <v>67</v>
      </c>
      <c r="BE646" t="s">
        <v>67</v>
      </c>
      <c r="BF646" t="s">
        <v>67</v>
      </c>
      <c r="BG646" t="s">
        <v>67</v>
      </c>
      <c r="BH646" t="s">
        <v>67</v>
      </c>
      <c r="BI646" t="s">
        <v>1870</v>
      </c>
      <c r="BJ646" t="s">
        <v>67</v>
      </c>
      <c r="BK646" t="s">
        <v>67</v>
      </c>
      <c r="BL646" t="s">
        <v>67</v>
      </c>
      <c r="BM646" t="s">
        <v>67</v>
      </c>
      <c r="BN646" t="s">
        <v>102</v>
      </c>
      <c r="BO646" s="6">
        <v>46268</v>
      </c>
      <c r="BP646">
        <f>1</f>
        <v>1</v>
      </c>
      <c r="BQ646">
        <f>IF(M646+AG646&gt;=parametres!$B$2,0,1)</f>
        <v>1</v>
      </c>
      <c r="BR646" t="str">
        <f>VLOOKUP(O646,parametres!G:H,2,0)</f>
        <v>RSA</v>
      </c>
    </row>
    <row r="647" spans="1:70" x14ac:dyDescent="0.3">
      <c r="A647" t="s">
        <v>1635</v>
      </c>
      <c r="B647" t="s">
        <v>65</v>
      </c>
      <c r="C647" t="s">
        <v>66</v>
      </c>
      <c r="D647" s="4">
        <v>46268.490486111114</v>
      </c>
      <c r="E647" t="s">
        <v>516</v>
      </c>
      <c r="F647" t="s">
        <v>67</v>
      </c>
      <c r="G647" t="s">
        <v>67</v>
      </c>
      <c r="H647" t="s">
        <v>996</v>
      </c>
      <c r="I647" t="s">
        <v>67</v>
      </c>
      <c r="J647">
        <v>2.7421293734476559E+18</v>
      </c>
      <c r="K647" t="s">
        <v>1871</v>
      </c>
      <c r="L647" t="s">
        <v>67</v>
      </c>
      <c r="M647" s="5">
        <v>0</v>
      </c>
      <c r="N647">
        <v>19770</v>
      </c>
      <c r="O647" t="s">
        <v>112</v>
      </c>
      <c r="P647">
        <v>21209</v>
      </c>
      <c r="Q647" t="s">
        <v>112</v>
      </c>
      <c r="R647">
        <v>99920</v>
      </c>
      <c r="S647" t="s">
        <v>146</v>
      </c>
      <c r="T647" t="s">
        <v>275</v>
      </c>
      <c r="U647">
        <v>266361</v>
      </c>
      <c r="V647" t="s">
        <v>971</v>
      </c>
      <c r="W647" t="s">
        <v>68</v>
      </c>
      <c r="X647" s="5">
        <v>1.3888888888888889E-3</v>
      </c>
      <c r="Y647" s="5">
        <v>0</v>
      </c>
      <c r="Z647" s="5">
        <v>0</v>
      </c>
      <c r="AA647" t="s">
        <v>67</v>
      </c>
      <c r="AB647">
        <v>0</v>
      </c>
      <c r="AC647" s="4">
        <v>46268.491886574076</v>
      </c>
      <c r="AD647" t="s">
        <v>67</v>
      </c>
      <c r="AE647" s="5">
        <v>0</v>
      </c>
      <c r="AF647" t="s">
        <v>1864</v>
      </c>
      <c r="AG647" s="5">
        <v>0</v>
      </c>
      <c r="AJ647" t="s">
        <v>67</v>
      </c>
      <c r="AN647" t="s">
        <v>67</v>
      </c>
      <c r="AO647" t="s">
        <v>67</v>
      </c>
      <c r="AR647" t="s">
        <v>67</v>
      </c>
      <c r="AT647" t="s">
        <v>67</v>
      </c>
      <c r="AU647" t="s">
        <v>67</v>
      </c>
      <c r="AV647" t="s">
        <v>67</v>
      </c>
      <c r="AY647" t="s">
        <v>67</v>
      </c>
      <c r="AZ647" t="s">
        <v>67</v>
      </c>
      <c r="BA647" t="s">
        <v>67</v>
      </c>
      <c r="BB647" t="s">
        <v>67</v>
      </c>
      <c r="BC647" t="s">
        <v>67</v>
      </c>
      <c r="BD647" t="s">
        <v>67</v>
      </c>
      <c r="BE647" t="s">
        <v>67</v>
      </c>
      <c r="BF647" t="s">
        <v>67</v>
      </c>
      <c r="BG647" t="s">
        <v>67</v>
      </c>
      <c r="BH647" t="s">
        <v>67</v>
      </c>
      <c r="BI647" t="s">
        <v>67</v>
      </c>
      <c r="BJ647" t="s">
        <v>67</v>
      </c>
      <c r="BK647" t="s">
        <v>67</v>
      </c>
      <c r="BL647" t="s">
        <v>67</v>
      </c>
      <c r="BM647" t="s">
        <v>67</v>
      </c>
      <c r="BN647" t="s">
        <v>280</v>
      </c>
      <c r="BO647" s="6">
        <v>46268</v>
      </c>
      <c r="BP647">
        <f>1</f>
        <v>1</v>
      </c>
      <c r="BQ647">
        <f>IF(M647+AG647&gt;=parametres!$B$2,0,1)</f>
        <v>1</v>
      </c>
      <c r="BR647" t="str">
        <f>VLOOKUP(O647,parametres!G:H,2,0)</f>
        <v>RSA Provider</v>
      </c>
    </row>
    <row r="648" spans="1:70" x14ac:dyDescent="0.3">
      <c r="A648" t="s">
        <v>1635</v>
      </c>
      <c r="B648" t="s">
        <v>65</v>
      </c>
      <c r="C648" t="s">
        <v>66</v>
      </c>
      <c r="D648" s="4">
        <v>46268.490671296298</v>
      </c>
      <c r="E648" t="s">
        <v>1866</v>
      </c>
      <c r="F648" t="s">
        <v>67</v>
      </c>
      <c r="G648" t="s">
        <v>67</v>
      </c>
      <c r="H648" t="s">
        <v>382</v>
      </c>
      <c r="I648" t="s">
        <v>67</v>
      </c>
      <c r="J648">
        <v>2.7421293133299512E+18</v>
      </c>
      <c r="K648" t="s">
        <v>1872</v>
      </c>
      <c r="L648" t="s">
        <v>67</v>
      </c>
      <c r="M648" s="5">
        <v>0</v>
      </c>
      <c r="N648">
        <v>19761</v>
      </c>
      <c r="O648" t="s">
        <v>105</v>
      </c>
      <c r="P648">
        <v>21200</v>
      </c>
      <c r="Q648" t="s">
        <v>105</v>
      </c>
      <c r="R648">
        <v>99821</v>
      </c>
      <c r="S648" t="s">
        <v>154</v>
      </c>
      <c r="T648" t="s">
        <v>153</v>
      </c>
      <c r="U648">
        <v>244550</v>
      </c>
      <c r="V648" t="s">
        <v>383</v>
      </c>
      <c r="W648" t="s">
        <v>68</v>
      </c>
      <c r="X648" s="5">
        <v>3.5532407407407409E-3</v>
      </c>
      <c r="Y648" s="5">
        <v>0</v>
      </c>
      <c r="Z648" s="5">
        <v>0</v>
      </c>
      <c r="AA648" t="s">
        <v>67</v>
      </c>
      <c r="AB648">
        <v>0</v>
      </c>
      <c r="AC648" s="4">
        <v>46268.494270833333</v>
      </c>
      <c r="AD648" t="s">
        <v>67</v>
      </c>
      <c r="AE648" s="5">
        <v>0</v>
      </c>
      <c r="AF648" t="s">
        <v>1868</v>
      </c>
      <c r="AG648" s="5">
        <v>1.1574074074074073E-5</v>
      </c>
      <c r="AJ648" t="s">
        <v>67</v>
      </c>
      <c r="AN648" t="s">
        <v>67</v>
      </c>
      <c r="AO648" t="s">
        <v>67</v>
      </c>
      <c r="AR648" t="s">
        <v>67</v>
      </c>
      <c r="AT648" t="s">
        <v>67</v>
      </c>
      <c r="AU648" t="s">
        <v>67</v>
      </c>
      <c r="AV648" t="s">
        <v>67</v>
      </c>
      <c r="AY648" t="s">
        <v>67</v>
      </c>
      <c r="AZ648" t="s">
        <v>67</v>
      </c>
      <c r="BA648" t="s">
        <v>67</v>
      </c>
      <c r="BB648" t="s">
        <v>67</v>
      </c>
      <c r="BC648" t="s">
        <v>67</v>
      </c>
      <c r="BD648" t="s">
        <v>67</v>
      </c>
      <c r="BE648" t="s">
        <v>67</v>
      </c>
      <c r="BF648" t="s">
        <v>67</v>
      </c>
      <c r="BG648" t="s">
        <v>67</v>
      </c>
      <c r="BH648" t="s">
        <v>67</v>
      </c>
      <c r="BI648" t="s">
        <v>67</v>
      </c>
      <c r="BJ648" t="s">
        <v>67</v>
      </c>
      <c r="BK648" t="s">
        <v>67</v>
      </c>
      <c r="BL648" t="s">
        <v>67</v>
      </c>
      <c r="BM648" t="s">
        <v>67</v>
      </c>
      <c r="BN648" t="s">
        <v>106</v>
      </c>
      <c r="BO648" s="6">
        <v>46268</v>
      </c>
      <c r="BP648">
        <f>1</f>
        <v>1</v>
      </c>
      <c r="BQ648">
        <f>IF(M648+AG648&gt;=parametres!$B$2,0,1)</f>
        <v>1</v>
      </c>
      <c r="BR648" t="str">
        <f>VLOOKUP(O648,parametres!G:H,2,0)</f>
        <v>Alliannz Contract</v>
      </c>
    </row>
    <row r="649" spans="1:70" x14ac:dyDescent="0.3">
      <c r="A649" t="s">
        <v>1635</v>
      </c>
      <c r="B649" t="s">
        <v>65</v>
      </c>
      <c r="C649" t="s">
        <v>70</v>
      </c>
      <c r="D649" s="4">
        <v>46268.490740740737</v>
      </c>
      <c r="E649" t="s">
        <v>1873</v>
      </c>
      <c r="F649" t="s">
        <v>129</v>
      </c>
      <c r="G649" t="s">
        <v>130</v>
      </c>
      <c r="H649" t="s">
        <v>131</v>
      </c>
      <c r="I649" t="s">
        <v>132</v>
      </c>
      <c r="J649">
        <v>2.7421293090954552E+18</v>
      </c>
      <c r="K649" t="s">
        <v>1874</v>
      </c>
      <c r="L649" t="s">
        <v>71</v>
      </c>
      <c r="M649" s="5">
        <v>6.9444444444444444E-5</v>
      </c>
      <c r="N649">
        <v>27173</v>
      </c>
      <c r="O649" t="s">
        <v>116</v>
      </c>
      <c r="P649">
        <v>28184</v>
      </c>
      <c r="Q649" t="s">
        <v>116</v>
      </c>
      <c r="R649">
        <v>208567</v>
      </c>
      <c r="S649" t="s">
        <v>174</v>
      </c>
      <c r="T649" t="s">
        <v>153</v>
      </c>
      <c r="U649">
        <v>224093</v>
      </c>
      <c r="V649" t="s">
        <v>270</v>
      </c>
      <c r="W649" t="s">
        <v>68</v>
      </c>
      <c r="X649" s="5">
        <v>1.2164351851851852E-2</v>
      </c>
      <c r="Y649" s="5">
        <v>2.3148148148148147E-5</v>
      </c>
      <c r="Z649" s="5">
        <v>3.5879629629629629E-4</v>
      </c>
      <c r="AA649" t="s">
        <v>67</v>
      </c>
      <c r="AB649">
        <v>1</v>
      </c>
      <c r="AC649" s="4">
        <v>46268.503981481481</v>
      </c>
      <c r="AD649" t="s">
        <v>67</v>
      </c>
      <c r="AE649" s="5">
        <v>0</v>
      </c>
      <c r="AF649" t="s">
        <v>1875</v>
      </c>
      <c r="AG649" s="5">
        <v>2.3148148148148147E-5</v>
      </c>
      <c r="AH649">
        <v>0</v>
      </c>
      <c r="AI649">
        <v>0</v>
      </c>
      <c r="AJ649" t="s">
        <v>67</v>
      </c>
      <c r="AK649">
        <v>2</v>
      </c>
      <c r="AL649">
        <v>0</v>
      </c>
      <c r="AM649">
        <v>0</v>
      </c>
      <c r="AN649" t="s">
        <v>123</v>
      </c>
      <c r="AO649" t="s">
        <v>133</v>
      </c>
      <c r="AP649">
        <v>77020108</v>
      </c>
      <c r="AQ649">
        <v>10</v>
      </c>
      <c r="AR649" t="s">
        <v>133</v>
      </c>
      <c r="AS649">
        <v>3190911811</v>
      </c>
      <c r="AT649" t="s">
        <v>77</v>
      </c>
      <c r="AU649" t="s">
        <v>175</v>
      </c>
      <c r="AV649" t="s">
        <v>1873</v>
      </c>
      <c r="AW649">
        <v>2</v>
      </c>
      <c r="AX649">
        <v>1</v>
      </c>
      <c r="AY649" t="s">
        <v>67</v>
      </c>
      <c r="AZ649" t="s">
        <v>67</v>
      </c>
      <c r="BA649" t="s">
        <v>67</v>
      </c>
      <c r="BB649" t="s">
        <v>67</v>
      </c>
      <c r="BC649" t="s">
        <v>67</v>
      </c>
      <c r="BD649" t="s">
        <v>67</v>
      </c>
      <c r="BE649" t="s">
        <v>67</v>
      </c>
      <c r="BF649" t="s">
        <v>67</v>
      </c>
      <c r="BG649" t="s">
        <v>67</v>
      </c>
      <c r="BH649" t="s">
        <v>67</v>
      </c>
      <c r="BI649" t="s">
        <v>67</v>
      </c>
      <c r="BJ649" t="s">
        <v>67</v>
      </c>
      <c r="BK649" t="s">
        <v>67</v>
      </c>
      <c r="BL649" t="s">
        <v>67</v>
      </c>
      <c r="BM649" t="s">
        <v>67</v>
      </c>
      <c r="BN649" t="s">
        <v>106</v>
      </c>
      <c r="BO649" s="6">
        <v>46268</v>
      </c>
      <c r="BP649">
        <f>1</f>
        <v>1</v>
      </c>
      <c r="BQ649">
        <f>IF(M649+AG649&gt;=parametres!$B$2,0,1)</f>
        <v>1</v>
      </c>
      <c r="BR649" t="str">
        <f>VLOOKUP(O649,parametres!G:H,2,0)</f>
        <v>Alliannz Contract</v>
      </c>
    </row>
    <row r="650" spans="1:70" x14ac:dyDescent="0.3">
      <c r="A650" t="s">
        <v>1635</v>
      </c>
      <c r="B650" t="s">
        <v>65</v>
      </c>
      <c r="C650" t="s">
        <v>70</v>
      </c>
      <c r="D650" s="4">
        <v>46268.490937499999</v>
      </c>
      <c r="E650" t="s">
        <v>1876</v>
      </c>
      <c r="F650" t="s">
        <v>138</v>
      </c>
      <c r="G650" t="s">
        <v>305</v>
      </c>
      <c r="H650" t="s">
        <v>322</v>
      </c>
      <c r="I650" t="s">
        <v>300</v>
      </c>
      <c r="J650">
        <v>2.7421292489468539E+18</v>
      </c>
      <c r="K650" t="s">
        <v>1877</v>
      </c>
      <c r="L650" t="s">
        <v>72</v>
      </c>
      <c r="M650" s="5">
        <v>6.9444444444444444E-5</v>
      </c>
      <c r="N650">
        <v>19782</v>
      </c>
      <c r="O650" t="s">
        <v>288</v>
      </c>
      <c r="P650">
        <v>21222</v>
      </c>
      <c r="Q650" t="s">
        <v>288</v>
      </c>
      <c r="R650">
        <v>100052</v>
      </c>
      <c r="S650" t="s">
        <v>301</v>
      </c>
      <c r="T650" t="s">
        <v>312</v>
      </c>
      <c r="U650">
        <v>249776</v>
      </c>
      <c r="V650" t="s">
        <v>458</v>
      </c>
      <c r="W650" t="s">
        <v>68</v>
      </c>
      <c r="X650" s="5">
        <v>4.386574074074074E-3</v>
      </c>
      <c r="Y650" s="5">
        <v>9.3749999999999997E-4</v>
      </c>
      <c r="Z650" s="5">
        <v>2.3148148148148147E-5</v>
      </c>
      <c r="AA650" t="s">
        <v>67</v>
      </c>
      <c r="AB650">
        <v>0</v>
      </c>
      <c r="AC650" s="4">
        <v>46268.496944444443</v>
      </c>
      <c r="AD650" t="s">
        <v>67</v>
      </c>
      <c r="AE650" s="5">
        <v>0</v>
      </c>
      <c r="AF650" t="s">
        <v>1878</v>
      </c>
      <c r="AG650" s="5">
        <v>2.3148148148148147E-5</v>
      </c>
      <c r="AH650">
        <v>0</v>
      </c>
      <c r="AI650">
        <v>0</v>
      </c>
      <c r="AJ650" t="s">
        <v>323</v>
      </c>
      <c r="AK650">
        <v>2</v>
      </c>
      <c r="AL650">
        <v>0</v>
      </c>
      <c r="AM650">
        <v>1</v>
      </c>
      <c r="AN650" t="s">
        <v>303</v>
      </c>
      <c r="AO650" t="s">
        <v>67</v>
      </c>
      <c r="AR650" t="s">
        <v>67</v>
      </c>
      <c r="AT650" t="s">
        <v>67</v>
      </c>
      <c r="AU650" t="s">
        <v>67</v>
      </c>
      <c r="AV650" t="s">
        <v>67</v>
      </c>
      <c r="AW650">
        <v>2</v>
      </c>
      <c r="AX650">
        <v>1</v>
      </c>
      <c r="AY650" t="s">
        <v>67</v>
      </c>
      <c r="AZ650" t="s">
        <v>67</v>
      </c>
      <c r="BA650" t="s">
        <v>67</v>
      </c>
      <c r="BB650" t="s">
        <v>67</v>
      </c>
      <c r="BC650" t="s">
        <v>67</v>
      </c>
      <c r="BD650" t="s">
        <v>67</v>
      </c>
      <c r="BE650" t="s">
        <v>67</v>
      </c>
      <c r="BF650" t="s">
        <v>67</v>
      </c>
      <c r="BG650" t="s">
        <v>67</v>
      </c>
      <c r="BH650" t="s">
        <v>67</v>
      </c>
      <c r="BI650" t="s">
        <v>67</v>
      </c>
      <c r="BJ650" t="s">
        <v>67</v>
      </c>
      <c r="BK650" t="s">
        <v>67</v>
      </c>
      <c r="BL650" t="s">
        <v>67</v>
      </c>
      <c r="BM650" t="s">
        <v>67</v>
      </c>
      <c r="BN650" t="s">
        <v>287</v>
      </c>
      <c r="BO650" s="6">
        <v>46268</v>
      </c>
      <c r="BP650">
        <f>1</f>
        <v>1</v>
      </c>
      <c r="BQ650">
        <f>IF(M650+AG650&gt;=parametres!$B$2,0,1)</f>
        <v>1</v>
      </c>
      <c r="BR650" t="str">
        <f>VLOOKUP(O650,parametres!G:H,2,0)</f>
        <v>RSA BE</v>
      </c>
    </row>
    <row r="651" spans="1:70" x14ac:dyDescent="0.3">
      <c r="A651" t="s">
        <v>1635</v>
      </c>
      <c r="B651" t="s">
        <v>65</v>
      </c>
      <c r="C651" t="s">
        <v>70</v>
      </c>
      <c r="D651" s="4">
        <v>46268.491446759261</v>
      </c>
      <c r="E651" t="s">
        <v>541</v>
      </c>
      <c r="F651" t="s">
        <v>304</v>
      </c>
      <c r="G651" t="s">
        <v>305</v>
      </c>
      <c r="H651" t="s">
        <v>306</v>
      </c>
      <c r="I651" t="s">
        <v>300</v>
      </c>
      <c r="J651">
        <v>2.7421293347919411E+18</v>
      </c>
      <c r="K651" t="s">
        <v>1879</v>
      </c>
      <c r="L651" t="s">
        <v>72</v>
      </c>
      <c r="M651" s="5">
        <v>5.7870370370370373E-5</v>
      </c>
      <c r="N651">
        <v>19782</v>
      </c>
      <c r="O651" t="s">
        <v>288</v>
      </c>
      <c r="P651">
        <v>21222</v>
      </c>
      <c r="Q651" t="s">
        <v>288</v>
      </c>
      <c r="R651">
        <v>100052</v>
      </c>
      <c r="S651" t="s">
        <v>301</v>
      </c>
      <c r="T651" t="s">
        <v>312</v>
      </c>
      <c r="U651">
        <v>207437</v>
      </c>
      <c r="V651" t="s">
        <v>339</v>
      </c>
      <c r="W651" t="s">
        <v>68</v>
      </c>
      <c r="X651" s="5">
        <v>1.4467592592592592E-3</v>
      </c>
      <c r="Y651" s="5">
        <v>0</v>
      </c>
      <c r="Z651" s="5">
        <v>1.1458333333333333E-3</v>
      </c>
      <c r="AA651" t="s">
        <v>67</v>
      </c>
      <c r="AB651">
        <v>0</v>
      </c>
      <c r="AC651" s="4">
        <v>46268.493472222224</v>
      </c>
      <c r="AD651" t="s">
        <v>67</v>
      </c>
      <c r="AE651" s="5">
        <v>0</v>
      </c>
      <c r="AF651" t="s">
        <v>1880</v>
      </c>
      <c r="AG651" s="5">
        <v>2.3148148148148147E-5</v>
      </c>
      <c r="AH651">
        <v>0</v>
      </c>
      <c r="AI651">
        <v>0</v>
      </c>
      <c r="AJ651" t="s">
        <v>311</v>
      </c>
      <c r="AK651">
        <v>2</v>
      </c>
      <c r="AL651">
        <v>0</v>
      </c>
      <c r="AM651">
        <v>1</v>
      </c>
      <c r="AN651" t="s">
        <v>303</v>
      </c>
      <c r="AO651" t="s">
        <v>67</v>
      </c>
      <c r="AR651" t="s">
        <v>67</v>
      </c>
      <c r="AT651" t="s">
        <v>67</v>
      </c>
      <c r="AU651" t="s">
        <v>67</v>
      </c>
      <c r="AV651" t="s">
        <v>67</v>
      </c>
      <c r="AW651">
        <v>2</v>
      </c>
      <c r="AX651">
        <v>1</v>
      </c>
      <c r="AY651" t="s">
        <v>67</v>
      </c>
      <c r="AZ651" t="s">
        <v>67</v>
      </c>
      <c r="BA651" t="s">
        <v>67</v>
      </c>
      <c r="BB651" t="s">
        <v>67</v>
      </c>
      <c r="BC651" t="s">
        <v>67</v>
      </c>
      <c r="BD651" t="s">
        <v>67</v>
      </c>
      <c r="BE651" t="s">
        <v>67</v>
      </c>
      <c r="BF651" t="s">
        <v>67</v>
      </c>
      <c r="BG651" t="s">
        <v>67</v>
      </c>
      <c r="BH651" t="s">
        <v>67</v>
      </c>
      <c r="BI651" t="s">
        <v>67</v>
      </c>
      <c r="BJ651" t="s">
        <v>67</v>
      </c>
      <c r="BK651" t="s">
        <v>67</v>
      </c>
      <c r="BL651" t="s">
        <v>67</v>
      </c>
      <c r="BM651" t="s">
        <v>67</v>
      </c>
      <c r="BN651" t="s">
        <v>287</v>
      </c>
      <c r="BO651" s="6">
        <v>46268</v>
      </c>
      <c r="BP651">
        <f>1</f>
        <v>1</v>
      </c>
      <c r="BQ651">
        <f>IF(M651+AG651&gt;=parametres!$B$2,0,1)</f>
        <v>1</v>
      </c>
      <c r="BR651" t="str">
        <f>VLOOKUP(O651,parametres!G:H,2,0)</f>
        <v>RSA BE</v>
      </c>
    </row>
    <row r="652" spans="1:70" x14ac:dyDescent="0.3">
      <c r="A652" t="s">
        <v>1635</v>
      </c>
      <c r="B652" t="s">
        <v>65</v>
      </c>
      <c r="C652" t="s">
        <v>66</v>
      </c>
      <c r="D652" s="4">
        <v>46268.491574074076</v>
      </c>
      <c r="E652" t="s">
        <v>1876</v>
      </c>
      <c r="F652" t="s">
        <v>67</v>
      </c>
      <c r="G652" t="s">
        <v>67</v>
      </c>
      <c r="H652" t="s">
        <v>459</v>
      </c>
      <c r="I652" t="s">
        <v>67</v>
      </c>
      <c r="J652">
        <v>2.7421292489468539E+18</v>
      </c>
      <c r="K652" t="s">
        <v>1881</v>
      </c>
      <c r="L652" t="s">
        <v>67</v>
      </c>
      <c r="M652" s="5">
        <v>0</v>
      </c>
      <c r="N652">
        <v>19782</v>
      </c>
      <c r="O652" t="s">
        <v>288</v>
      </c>
      <c r="P652">
        <v>21222</v>
      </c>
      <c r="Q652" t="s">
        <v>288</v>
      </c>
      <c r="R652">
        <v>100052</v>
      </c>
      <c r="S652" t="s">
        <v>301</v>
      </c>
      <c r="T652" t="s">
        <v>312</v>
      </c>
      <c r="U652">
        <v>249776</v>
      </c>
      <c r="V652" t="s">
        <v>458</v>
      </c>
      <c r="W652" t="s">
        <v>69</v>
      </c>
      <c r="X652" s="5">
        <v>4.386574074074074E-3</v>
      </c>
      <c r="Y652" s="5">
        <v>9.3749999999999997E-4</v>
      </c>
      <c r="Z652" s="5">
        <v>0</v>
      </c>
      <c r="AA652" t="s">
        <v>67</v>
      </c>
      <c r="AB652">
        <v>0</v>
      </c>
      <c r="AC652" s="4">
        <v>46268.49695601852</v>
      </c>
      <c r="AD652" t="s">
        <v>67</v>
      </c>
      <c r="AE652" s="5">
        <v>0</v>
      </c>
      <c r="AF652" t="s">
        <v>1878</v>
      </c>
      <c r="AG652" s="5">
        <v>0</v>
      </c>
      <c r="AJ652" t="s">
        <v>67</v>
      </c>
      <c r="AN652" t="s">
        <v>67</v>
      </c>
      <c r="AO652" t="s">
        <v>67</v>
      </c>
      <c r="AR652" t="s">
        <v>67</v>
      </c>
      <c r="AT652" t="s">
        <v>67</v>
      </c>
      <c r="AU652" t="s">
        <v>67</v>
      </c>
      <c r="AV652" t="s">
        <v>67</v>
      </c>
      <c r="AY652" t="s">
        <v>67</v>
      </c>
      <c r="AZ652" t="s">
        <v>67</v>
      </c>
      <c r="BA652" t="s">
        <v>67</v>
      </c>
      <c r="BB652" t="s">
        <v>67</v>
      </c>
      <c r="BC652" t="s">
        <v>67</v>
      </c>
      <c r="BD652" t="s">
        <v>67</v>
      </c>
      <c r="BE652" t="s">
        <v>67</v>
      </c>
      <c r="BF652" t="s">
        <v>67</v>
      </c>
      <c r="BG652" t="s">
        <v>67</v>
      </c>
      <c r="BH652" t="s">
        <v>67</v>
      </c>
      <c r="BI652" t="s">
        <v>1882</v>
      </c>
      <c r="BJ652" t="s">
        <v>67</v>
      </c>
      <c r="BK652" t="s">
        <v>67</v>
      </c>
      <c r="BL652" t="s">
        <v>67</v>
      </c>
      <c r="BM652" t="s">
        <v>67</v>
      </c>
      <c r="BN652" t="s">
        <v>287</v>
      </c>
      <c r="BO652" s="6">
        <v>46268</v>
      </c>
      <c r="BP652">
        <f>1</f>
        <v>1</v>
      </c>
      <c r="BQ652">
        <f>IF(M652+AG652&gt;=parametres!$B$2,0,1)</f>
        <v>1</v>
      </c>
      <c r="BR652" t="str">
        <f>VLOOKUP(O652,parametres!G:H,2,0)</f>
        <v>RSA BE</v>
      </c>
    </row>
    <row r="653" spans="1:70" x14ac:dyDescent="0.3">
      <c r="A653" t="s">
        <v>1635</v>
      </c>
      <c r="B653" t="s">
        <v>65</v>
      </c>
      <c r="C653" t="s">
        <v>66</v>
      </c>
      <c r="D653" s="4">
        <v>46268.491597222222</v>
      </c>
      <c r="E653" t="s">
        <v>1873</v>
      </c>
      <c r="F653" t="s">
        <v>67</v>
      </c>
      <c r="G653" t="s">
        <v>67</v>
      </c>
      <c r="H653" t="s">
        <v>349</v>
      </c>
      <c r="I653" t="s">
        <v>67</v>
      </c>
      <c r="J653">
        <v>2.7421293090954557E+18</v>
      </c>
      <c r="K653" t="s">
        <v>1883</v>
      </c>
      <c r="L653" t="s">
        <v>67</v>
      </c>
      <c r="M653" s="5">
        <v>0</v>
      </c>
      <c r="N653">
        <v>27173</v>
      </c>
      <c r="O653" t="s">
        <v>116</v>
      </c>
      <c r="P653">
        <v>28184</v>
      </c>
      <c r="Q653" t="s">
        <v>116</v>
      </c>
      <c r="R653">
        <v>208567</v>
      </c>
      <c r="S653" t="s">
        <v>174</v>
      </c>
      <c r="T653" t="s">
        <v>153</v>
      </c>
      <c r="U653">
        <v>224093</v>
      </c>
      <c r="V653" t="s">
        <v>270</v>
      </c>
      <c r="W653" t="s">
        <v>69</v>
      </c>
      <c r="X653" s="5">
        <v>1.3078703703703703E-3</v>
      </c>
      <c r="Y653" s="5">
        <v>2.3148148148148147E-5</v>
      </c>
      <c r="Z653" s="5">
        <v>0</v>
      </c>
      <c r="AA653" t="s">
        <v>67</v>
      </c>
      <c r="AB653">
        <v>0</v>
      </c>
      <c r="AC653" s="4">
        <v>46268.492997685185</v>
      </c>
      <c r="AD653" t="s">
        <v>67</v>
      </c>
      <c r="AE653" s="5">
        <v>0</v>
      </c>
      <c r="AF653" t="s">
        <v>1875</v>
      </c>
      <c r="AG653" s="5">
        <v>1.1574074074074073E-5</v>
      </c>
      <c r="AJ653" t="s">
        <v>67</v>
      </c>
      <c r="AN653" t="s">
        <v>67</v>
      </c>
      <c r="AO653" t="s">
        <v>67</v>
      </c>
      <c r="AR653" t="s">
        <v>67</v>
      </c>
      <c r="AT653" t="s">
        <v>67</v>
      </c>
      <c r="AU653" t="s">
        <v>67</v>
      </c>
      <c r="AV653" t="s">
        <v>67</v>
      </c>
      <c r="AY653" t="s">
        <v>67</v>
      </c>
      <c r="AZ653" t="s">
        <v>67</v>
      </c>
      <c r="BA653" t="s">
        <v>67</v>
      </c>
      <c r="BB653" t="s">
        <v>67</v>
      </c>
      <c r="BC653" t="s">
        <v>67</v>
      </c>
      <c r="BD653" t="s">
        <v>67</v>
      </c>
      <c r="BE653" t="s">
        <v>67</v>
      </c>
      <c r="BF653" t="s">
        <v>67</v>
      </c>
      <c r="BG653" t="s">
        <v>67</v>
      </c>
      <c r="BH653" t="s">
        <v>67</v>
      </c>
      <c r="BI653" t="s">
        <v>67</v>
      </c>
      <c r="BJ653" t="s">
        <v>67</v>
      </c>
      <c r="BK653" t="s">
        <v>67</v>
      </c>
      <c r="BL653" t="s">
        <v>67</v>
      </c>
      <c r="BM653" t="s">
        <v>67</v>
      </c>
      <c r="BN653" t="s">
        <v>106</v>
      </c>
      <c r="BO653" s="6">
        <v>46268</v>
      </c>
      <c r="BP653">
        <f>1</f>
        <v>1</v>
      </c>
      <c r="BQ653">
        <f>IF(M653+AG653&gt;=parametres!$B$2,0,1)</f>
        <v>1</v>
      </c>
      <c r="BR653" t="str">
        <f>VLOOKUP(O653,parametres!G:H,2,0)</f>
        <v>Alliannz Contract</v>
      </c>
    </row>
    <row r="654" spans="1:70" x14ac:dyDescent="0.3">
      <c r="A654" t="s">
        <v>1635</v>
      </c>
      <c r="B654" t="s">
        <v>65</v>
      </c>
      <c r="C654" t="s">
        <v>70</v>
      </c>
      <c r="D654" s="4">
        <v>46268.491643518515</v>
      </c>
      <c r="E654" t="s">
        <v>520</v>
      </c>
      <c r="F654" t="s">
        <v>118</v>
      </c>
      <c r="G654" t="s">
        <v>119</v>
      </c>
      <c r="H654" t="s">
        <v>120</v>
      </c>
      <c r="I654" t="s">
        <v>121</v>
      </c>
      <c r="J654">
        <v>2.7421293090954557E+18</v>
      </c>
      <c r="K654" t="s">
        <v>1884</v>
      </c>
      <c r="L654" t="s">
        <v>71</v>
      </c>
      <c r="M654" s="5">
        <v>2.199074074074074E-4</v>
      </c>
      <c r="N654">
        <v>19770</v>
      </c>
      <c r="O654" t="s">
        <v>112</v>
      </c>
      <c r="P654">
        <v>21209</v>
      </c>
      <c r="Q654" t="s">
        <v>112</v>
      </c>
      <c r="R654">
        <v>99920</v>
      </c>
      <c r="S654" t="s">
        <v>146</v>
      </c>
      <c r="T654" t="s">
        <v>275</v>
      </c>
      <c r="U654">
        <v>266361</v>
      </c>
      <c r="V654" t="s">
        <v>971</v>
      </c>
      <c r="W654" t="s">
        <v>68</v>
      </c>
      <c r="X654" s="5">
        <v>9.1435185185185185E-4</v>
      </c>
      <c r="Y654" s="5">
        <v>0</v>
      </c>
      <c r="Z654" s="5">
        <v>4.6296296296296294E-5</v>
      </c>
      <c r="AA654" t="s">
        <v>67</v>
      </c>
      <c r="AB654">
        <v>0</v>
      </c>
      <c r="AC654" s="4">
        <v>46268.493090277778</v>
      </c>
      <c r="AD654" t="s">
        <v>67</v>
      </c>
      <c r="AE654" s="5">
        <v>0</v>
      </c>
      <c r="AF654" t="s">
        <v>1885</v>
      </c>
      <c r="AG654" s="5">
        <v>2.3148148148148147E-5</v>
      </c>
      <c r="AH654">
        <v>0</v>
      </c>
      <c r="AI654">
        <v>0</v>
      </c>
      <c r="AJ654" t="s">
        <v>122</v>
      </c>
      <c r="AK654">
        <v>2</v>
      </c>
      <c r="AL654">
        <v>0</v>
      </c>
      <c r="AM654">
        <v>0</v>
      </c>
      <c r="AN654" t="s">
        <v>123</v>
      </c>
      <c r="AO654" t="s">
        <v>67</v>
      </c>
      <c r="AR654" t="s">
        <v>67</v>
      </c>
      <c r="AT654" t="s">
        <v>67</v>
      </c>
      <c r="AU654" t="s">
        <v>67</v>
      </c>
      <c r="AV654" t="s">
        <v>67</v>
      </c>
      <c r="AW654">
        <v>0</v>
      </c>
      <c r="AX654">
        <v>0</v>
      </c>
      <c r="AY654" t="s">
        <v>67</v>
      </c>
      <c r="AZ654" t="s">
        <v>67</v>
      </c>
      <c r="BA654" t="s">
        <v>67</v>
      </c>
      <c r="BB654" t="s">
        <v>67</v>
      </c>
      <c r="BC654" t="s">
        <v>67</v>
      </c>
      <c r="BD654" t="s">
        <v>67</v>
      </c>
      <c r="BE654" t="s">
        <v>67</v>
      </c>
      <c r="BF654" t="s">
        <v>67</v>
      </c>
      <c r="BG654" t="s">
        <v>67</v>
      </c>
      <c r="BH654" t="s">
        <v>67</v>
      </c>
      <c r="BI654" t="s">
        <v>67</v>
      </c>
      <c r="BJ654" t="s">
        <v>67</v>
      </c>
      <c r="BK654" t="s">
        <v>67</v>
      </c>
      <c r="BL654" t="s">
        <v>67</v>
      </c>
      <c r="BM654" t="s">
        <v>67</v>
      </c>
      <c r="BN654" t="s">
        <v>280</v>
      </c>
      <c r="BO654" s="6">
        <v>46268</v>
      </c>
      <c r="BP654">
        <f>1</f>
        <v>1</v>
      </c>
      <c r="BQ654">
        <f>IF(M654+AG654&gt;=parametres!$B$2,0,1)</f>
        <v>0</v>
      </c>
      <c r="BR654" t="str">
        <f>VLOOKUP(O654,parametres!G:H,2,0)</f>
        <v>RSA Provider</v>
      </c>
    </row>
    <row r="655" spans="1:70" x14ac:dyDescent="0.3">
      <c r="A655" t="s">
        <v>1635</v>
      </c>
      <c r="B655" t="s">
        <v>65</v>
      </c>
      <c r="C655" t="s">
        <v>70</v>
      </c>
      <c r="D655" s="4">
        <v>46268.491724537038</v>
      </c>
      <c r="E655" t="s">
        <v>1886</v>
      </c>
      <c r="F655" t="s">
        <v>163</v>
      </c>
      <c r="G655" t="s">
        <v>119</v>
      </c>
      <c r="H655" t="s">
        <v>164</v>
      </c>
      <c r="I655" t="s">
        <v>169</v>
      </c>
      <c r="J655">
        <v>2.7421294120986967E+18</v>
      </c>
      <c r="K655" t="s">
        <v>1887</v>
      </c>
      <c r="L655" t="s">
        <v>71</v>
      </c>
      <c r="M655" s="5">
        <v>6.9444444444444444E-5</v>
      </c>
      <c r="N655">
        <v>19764</v>
      </c>
      <c r="O655" t="s">
        <v>107</v>
      </c>
      <c r="P655">
        <v>21203</v>
      </c>
      <c r="Q655" t="s">
        <v>107</v>
      </c>
      <c r="R655">
        <v>99854</v>
      </c>
      <c r="S655" t="s">
        <v>170</v>
      </c>
      <c r="T655" t="s">
        <v>153</v>
      </c>
      <c r="U655">
        <v>244552</v>
      </c>
      <c r="V655" t="s">
        <v>435</v>
      </c>
      <c r="W655" t="s">
        <v>69</v>
      </c>
      <c r="X655" s="5">
        <v>3.3333333333333335E-3</v>
      </c>
      <c r="Y655" s="5">
        <v>0</v>
      </c>
      <c r="Z655" s="5">
        <v>3.5879629629629629E-4</v>
      </c>
      <c r="AA655" t="s">
        <v>67</v>
      </c>
      <c r="AB655">
        <v>0</v>
      </c>
      <c r="AC655" s="4">
        <v>46268.497881944444</v>
      </c>
      <c r="AD655" t="s">
        <v>67</v>
      </c>
      <c r="AE655" s="5">
        <v>0</v>
      </c>
      <c r="AF655" t="s">
        <v>1888</v>
      </c>
      <c r="AG655" s="5">
        <v>9.2592592592592588E-5</v>
      </c>
      <c r="AH655">
        <v>0</v>
      </c>
      <c r="AI655">
        <v>0</v>
      </c>
      <c r="AJ655" t="s">
        <v>67</v>
      </c>
      <c r="AK655">
        <v>2</v>
      </c>
      <c r="AL655">
        <v>0</v>
      </c>
      <c r="AM655">
        <v>0</v>
      </c>
      <c r="AN655" t="s">
        <v>123</v>
      </c>
      <c r="AO655" t="s">
        <v>127</v>
      </c>
      <c r="AP655">
        <v>77020001</v>
      </c>
      <c r="AQ655">
        <v>10</v>
      </c>
      <c r="AR655" t="s">
        <v>128</v>
      </c>
      <c r="AS655">
        <v>3190037</v>
      </c>
      <c r="AT655" t="s">
        <v>145</v>
      </c>
      <c r="AU655" t="s">
        <v>67</v>
      </c>
      <c r="AV655" t="s">
        <v>1886</v>
      </c>
      <c r="AW655">
        <v>2</v>
      </c>
      <c r="AX655">
        <v>1</v>
      </c>
      <c r="AY655" t="s">
        <v>191</v>
      </c>
      <c r="AZ655" t="s">
        <v>76</v>
      </c>
      <c r="BA655" t="s">
        <v>1889</v>
      </c>
      <c r="BB655" t="s">
        <v>190</v>
      </c>
      <c r="BC655" t="s">
        <v>191</v>
      </c>
      <c r="BD655" t="s">
        <v>191</v>
      </c>
      <c r="BE655" t="s">
        <v>76</v>
      </c>
      <c r="BF655" t="s">
        <v>76</v>
      </c>
      <c r="BG655" t="s">
        <v>76</v>
      </c>
      <c r="BH655" t="s">
        <v>192</v>
      </c>
      <c r="BI655" t="s">
        <v>67</v>
      </c>
      <c r="BJ655" t="s">
        <v>67</v>
      </c>
      <c r="BK655" t="s">
        <v>67</v>
      </c>
      <c r="BL655" t="s">
        <v>67</v>
      </c>
      <c r="BM655" t="s">
        <v>67</v>
      </c>
      <c r="BN655" t="s">
        <v>106</v>
      </c>
      <c r="BO655" s="6">
        <v>46268</v>
      </c>
      <c r="BP655">
        <f>1</f>
        <v>1</v>
      </c>
      <c r="BQ655">
        <f>IF(M655+AG655&gt;=parametres!$B$2,0,1)</f>
        <v>1</v>
      </c>
      <c r="BR655" t="str">
        <f>VLOOKUP(O655,parametres!G:H,2,0)</f>
        <v>Alliannz Contract</v>
      </c>
    </row>
    <row r="656" spans="1:70" x14ac:dyDescent="0.3">
      <c r="A656" t="s">
        <v>1635</v>
      </c>
      <c r="B656" t="s">
        <v>65</v>
      </c>
      <c r="C656" t="s">
        <v>66</v>
      </c>
      <c r="D656" s="4">
        <v>46268.491967592592</v>
      </c>
      <c r="E656" t="s">
        <v>541</v>
      </c>
      <c r="F656" t="s">
        <v>67</v>
      </c>
      <c r="G656" t="s">
        <v>67</v>
      </c>
      <c r="H656" t="s">
        <v>340</v>
      </c>
      <c r="I656" t="s">
        <v>67</v>
      </c>
      <c r="J656">
        <v>2.7421293347919411E+18</v>
      </c>
      <c r="K656" t="s">
        <v>1890</v>
      </c>
      <c r="L656" t="s">
        <v>67</v>
      </c>
      <c r="M656" s="5">
        <v>0</v>
      </c>
      <c r="N656">
        <v>19782</v>
      </c>
      <c r="O656" t="s">
        <v>288</v>
      </c>
      <c r="P656">
        <v>21222</v>
      </c>
      <c r="Q656" t="s">
        <v>288</v>
      </c>
      <c r="R656">
        <v>100052</v>
      </c>
      <c r="S656" t="s">
        <v>301</v>
      </c>
      <c r="T656" t="s">
        <v>312</v>
      </c>
      <c r="U656">
        <v>207437</v>
      </c>
      <c r="V656" t="s">
        <v>339</v>
      </c>
      <c r="W656" t="s">
        <v>69</v>
      </c>
      <c r="X656" s="5">
        <v>1.4467592592592592E-3</v>
      </c>
      <c r="Y656" s="5">
        <v>0</v>
      </c>
      <c r="Z656" s="5">
        <v>0</v>
      </c>
      <c r="AA656" t="s">
        <v>67</v>
      </c>
      <c r="AB656">
        <v>0</v>
      </c>
      <c r="AC656" s="4">
        <v>46268.493483796294</v>
      </c>
      <c r="AD656" t="s">
        <v>67</v>
      </c>
      <c r="AE656" s="5">
        <v>0</v>
      </c>
      <c r="AF656" t="s">
        <v>1880</v>
      </c>
      <c r="AG656" s="5">
        <v>1.1574074074074073E-5</v>
      </c>
      <c r="AJ656" t="s">
        <v>67</v>
      </c>
      <c r="AN656" t="s">
        <v>67</v>
      </c>
      <c r="AO656" t="s">
        <v>67</v>
      </c>
      <c r="AR656" t="s">
        <v>67</v>
      </c>
      <c r="AT656" t="s">
        <v>67</v>
      </c>
      <c r="AU656" t="s">
        <v>67</v>
      </c>
      <c r="AV656" t="s">
        <v>67</v>
      </c>
      <c r="AY656" t="s">
        <v>67</v>
      </c>
      <c r="AZ656" t="s">
        <v>67</v>
      </c>
      <c r="BA656" t="s">
        <v>67</v>
      </c>
      <c r="BB656" t="s">
        <v>67</v>
      </c>
      <c r="BC656" t="s">
        <v>67</v>
      </c>
      <c r="BD656" t="s">
        <v>67</v>
      </c>
      <c r="BE656" t="s">
        <v>67</v>
      </c>
      <c r="BF656" t="s">
        <v>67</v>
      </c>
      <c r="BG656" t="s">
        <v>67</v>
      </c>
      <c r="BH656" t="s">
        <v>67</v>
      </c>
      <c r="BI656" t="s">
        <v>67</v>
      </c>
      <c r="BJ656" t="s">
        <v>67</v>
      </c>
      <c r="BK656" t="s">
        <v>67</v>
      </c>
      <c r="BL656" t="s">
        <v>67</v>
      </c>
      <c r="BM656" t="s">
        <v>67</v>
      </c>
      <c r="BN656" t="s">
        <v>287</v>
      </c>
      <c r="BO656" s="6">
        <v>46268</v>
      </c>
      <c r="BP656">
        <f>1</f>
        <v>1</v>
      </c>
      <c r="BQ656">
        <f>IF(M656+AG656&gt;=parametres!$B$2,0,1)</f>
        <v>1</v>
      </c>
      <c r="BR656" t="str">
        <f>VLOOKUP(O656,parametres!G:H,2,0)</f>
        <v>RSA BE</v>
      </c>
    </row>
    <row r="657" spans="1:70" x14ac:dyDescent="0.3">
      <c r="A657" t="s">
        <v>1635</v>
      </c>
      <c r="B657" t="s">
        <v>65</v>
      </c>
      <c r="C657" t="s">
        <v>70</v>
      </c>
      <c r="D657" s="4">
        <v>46268.4921412037</v>
      </c>
      <c r="E657" t="s">
        <v>1891</v>
      </c>
      <c r="F657" t="s">
        <v>124</v>
      </c>
      <c r="G657" t="s">
        <v>119</v>
      </c>
      <c r="H657" t="s">
        <v>125</v>
      </c>
      <c r="I657" t="s">
        <v>139</v>
      </c>
      <c r="J657">
        <v>2.7421293863283113E+18</v>
      </c>
      <c r="K657" t="s">
        <v>1892</v>
      </c>
      <c r="L657" t="s">
        <v>71</v>
      </c>
      <c r="M657" s="5">
        <v>6.9444444444444444E-5</v>
      </c>
      <c r="N657">
        <v>19760</v>
      </c>
      <c r="O657" t="s">
        <v>82</v>
      </c>
      <c r="P657">
        <v>21199</v>
      </c>
      <c r="Q657" t="s">
        <v>82</v>
      </c>
      <c r="R657">
        <v>99810</v>
      </c>
      <c r="S657" t="s">
        <v>162</v>
      </c>
      <c r="T657" t="s">
        <v>153</v>
      </c>
      <c r="U657">
        <v>224096</v>
      </c>
      <c r="V657" t="s">
        <v>503</v>
      </c>
      <c r="W657" t="s">
        <v>69</v>
      </c>
      <c r="X657" s="5">
        <v>2.6620370370370372E-4</v>
      </c>
      <c r="Y657" s="5">
        <v>0</v>
      </c>
      <c r="Z657" s="5">
        <v>2.2453703703703702E-3</v>
      </c>
      <c r="AA657" t="s">
        <v>67</v>
      </c>
      <c r="AB657">
        <v>0</v>
      </c>
      <c r="AC657" s="4">
        <v>46268.493611111109</v>
      </c>
      <c r="AD657" t="s">
        <v>67</v>
      </c>
      <c r="AE657" s="5">
        <v>0</v>
      </c>
      <c r="AF657" t="s">
        <v>1893</v>
      </c>
      <c r="AG657" s="5">
        <v>3.4722222222222222E-5</v>
      </c>
      <c r="AH657">
        <v>0</v>
      </c>
      <c r="AI657">
        <v>0</v>
      </c>
      <c r="AJ657" t="s">
        <v>67</v>
      </c>
      <c r="AK657">
        <v>2</v>
      </c>
      <c r="AL657">
        <v>0</v>
      </c>
      <c r="AM657">
        <v>0</v>
      </c>
      <c r="AN657" t="s">
        <v>123</v>
      </c>
      <c r="AO657" t="s">
        <v>127</v>
      </c>
      <c r="AP657">
        <v>77020001</v>
      </c>
      <c r="AQ657">
        <v>10</v>
      </c>
      <c r="AR657" t="s">
        <v>128</v>
      </c>
      <c r="AS657">
        <v>3190086</v>
      </c>
      <c r="AT657" t="s">
        <v>1894</v>
      </c>
      <c r="AU657" t="s">
        <v>67</v>
      </c>
      <c r="AV657" t="s">
        <v>1891</v>
      </c>
      <c r="AW657">
        <v>0</v>
      </c>
      <c r="AX657">
        <v>0</v>
      </c>
      <c r="AY657" t="s">
        <v>67</v>
      </c>
      <c r="AZ657" t="s">
        <v>67</v>
      </c>
      <c r="BA657" t="s">
        <v>67</v>
      </c>
      <c r="BB657" t="s">
        <v>67</v>
      </c>
      <c r="BC657" t="s">
        <v>67</v>
      </c>
      <c r="BD657" t="s">
        <v>67</v>
      </c>
      <c r="BE657" t="s">
        <v>67</v>
      </c>
      <c r="BF657" t="s">
        <v>67</v>
      </c>
      <c r="BG657" t="s">
        <v>67</v>
      </c>
      <c r="BH657" t="s">
        <v>67</v>
      </c>
      <c r="BI657" t="s">
        <v>67</v>
      </c>
      <c r="BJ657" t="s">
        <v>67</v>
      </c>
      <c r="BK657" t="s">
        <v>67</v>
      </c>
      <c r="BL657" t="s">
        <v>67</v>
      </c>
      <c r="BM657" t="s">
        <v>67</v>
      </c>
      <c r="BN657" t="s">
        <v>106</v>
      </c>
      <c r="BO657" s="6">
        <v>46268</v>
      </c>
      <c r="BP657">
        <f>1</f>
        <v>1</v>
      </c>
      <c r="BQ657">
        <f>IF(M657+AG657&gt;=parametres!$B$2,0,1)</f>
        <v>1</v>
      </c>
      <c r="BR657" t="str">
        <f>VLOOKUP(O657,parametres!G:H,2,0)</f>
        <v>Alliannz Contract</v>
      </c>
    </row>
    <row r="658" spans="1:70" x14ac:dyDescent="0.3">
      <c r="A658" t="s">
        <v>1635</v>
      </c>
      <c r="B658" t="s">
        <v>65</v>
      </c>
      <c r="C658" t="s">
        <v>66</v>
      </c>
      <c r="D658" s="4">
        <v>46268.492152777777</v>
      </c>
      <c r="E658" t="s">
        <v>520</v>
      </c>
      <c r="F658" t="s">
        <v>67</v>
      </c>
      <c r="G658" t="s">
        <v>67</v>
      </c>
      <c r="H658" t="s">
        <v>996</v>
      </c>
      <c r="I658" t="s">
        <v>67</v>
      </c>
      <c r="J658">
        <v>2.7421293090954557E+18</v>
      </c>
      <c r="K658" t="s">
        <v>1895</v>
      </c>
      <c r="L658" t="s">
        <v>67</v>
      </c>
      <c r="M658" s="5">
        <v>0</v>
      </c>
      <c r="N658">
        <v>19770</v>
      </c>
      <c r="O658" t="s">
        <v>112</v>
      </c>
      <c r="P658">
        <v>21209</v>
      </c>
      <c r="Q658" t="s">
        <v>112</v>
      </c>
      <c r="R658">
        <v>99920</v>
      </c>
      <c r="S658" t="s">
        <v>146</v>
      </c>
      <c r="T658" t="s">
        <v>275</v>
      </c>
      <c r="U658">
        <v>266361</v>
      </c>
      <c r="V658" t="s">
        <v>971</v>
      </c>
      <c r="W658" t="s">
        <v>68</v>
      </c>
      <c r="X658" s="5">
        <v>9.1435185185185185E-4</v>
      </c>
      <c r="Y658" s="5">
        <v>0</v>
      </c>
      <c r="Z658" s="5">
        <v>0</v>
      </c>
      <c r="AA658" t="s">
        <v>67</v>
      </c>
      <c r="AB658">
        <v>0</v>
      </c>
      <c r="AC658" s="4">
        <v>46268.493078703701</v>
      </c>
      <c r="AD658" t="s">
        <v>67</v>
      </c>
      <c r="AE658" s="5">
        <v>0</v>
      </c>
      <c r="AF658" t="s">
        <v>1885</v>
      </c>
      <c r="AG658" s="5">
        <v>0</v>
      </c>
      <c r="AJ658" t="s">
        <v>67</v>
      </c>
      <c r="AN658" t="s">
        <v>67</v>
      </c>
      <c r="AO658" t="s">
        <v>67</v>
      </c>
      <c r="AR658" t="s">
        <v>67</v>
      </c>
      <c r="AT658" t="s">
        <v>67</v>
      </c>
      <c r="AU658" t="s">
        <v>67</v>
      </c>
      <c r="AV658" t="s">
        <v>67</v>
      </c>
      <c r="AY658" t="s">
        <v>67</v>
      </c>
      <c r="AZ658" t="s">
        <v>67</v>
      </c>
      <c r="BA658" t="s">
        <v>67</v>
      </c>
      <c r="BB658" t="s">
        <v>67</v>
      </c>
      <c r="BC658" t="s">
        <v>67</v>
      </c>
      <c r="BD658" t="s">
        <v>67</v>
      </c>
      <c r="BE658" t="s">
        <v>67</v>
      </c>
      <c r="BF658" t="s">
        <v>67</v>
      </c>
      <c r="BG658" t="s">
        <v>67</v>
      </c>
      <c r="BH658" t="s">
        <v>67</v>
      </c>
      <c r="BI658" t="s">
        <v>67</v>
      </c>
      <c r="BJ658" t="s">
        <v>67</v>
      </c>
      <c r="BK658" t="s">
        <v>67</v>
      </c>
      <c r="BL658" t="s">
        <v>67</v>
      </c>
      <c r="BM658" t="s">
        <v>67</v>
      </c>
      <c r="BN658" t="s">
        <v>280</v>
      </c>
      <c r="BO658" s="6">
        <v>46268</v>
      </c>
      <c r="BP658">
        <f>1</f>
        <v>1</v>
      </c>
      <c r="BQ658">
        <f>IF(M658+AG658&gt;=parametres!$B$2,0,1)</f>
        <v>1</v>
      </c>
      <c r="BR658" t="str">
        <f>VLOOKUP(O658,parametres!G:H,2,0)</f>
        <v>RSA Provider</v>
      </c>
    </row>
    <row r="659" spans="1:70" x14ac:dyDescent="0.3">
      <c r="A659" t="s">
        <v>1635</v>
      </c>
      <c r="B659" t="s">
        <v>65</v>
      </c>
      <c r="C659" t="s">
        <v>70</v>
      </c>
      <c r="D659" s="4">
        <v>46268.492268518516</v>
      </c>
      <c r="E659" t="s">
        <v>1315</v>
      </c>
      <c r="F659" t="s">
        <v>156</v>
      </c>
      <c r="G659" t="s">
        <v>119</v>
      </c>
      <c r="H659" t="s">
        <v>157</v>
      </c>
      <c r="I659" t="s">
        <v>136</v>
      </c>
      <c r="J659">
        <v>2.7421294206886467E+18</v>
      </c>
      <c r="K659" t="s">
        <v>1896</v>
      </c>
      <c r="L659" t="s">
        <v>71</v>
      </c>
      <c r="M659" s="5">
        <v>6.9444444444444444E-5</v>
      </c>
      <c r="N659">
        <v>19761</v>
      </c>
      <c r="O659" t="s">
        <v>105</v>
      </c>
      <c r="P659">
        <v>21200</v>
      </c>
      <c r="Q659" t="s">
        <v>105</v>
      </c>
      <c r="R659">
        <v>99821</v>
      </c>
      <c r="S659" t="s">
        <v>154</v>
      </c>
      <c r="T659" t="s">
        <v>153</v>
      </c>
      <c r="U659">
        <v>247912</v>
      </c>
      <c r="V659" t="s">
        <v>402</v>
      </c>
      <c r="W659" t="s">
        <v>68</v>
      </c>
      <c r="X659" s="5">
        <v>5.208333333333333E-3</v>
      </c>
      <c r="Y659" s="5">
        <v>0</v>
      </c>
      <c r="Z659" s="5">
        <v>3.7037037037037035E-4</v>
      </c>
      <c r="AA659" t="s">
        <v>67</v>
      </c>
      <c r="AB659">
        <v>0</v>
      </c>
      <c r="AC659" s="4">
        <v>46268.499259259261</v>
      </c>
      <c r="AD659" t="s">
        <v>67</v>
      </c>
      <c r="AE659" s="5">
        <v>0</v>
      </c>
      <c r="AF659" t="s">
        <v>1897</v>
      </c>
      <c r="AG659" s="5">
        <v>1.0416666666666667E-4</v>
      </c>
      <c r="AH659">
        <v>0</v>
      </c>
      <c r="AI659">
        <v>0</v>
      </c>
      <c r="AJ659" t="s">
        <v>67</v>
      </c>
      <c r="AK659">
        <v>2</v>
      </c>
      <c r="AL659">
        <v>0</v>
      </c>
      <c r="AM659">
        <v>0</v>
      </c>
      <c r="AN659" t="s">
        <v>123</v>
      </c>
      <c r="AO659" t="s">
        <v>127</v>
      </c>
      <c r="AP659">
        <v>77020001</v>
      </c>
      <c r="AQ659">
        <v>10</v>
      </c>
      <c r="AR659" t="s">
        <v>128</v>
      </c>
      <c r="AS659">
        <v>3190093</v>
      </c>
      <c r="AT659" t="s">
        <v>155</v>
      </c>
      <c r="AU659" t="s">
        <v>1898</v>
      </c>
      <c r="AV659" t="s">
        <v>1315</v>
      </c>
      <c r="AW659">
        <v>2</v>
      </c>
      <c r="AX659">
        <v>1</v>
      </c>
      <c r="AY659" t="s">
        <v>67</v>
      </c>
      <c r="AZ659" t="s">
        <v>67</v>
      </c>
      <c r="BA659" t="s">
        <v>67</v>
      </c>
      <c r="BB659" t="s">
        <v>67</v>
      </c>
      <c r="BC659" t="s">
        <v>67</v>
      </c>
      <c r="BD659" t="s">
        <v>67</v>
      </c>
      <c r="BE659" t="s">
        <v>67</v>
      </c>
      <c r="BF659" t="s">
        <v>67</v>
      </c>
      <c r="BG659" t="s">
        <v>67</v>
      </c>
      <c r="BH659" t="s">
        <v>67</v>
      </c>
      <c r="BI659" t="s">
        <v>67</v>
      </c>
      <c r="BJ659" t="s">
        <v>67</v>
      </c>
      <c r="BK659" t="s">
        <v>67</v>
      </c>
      <c r="BL659" t="s">
        <v>67</v>
      </c>
      <c r="BM659" t="s">
        <v>67</v>
      </c>
      <c r="BN659" t="s">
        <v>106</v>
      </c>
      <c r="BO659" s="6">
        <v>46268</v>
      </c>
      <c r="BP659">
        <f>1</f>
        <v>1</v>
      </c>
      <c r="BQ659">
        <f>IF(M659+AG659&gt;=parametres!$B$2,0,1)</f>
        <v>1</v>
      </c>
      <c r="BR659" t="str">
        <f>VLOOKUP(O659,parametres!G:H,2,0)</f>
        <v>Alliannz Contract</v>
      </c>
    </row>
    <row r="660" spans="1:70" x14ac:dyDescent="0.3">
      <c r="A660" t="s">
        <v>1635</v>
      </c>
      <c r="B660" t="s">
        <v>65</v>
      </c>
      <c r="C660" t="s">
        <v>66</v>
      </c>
      <c r="D660" s="4">
        <v>46268.492488425924</v>
      </c>
      <c r="E660" t="s">
        <v>1886</v>
      </c>
      <c r="F660" t="s">
        <v>67</v>
      </c>
      <c r="G660" t="s">
        <v>67</v>
      </c>
      <c r="H660" t="s">
        <v>436</v>
      </c>
      <c r="I660" t="s">
        <v>67</v>
      </c>
      <c r="J660">
        <v>2.7421294120986967E+18</v>
      </c>
      <c r="K660" t="s">
        <v>1899</v>
      </c>
      <c r="L660" t="s">
        <v>67</v>
      </c>
      <c r="M660" s="5">
        <v>0</v>
      </c>
      <c r="N660">
        <v>19764</v>
      </c>
      <c r="O660" t="s">
        <v>107</v>
      </c>
      <c r="P660">
        <v>21203</v>
      </c>
      <c r="Q660" t="s">
        <v>107</v>
      </c>
      <c r="R660">
        <v>99854</v>
      </c>
      <c r="S660" t="s">
        <v>170</v>
      </c>
      <c r="T660" t="s">
        <v>153</v>
      </c>
      <c r="U660">
        <v>244552</v>
      </c>
      <c r="V660" t="s">
        <v>435</v>
      </c>
      <c r="W660" t="s">
        <v>68</v>
      </c>
      <c r="X660" s="5">
        <v>3.3333333333333335E-3</v>
      </c>
      <c r="Y660" s="5">
        <v>0</v>
      </c>
      <c r="Z660" s="5">
        <v>0</v>
      </c>
      <c r="AA660" t="s">
        <v>67</v>
      </c>
      <c r="AB660">
        <v>0</v>
      </c>
      <c r="AC660" s="4">
        <v>46268.495879629627</v>
      </c>
      <c r="AD660" t="s">
        <v>67</v>
      </c>
      <c r="AE660" s="5">
        <v>0</v>
      </c>
      <c r="AF660" t="s">
        <v>1888</v>
      </c>
      <c r="AG660" s="5">
        <v>0</v>
      </c>
      <c r="AJ660" t="s">
        <v>67</v>
      </c>
      <c r="AN660" t="s">
        <v>67</v>
      </c>
      <c r="AO660" t="s">
        <v>67</v>
      </c>
      <c r="AR660" t="s">
        <v>67</v>
      </c>
      <c r="AT660" t="s">
        <v>67</v>
      </c>
      <c r="AU660" t="s">
        <v>67</v>
      </c>
      <c r="AV660" t="s">
        <v>67</v>
      </c>
      <c r="AY660" t="s">
        <v>67</v>
      </c>
      <c r="AZ660" t="s">
        <v>67</v>
      </c>
      <c r="BA660" t="s">
        <v>67</v>
      </c>
      <c r="BB660" t="s">
        <v>67</v>
      </c>
      <c r="BC660" t="s">
        <v>67</v>
      </c>
      <c r="BD660" t="s">
        <v>67</v>
      </c>
      <c r="BE660" t="s">
        <v>67</v>
      </c>
      <c r="BF660" t="s">
        <v>67</v>
      </c>
      <c r="BG660" t="s">
        <v>67</v>
      </c>
      <c r="BH660" t="s">
        <v>67</v>
      </c>
      <c r="BI660" t="s">
        <v>67</v>
      </c>
      <c r="BJ660" t="s">
        <v>67</v>
      </c>
      <c r="BK660" t="s">
        <v>67</v>
      </c>
      <c r="BL660" t="s">
        <v>67</v>
      </c>
      <c r="BM660" t="s">
        <v>67</v>
      </c>
      <c r="BN660" t="s">
        <v>106</v>
      </c>
      <c r="BO660" s="6">
        <v>46268</v>
      </c>
      <c r="BP660">
        <f>1</f>
        <v>1</v>
      </c>
      <c r="BQ660">
        <f>IF(M660+AG660&gt;=parametres!$B$2,0,1)</f>
        <v>1</v>
      </c>
      <c r="BR660" t="str">
        <f>VLOOKUP(O660,parametres!G:H,2,0)</f>
        <v>Alliannz Contract</v>
      </c>
    </row>
    <row r="661" spans="1:70" x14ac:dyDescent="0.3">
      <c r="A661" t="s">
        <v>1635</v>
      </c>
      <c r="B661" t="s">
        <v>65</v>
      </c>
      <c r="C661" t="s">
        <v>70</v>
      </c>
      <c r="D661" s="4">
        <v>46268.492789351854</v>
      </c>
      <c r="E661" t="s">
        <v>1900</v>
      </c>
      <c r="F661" t="s">
        <v>243</v>
      </c>
      <c r="G661" t="s">
        <v>244</v>
      </c>
      <c r="H661" t="s">
        <v>330</v>
      </c>
      <c r="I661" t="s">
        <v>307</v>
      </c>
      <c r="J661">
        <v>2.7421293777426401E+18</v>
      </c>
      <c r="K661" t="s">
        <v>1901</v>
      </c>
      <c r="L661" t="s">
        <v>71</v>
      </c>
      <c r="M661" s="5">
        <v>6.9444444444444444E-5</v>
      </c>
      <c r="N661">
        <v>19784</v>
      </c>
      <c r="O661" t="s">
        <v>289</v>
      </c>
      <c r="P661">
        <v>21224</v>
      </c>
      <c r="Q661" t="s">
        <v>289</v>
      </c>
      <c r="R661">
        <v>100074</v>
      </c>
      <c r="S661" t="s">
        <v>320</v>
      </c>
      <c r="T661" t="s">
        <v>312</v>
      </c>
      <c r="U661">
        <v>249779</v>
      </c>
      <c r="V661" t="s">
        <v>442</v>
      </c>
      <c r="W661" t="s">
        <v>69</v>
      </c>
      <c r="X661" s="5">
        <v>2.5115740740740741E-3</v>
      </c>
      <c r="Y661" s="5">
        <v>4.0625000000000001E-3</v>
      </c>
      <c r="Z661" s="5">
        <v>8.1018518518518516E-5</v>
      </c>
      <c r="AA661" t="s">
        <v>67</v>
      </c>
      <c r="AB661">
        <v>0</v>
      </c>
      <c r="AC661" s="4">
        <v>46268.500057870369</v>
      </c>
      <c r="AD661" t="s">
        <v>67</v>
      </c>
      <c r="AE661" s="5">
        <v>0</v>
      </c>
      <c r="AF661" t="s">
        <v>1902</v>
      </c>
      <c r="AG661" s="5">
        <v>3.4722222222222222E-5</v>
      </c>
      <c r="AH661">
        <v>0</v>
      </c>
      <c r="AI661">
        <v>0</v>
      </c>
      <c r="AJ661" t="s">
        <v>1437</v>
      </c>
      <c r="AK661">
        <v>2</v>
      </c>
      <c r="AL661">
        <v>0</v>
      </c>
      <c r="AM661">
        <v>1</v>
      </c>
      <c r="AN661" t="s">
        <v>303</v>
      </c>
      <c r="AO661" t="s">
        <v>67</v>
      </c>
      <c r="AR661" t="s">
        <v>67</v>
      </c>
      <c r="AT661" t="s">
        <v>67</v>
      </c>
      <c r="AU661" t="s">
        <v>67</v>
      </c>
      <c r="AV661" t="s">
        <v>67</v>
      </c>
      <c r="AW661">
        <v>0</v>
      </c>
      <c r="AX661">
        <v>0</v>
      </c>
      <c r="AY661" t="s">
        <v>67</v>
      </c>
      <c r="AZ661" t="s">
        <v>67</v>
      </c>
      <c r="BA661" t="s">
        <v>67</v>
      </c>
      <c r="BB661" t="s">
        <v>67</v>
      </c>
      <c r="BC661" t="s">
        <v>67</v>
      </c>
      <c r="BD661" t="s">
        <v>67</v>
      </c>
      <c r="BE661" t="s">
        <v>67</v>
      </c>
      <c r="BF661" t="s">
        <v>67</v>
      </c>
      <c r="BG661" t="s">
        <v>67</v>
      </c>
      <c r="BH661" t="s">
        <v>67</v>
      </c>
      <c r="BI661" t="s">
        <v>67</v>
      </c>
      <c r="BJ661" t="s">
        <v>67</v>
      </c>
      <c r="BK661" t="s">
        <v>67</v>
      </c>
      <c r="BL661" t="s">
        <v>67</v>
      </c>
      <c r="BM661" t="s">
        <v>67</v>
      </c>
      <c r="BN661" t="s">
        <v>287</v>
      </c>
      <c r="BO661" s="6">
        <v>46268</v>
      </c>
      <c r="BP661">
        <f>1</f>
        <v>1</v>
      </c>
      <c r="BQ661">
        <f>IF(M661+AG661&gt;=parametres!$B$2,0,1)</f>
        <v>1</v>
      </c>
      <c r="BR661" t="str">
        <f>VLOOKUP(O661,parametres!G:H,2,0)</f>
        <v>RSA BE</v>
      </c>
    </row>
    <row r="662" spans="1:70" x14ac:dyDescent="0.3">
      <c r="A662" t="s">
        <v>1635</v>
      </c>
      <c r="B662" t="s">
        <v>65</v>
      </c>
      <c r="C662" t="s">
        <v>70</v>
      </c>
      <c r="D662" s="4">
        <v>46268.49291666667</v>
      </c>
      <c r="E662" t="s">
        <v>1903</v>
      </c>
      <c r="F662" t="s">
        <v>304</v>
      </c>
      <c r="G662" t="s">
        <v>305</v>
      </c>
      <c r="H662" t="s">
        <v>306</v>
      </c>
      <c r="I662" t="s">
        <v>300</v>
      </c>
      <c r="J662">
        <v>2.7421293390869709E+18</v>
      </c>
      <c r="K662" t="s">
        <v>1904</v>
      </c>
      <c r="L662" t="s">
        <v>72</v>
      </c>
      <c r="M662" s="5">
        <v>6.9444444444444444E-5</v>
      </c>
      <c r="N662">
        <v>19782</v>
      </c>
      <c r="O662" t="s">
        <v>288</v>
      </c>
      <c r="P662">
        <v>21222</v>
      </c>
      <c r="Q662" t="s">
        <v>288</v>
      </c>
      <c r="R662">
        <v>100052</v>
      </c>
      <c r="S662" t="s">
        <v>301</v>
      </c>
      <c r="T662" t="s">
        <v>312</v>
      </c>
      <c r="U662">
        <v>232191</v>
      </c>
      <c r="V662" t="s">
        <v>313</v>
      </c>
      <c r="W662" t="s">
        <v>68</v>
      </c>
      <c r="X662" s="5">
        <v>1.7476851851851852E-3</v>
      </c>
      <c r="Y662" s="5">
        <v>1.5972222222222223E-3</v>
      </c>
      <c r="Z662" s="5">
        <v>5.2083333333333333E-4</v>
      </c>
      <c r="AA662" t="s">
        <v>67</v>
      </c>
      <c r="AB662">
        <v>0</v>
      </c>
      <c r="AC662" s="4">
        <v>46268.496921296297</v>
      </c>
      <c r="AD662" t="s">
        <v>67</v>
      </c>
      <c r="AE662" s="5">
        <v>0</v>
      </c>
      <c r="AF662" t="s">
        <v>1905</v>
      </c>
      <c r="AG662" s="5">
        <v>2.3148148148148147E-5</v>
      </c>
      <c r="AH662">
        <v>0</v>
      </c>
      <c r="AI662">
        <v>0</v>
      </c>
      <c r="AJ662" t="s">
        <v>311</v>
      </c>
      <c r="AK662">
        <v>2</v>
      </c>
      <c r="AL662">
        <v>0</v>
      </c>
      <c r="AM662">
        <v>1</v>
      </c>
      <c r="AN662" t="s">
        <v>303</v>
      </c>
      <c r="AO662" t="s">
        <v>67</v>
      </c>
      <c r="AR662" t="s">
        <v>67</v>
      </c>
      <c r="AT662" t="s">
        <v>67</v>
      </c>
      <c r="AU662" t="s">
        <v>67</v>
      </c>
      <c r="AV662" t="s">
        <v>67</v>
      </c>
      <c r="AW662">
        <v>2</v>
      </c>
      <c r="AX662">
        <v>1</v>
      </c>
      <c r="AY662" t="s">
        <v>67</v>
      </c>
      <c r="AZ662" t="s">
        <v>67</v>
      </c>
      <c r="BA662" t="s">
        <v>67</v>
      </c>
      <c r="BB662" t="s">
        <v>67</v>
      </c>
      <c r="BC662" t="s">
        <v>67</v>
      </c>
      <c r="BD662" t="s">
        <v>67</v>
      </c>
      <c r="BE662" t="s">
        <v>67</v>
      </c>
      <c r="BF662" t="s">
        <v>67</v>
      </c>
      <c r="BG662" t="s">
        <v>67</v>
      </c>
      <c r="BH662" t="s">
        <v>67</v>
      </c>
      <c r="BI662" t="s">
        <v>67</v>
      </c>
      <c r="BJ662" t="s">
        <v>67</v>
      </c>
      <c r="BK662" t="s">
        <v>67</v>
      </c>
      <c r="BL662" t="s">
        <v>67</v>
      </c>
      <c r="BM662" t="s">
        <v>67</v>
      </c>
      <c r="BN662" t="s">
        <v>287</v>
      </c>
      <c r="BO662" s="6">
        <v>46268</v>
      </c>
      <c r="BP662">
        <f>1</f>
        <v>1</v>
      </c>
      <c r="BQ662">
        <f>IF(M662+AG662&gt;=parametres!$B$2,0,1)</f>
        <v>1</v>
      </c>
      <c r="BR662" t="str">
        <f>VLOOKUP(O662,parametres!G:H,2,0)</f>
        <v>RSA BE</v>
      </c>
    </row>
    <row r="663" spans="1:70" x14ac:dyDescent="0.3">
      <c r="A663" t="s">
        <v>1635</v>
      </c>
      <c r="B663" t="s">
        <v>65</v>
      </c>
      <c r="C663" t="s">
        <v>66</v>
      </c>
      <c r="D663" s="4">
        <v>46268.493263888886</v>
      </c>
      <c r="E663" t="s">
        <v>1891</v>
      </c>
      <c r="F663" t="s">
        <v>67</v>
      </c>
      <c r="G663" t="s">
        <v>67</v>
      </c>
      <c r="H663" t="s">
        <v>504</v>
      </c>
      <c r="I663" t="s">
        <v>67</v>
      </c>
      <c r="J663">
        <v>2.7421293863283113E+18</v>
      </c>
      <c r="K663" t="s">
        <v>1906</v>
      </c>
      <c r="L663" t="s">
        <v>67</v>
      </c>
      <c r="M663" s="5">
        <v>0</v>
      </c>
      <c r="N663">
        <v>19760</v>
      </c>
      <c r="O663" t="s">
        <v>82</v>
      </c>
      <c r="P663">
        <v>21199</v>
      </c>
      <c r="Q663" t="s">
        <v>82</v>
      </c>
      <c r="R663">
        <v>99810</v>
      </c>
      <c r="S663" t="s">
        <v>162</v>
      </c>
      <c r="T663" t="s">
        <v>153</v>
      </c>
      <c r="U663">
        <v>224096</v>
      </c>
      <c r="V663" t="s">
        <v>503</v>
      </c>
      <c r="W663" t="s">
        <v>68</v>
      </c>
      <c r="X663" s="5">
        <v>2.6620370370370372E-4</v>
      </c>
      <c r="Y663" s="5">
        <v>0</v>
      </c>
      <c r="Z663" s="5">
        <v>0</v>
      </c>
      <c r="AA663" t="s">
        <v>67</v>
      </c>
      <c r="AB663">
        <v>0</v>
      </c>
      <c r="AC663" s="4">
        <v>46268.493587962963</v>
      </c>
      <c r="AD663" t="s">
        <v>67</v>
      </c>
      <c r="AE663" s="5">
        <v>0</v>
      </c>
      <c r="AF663" t="s">
        <v>1893</v>
      </c>
      <c r="AG663" s="5">
        <v>1.1574074074074073E-5</v>
      </c>
      <c r="AJ663" t="s">
        <v>67</v>
      </c>
      <c r="AN663" t="s">
        <v>67</v>
      </c>
      <c r="AO663" t="s">
        <v>67</v>
      </c>
      <c r="AR663" t="s">
        <v>67</v>
      </c>
      <c r="AT663" t="s">
        <v>67</v>
      </c>
      <c r="AU663" t="s">
        <v>67</v>
      </c>
      <c r="AV663" t="s">
        <v>67</v>
      </c>
      <c r="AY663" t="s">
        <v>67</v>
      </c>
      <c r="AZ663" t="s">
        <v>67</v>
      </c>
      <c r="BA663" t="s">
        <v>67</v>
      </c>
      <c r="BB663" t="s">
        <v>67</v>
      </c>
      <c r="BC663" t="s">
        <v>67</v>
      </c>
      <c r="BD663" t="s">
        <v>67</v>
      </c>
      <c r="BE663" t="s">
        <v>67</v>
      </c>
      <c r="BF663" t="s">
        <v>67</v>
      </c>
      <c r="BG663" t="s">
        <v>67</v>
      </c>
      <c r="BH663" t="s">
        <v>67</v>
      </c>
      <c r="BI663" t="s">
        <v>67</v>
      </c>
      <c r="BJ663" t="s">
        <v>67</v>
      </c>
      <c r="BK663" t="s">
        <v>67</v>
      </c>
      <c r="BL663" t="s">
        <v>67</v>
      </c>
      <c r="BM663" t="s">
        <v>67</v>
      </c>
      <c r="BN663" t="s">
        <v>106</v>
      </c>
      <c r="BO663" s="6">
        <v>46268</v>
      </c>
      <c r="BP663">
        <f>1</f>
        <v>1</v>
      </c>
      <c r="BQ663">
        <f>IF(M663+AG663&gt;=parametres!$B$2,0,1)</f>
        <v>1</v>
      </c>
      <c r="BR663" t="str">
        <f>VLOOKUP(O663,parametres!G:H,2,0)</f>
        <v>Alliannz Contract</v>
      </c>
    </row>
    <row r="664" spans="1:70" x14ac:dyDescent="0.3">
      <c r="A664" t="s">
        <v>1635</v>
      </c>
      <c r="B664" t="s">
        <v>65</v>
      </c>
      <c r="C664" t="s">
        <v>70</v>
      </c>
      <c r="D664" s="4">
        <v>46268.493275462963</v>
      </c>
      <c r="E664" t="s">
        <v>1907</v>
      </c>
      <c r="F664" t="s">
        <v>315</v>
      </c>
      <c r="G664" t="s">
        <v>130</v>
      </c>
      <c r="H664" t="s">
        <v>316</v>
      </c>
      <c r="I664" t="s">
        <v>317</v>
      </c>
      <c r="J664">
        <v>2.7421294163936947E+18</v>
      </c>
      <c r="K664" t="s">
        <v>1908</v>
      </c>
      <c r="L664" t="s">
        <v>72</v>
      </c>
      <c r="M664" s="5">
        <v>4.6296296296296294E-5</v>
      </c>
      <c r="N664">
        <v>27186</v>
      </c>
      <c r="O664" t="s">
        <v>285</v>
      </c>
      <c r="P664">
        <v>28197</v>
      </c>
      <c r="Q664" t="s">
        <v>285</v>
      </c>
      <c r="R664">
        <v>208714</v>
      </c>
      <c r="S664" t="s">
        <v>1909</v>
      </c>
      <c r="T664" t="s">
        <v>312</v>
      </c>
      <c r="U664">
        <v>207437</v>
      </c>
      <c r="V664" t="s">
        <v>339</v>
      </c>
      <c r="W664" t="s">
        <v>68</v>
      </c>
      <c r="X664" s="5">
        <v>1.3784722222222223E-2</v>
      </c>
      <c r="Y664" s="5">
        <v>0</v>
      </c>
      <c r="Z664" s="5">
        <v>0</v>
      </c>
      <c r="AA664" t="s">
        <v>67</v>
      </c>
      <c r="AB664">
        <v>0</v>
      </c>
      <c r="AC664" s="4">
        <v>46268.510416666664</v>
      </c>
      <c r="AD664" t="s">
        <v>67</v>
      </c>
      <c r="AE664" s="5">
        <v>0</v>
      </c>
      <c r="AF664" t="s">
        <v>1910</v>
      </c>
      <c r="AG664" s="5">
        <v>3.4722222222222222E-5</v>
      </c>
      <c r="AH664">
        <v>0</v>
      </c>
      <c r="AI664">
        <v>0</v>
      </c>
      <c r="AJ664" t="s">
        <v>67</v>
      </c>
      <c r="AK664">
        <v>2</v>
      </c>
      <c r="AL664">
        <v>0</v>
      </c>
      <c r="AM664">
        <v>0</v>
      </c>
      <c r="AN664" t="s">
        <v>303</v>
      </c>
      <c r="AO664" t="s">
        <v>319</v>
      </c>
      <c r="AP664">
        <v>77030108</v>
      </c>
      <c r="AQ664">
        <v>10</v>
      </c>
      <c r="AR664" t="s">
        <v>319</v>
      </c>
      <c r="AS664">
        <v>32906113112</v>
      </c>
      <c r="AT664" t="s">
        <v>229</v>
      </c>
      <c r="AU664" t="s">
        <v>175</v>
      </c>
      <c r="AV664" t="s">
        <v>1907</v>
      </c>
      <c r="AW664">
        <v>2</v>
      </c>
      <c r="AX664">
        <v>1</v>
      </c>
      <c r="AY664" t="s">
        <v>67</v>
      </c>
      <c r="AZ664" t="s">
        <v>67</v>
      </c>
      <c r="BA664" t="s">
        <v>67</v>
      </c>
      <c r="BB664" t="s">
        <v>67</v>
      </c>
      <c r="BC664" t="s">
        <v>67</v>
      </c>
      <c r="BD664" t="s">
        <v>67</v>
      </c>
      <c r="BE664" t="s">
        <v>67</v>
      </c>
      <c r="BF664" t="s">
        <v>67</v>
      </c>
      <c r="BG664" t="s">
        <v>67</v>
      </c>
      <c r="BH664" t="s">
        <v>67</v>
      </c>
      <c r="BI664" t="s">
        <v>67</v>
      </c>
      <c r="BJ664" t="s">
        <v>67</v>
      </c>
      <c r="BK664" t="s">
        <v>67</v>
      </c>
      <c r="BL664" t="s">
        <v>67</v>
      </c>
      <c r="BM664" t="s">
        <v>67</v>
      </c>
      <c r="BN664" t="s">
        <v>282</v>
      </c>
      <c r="BO664" s="6">
        <v>46268</v>
      </c>
      <c r="BP664">
        <f>1</f>
        <v>1</v>
      </c>
      <c r="BQ664">
        <f>IF(M664+AG664&gt;=parametres!$B$2,0,1)</f>
        <v>1</v>
      </c>
      <c r="BR664" t="str">
        <f>VLOOKUP(O664,parametres!G:H,2,0)</f>
        <v>Alliannz Contract BE</v>
      </c>
    </row>
    <row r="665" spans="1:70" x14ac:dyDescent="0.3">
      <c r="A665" t="s">
        <v>1635</v>
      </c>
      <c r="B665" t="s">
        <v>65</v>
      </c>
      <c r="C665" t="s">
        <v>66</v>
      </c>
      <c r="D665" s="4">
        <v>46268.493391203701</v>
      </c>
      <c r="E665" t="s">
        <v>1900</v>
      </c>
      <c r="F665" t="s">
        <v>67</v>
      </c>
      <c r="G665" t="s">
        <v>67</v>
      </c>
      <c r="H665" t="s">
        <v>444</v>
      </c>
      <c r="I665" t="s">
        <v>67</v>
      </c>
      <c r="J665">
        <v>2.7421293777426401E+18</v>
      </c>
      <c r="K665" t="s">
        <v>1911</v>
      </c>
      <c r="L665" t="s">
        <v>67</v>
      </c>
      <c r="M665" s="5">
        <v>0</v>
      </c>
      <c r="N665">
        <v>19784</v>
      </c>
      <c r="O665" t="s">
        <v>289</v>
      </c>
      <c r="P665">
        <v>21224</v>
      </c>
      <c r="Q665" t="s">
        <v>289</v>
      </c>
      <c r="R665">
        <v>100074</v>
      </c>
      <c r="S665" t="s">
        <v>320</v>
      </c>
      <c r="T665" t="s">
        <v>312</v>
      </c>
      <c r="U665">
        <v>249779</v>
      </c>
      <c r="V665" t="s">
        <v>442</v>
      </c>
      <c r="W665" t="s">
        <v>68</v>
      </c>
      <c r="X665" s="5">
        <v>2.5115740740740741E-3</v>
      </c>
      <c r="Y665" s="5">
        <v>4.0625000000000001E-3</v>
      </c>
      <c r="Z665" s="5">
        <v>0</v>
      </c>
      <c r="AA665" t="s">
        <v>67</v>
      </c>
      <c r="AB665">
        <v>0</v>
      </c>
      <c r="AC665" s="4">
        <v>46268.500034722223</v>
      </c>
      <c r="AD665" t="s">
        <v>67</v>
      </c>
      <c r="AE665" s="5">
        <v>0</v>
      </c>
      <c r="AF665" t="s">
        <v>1902</v>
      </c>
      <c r="AG665" s="5">
        <v>0</v>
      </c>
      <c r="AJ665" t="s">
        <v>67</v>
      </c>
      <c r="AN665" t="s">
        <v>67</v>
      </c>
      <c r="AO665" t="s">
        <v>67</v>
      </c>
      <c r="AR665" t="s">
        <v>67</v>
      </c>
      <c r="AT665" t="s">
        <v>67</v>
      </c>
      <c r="AU665" t="s">
        <v>67</v>
      </c>
      <c r="AV665" t="s">
        <v>67</v>
      </c>
      <c r="AY665" t="s">
        <v>67</v>
      </c>
      <c r="AZ665" t="s">
        <v>67</v>
      </c>
      <c r="BA665" t="s">
        <v>67</v>
      </c>
      <c r="BB665" t="s">
        <v>67</v>
      </c>
      <c r="BC665" t="s">
        <v>67</v>
      </c>
      <c r="BD665" t="s">
        <v>67</v>
      </c>
      <c r="BE665" t="s">
        <v>67</v>
      </c>
      <c r="BF665" t="s">
        <v>67</v>
      </c>
      <c r="BG665" t="s">
        <v>67</v>
      </c>
      <c r="BH665" t="s">
        <v>67</v>
      </c>
      <c r="BI665" t="s">
        <v>67</v>
      </c>
      <c r="BJ665" t="s">
        <v>67</v>
      </c>
      <c r="BK665" t="s">
        <v>67</v>
      </c>
      <c r="BL665" t="s">
        <v>67</v>
      </c>
      <c r="BM665" t="s">
        <v>67</v>
      </c>
      <c r="BN665" t="s">
        <v>287</v>
      </c>
      <c r="BO665" s="6">
        <v>46268</v>
      </c>
      <c r="BP665">
        <f>1</f>
        <v>1</v>
      </c>
      <c r="BQ665">
        <f>IF(M665+AG665&gt;=parametres!$B$2,0,1)</f>
        <v>1</v>
      </c>
      <c r="BR665" t="str">
        <f>VLOOKUP(O665,parametres!G:H,2,0)</f>
        <v>RSA BE</v>
      </c>
    </row>
    <row r="666" spans="1:70" x14ac:dyDescent="0.3">
      <c r="A666" t="s">
        <v>1635</v>
      </c>
      <c r="B666" t="s">
        <v>65</v>
      </c>
      <c r="C666" t="s">
        <v>66</v>
      </c>
      <c r="D666" s="4">
        <v>46268.493506944447</v>
      </c>
      <c r="E666" t="s">
        <v>1903</v>
      </c>
      <c r="F666" t="s">
        <v>67</v>
      </c>
      <c r="G666" t="s">
        <v>67</v>
      </c>
      <c r="H666" t="s">
        <v>314</v>
      </c>
      <c r="I666" t="s">
        <v>67</v>
      </c>
      <c r="J666">
        <v>2.7421293390869709E+18</v>
      </c>
      <c r="K666" t="s">
        <v>1912</v>
      </c>
      <c r="L666" t="s">
        <v>67</v>
      </c>
      <c r="M666" s="5">
        <v>0</v>
      </c>
      <c r="N666">
        <v>19782</v>
      </c>
      <c r="O666" t="s">
        <v>288</v>
      </c>
      <c r="P666">
        <v>21222</v>
      </c>
      <c r="Q666" t="s">
        <v>288</v>
      </c>
      <c r="R666">
        <v>100052</v>
      </c>
      <c r="S666" t="s">
        <v>301</v>
      </c>
      <c r="T666" t="s">
        <v>312</v>
      </c>
      <c r="U666">
        <v>232191</v>
      </c>
      <c r="V666" t="s">
        <v>313</v>
      </c>
      <c r="W666" t="s">
        <v>69</v>
      </c>
      <c r="X666" s="5">
        <v>1.7476851851851852E-3</v>
      </c>
      <c r="Y666" s="5">
        <v>1.5972222222222223E-3</v>
      </c>
      <c r="Z666" s="5">
        <v>0</v>
      </c>
      <c r="AA666" t="s">
        <v>67</v>
      </c>
      <c r="AB666">
        <v>0</v>
      </c>
      <c r="AC666" s="4">
        <v>46268.496921296297</v>
      </c>
      <c r="AD666" t="s">
        <v>67</v>
      </c>
      <c r="AE666" s="5">
        <v>0</v>
      </c>
      <c r="AF666" t="s">
        <v>1905</v>
      </c>
      <c r="AG666" s="5">
        <v>1.1574074074074073E-5</v>
      </c>
      <c r="AJ666" t="s">
        <v>67</v>
      </c>
      <c r="AN666" t="s">
        <v>67</v>
      </c>
      <c r="AO666" t="s">
        <v>67</v>
      </c>
      <c r="AR666" t="s">
        <v>67</v>
      </c>
      <c r="AT666" t="s">
        <v>67</v>
      </c>
      <c r="AU666" t="s">
        <v>67</v>
      </c>
      <c r="AV666" t="s">
        <v>67</v>
      </c>
      <c r="AY666" t="s">
        <v>67</v>
      </c>
      <c r="AZ666" t="s">
        <v>67</v>
      </c>
      <c r="BA666" t="s">
        <v>67</v>
      </c>
      <c r="BB666" t="s">
        <v>67</v>
      </c>
      <c r="BC666" t="s">
        <v>67</v>
      </c>
      <c r="BD666" t="s">
        <v>67</v>
      </c>
      <c r="BE666" t="s">
        <v>67</v>
      </c>
      <c r="BF666" t="s">
        <v>67</v>
      </c>
      <c r="BG666" t="s">
        <v>67</v>
      </c>
      <c r="BH666" t="s">
        <v>67</v>
      </c>
      <c r="BI666" t="s">
        <v>67</v>
      </c>
      <c r="BJ666" t="s">
        <v>67</v>
      </c>
      <c r="BK666" t="s">
        <v>67</v>
      </c>
      <c r="BL666" t="s">
        <v>67</v>
      </c>
      <c r="BM666" t="s">
        <v>67</v>
      </c>
      <c r="BN666" t="s">
        <v>287</v>
      </c>
      <c r="BO666" s="6">
        <v>46268</v>
      </c>
      <c r="BP666">
        <f>1</f>
        <v>1</v>
      </c>
      <c r="BQ666">
        <f>IF(M666+AG666&gt;=parametres!$B$2,0,1)</f>
        <v>1</v>
      </c>
      <c r="BR666" t="str">
        <f>VLOOKUP(O666,parametres!G:H,2,0)</f>
        <v>RSA BE</v>
      </c>
    </row>
    <row r="667" spans="1:70" x14ac:dyDescent="0.3">
      <c r="A667" t="s">
        <v>1635</v>
      </c>
      <c r="B667" t="s">
        <v>65</v>
      </c>
      <c r="C667" t="s">
        <v>66</v>
      </c>
      <c r="D667" s="4">
        <v>46268.49391203704</v>
      </c>
      <c r="E667" t="s">
        <v>1315</v>
      </c>
      <c r="F667" t="s">
        <v>67</v>
      </c>
      <c r="G667" t="s">
        <v>67</v>
      </c>
      <c r="H667" t="s">
        <v>403</v>
      </c>
      <c r="I667" t="s">
        <v>67</v>
      </c>
      <c r="J667">
        <v>2.7421294206886467E+18</v>
      </c>
      <c r="K667" t="s">
        <v>1913</v>
      </c>
      <c r="L667" t="s">
        <v>67</v>
      </c>
      <c r="M667" s="5">
        <v>0</v>
      </c>
      <c r="N667">
        <v>19761</v>
      </c>
      <c r="O667" t="s">
        <v>105</v>
      </c>
      <c r="P667">
        <v>21200</v>
      </c>
      <c r="Q667" t="s">
        <v>105</v>
      </c>
      <c r="R667">
        <v>99821</v>
      </c>
      <c r="S667" t="s">
        <v>154</v>
      </c>
      <c r="T667" t="s">
        <v>153</v>
      </c>
      <c r="U667">
        <v>247912</v>
      </c>
      <c r="V667" t="s">
        <v>402</v>
      </c>
      <c r="W667" t="s">
        <v>68</v>
      </c>
      <c r="X667" s="5">
        <v>5.208333333333333E-3</v>
      </c>
      <c r="Y667" s="5">
        <v>0</v>
      </c>
      <c r="Z667" s="5">
        <v>0</v>
      </c>
      <c r="AA667" t="s">
        <v>67</v>
      </c>
      <c r="AB667">
        <v>0</v>
      </c>
      <c r="AC667" s="4">
        <v>46268.499189814815</v>
      </c>
      <c r="AD667" t="s">
        <v>67</v>
      </c>
      <c r="AE667" s="5">
        <v>0</v>
      </c>
      <c r="AF667" t="s">
        <v>1897</v>
      </c>
      <c r="AG667" s="5">
        <v>0</v>
      </c>
      <c r="AJ667" t="s">
        <v>67</v>
      </c>
      <c r="AN667" t="s">
        <v>67</v>
      </c>
      <c r="AO667" t="s">
        <v>67</v>
      </c>
      <c r="AR667" t="s">
        <v>67</v>
      </c>
      <c r="AT667" t="s">
        <v>67</v>
      </c>
      <c r="AU667" t="s">
        <v>67</v>
      </c>
      <c r="AV667" t="s">
        <v>67</v>
      </c>
      <c r="AY667" t="s">
        <v>67</v>
      </c>
      <c r="AZ667" t="s">
        <v>67</v>
      </c>
      <c r="BA667" t="s">
        <v>67</v>
      </c>
      <c r="BB667" t="s">
        <v>67</v>
      </c>
      <c r="BC667" t="s">
        <v>67</v>
      </c>
      <c r="BD667" t="s">
        <v>67</v>
      </c>
      <c r="BE667" t="s">
        <v>67</v>
      </c>
      <c r="BF667" t="s">
        <v>67</v>
      </c>
      <c r="BG667" t="s">
        <v>67</v>
      </c>
      <c r="BH667" t="s">
        <v>67</v>
      </c>
      <c r="BI667" t="s">
        <v>67</v>
      </c>
      <c r="BJ667" t="s">
        <v>67</v>
      </c>
      <c r="BK667" t="s">
        <v>67</v>
      </c>
      <c r="BL667" t="s">
        <v>67</v>
      </c>
      <c r="BM667" t="s">
        <v>67</v>
      </c>
      <c r="BN667" t="s">
        <v>106</v>
      </c>
      <c r="BO667" s="6">
        <v>46268</v>
      </c>
      <c r="BP667">
        <f>1</f>
        <v>1</v>
      </c>
      <c r="BQ667">
        <f>IF(M667+AG667&gt;=parametres!$B$2,0,1)</f>
        <v>1</v>
      </c>
      <c r="BR667" t="str">
        <f>VLOOKUP(O667,parametres!G:H,2,0)</f>
        <v>Alliannz Contract</v>
      </c>
    </row>
    <row r="668" spans="1:70" x14ac:dyDescent="0.3">
      <c r="A668" t="s">
        <v>1635</v>
      </c>
      <c r="B668" t="s">
        <v>65</v>
      </c>
      <c r="C668" t="s">
        <v>70</v>
      </c>
      <c r="D668" s="4">
        <v>46268.495138888888</v>
      </c>
      <c r="E668" t="s">
        <v>1914</v>
      </c>
      <c r="F668" t="s">
        <v>304</v>
      </c>
      <c r="G668" t="s">
        <v>305</v>
      </c>
      <c r="H668" t="s">
        <v>306</v>
      </c>
      <c r="I668" t="s">
        <v>300</v>
      </c>
      <c r="J668">
        <v>2.7421294035080781E+18</v>
      </c>
      <c r="K668" t="s">
        <v>1915</v>
      </c>
      <c r="L668" t="s">
        <v>72</v>
      </c>
      <c r="M668" s="5">
        <v>5.7870370370370373E-5</v>
      </c>
      <c r="N668">
        <v>19782</v>
      </c>
      <c r="O668" t="s">
        <v>288</v>
      </c>
      <c r="P668">
        <v>21222</v>
      </c>
      <c r="Q668" t="s">
        <v>288</v>
      </c>
      <c r="R668">
        <v>100052</v>
      </c>
      <c r="S668" t="s">
        <v>301</v>
      </c>
      <c r="T668" t="s">
        <v>312</v>
      </c>
      <c r="U668">
        <v>249780</v>
      </c>
      <c r="V668" t="s">
        <v>439</v>
      </c>
      <c r="W668" t="s">
        <v>68</v>
      </c>
      <c r="X668" s="5">
        <v>2.0949074074074073E-3</v>
      </c>
      <c r="Y668" s="5">
        <v>0</v>
      </c>
      <c r="Z668" s="5">
        <v>6.9444444444444444E-5</v>
      </c>
      <c r="AA668" t="s">
        <v>67</v>
      </c>
      <c r="AB668">
        <v>0</v>
      </c>
      <c r="AC668" s="4">
        <v>46268.498078703706</v>
      </c>
      <c r="AD668" t="s">
        <v>67</v>
      </c>
      <c r="AE668" s="5">
        <v>0</v>
      </c>
      <c r="AF668" t="s">
        <v>1916</v>
      </c>
      <c r="AG668" s="5">
        <v>2.3148148148148147E-5</v>
      </c>
      <c r="AH668">
        <v>0</v>
      </c>
      <c r="AI668">
        <v>0</v>
      </c>
      <c r="AJ668" t="s">
        <v>311</v>
      </c>
      <c r="AK668">
        <v>2</v>
      </c>
      <c r="AL668">
        <v>0</v>
      </c>
      <c r="AM668">
        <v>1</v>
      </c>
      <c r="AN668" t="s">
        <v>303</v>
      </c>
      <c r="AO668" t="s">
        <v>67</v>
      </c>
      <c r="AR668" t="s">
        <v>67</v>
      </c>
      <c r="AT668" t="s">
        <v>67</v>
      </c>
      <c r="AU668" t="s">
        <v>67</v>
      </c>
      <c r="AV668" t="s">
        <v>67</v>
      </c>
      <c r="AW668">
        <v>2</v>
      </c>
      <c r="AX668">
        <v>1</v>
      </c>
      <c r="AY668" t="s">
        <v>67</v>
      </c>
      <c r="AZ668" t="s">
        <v>67</v>
      </c>
      <c r="BA668" t="s">
        <v>67</v>
      </c>
      <c r="BB668" t="s">
        <v>67</v>
      </c>
      <c r="BC668" t="s">
        <v>67</v>
      </c>
      <c r="BD668" t="s">
        <v>67</v>
      </c>
      <c r="BE668" t="s">
        <v>67</v>
      </c>
      <c r="BF668" t="s">
        <v>67</v>
      </c>
      <c r="BG668" t="s">
        <v>67</v>
      </c>
      <c r="BH668" t="s">
        <v>67</v>
      </c>
      <c r="BI668" t="s">
        <v>67</v>
      </c>
      <c r="BJ668" t="s">
        <v>67</v>
      </c>
      <c r="BK668" t="s">
        <v>67</v>
      </c>
      <c r="BL668" t="s">
        <v>67</v>
      </c>
      <c r="BM668" t="s">
        <v>67</v>
      </c>
      <c r="BN668" t="s">
        <v>287</v>
      </c>
      <c r="BO668" s="6">
        <v>46268</v>
      </c>
      <c r="BP668">
        <f>1</f>
        <v>1</v>
      </c>
      <c r="BQ668">
        <f>IF(M668+AG668&gt;=parametres!$B$2,0,1)</f>
        <v>1</v>
      </c>
      <c r="BR668" t="str">
        <f>VLOOKUP(O668,parametres!G:H,2,0)</f>
        <v>RSA BE</v>
      </c>
    </row>
    <row r="669" spans="1:70" x14ac:dyDescent="0.3">
      <c r="A669" t="s">
        <v>1635</v>
      </c>
      <c r="B669" t="s">
        <v>65</v>
      </c>
      <c r="C669" t="s">
        <v>70</v>
      </c>
      <c r="D669" s="4">
        <v>46268.495266203703</v>
      </c>
      <c r="E669" t="s">
        <v>910</v>
      </c>
      <c r="F669" t="s">
        <v>180</v>
      </c>
      <c r="G669" t="s">
        <v>119</v>
      </c>
      <c r="H669" t="s">
        <v>181</v>
      </c>
      <c r="I669" t="s">
        <v>139</v>
      </c>
      <c r="J669">
        <v>2.7421293005091538E+18</v>
      </c>
      <c r="K669" t="s">
        <v>1917</v>
      </c>
      <c r="L669" t="s">
        <v>72</v>
      </c>
      <c r="M669" s="5">
        <v>1.8518518518518518E-4</v>
      </c>
      <c r="N669">
        <v>19760</v>
      </c>
      <c r="O669" t="s">
        <v>82</v>
      </c>
      <c r="P669">
        <v>21199</v>
      </c>
      <c r="Q669" t="s">
        <v>82</v>
      </c>
      <c r="R669">
        <v>99810</v>
      </c>
      <c r="S669" t="s">
        <v>162</v>
      </c>
      <c r="T669" t="s">
        <v>422</v>
      </c>
      <c r="U669">
        <v>96495</v>
      </c>
      <c r="V669" t="s">
        <v>423</v>
      </c>
      <c r="W669" t="s">
        <v>68</v>
      </c>
      <c r="X669" s="5">
        <v>1.2592592592592593E-2</v>
      </c>
      <c r="Y669" s="5">
        <v>0</v>
      </c>
      <c r="Z669" s="5">
        <v>1.0416666666666667E-4</v>
      </c>
      <c r="AA669" t="s">
        <v>67</v>
      </c>
      <c r="AB669">
        <v>0</v>
      </c>
      <c r="AC669" s="4">
        <v>46268.508379629631</v>
      </c>
      <c r="AD669" t="s">
        <v>67</v>
      </c>
      <c r="AE669" s="5">
        <v>0</v>
      </c>
      <c r="AF669" t="s">
        <v>1918</v>
      </c>
      <c r="AG669" s="5">
        <v>8.1018518518518516E-5</v>
      </c>
      <c r="AH669">
        <v>0</v>
      </c>
      <c r="AI669">
        <v>0</v>
      </c>
      <c r="AJ669" t="s">
        <v>67</v>
      </c>
      <c r="AK669">
        <v>2</v>
      </c>
      <c r="AL669">
        <v>0</v>
      </c>
      <c r="AM669">
        <v>0</v>
      </c>
      <c r="AN669" t="s">
        <v>123</v>
      </c>
      <c r="AO669" t="s">
        <v>67</v>
      </c>
      <c r="AR669" t="s">
        <v>67</v>
      </c>
      <c r="AT669" t="s">
        <v>67</v>
      </c>
      <c r="AU669" t="s">
        <v>67</v>
      </c>
      <c r="AV669" t="s">
        <v>67</v>
      </c>
      <c r="AW669">
        <v>0</v>
      </c>
      <c r="AX669">
        <v>0</v>
      </c>
      <c r="AY669" t="s">
        <v>67</v>
      </c>
      <c r="AZ669" t="s">
        <v>67</v>
      </c>
      <c r="BA669" t="s">
        <v>67</v>
      </c>
      <c r="BB669" t="s">
        <v>67</v>
      </c>
      <c r="BC669" t="s">
        <v>67</v>
      </c>
      <c r="BD669" t="s">
        <v>67</v>
      </c>
      <c r="BE669" t="s">
        <v>67</v>
      </c>
      <c r="BF669" t="s">
        <v>67</v>
      </c>
      <c r="BG669" t="s">
        <v>67</v>
      </c>
      <c r="BH669" t="s">
        <v>67</v>
      </c>
      <c r="BI669" t="s">
        <v>67</v>
      </c>
      <c r="BJ669" t="s">
        <v>67</v>
      </c>
      <c r="BK669" t="s">
        <v>67</v>
      </c>
      <c r="BL669" t="s">
        <v>67</v>
      </c>
      <c r="BM669" t="s">
        <v>67</v>
      </c>
      <c r="BN669" t="s">
        <v>106</v>
      </c>
      <c r="BO669" s="6">
        <v>46268</v>
      </c>
      <c r="BP669">
        <f>1</f>
        <v>1</v>
      </c>
      <c r="BQ669">
        <f>IF(M669+AG669&gt;=parametres!$B$2,0,1)</f>
        <v>0</v>
      </c>
      <c r="BR669" t="str">
        <f>VLOOKUP(O669,parametres!G:H,2,0)</f>
        <v>Alliannz Contract</v>
      </c>
    </row>
    <row r="670" spans="1:70" x14ac:dyDescent="0.3">
      <c r="A670" t="s">
        <v>1635</v>
      </c>
      <c r="B670" t="s">
        <v>65</v>
      </c>
      <c r="C670" t="s">
        <v>66</v>
      </c>
      <c r="D670" s="4">
        <v>46268.495613425926</v>
      </c>
      <c r="E670" t="s">
        <v>910</v>
      </c>
      <c r="F670" t="s">
        <v>67</v>
      </c>
      <c r="G670" t="s">
        <v>67</v>
      </c>
      <c r="H670" t="s">
        <v>424</v>
      </c>
      <c r="I670" t="s">
        <v>67</v>
      </c>
      <c r="J670">
        <v>2.7421293005091543E+18</v>
      </c>
      <c r="K670" t="s">
        <v>1919</v>
      </c>
      <c r="L670" t="s">
        <v>67</v>
      </c>
      <c r="M670" s="5">
        <v>0</v>
      </c>
      <c r="N670">
        <v>19760</v>
      </c>
      <c r="O670" t="s">
        <v>82</v>
      </c>
      <c r="P670">
        <v>21199</v>
      </c>
      <c r="Q670" t="s">
        <v>82</v>
      </c>
      <c r="R670">
        <v>99810</v>
      </c>
      <c r="S670" t="s">
        <v>162</v>
      </c>
      <c r="T670" t="s">
        <v>422</v>
      </c>
      <c r="U670">
        <v>96495</v>
      </c>
      <c r="V670" t="s">
        <v>423</v>
      </c>
      <c r="W670" t="s">
        <v>69</v>
      </c>
      <c r="X670" s="5">
        <v>1.2592592592592593E-2</v>
      </c>
      <c r="Y670" s="5">
        <v>0</v>
      </c>
      <c r="Z670" s="5">
        <v>0</v>
      </c>
      <c r="AA670" t="s">
        <v>67</v>
      </c>
      <c r="AB670">
        <v>0</v>
      </c>
      <c r="AC670" s="4">
        <v>46268.508391203701</v>
      </c>
      <c r="AD670" t="s">
        <v>67</v>
      </c>
      <c r="AE670" s="5">
        <v>0</v>
      </c>
      <c r="AF670" t="s">
        <v>1918</v>
      </c>
      <c r="AG670" s="5">
        <v>1.0416666666666667E-4</v>
      </c>
      <c r="AJ670" t="s">
        <v>67</v>
      </c>
      <c r="AN670" t="s">
        <v>67</v>
      </c>
      <c r="AO670" t="s">
        <v>67</v>
      </c>
      <c r="AR670" t="s">
        <v>67</v>
      </c>
      <c r="AT670" t="s">
        <v>67</v>
      </c>
      <c r="AU670" t="s">
        <v>67</v>
      </c>
      <c r="AV670" t="s">
        <v>67</v>
      </c>
      <c r="AY670" t="s">
        <v>67</v>
      </c>
      <c r="AZ670" t="s">
        <v>67</v>
      </c>
      <c r="BA670" t="s">
        <v>67</v>
      </c>
      <c r="BB670" t="s">
        <v>67</v>
      </c>
      <c r="BC670" t="s">
        <v>67</v>
      </c>
      <c r="BD670" t="s">
        <v>67</v>
      </c>
      <c r="BE670" t="s">
        <v>67</v>
      </c>
      <c r="BF670" t="s">
        <v>67</v>
      </c>
      <c r="BG670" t="s">
        <v>67</v>
      </c>
      <c r="BH670" t="s">
        <v>67</v>
      </c>
      <c r="BI670" t="s">
        <v>1920</v>
      </c>
      <c r="BJ670" t="s">
        <v>67</v>
      </c>
      <c r="BK670" t="s">
        <v>67</v>
      </c>
      <c r="BL670" t="s">
        <v>67</v>
      </c>
      <c r="BM670" t="s">
        <v>67</v>
      </c>
      <c r="BN670" t="s">
        <v>106</v>
      </c>
      <c r="BO670" s="6">
        <v>46268</v>
      </c>
      <c r="BP670">
        <f>1</f>
        <v>1</v>
      </c>
      <c r="BQ670">
        <f>IF(M670+AG670&gt;=parametres!$B$2,0,1)</f>
        <v>1</v>
      </c>
      <c r="BR670" t="str">
        <f>VLOOKUP(O670,parametres!G:H,2,0)</f>
        <v>Alliannz Contract</v>
      </c>
    </row>
    <row r="671" spans="1:70" x14ac:dyDescent="0.3">
      <c r="A671" t="s">
        <v>1635</v>
      </c>
      <c r="B671" t="s">
        <v>65</v>
      </c>
      <c r="C671" t="s">
        <v>66</v>
      </c>
      <c r="D671" s="4">
        <v>46268.495937500003</v>
      </c>
      <c r="E671" t="s">
        <v>1914</v>
      </c>
      <c r="F671" t="s">
        <v>67</v>
      </c>
      <c r="G671" t="s">
        <v>67</v>
      </c>
      <c r="H671" t="s">
        <v>440</v>
      </c>
      <c r="I671" t="s">
        <v>67</v>
      </c>
      <c r="J671">
        <v>2.7421294035080786E+18</v>
      </c>
      <c r="K671" t="s">
        <v>1921</v>
      </c>
      <c r="L671" t="s">
        <v>67</v>
      </c>
      <c r="M671" s="5">
        <v>0</v>
      </c>
      <c r="N671">
        <v>19782</v>
      </c>
      <c r="O671" t="s">
        <v>288</v>
      </c>
      <c r="P671">
        <v>21222</v>
      </c>
      <c r="Q671" t="s">
        <v>288</v>
      </c>
      <c r="R671">
        <v>100052</v>
      </c>
      <c r="S671" t="s">
        <v>301</v>
      </c>
      <c r="T671" t="s">
        <v>312</v>
      </c>
      <c r="U671">
        <v>249780</v>
      </c>
      <c r="V671" t="s">
        <v>439</v>
      </c>
      <c r="W671" t="s">
        <v>69</v>
      </c>
      <c r="X671" s="5">
        <v>2.0949074074074073E-3</v>
      </c>
      <c r="Y671" s="5">
        <v>0</v>
      </c>
      <c r="Z671" s="5">
        <v>0</v>
      </c>
      <c r="AA671" t="s">
        <v>67</v>
      </c>
      <c r="AB671">
        <v>0</v>
      </c>
      <c r="AC671" s="4">
        <v>46268.498437499999</v>
      </c>
      <c r="AD671" t="s">
        <v>67</v>
      </c>
      <c r="AE671" s="5">
        <v>0</v>
      </c>
      <c r="AF671" t="s">
        <v>1916</v>
      </c>
      <c r="AG671" s="5">
        <v>1.1574074074074073E-5</v>
      </c>
      <c r="AJ671" t="s">
        <v>67</v>
      </c>
      <c r="AN671" t="s">
        <v>67</v>
      </c>
      <c r="AO671" t="s">
        <v>67</v>
      </c>
      <c r="AR671" t="s">
        <v>67</v>
      </c>
      <c r="AT671" t="s">
        <v>67</v>
      </c>
      <c r="AU671" t="s">
        <v>67</v>
      </c>
      <c r="AV671" t="s">
        <v>67</v>
      </c>
      <c r="AY671" t="s">
        <v>67</v>
      </c>
      <c r="AZ671" t="s">
        <v>67</v>
      </c>
      <c r="BA671" t="s">
        <v>67</v>
      </c>
      <c r="BB671" t="s">
        <v>67</v>
      </c>
      <c r="BC671" t="s">
        <v>67</v>
      </c>
      <c r="BD671" t="s">
        <v>67</v>
      </c>
      <c r="BE671" t="s">
        <v>67</v>
      </c>
      <c r="BF671" t="s">
        <v>67</v>
      </c>
      <c r="BG671" t="s">
        <v>67</v>
      </c>
      <c r="BH671" t="s">
        <v>67</v>
      </c>
      <c r="BI671" t="s">
        <v>67</v>
      </c>
      <c r="BJ671" t="s">
        <v>67</v>
      </c>
      <c r="BK671" t="s">
        <v>67</v>
      </c>
      <c r="BL671" t="s">
        <v>67</v>
      </c>
      <c r="BM671" t="s">
        <v>67</v>
      </c>
      <c r="BN671" t="s">
        <v>287</v>
      </c>
      <c r="BO671" s="6">
        <v>46268</v>
      </c>
      <c r="BP671">
        <f>1</f>
        <v>1</v>
      </c>
      <c r="BQ671">
        <f>IF(M671+AG671&gt;=parametres!$B$2,0,1)</f>
        <v>1</v>
      </c>
      <c r="BR671" t="str">
        <f>VLOOKUP(O671,parametres!G:H,2,0)</f>
        <v>RSA BE</v>
      </c>
    </row>
    <row r="672" spans="1:70" x14ac:dyDescent="0.3">
      <c r="A672" t="s">
        <v>1635</v>
      </c>
      <c r="B672" t="s">
        <v>65</v>
      </c>
      <c r="C672" t="s">
        <v>70</v>
      </c>
      <c r="D672" s="4">
        <v>46268.496053240742</v>
      </c>
      <c r="E672" t="s">
        <v>1922</v>
      </c>
      <c r="F672" t="s">
        <v>215</v>
      </c>
      <c r="G672" t="s">
        <v>119</v>
      </c>
      <c r="H672" t="s">
        <v>216</v>
      </c>
      <c r="I672" t="s">
        <v>217</v>
      </c>
      <c r="J672">
        <v>2.7421294206886472E+18</v>
      </c>
      <c r="K672" t="s">
        <v>1923</v>
      </c>
      <c r="L672" t="s">
        <v>72</v>
      </c>
      <c r="M672" s="5">
        <v>6.9444444444444444E-5</v>
      </c>
      <c r="N672">
        <v>19767</v>
      </c>
      <c r="O672" t="s">
        <v>110</v>
      </c>
      <c r="P672">
        <v>21206</v>
      </c>
      <c r="Q672" t="s">
        <v>110</v>
      </c>
      <c r="R672">
        <v>99887</v>
      </c>
      <c r="S672" t="s">
        <v>218</v>
      </c>
      <c r="T672" t="s">
        <v>153</v>
      </c>
      <c r="U672">
        <v>96523</v>
      </c>
      <c r="V672" t="s">
        <v>511</v>
      </c>
      <c r="W672" t="s">
        <v>68</v>
      </c>
      <c r="X672" s="5">
        <v>4.8495370370370368E-3</v>
      </c>
      <c r="Y672" s="5">
        <v>1.7361111111111112E-4</v>
      </c>
      <c r="Z672" s="5">
        <v>3.5879629629629629E-4</v>
      </c>
      <c r="AA672" t="s">
        <v>67</v>
      </c>
      <c r="AB672">
        <v>1</v>
      </c>
      <c r="AC672" s="4">
        <v>46268.502847222226</v>
      </c>
      <c r="AD672" t="s">
        <v>67</v>
      </c>
      <c r="AE672" s="5">
        <v>0</v>
      </c>
      <c r="AF672" t="s">
        <v>1924</v>
      </c>
      <c r="AG672" s="5">
        <v>1.0416666666666667E-4</v>
      </c>
      <c r="AH672">
        <v>0</v>
      </c>
      <c r="AI672">
        <v>0</v>
      </c>
      <c r="AJ672" t="s">
        <v>67</v>
      </c>
      <c r="AK672">
        <v>0</v>
      </c>
      <c r="AL672">
        <v>0</v>
      </c>
      <c r="AM672">
        <v>0</v>
      </c>
      <c r="AN672" t="s">
        <v>123</v>
      </c>
      <c r="AO672" t="s">
        <v>127</v>
      </c>
      <c r="AP672">
        <v>77020001</v>
      </c>
      <c r="AQ672">
        <v>10</v>
      </c>
      <c r="AR672" t="s">
        <v>128</v>
      </c>
      <c r="AT672" t="s">
        <v>155</v>
      </c>
      <c r="AU672" t="s">
        <v>1925</v>
      </c>
      <c r="AV672" t="s">
        <v>1922</v>
      </c>
      <c r="AW672">
        <v>0</v>
      </c>
      <c r="AX672">
        <v>0</v>
      </c>
      <c r="AY672" t="s">
        <v>67</v>
      </c>
      <c r="AZ672" t="s">
        <v>67</v>
      </c>
      <c r="BA672" t="s">
        <v>67</v>
      </c>
      <c r="BB672" t="s">
        <v>67</v>
      </c>
      <c r="BC672" t="s">
        <v>67</v>
      </c>
      <c r="BD672" t="s">
        <v>67</v>
      </c>
      <c r="BE672" t="s">
        <v>67</v>
      </c>
      <c r="BF672" t="s">
        <v>67</v>
      </c>
      <c r="BG672" t="s">
        <v>67</v>
      </c>
      <c r="BH672" t="s">
        <v>67</v>
      </c>
      <c r="BI672" t="s">
        <v>67</v>
      </c>
      <c r="BJ672" t="s">
        <v>67</v>
      </c>
      <c r="BK672" t="s">
        <v>67</v>
      </c>
      <c r="BL672" t="s">
        <v>67</v>
      </c>
      <c r="BM672" t="s">
        <v>67</v>
      </c>
      <c r="BN672" t="s">
        <v>102</v>
      </c>
      <c r="BO672" s="6">
        <v>46268</v>
      </c>
      <c r="BP672">
        <f>1</f>
        <v>1</v>
      </c>
      <c r="BQ672">
        <f>IF(M672+AG672&gt;=parametres!$B$2,0,1)</f>
        <v>1</v>
      </c>
      <c r="BR672" t="str">
        <f>VLOOKUP(O672,parametres!G:H,2,0)</f>
        <v>RSA</v>
      </c>
    </row>
    <row r="673" spans="1:70" x14ac:dyDescent="0.3">
      <c r="A673" t="s">
        <v>1635</v>
      </c>
      <c r="B673" t="s">
        <v>65</v>
      </c>
      <c r="C673" t="s">
        <v>66</v>
      </c>
      <c r="D673" s="4">
        <v>46268.496608796297</v>
      </c>
      <c r="E673" t="s">
        <v>1907</v>
      </c>
      <c r="F673" t="s">
        <v>67</v>
      </c>
      <c r="G673" t="s">
        <v>67</v>
      </c>
      <c r="H673" t="s">
        <v>340</v>
      </c>
      <c r="I673" t="s">
        <v>67</v>
      </c>
      <c r="J673">
        <v>2.7421294163936947E+18</v>
      </c>
      <c r="K673" t="s">
        <v>1926</v>
      </c>
      <c r="L673" t="s">
        <v>67</v>
      </c>
      <c r="M673" s="5">
        <v>0</v>
      </c>
      <c r="N673">
        <v>27186</v>
      </c>
      <c r="O673" t="s">
        <v>285</v>
      </c>
      <c r="P673">
        <v>28197</v>
      </c>
      <c r="Q673" t="s">
        <v>285</v>
      </c>
      <c r="R673">
        <v>208714</v>
      </c>
      <c r="S673" t="s">
        <v>1909</v>
      </c>
      <c r="T673" t="s">
        <v>312</v>
      </c>
      <c r="U673">
        <v>207437</v>
      </c>
      <c r="V673" t="s">
        <v>339</v>
      </c>
      <c r="W673" t="s">
        <v>69</v>
      </c>
      <c r="X673" s="5">
        <v>1.3773148148148149E-2</v>
      </c>
      <c r="Y673" s="5">
        <v>0</v>
      </c>
      <c r="Z673" s="5">
        <v>0</v>
      </c>
      <c r="AA673" t="s">
        <v>67</v>
      </c>
      <c r="AB673">
        <v>0</v>
      </c>
      <c r="AC673" s="4">
        <v>46268.510428240741</v>
      </c>
      <c r="AD673" t="s">
        <v>67</v>
      </c>
      <c r="AE673" s="5">
        <v>0</v>
      </c>
      <c r="AF673" t="s">
        <v>1910</v>
      </c>
      <c r="AG673" s="5">
        <v>1.1574074074074073E-5</v>
      </c>
      <c r="AJ673" t="s">
        <v>67</v>
      </c>
      <c r="AN673" t="s">
        <v>67</v>
      </c>
      <c r="AO673" t="s">
        <v>67</v>
      </c>
      <c r="AR673" t="s">
        <v>67</v>
      </c>
      <c r="AT673" t="s">
        <v>67</v>
      </c>
      <c r="AU673" t="s">
        <v>67</v>
      </c>
      <c r="AV673" t="s">
        <v>67</v>
      </c>
      <c r="AY673" t="s">
        <v>67</v>
      </c>
      <c r="AZ673" t="s">
        <v>67</v>
      </c>
      <c r="BA673" t="s">
        <v>67</v>
      </c>
      <c r="BB673" t="s">
        <v>67</v>
      </c>
      <c r="BC673" t="s">
        <v>67</v>
      </c>
      <c r="BD673" t="s">
        <v>67</v>
      </c>
      <c r="BE673" t="s">
        <v>67</v>
      </c>
      <c r="BF673" t="s">
        <v>67</v>
      </c>
      <c r="BG673" t="s">
        <v>67</v>
      </c>
      <c r="BH673" t="s">
        <v>67</v>
      </c>
      <c r="BI673" t="s">
        <v>67</v>
      </c>
      <c r="BJ673" t="s">
        <v>67</v>
      </c>
      <c r="BK673" t="s">
        <v>67</v>
      </c>
      <c r="BL673" t="s">
        <v>67</v>
      </c>
      <c r="BM673" t="s">
        <v>67</v>
      </c>
      <c r="BN673" t="s">
        <v>282</v>
      </c>
      <c r="BO673" s="6">
        <v>46268</v>
      </c>
      <c r="BP673">
        <f>1</f>
        <v>1</v>
      </c>
      <c r="BQ673">
        <f>IF(M673+AG673&gt;=parametres!$B$2,0,1)</f>
        <v>1</v>
      </c>
      <c r="BR673" t="str">
        <f>VLOOKUP(O673,parametres!G:H,2,0)</f>
        <v>Alliannz Contract BE</v>
      </c>
    </row>
    <row r="674" spans="1:70" x14ac:dyDescent="0.3">
      <c r="A674" t="s">
        <v>1635</v>
      </c>
      <c r="B674" t="s">
        <v>65</v>
      </c>
      <c r="C674" t="s">
        <v>70</v>
      </c>
      <c r="D674" s="4">
        <v>46268.496840277781</v>
      </c>
      <c r="E674" t="s">
        <v>1927</v>
      </c>
      <c r="F674" t="s">
        <v>124</v>
      </c>
      <c r="G674" t="s">
        <v>119</v>
      </c>
      <c r="H674" t="s">
        <v>165</v>
      </c>
      <c r="I674" t="s">
        <v>126</v>
      </c>
      <c r="J674">
        <v>2.7421293605626849E+18</v>
      </c>
      <c r="K674" t="s">
        <v>1928</v>
      </c>
      <c r="L674" t="s">
        <v>71</v>
      </c>
      <c r="M674" s="5">
        <v>8.1018518518518516E-5</v>
      </c>
      <c r="N674">
        <v>19763</v>
      </c>
      <c r="O674" t="s">
        <v>108</v>
      </c>
      <c r="P674">
        <v>21202</v>
      </c>
      <c r="Q674" t="s">
        <v>108</v>
      </c>
      <c r="R674">
        <v>99843</v>
      </c>
      <c r="S674" t="s">
        <v>184</v>
      </c>
      <c r="T674" t="s">
        <v>153</v>
      </c>
      <c r="U674">
        <v>244554</v>
      </c>
      <c r="V674" t="s">
        <v>437</v>
      </c>
      <c r="W674" t="s">
        <v>69</v>
      </c>
      <c r="X674" s="5">
        <v>6.898148148148148E-3</v>
      </c>
      <c r="Y674" s="5">
        <v>4.6296296296296294E-5</v>
      </c>
      <c r="Z674" s="5">
        <v>3.5879629629629629E-4</v>
      </c>
      <c r="AA674" t="s">
        <v>67</v>
      </c>
      <c r="AB674">
        <v>0</v>
      </c>
      <c r="AC674" s="4">
        <v>46268.504988425928</v>
      </c>
      <c r="AD674" t="s">
        <v>67</v>
      </c>
      <c r="AE674" s="5">
        <v>0</v>
      </c>
      <c r="AF674" t="s">
        <v>1929</v>
      </c>
      <c r="AG674" s="5">
        <v>1.273148148148148E-4</v>
      </c>
      <c r="AH674">
        <v>0</v>
      </c>
      <c r="AI674">
        <v>0</v>
      </c>
      <c r="AJ674" t="s">
        <v>67</v>
      </c>
      <c r="AK674">
        <v>2</v>
      </c>
      <c r="AL674">
        <v>0</v>
      </c>
      <c r="AM674">
        <v>0</v>
      </c>
      <c r="AN674" t="s">
        <v>123</v>
      </c>
      <c r="AO674" t="s">
        <v>127</v>
      </c>
      <c r="AP674">
        <v>77020001</v>
      </c>
      <c r="AQ674">
        <v>10</v>
      </c>
      <c r="AR674" t="s">
        <v>128</v>
      </c>
      <c r="AS674">
        <v>3190085</v>
      </c>
      <c r="AT674" t="s">
        <v>358</v>
      </c>
      <c r="AU674" t="s">
        <v>67</v>
      </c>
      <c r="AV674" t="s">
        <v>1927</v>
      </c>
      <c r="AW674">
        <v>0</v>
      </c>
      <c r="AX674">
        <v>0</v>
      </c>
      <c r="AY674" t="s">
        <v>67</v>
      </c>
      <c r="AZ674" t="s">
        <v>67</v>
      </c>
      <c r="BA674" t="s">
        <v>67</v>
      </c>
      <c r="BB674" t="s">
        <v>67</v>
      </c>
      <c r="BC674" t="s">
        <v>67</v>
      </c>
      <c r="BD674" t="s">
        <v>67</v>
      </c>
      <c r="BE674" t="s">
        <v>67</v>
      </c>
      <c r="BF674" t="s">
        <v>67</v>
      </c>
      <c r="BG674" t="s">
        <v>67</v>
      </c>
      <c r="BH674" t="s">
        <v>67</v>
      </c>
      <c r="BI674" t="s">
        <v>67</v>
      </c>
      <c r="BJ674" t="s">
        <v>67</v>
      </c>
      <c r="BK674" t="s">
        <v>67</v>
      </c>
      <c r="BL674" t="s">
        <v>67</v>
      </c>
      <c r="BM674" t="s">
        <v>67</v>
      </c>
      <c r="BN674" t="s">
        <v>106</v>
      </c>
      <c r="BO674" s="6">
        <v>46268</v>
      </c>
      <c r="BP674">
        <f>1</f>
        <v>1</v>
      </c>
      <c r="BQ674">
        <f>IF(M674+AG674&gt;=parametres!$B$2,0,1)</f>
        <v>1</v>
      </c>
      <c r="BR674" t="str">
        <f>VLOOKUP(O674,parametres!G:H,2,0)</f>
        <v>Alliannz Contract</v>
      </c>
    </row>
    <row r="675" spans="1:70" x14ac:dyDescent="0.3">
      <c r="A675" t="s">
        <v>1635</v>
      </c>
      <c r="B675" t="s">
        <v>65</v>
      </c>
      <c r="C675" t="s">
        <v>70</v>
      </c>
      <c r="D675" s="4">
        <v>46268.497361111113</v>
      </c>
      <c r="E675" t="s">
        <v>1930</v>
      </c>
      <c r="F675" t="s">
        <v>141</v>
      </c>
      <c r="G675" t="s">
        <v>119</v>
      </c>
      <c r="H675" t="s">
        <v>142</v>
      </c>
      <c r="I675" t="s">
        <v>143</v>
      </c>
      <c r="J675">
        <v>2.7421294249836052E+18</v>
      </c>
      <c r="K675" t="s">
        <v>1931</v>
      </c>
      <c r="L675" t="s">
        <v>72</v>
      </c>
      <c r="M675" s="5">
        <v>6.9444444444444444E-5</v>
      </c>
      <c r="N675">
        <v>19755</v>
      </c>
      <c r="O675" t="s">
        <v>84</v>
      </c>
      <c r="P675">
        <v>21194</v>
      </c>
      <c r="Q675" t="s">
        <v>84</v>
      </c>
      <c r="R675">
        <v>99755</v>
      </c>
      <c r="S675" t="s">
        <v>183</v>
      </c>
      <c r="T675" t="s">
        <v>153</v>
      </c>
      <c r="U675">
        <v>96462</v>
      </c>
      <c r="V675" t="s">
        <v>485</v>
      </c>
      <c r="W675" t="s">
        <v>68</v>
      </c>
      <c r="X675" s="5">
        <v>2.9398148148148148E-3</v>
      </c>
      <c r="Y675" s="5">
        <v>0</v>
      </c>
      <c r="Z675" s="5">
        <v>3.7037037037037035E-4</v>
      </c>
      <c r="AA675" t="s">
        <v>67</v>
      </c>
      <c r="AB675">
        <v>0</v>
      </c>
      <c r="AC675" s="4">
        <v>46268.501111111109</v>
      </c>
      <c r="AD675" t="s">
        <v>67</v>
      </c>
      <c r="AE675" s="5">
        <v>0</v>
      </c>
      <c r="AF675" t="s">
        <v>1932</v>
      </c>
      <c r="AG675" s="5">
        <v>1.0416666666666667E-4</v>
      </c>
      <c r="AH675">
        <v>0</v>
      </c>
      <c r="AI675">
        <v>0</v>
      </c>
      <c r="AJ675" t="s">
        <v>67</v>
      </c>
      <c r="AK675">
        <v>2</v>
      </c>
      <c r="AL675">
        <v>0</v>
      </c>
      <c r="AM675">
        <v>0</v>
      </c>
      <c r="AN675" t="s">
        <v>123</v>
      </c>
      <c r="AO675" t="s">
        <v>127</v>
      </c>
      <c r="AP675">
        <v>77020001</v>
      </c>
      <c r="AQ675">
        <v>10</v>
      </c>
      <c r="AR675" t="s">
        <v>128</v>
      </c>
      <c r="AS675">
        <v>3190049</v>
      </c>
      <c r="AT675" t="s">
        <v>145</v>
      </c>
      <c r="AU675" t="s">
        <v>67</v>
      </c>
      <c r="AV675" t="s">
        <v>1930</v>
      </c>
      <c r="AW675">
        <v>2</v>
      </c>
      <c r="AX675">
        <v>1</v>
      </c>
      <c r="AY675" t="s">
        <v>67</v>
      </c>
      <c r="AZ675" t="s">
        <v>67</v>
      </c>
      <c r="BA675" t="s">
        <v>67</v>
      </c>
      <c r="BB675" t="s">
        <v>67</v>
      </c>
      <c r="BC675" t="s">
        <v>67</v>
      </c>
      <c r="BD675" t="s">
        <v>67</v>
      </c>
      <c r="BE675" t="s">
        <v>67</v>
      </c>
      <c r="BF675" t="s">
        <v>67</v>
      </c>
      <c r="BG675" t="s">
        <v>67</v>
      </c>
      <c r="BH675" t="s">
        <v>67</v>
      </c>
      <c r="BI675" t="s">
        <v>67</v>
      </c>
      <c r="BJ675" t="s">
        <v>67</v>
      </c>
      <c r="BK675" t="s">
        <v>67</v>
      </c>
      <c r="BL675" t="s">
        <v>67</v>
      </c>
      <c r="BM675" t="s">
        <v>67</v>
      </c>
      <c r="BN675" t="s">
        <v>102</v>
      </c>
      <c r="BO675" s="6">
        <v>46268</v>
      </c>
      <c r="BP675">
        <f>1</f>
        <v>1</v>
      </c>
      <c r="BQ675">
        <f>IF(M675+AG675&gt;=parametres!$B$2,0,1)</f>
        <v>1</v>
      </c>
      <c r="BR675" t="str">
        <f>VLOOKUP(O675,parametres!G:H,2,0)</f>
        <v>RSA</v>
      </c>
    </row>
    <row r="676" spans="1:70" x14ac:dyDescent="0.3">
      <c r="A676" t="s">
        <v>1635</v>
      </c>
      <c r="B676" t="s">
        <v>65</v>
      </c>
      <c r="C676" t="s">
        <v>70</v>
      </c>
      <c r="D676" s="4">
        <v>46268.497581018521</v>
      </c>
      <c r="E676" t="s">
        <v>1933</v>
      </c>
      <c r="F676" t="s">
        <v>124</v>
      </c>
      <c r="G676" t="s">
        <v>119</v>
      </c>
      <c r="H676" t="s">
        <v>398</v>
      </c>
      <c r="I676" t="s">
        <v>139</v>
      </c>
      <c r="J676">
        <v>2.7421293262060452E+18</v>
      </c>
      <c r="K676" t="s">
        <v>1934</v>
      </c>
      <c r="L676" t="s">
        <v>72</v>
      </c>
      <c r="M676" s="5">
        <v>6.9444444444444444E-5</v>
      </c>
      <c r="N676">
        <v>19760</v>
      </c>
      <c r="O676" t="s">
        <v>82</v>
      </c>
      <c r="P676">
        <v>21199</v>
      </c>
      <c r="Q676" t="s">
        <v>82</v>
      </c>
      <c r="R676">
        <v>99810</v>
      </c>
      <c r="S676" t="s">
        <v>162</v>
      </c>
      <c r="T676" t="s">
        <v>153</v>
      </c>
      <c r="U676">
        <v>224299</v>
      </c>
      <c r="V676" t="s">
        <v>193</v>
      </c>
      <c r="W676" t="s">
        <v>68</v>
      </c>
      <c r="X676" s="5">
        <v>6.5972222222222224E-4</v>
      </c>
      <c r="Y676" s="5">
        <v>0</v>
      </c>
      <c r="Z676" s="5">
        <v>3.5879629629629629E-4</v>
      </c>
      <c r="AA676" t="s">
        <v>67</v>
      </c>
      <c r="AB676">
        <v>0</v>
      </c>
      <c r="AC676" s="4">
        <v>46268.499120370368</v>
      </c>
      <c r="AD676" t="s">
        <v>67</v>
      </c>
      <c r="AE676" s="5">
        <v>0</v>
      </c>
      <c r="AF676" t="s">
        <v>1935</v>
      </c>
      <c r="AG676" s="5">
        <v>4.6296296296296294E-5</v>
      </c>
      <c r="AH676">
        <v>0</v>
      </c>
      <c r="AI676">
        <v>0</v>
      </c>
      <c r="AJ676" t="s">
        <v>67</v>
      </c>
      <c r="AK676">
        <v>2</v>
      </c>
      <c r="AL676">
        <v>0</v>
      </c>
      <c r="AM676">
        <v>0</v>
      </c>
      <c r="AN676" t="s">
        <v>123</v>
      </c>
      <c r="AO676" t="s">
        <v>127</v>
      </c>
      <c r="AP676">
        <v>77020001</v>
      </c>
      <c r="AQ676">
        <v>10</v>
      </c>
      <c r="AR676" t="s">
        <v>128</v>
      </c>
      <c r="AS676">
        <v>3190086</v>
      </c>
      <c r="AT676" t="s">
        <v>67</v>
      </c>
      <c r="AU676" t="s">
        <v>67</v>
      </c>
      <c r="AV676" t="s">
        <v>1933</v>
      </c>
      <c r="AW676">
        <v>0</v>
      </c>
      <c r="AX676">
        <v>0</v>
      </c>
      <c r="AY676" t="s">
        <v>67</v>
      </c>
      <c r="AZ676" t="s">
        <v>67</v>
      </c>
      <c r="BA676" t="s">
        <v>67</v>
      </c>
      <c r="BB676" t="s">
        <v>67</v>
      </c>
      <c r="BC676" t="s">
        <v>67</v>
      </c>
      <c r="BD676" t="s">
        <v>67</v>
      </c>
      <c r="BE676" t="s">
        <v>67</v>
      </c>
      <c r="BF676" t="s">
        <v>67</v>
      </c>
      <c r="BG676" t="s">
        <v>67</v>
      </c>
      <c r="BH676" t="s">
        <v>67</v>
      </c>
      <c r="BI676" t="s">
        <v>67</v>
      </c>
      <c r="BJ676" t="s">
        <v>67</v>
      </c>
      <c r="BK676" t="s">
        <v>67</v>
      </c>
      <c r="BL676" t="s">
        <v>67</v>
      </c>
      <c r="BM676" t="s">
        <v>67</v>
      </c>
      <c r="BN676" t="s">
        <v>106</v>
      </c>
      <c r="BO676" s="6">
        <v>46268</v>
      </c>
      <c r="BP676">
        <f>1</f>
        <v>1</v>
      </c>
      <c r="BQ676">
        <f>IF(M676+AG676&gt;=parametres!$B$2,0,1)</f>
        <v>1</v>
      </c>
      <c r="BR676" t="str">
        <f>VLOOKUP(O676,parametres!G:H,2,0)</f>
        <v>Alliannz Contract</v>
      </c>
    </row>
    <row r="677" spans="1:70" x14ac:dyDescent="0.3">
      <c r="A677" t="s">
        <v>1635</v>
      </c>
      <c r="B677" t="s">
        <v>65</v>
      </c>
      <c r="C677" t="s">
        <v>70</v>
      </c>
      <c r="D677" s="4">
        <v>46268.497627314813</v>
      </c>
      <c r="E677" t="s">
        <v>1080</v>
      </c>
      <c r="F677" t="s">
        <v>118</v>
      </c>
      <c r="G677" t="s">
        <v>119</v>
      </c>
      <c r="H677" t="s">
        <v>120</v>
      </c>
      <c r="I677" t="s">
        <v>121</v>
      </c>
      <c r="J677">
        <v>2.7421293734476564E+18</v>
      </c>
      <c r="K677" t="s">
        <v>1936</v>
      </c>
      <c r="L677" t="s">
        <v>72</v>
      </c>
      <c r="M677" s="5">
        <v>5.7870370370370373E-5</v>
      </c>
      <c r="N677">
        <v>19770</v>
      </c>
      <c r="O677" t="s">
        <v>112</v>
      </c>
      <c r="P677">
        <v>21209</v>
      </c>
      <c r="Q677" t="s">
        <v>112</v>
      </c>
      <c r="S677" t="s">
        <v>67</v>
      </c>
      <c r="T677" t="s">
        <v>67</v>
      </c>
      <c r="V677" t="s">
        <v>67</v>
      </c>
      <c r="W677" t="s">
        <v>68</v>
      </c>
      <c r="X677" s="5">
        <v>0</v>
      </c>
      <c r="Y677" s="5">
        <v>0</v>
      </c>
      <c r="Z677" s="5">
        <v>0</v>
      </c>
      <c r="AA677" t="s">
        <v>67</v>
      </c>
      <c r="AB677">
        <v>0</v>
      </c>
      <c r="AC677" s="4">
        <v>46268.498194444444</v>
      </c>
      <c r="AD677" t="s">
        <v>67</v>
      </c>
      <c r="AE677" s="5">
        <v>0</v>
      </c>
      <c r="AF677" t="s">
        <v>1937</v>
      </c>
      <c r="AG677" s="5">
        <v>1.0416666666666667E-4</v>
      </c>
      <c r="AH677">
        <v>0</v>
      </c>
      <c r="AI677">
        <v>0</v>
      </c>
      <c r="AJ677" t="s">
        <v>122</v>
      </c>
      <c r="AK677">
        <v>2</v>
      </c>
      <c r="AL677">
        <v>0</v>
      </c>
      <c r="AM677">
        <v>0</v>
      </c>
      <c r="AN677" t="s">
        <v>123</v>
      </c>
      <c r="AO677" t="s">
        <v>67</v>
      </c>
      <c r="AR677" t="s">
        <v>67</v>
      </c>
      <c r="AT677" t="s">
        <v>67</v>
      </c>
      <c r="AU677" t="s">
        <v>67</v>
      </c>
      <c r="AV677" t="s">
        <v>67</v>
      </c>
      <c r="AW677">
        <v>0</v>
      </c>
      <c r="AX677">
        <v>0</v>
      </c>
      <c r="AY677" t="s">
        <v>67</v>
      </c>
      <c r="AZ677" t="s">
        <v>67</v>
      </c>
      <c r="BA677" t="s">
        <v>67</v>
      </c>
      <c r="BB677" t="s">
        <v>67</v>
      </c>
      <c r="BC677" t="s">
        <v>67</v>
      </c>
      <c r="BD677" t="s">
        <v>67</v>
      </c>
      <c r="BE677" t="s">
        <v>67</v>
      </c>
      <c r="BF677" t="s">
        <v>67</v>
      </c>
      <c r="BG677" t="s">
        <v>67</v>
      </c>
      <c r="BH677" t="s">
        <v>67</v>
      </c>
      <c r="BI677" t="s">
        <v>67</v>
      </c>
      <c r="BJ677" t="s">
        <v>67</v>
      </c>
      <c r="BK677" t="s">
        <v>67</v>
      </c>
      <c r="BL677" t="s">
        <v>67</v>
      </c>
      <c r="BM677" t="s">
        <v>67</v>
      </c>
      <c r="BN677" t="s">
        <v>280</v>
      </c>
      <c r="BO677" s="6">
        <v>46268</v>
      </c>
      <c r="BP677">
        <f>1</f>
        <v>1</v>
      </c>
      <c r="BQ677">
        <f>IF(M677+AG677&gt;=parametres!$B$2,0,1)</f>
        <v>1</v>
      </c>
      <c r="BR677" t="str">
        <f>VLOOKUP(O677,parametres!G:H,2,0)</f>
        <v>RSA Provider</v>
      </c>
    </row>
    <row r="678" spans="1:70" x14ac:dyDescent="0.3">
      <c r="A678" t="s">
        <v>1635</v>
      </c>
      <c r="B678" t="s">
        <v>65</v>
      </c>
      <c r="C678" t="s">
        <v>66</v>
      </c>
      <c r="D678" s="4">
        <v>46268.497731481482</v>
      </c>
      <c r="E678" t="s">
        <v>1922</v>
      </c>
      <c r="F678" t="s">
        <v>67</v>
      </c>
      <c r="G678" t="s">
        <v>67</v>
      </c>
      <c r="H678" t="s">
        <v>512</v>
      </c>
      <c r="I678" t="s">
        <v>67</v>
      </c>
      <c r="J678">
        <v>2.7421294206886472E+18</v>
      </c>
      <c r="K678" t="s">
        <v>1938</v>
      </c>
      <c r="L678" t="s">
        <v>67</v>
      </c>
      <c r="M678" s="5">
        <v>0</v>
      </c>
      <c r="N678">
        <v>19767</v>
      </c>
      <c r="O678" t="s">
        <v>110</v>
      </c>
      <c r="P678">
        <v>21206</v>
      </c>
      <c r="Q678" t="s">
        <v>110</v>
      </c>
      <c r="R678">
        <v>99887</v>
      </c>
      <c r="S678" t="s">
        <v>218</v>
      </c>
      <c r="T678" t="s">
        <v>153</v>
      </c>
      <c r="U678">
        <v>96523</v>
      </c>
      <c r="V678" t="s">
        <v>511</v>
      </c>
      <c r="W678" t="s">
        <v>69</v>
      </c>
      <c r="X678" s="5">
        <v>1.5046296296296296E-3</v>
      </c>
      <c r="Y678" s="5">
        <v>1.8518518518518518E-4</v>
      </c>
      <c r="Z678" s="5">
        <v>0</v>
      </c>
      <c r="AA678" t="s">
        <v>67</v>
      </c>
      <c r="AB678">
        <v>0</v>
      </c>
      <c r="AC678" s="4">
        <v>46268.499479166669</v>
      </c>
      <c r="AD678" t="s">
        <v>67</v>
      </c>
      <c r="AE678" s="5">
        <v>0</v>
      </c>
      <c r="AF678" t="s">
        <v>1924</v>
      </c>
      <c r="AG678" s="5">
        <v>1.1574074074074073E-5</v>
      </c>
      <c r="AJ678" t="s">
        <v>67</v>
      </c>
      <c r="AN678" t="s">
        <v>67</v>
      </c>
      <c r="AO678" t="s">
        <v>67</v>
      </c>
      <c r="AR678" t="s">
        <v>67</v>
      </c>
      <c r="AT678" t="s">
        <v>67</v>
      </c>
      <c r="AU678" t="s">
        <v>67</v>
      </c>
      <c r="AV678" t="s">
        <v>67</v>
      </c>
      <c r="AY678" t="s">
        <v>67</v>
      </c>
      <c r="AZ678" t="s">
        <v>67</v>
      </c>
      <c r="BA678" t="s">
        <v>67</v>
      </c>
      <c r="BB678" t="s">
        <v>67</v>
      </c>
      <c r="BC678" t="s">
        <v>67</v>
      </c>
      <c r="BD678" t="s">
        <v>67</v>
      </c>
      <c r="BE678" t="s">
        <v>67</v>
      </c>
      <c r="BF678" t="s">
        <v>67</v>
      </c>
      <c r="BG678" t="s">
        <v>67</v>
      </c>
      <c r="BH678" t="s">
        <v>67</v>
      </c>
      <c r="BI678" t="s">
        <v>67</v>
      </c>
      <c r="BJ678" t="s">
        <v>67</v>
      </c>
      <c r="BK678" t="s">
        <v>67</v>
      </c>
      <c r="BL678" t="s">
        <v>67</v>
      </c>
      <c r="BM678" t="s">
        <v>67</v>
      </c>
      <c r="BN678" t="s">
        <v>102</v>
      </c>
      <c r="BO678" s="6">
        <v>46268</v>
      </c>
      <c r="BP678">
        <f>1</f>
        <v>1</v>
      </c>
      <c r="BQ678">
        <f>IF(M678+AG678&gt;=parametres!$B$2,0,1)</f>
        <v>1</v>
      </c>
      <c r="BR678" t="str">
        <f>VLOOKUP(O678,parametres!G:H,2,0)</f>
        <v>RSA</v>
      </c>
    </row>
    <row r="679" spans="1:70" x14ac:dyDescent="0.3">
      <c r="A679" t="s">
        <v>1635</v>
      </c>
      <c r="B679" t="s">
        <v>65</v>
      </c>
      <c r="C679" t="s">
        <v>66</v>
      </c>
      <c r="D679" s="4">
        <v>46268.49796296296</v>
      </c>
      <c r="E679" t="s">
        <v>1927</v>
      </c>
      <c r="F679" t="s">
        <v>67</v>
      </c>
      <c r="G679" t="s">
        <v>67</v>
      </c>
      <c r="H679" t="s">
        <v>438</v>
      </c>
      <c r="I679" t="s">
        <v>67</v>
      </c>
      <c r="J679">
        <v>2.7421293605626849E+18</v>
      </c>
      <c r="K679" t="s">
        <v>1939</v>
      </c>
      <c r="L679" t="s">
        <v>67</v>
      </c>
      <c r="M679" s="5">
        <v>0</v>
      </c>
      <c r="N679">
        <v>19763</v>
      </c>
      <c r="O679" t="s">
        <v>108</v>
      </c>
      <c r="P679">
        <v>21202</v>
      </c>
      <c r="Q679" t="s">
        <v>108</v>
      </c>
      <c r="R679">
        <v>99843</v>
      </c>
      <c r="S679" t="s">
        <v>184</v>
      </c>
      <c r="T679" t="s">
        <v>153</v>
      </c>
      <c r="U679">
        <v>244554</v>
      </c>
      <c r="V679" t="s">
        <v>437</v>
      </c>
      <c r="W679" t="s">
        <v>68</v>
      </c>
      <c r="X679" s="5">
        <v>6.9097222222222225E-3</v>
      </c>
      <c r="Y679" s="5">
        <v>3.4722222222222222E-5</v>
      </c>
      <c r="Z679" s="5">
        <v>0</v>
      </c>
      <c r="AA679" t="s">
        <v>67</v>
      </c>
      <c r="AB679">
        <v>0</v>
      </c>
      <c r="AC679" s="4">
        <v>46268.504953703705</v>
      </c>
      <c r="AD679" t="s">
        <v>67</v>
      </c>
      <c r="AE679" s="5">
        <v>0</v>
      </c>
      <c r="AF679" t="s">
        <v>1929</v>
      </c>
      <c r="AG679" s="5">
        <v>0</v>
      </c>
      <c r="AJ679" t="s">
        <v>67</v>
      </c>
      <c r="AN679" t="s">
        <v>67</v>
      </c>
      <c r="AO679" t="s">
        <v>67</v>
      </c>
      <c r="AR679" t="s">
        <v>67</v>
      </c>
      <c r="AT679" t="s">
        <v>67</v>
      </c>
      <c r="AU679" t="s">
        <v>67</v>
      </c>
      <c r="AV679" t="s">
        <v>67</v>
      </c>
      <c r="AY679" t="s">
        <v>67</v>
      </c>
      <c r="AZ679" t="s">
        <v>67</v>
      </c>
      <c r="BA679" t="s">
        <v>67</v>
      </c>
      <c r="BB679" t="s">
        <v>67</v>
      </c>
      <c r="BC679" t="s">
        <v>67</v>
      </c>
      <c r="BD679" t="s">
        <v>67</v>
      </c>
      <c r="BE679" t="s">
        <v>67</v>
      </c>
      <c r="BF679" t="s">
        <v>67</v>
      </c>
      <c r="BG679" t="s">
        <v>67</v>
      </c>
      <c r="BH679" t="s">
        <v>67</v>
      </c>
      <c r="BI679" t="s">
        <v>67</v>
      </c>
      <c r="BJ679" t="s">
        <v>67</v>
      </c>
      <c r="BK679" t="s">
        <v>67</v>
      </c>
      <c r="BL679" t="s">
        <v>67</v>
      </c>
      <c r="BM679" t="s">
        <v>67</v>
      </c>
      <c r="BN679" t="s">
        <v>106</v>
      </c>
      <c r="BO679" s="6">
        <v>46268</v>
      </c>
      <c r="BP679">
        <f>1</f>
        <v>1</v>
      </c>
      <c r="BQ679">
        <f>IF(M679+AG679&gt;=parametres!$B$2,0,1)</f>
        <v>1</v>
      </c>
      <c r="BR679" t="str">
        <f>VLOOKUP(O679,parametres!G:H,2,0)</f>
        <v>Alliannz Contract</v>
      </c>
    </row>
    <row r="680" spans="1:70" x14ac:dyDescent="0.3">
      <c r="A680" t="s">
        <v>1635</v>
      </c>
      <c r="B680" t="s">
        <v>65</v>
      </c>
      <c r="C680" t="s">
        <v>66</v>
      </c>
      <c r="D680" s="4">
        <v>46268.498124999998</v>
      </c>
      <c r="E680" t="s">
        <v>1930</v>
      </c>
      <c r="F680" t="s">
        <v>67</v>
      </c>
      <c r="G680" t="s">
        <v>67</v>
      </c>
      <c r="H680" t="s">
        <v>486</v>
      </c>
      <c r="I680" t="s">
        <v>67</v>
      </c>
      <c r="J680">
        <v>2.7421294249836052E+18</v>
      </c>
      <c r="K680" t="s">
        <v>1940</v>
      </c>
      <c r="L680" t="s">
        <v>67</v>
      </c>
      <c r="M680" s="5">
        <v>0</v>
      </c>
      <c r="N680">
        <v>19755</v>
      </c>
      <c r="O680" t="s">
        <v>84</v>
      </c>
      <c r="P680">
        <v>21194</v>
      </c>
      <c r="Q680" t="s">
        <v>84</v>
      </c>
      <c r="R680">
        <v>99755</v>
      </c>
      <c r="S680" t="s">
        <v>183</v>
      </c>
      <c r="T680" t="s">
        <v>153</v>
      </c>
      <c r="U680">
        <v>96462</v>
      </c>
      <c r="V680" t="s">
        <v>485</v>
      </c>
      <c r="W680" t="s">
        <v>69</v>
      </c>
      <c r="X680" s="5">
        <v>2.9282407407407408E-3</v>
      </c>
      <c r="Y680" s="5">
        <v>0</v>
      </c>
      <c r="Z680" s="5">
        <v>0</v>
      </c>
      <c r="AA680" t="s">
        <v>67</v>
      </c>
      <c r="AB680">
        <v>0</v>
      </c>
      <c r="AC680" s="4">
        <v>46268.501122685186</v>
      </c>
      <c r="AD680" t="s">
        <v>67</v>
      </c>
      <c r="AE680" s="5">
        <v>0</v>
      </c>
      <c r="AF680" t="s">
        <v>1932</v>
      </c>
      <c r="AG680" s="5">
        <v>0</v>
      </c>
      <c r="AJ680" t="s">
        <v>67</v>
      </c>
      <c r="AN680" t="s">
        <v>67</v>
      </c>
      <c r="AO680" t="s">
        <v>67</v>
      </c>
      <c r="AR680" t="s">
        <v>67</v>
      </c>
      <c r="AT680" t="s">
        <v>67</v>
      </c>
      <c r="AU680" t="s">
        <v>67</v>
      </c>
      <c r="AV680" t="s">
        <v>67</v>
      </c>
      <c r="AY680" t="s">
        <v>67</v>
      </c>
      <c r="AZ680" t="s">
        <v>67</v>
      </c>
      <c r="BA680" t="s">
        <v>67</v>
      </c>
      <c r="BB680" t="s">
        <v>67</v>
      </c>
      <c r="BC680" t="s">
        <v>67</v>
      </c>
      <c r="BD680" t="s">
        <v>67</v>
      </c>
      <c r="BE680" t="s">
        <v>67</v>
      </c>
      <c r="BF680" t="s">
        <v>67</v>
      </c>
      <c r="BG680" t="s">
        <v>67</v>
      </c>
      <c r="BH680" t="s">
        <v>67</v>
      </c>
      <c r="BI680" t="s">
        <v>67</v>
      </c>
      <c r="BJ680" t="s">
        <v>67</v>
      </c>
      <c r="BK680" t="s">
        <v>67</v>
      </c>
      <c r="BL680" t="s">
        <v>67</v>
      </c>
      <c r="BM680" t="s">
        <v>67</v>
      </c>
      <c r="BN680" t="s">
        <v>102</v>
      </c>
      <c r="BO680" s="6">
        <v>46268</v>
      </c>
      <c r="BP680">
        <f>1</f>
        <v>1</v>
      </c>
      <c r="BQ680">
        <f>IF(M680+AG680&gt;=parametres!$B$2,0,1)</f>
        <v>1</v>
      </c>
      <c r="BR680" t="str">
        <f>VLOOKUP(O680,parametres!G:H,2,0)</f>
        <v>RSA</v>
      </c>
    </row>
    <row r="681" spans="1:70" x14ac:dyDescent="0.3">
      <c r="A681" t="s">
        <v>1635</v>
      </c>
      <c r="B681" t="s">
        <v>65</v>
      </c>
      <c r="C681" t="s">
        <v>70</v>
      </c>
      <c r="D681" s="4">
        <v>46268.498356481483</v>
      </c>
      <c r="E681" t="s">
        <v>1941</v>
      </c>
      <c r="F681" t="s">
        <v>304</v>
      </c>
      <c r="G681" t="s">
        <v>305</v>
      </c>
      <c r="H681" t="s">
        <v>306</v>
      </c>
      <c r="I681" t="s">
        <v>300</v>
      </c>
      <c r="J681">
        <v>2.7421293047722173E+18</v>
      </c>
      <c r="K681" t="s">
        <v>1942</v>
      </c>
      <c r="L681" t="s">
        <v>71</v>
      </c>
      <c r="M681" s="5">
        <v>2.0833333333333335E-4</v>
      </c>
      <c r="N681">
        <v>19782</v>
      </c>
      <c r="O681" t="s">
        <v>288</v>
      </c>
      <c r="P681">
        <v>21222</v>
      </c>
      <c r="Q681" t="s">
        <v>288</v>
      </c>
      <c r="R681">
        <v>100052</v>
      </c>
      <c r="S681" t="s">
        <v>301</v>
      </c>
      <c r="T681" t="s">
        <v>375</v>
      </c>
      <c r="U681">
        <v>228209</v>
      </c>
      <c r="V681" t="s">
        <v>538</v>
      </c>
      <c r="W681" t="s">
        <v>68</v>
      </c>
      <c r="X681" s="5">
        <v>9.8611111111111104E-3</v>
      </c>
      <c r="Y681" s="5">
        <v>0</v>
      </c>
      <c r="Z681" s="5">
        <v>3.5879629629629629E-4</v>
      </c>
      <c r="AA681" t="s">
        <v>67</v>
      </c>
      <c r="AB681">
        <v>0</v>
      </c>
      <c r="AC681" s="4">
        <v>46268.509710648148</v>
      </c>
      <c r="AD681" t="s">
        <v>67</v>
      </c>
      <c r="AE681" s="5">
        <v>0</v>
      </c>
      <c r="AF681" t="s">
        <v>1943</v>
      </c>
      <c r="AG681" s="5">
        <v>3.4722222222222222E-5</v>
      </c>
      <c r="AH681">
        <v>0</v>
      </c>
      <c r="AI681">
        <v>0</v>
      </c>
      <c r="AJ681" t="s">
        <v>311</v>
      </c>
      <c r="AK681">
        <v>2</v>
      </c>
      <c r="AL681">
        <v>0</v>
      </c>
      <c r="AM681">
        <v>1</v>
      </c>
      <c r="AN681" t="s">
        <v>303</v>
      </c>
      <c r="AO681" t="s">
        <v>67</v>
      </c>
      <c r="AR681" t="s">
        <v>67</v>
      </c>
      <c r="AT681" t="s">
        <v>67</v>
      </c>
      <c r="AU681" t="s">
        <v>67</v>
      </c>
      <c r="AV681" t="s">
        <v>67</v>
      </c>
      <c r="AW681">
        <v>2</v>
      </c>
      <c r="AX681">
        <v>1</v>
      </c>
      <c r="AY681" t="s">
        <v>191</v>
      </c>
      <c r="AZ681" t="s">
        <v>76</v>
      </c>
      <c r="BA681" t="s">
        <v>67</v>
      </c>
      <c r="BB681" t="s">
        <v>67</v>
      </c>
      <c r="BC681" t="s">
        <v>67</v>
      </c>
      <c r="BD681" t="s">
        <v>67</v>
      </c>
      <c r="BE681" t="s">
        <v>67</v>
      </c>
      <c r="BF681" t="s">
        <v>67</v>
      </c>
      <c r="BG681" t="s">
        <v>67</v>
      </c>
      <c r="BH681" t="s">
        <v>67</v>
      </c>
      <c r="BI681" t="s">
        <v>67</v>
      </c>
      <c r="BJ681" t="s">
        <v>67</v>
      </c>
      <c r="BK681" t="s">
        <v>67</v>
      </c>
      <c r="BL681" t="s">
        <v>67</v>
      </c>
      <c r="BM681" t="s">
        <v>67</v>
      </c>
      <c r="BN681" t="s">
        <v>287</v>
      </c>
      <c r="BO681" s="6">
        <v>46268</v>
      </c>
      <c r="BP681">
        <f>1</f>
        <v>1</v>
      </c>
      <c r="BQ681">
        <f>IF(M681+AG681&gt;=parametres!$B$2,0,1)</f>
        <v>0</v>
      </c>
      <c r="BR681" t="str">
        <f>VLOOKUP(O681,parametres!G:H,2,0)</f>
        <v>RSA BE</v>
      </c>
    </row>
    <row r="682" spans="1:70" x14ac:dyDescent="0.3">
      <c r="A682" t="s">
        <v>1635</v>
      </c>
      <c r="B682" t="s">
        <v>65</v>
      </c>
      <c r="C682" t="s">
        <v>66</v>
      </c>
      <c r="D682" s="4">
        <v>46268.498402777775</v>
      </c>
      <c r="E682" t="s">
        <v>1933</v>
      </c>
      <c r="F682" t="s">
        <v>67</v>
      </c>
      <c r="G682" t="s">
        <v>67</v>
      </c>
      <c r="H682" t="s">
        <v>195</v>
      </c>
      <c r="I682" t="s">
        <v>67</v>
      </c>
      <c r="J682">
        <v>2.7421293262060452E+18</v>
      </c>
      <c r="K682" t="s">
        <v>1944</v>
      </c>
      <c r="L682" t="s">
        <v>67</v>
      </c>
      <c r="M682" s="5">
        <v>0</v>
      </c>
      <c r="N682">
        <v>19760</v>
      </c>
      <c r="O682" t="s">
        <v>82</v>
      </c>
      <c r="P682">
        <v>21199</v>
      </c>
      <c r="Q682" t="s">
        <v>82</v>
      </c>
      <c r="R682">
        <v>99810</v>
      </c>
      <c r="S682" t="s">
        <v>162</v>
      </c>
      <c r="T682" t="s">
        <v>153</v>
      </c>
      <c r="U682">
        <v>224299</v>
      </c>
      <c r="V682" t="s">
        <v>193</v>
      </c>
      <c r="W682" t="s">
        <v>68</v>
      </c>
      <c r="X682" s="5">
        <v>6.4814814814814813E-4</v>
      </c>
      <c r="Y682" s="5">
        <v>0</v>
      </c>
      <c r="Z682" s="5">
        <v>0</v>
      </c>
      <c r="AA682" t="s">
        <v>67</v>
      </c>
      <c r="AB682">
        <v>0</v>
      </c>
      <c r="AC682" s="4">
        <v>46268.499120370368</v>
      </c>
      <c r="AD682" t="s">
        <v>67</v>
      </c>
      <c r="AE682" s="5">
        <v>0</v>
      </c>
      <c r="AF682" t="s">
        <v>1935</v>
      </c>
      <c r="AG682" s="5">
        <v>1.1574074074074073E-5</v>
      </c>
      <c r="AJ682" t="s">
        <v>67</v>
      </c>
      <c r="AN682" t="s">
        <v>67</v>
      </c>
      <c r="AO682" t="s">
        <v>67</v>
      </c>
      <c r="AR682" t="s">
        <v>67</v>
      </c>
      <c r="AT682" t="s">
        <v>67</v>
      </c>
      <c r="AU682" t="s">
        <v>67</v>
      </c>
      <c r="AV682" t="s">
        <v>67</v>
      </c>
      <c r="AY682" t="s">
        <v>67</v>
      </c>
      <c r="AZ682" t="s">
        <v>67</v>
      </c>
      <c r="BA682" t="s">
        <v>67</v>
      </c>
      <c r="BB682" t="s">
        <v>67</v>
      </c>
      <c r="BC682" t="s">
        <v>67</v>
      </c>
      <c r="BD682" t="s">
        <v>67</v>
      </c>
      <c r="BE682" t="s">
        <v>67</v>
      </c>
      <c r="BF682" t="s">
        <v>67</v>
      </c>
      <c r="BG682" t="s">
        <v>67</v>
      </c>
      <c r="BH682" t="s">
        <v>67</v>
      </c>
      <c r="BI682" t="s">
        <v>67</v>
      </c>
      <c r="BJ682" t="s">
        <v>67</v>
      </c>
      <c r="BK682" t="s">
        <v>67</v>
      </c>
      <c r="BL682" t="s">
        <v>67</v>
      </c>
      <c r="BM682" t="s">
        <v>67</v>
      </c>
      <c r="BN682" t="s">
        <v>106</v>
      </c>
      <c r="BO682" s="6">
        <v>46268</v>
      </c>
      <c r="BP682">
        <f>1</f>
        <v>1</v>
      </c>
      <c r="BQ682">
        <f>IF(M682+AG682&gt;=parametres!$B$2,0,1)</f>
        <v>1</v>
      </c>
      <c r="BR682" t="str">
        <f>VLOOKUP(O682,parametres!G:H,2,0)</f>
        <v>Alliannz Contract</v>
      </c>
    </row>
    <row r="683" spans="1:70" x14ac:dyDescent="0.3">
      <c r="A683" t="s">
        <v>1635</v>
      </c>
      <c r="B683" t="s">
        <v>65</v>
      </c>
      <c r="C683" t="s">
        <v>70</v>
      </c>
      <c r="D683" s="4">
        <v>46268.498518518521</v>
      </c>
      <c r="E683" t="s">
        <v>1945</v>
      </c>
      <c r="F683" t="s">
        <v>215</v>
      </c>
      <c r="G683" t="s">
        <v>119</v>
      </c>
      <c r="H683" t="s">
        <v>216</v>
      </c>
      <c r="I683" t="s">
        <v>217</v>
      </c>
      <c r="J683">
        <v>2.7421293949181327E+18</v>
      </c>
      <c r="K683" t="s">
        <v>1946</v>
      </c>
      <c r="L683" t="s">
        <v>72</v>
      </c>
      <c r="M683" s="5">
        <v>4.6296296296296294E-5</v>
      </c>
      <c r="N683">
        <v>19767</v>
      </c>
      <c r="O683" t="s">
        <v>110</v>
      </c>
      <c r="P683">
        <v>21206</v>
      </c>
      <c r="Q683" t="s">
        <v>110</v>
      </c>
      <c r="R683">
        <v>99887</v>
      </c>
      <c r="S683" t="s">
        <v>218</v>
      </c>
      <c r="T683" t="s">
        <v>153</v>
      </c>
      <c r="U683">
        <v>96526</v>
      </c>
      <c r="V683" t="s">
        <v>608</v>
      </c>
      <c r="W683" t="s">
        <v>68</v>
      </c>
      <c r="X683" s="5">
        <v>0</v>
      </c>
      <c r="Y683" s="5">
        <v>0</v>
      </c>
      <c r="Z683" s="5">
        <v>3.5879629629629629E-4</v>
      </c>
      <c r="AA683" t="s">
        <v>67</v>
      </c>
      <c r="AB683">
        <v>0</v>
      </c>
      <c r="AC683" s="4">
        <v>46268.499120370368</v>
      </c>
      <c r="AD683" t="s">
        <v>67</v>
      </c>
      <c r="AE683" s="5">
        <v>0</v>
      </c>
      <c r="AF683" t="s">
        <v>1947</v>
      </c>
      <c r="AG683" s="5">
        <v>4.6296296296296294E-5</v>
      </c>
      <c r="AH683">
        <v>0</v>
      </c>
      <c r="AI683">
        <v>0</v>
      </c>
      <c r="AJ683" t="s">
        <v>67</v>
      </c>
      <c r="AK683">
        <v>0</v>
      </c>
      <c r="AL683">
        <v>0</v>
      </c>
      <c r="AM683">
        <v>0</v>
      </c>
      <c r="AN683" t="s">
        <v>123</v>
      </c>
      <c r="AO683" t="s">
        <v>127</v>
      </c>
      <c r="AP683">
        <v>77020001</v>
      </c>
      <c r="AQ683">
        <v>10</v>
      </c>
      <c r="AR683" t="s">
        <v>128</v>
      </c>
      <c r="AT683" t="s">
        <v>145</v>
      </c>
      <c r="AU683" t="s">
        <v>67</v>
      </c>
      <c r="AV683" t="s">
        <v>1945</v>
      </c>
      <c r="AW683">
        <v>0</v>
      </c>
      <c r="AX683">
        <v>0</v>
      </c>
      <c r="AY683" t="s">
        <v>67</v>
      </c>
      <c r="AZ683" t="s">
        <v>67</v>
      </c>
      <c r="BA683" t="s">
        <v>67</v>
      </c>
      <c r="BB683" t="s">
        <v>67</v>
      </c>
      <c r="BC683" t="s">
        <v>67</v>
      </c>
      <c r="BD683" t="s">
        <v>67</v>
      </c>
      <c r="BE683" t="s">
        <v>67</v>
      </c>
      <c r="BF683" t="s">
        <v>67</v>
      </c>
      <c r="BG683" t="s">
        <v>67</v>
      </c>
      <c r="BH683" t="s">
        <v>67</v>
      </c>
      <c r="BI683" t="s">
        <v>67</v>
      </c>
      <c r="BJ683" t="s">
        <v>67</v>
      </c>
      <c r="BK683" t="s">
        <v>67</v>
      </c>
      <c r="BL683" t="s">
        <v>67</v>
      </c>
      <c r="BM683" t="s">
        <v>67</v>
      </c>
      <c r="BN683" t="s">
        <v>102</v>
      </c>
      <c r="BO683" s="6">
        <v>46268</v>
      </c>
      <c r="BP683">
        <f>1</f>
        <v>1</v>
      </c>
      <c r="BQ683">
        <f>IF(M683+AG683&gt;=parametres!$B$2,0,1)</f>
        <v>1</v>
      </c>
      <c r="BR683" t="str">
        <f>VLOOKUP(O683,parametres!G:H,2,0)</f>
        <v>RSA</v>
      </c>
    </row>
    <row r="684" spans="1:70" x14ac:dyDescent="0.3">
      <c r="A684" t="s">
        <v>1635</v>
      </c>
      <c r="B684" t="s">
        <v>65</v>
      </c>
      <c r="C684" t="s">
        <v>66</v>
      </c>
      <c r="D684" s="4">
        <v>46268.499085648145</v>
      </c>
      <c r="E684" t="s">
        <v>1945</v>
      </c>
      <c r="F684" t="s">
        <v>67</v>
      </c>
      <c r="G684" t="s">
        <v>67</v>
      </c>
      <c r="H684" t="s">
        <v>611</v>
      </c>
      <c r="I684" t="s">
        <v>67</v>
      </c>
      <c r="J684">
        <v>2.7421293949181327E+18</v>
      </c>
      <c r="K684" t="s">
        <v>1948</v>
      </c>
      <c r="L684" t="s">
        <v>67</v>
      </c>
      <c r="M684" s="5">
        <v>0</v>
      </c>
      <c r="N684">
        <v>19767</v>
      </c>
      <c r="O684" t="s">
        <v>110</v>
      </c>
      <c r="P684">
        <v>21206</v>
      </c>
      <c r="Q684" t="s">
        <v>110</v>
      </c>
      <c r="R684">
        <v>99887</v>
      </c>
      <c r="S684" t="s">
        <v>218</v>
      </c>
      <c r="T684" t="s">
        <v>153</v>
      </c>
      <c r="U684">
        <v>96526</v>
      </c>
      <c r="V684" t="s">
        <v>608</v>
      </c>
      <c r="W684" t="s">
        <v>69</v>
      </c>
      <c r="X684" s="5">
        <v>0</v>
      </c>
      <c r="Y684" s="5">
        <v>0</v>
      </c>
      <c r="Z684" s="5">
        <v>0</v>
      </c>
      <c r="AA684" t="s">
        <v>67</v>
      </c>
      <c r="AB684">
        <v>0</v>
      </c>
      <c r="AC684" s="4">
        <v>46268.499131944445</v>
      </c>
      <c r="AD684" t="s">
        <v>67</v>
      </c>
      <c r="AE684" s="5">
        <v>0</v>
      </c>
      <c r="AF684" t="s">
        <v>1947</v>
      </c>
      <c r="AG684" s="5">
        <v>0</v>
      </c>
      <c r="AJ684" t="s">
        <v>67</v>
      </c>
      <c r="AN684" t="s">
        <v>67</v>
      </c>
      <c r="AO684" t="s">
        <v>67</v>
      </c>
      <c r="AR684" t="s">
        <v>67</v>
      </c>
      <c r="AT684" t="s">
        <v>67</v>
      </c>
      <c r="AU684" t="s">
        <v>67</v>
      </c>
      <c r="AV684" t="s">
        <v>67</v>
      </c>
      <c r="AY684" t="s">
        <v>67</v>
      </c>
      <c r="AZ684" t="s">
        <v>67</v>
      </c>
      <c r="BA684" t="s">
        <v>67</v>
      </c>
      <c r="BB684" t="s">
        <v>67</v>
      </c>
      <c r="BC684" t="s">
        <v>67</v>
      </c>
      <c r="BD684" t="s">
        <v>67</v>
      </c>
      <c r="BE684" t="s">
        <v>67</v>
      </c>
      <c r="BF684" t="s">
        <v>67</v>
      </c>
      <c r="BG684" t="s">
        <v>67</v>
      </c>
      <c r="BH684" t="s">
        <v>67</v>
      </c>
      <c r="BI684" t="s">
        <v>67</v>
      </c>
      <c r="BJ684" t="s">
        <v>67</v>
      </c>
      <c r="BK684" t="s">
        <v>67</v>
      </c>
      <c r="BL684" t="s">
        <v>67</v>
      </c>
      <c r="BM684" t="s">
        <v>67</v>
      </c>
      <c r="BN684" t="s">
        <v>102</v>
      </c>
      <c r="BO684" s="6">
        <v>46268</v>
      </c>
      <c r="BP684">
        <f>1</f>
        <v>1</v>
      </c>
      <c r="BQ684">
        <f>IF(M684+AG684&gt;=parametres!$B$2,0,1)</f>
        <v>1</v>
      </c>
      <c r="BR684" t="str">
        <f>VLOOKUP(O684,parametres!G:H,2,0)</f>
        <v>RSA</v>
      </c>
    </row>
    <row r="685" spans="1:70" x14ac:dyDescent="0.3">
      <c r="A685" t="s">
        <v>1635</v>
      </c>
      <c r="B685" t="s">
        <v>65</v>
      </c>
      <c r="C685" t="s">
        <v>66</v>
      </c>
      <c r="D685" s="4">
        <v>46268.499085648145</v>
      </c>
      <c r="E685" t="s">
        <v>1941</v>
      </c>
      <c r="F685" t="s">
        <v>67</v>
      </c>
      <c r="G685" t="s">
        <v>67</v>
      </c>
      <c r="H685" t="s">
        <v>539</v>
      </c>
      <c r="I685" t="s">
        <v>67</v>
      </c>
      <c r="J685">
        <v>2.7421293047722173E+18</v>
      </c>
      <c r="K685" t="s">
        <v>1949</v>
      </c>
      <c r="L685" t="s">
        <v>67</v>
      </c>
      <c r="M685" s="5">
        <v>0</v>
      </c>
      <c r="N685">
        <v>19782</v>
      </c>
      <c r="O685" t="s">
        <v>288</v>
      </c>
      <c r="P685">
        <v>21222</v>
      </c>
      <c r="Q685" t="s">
        <v>288</v>
      </c>
      <c r="R685">
        <v>100052</v>
      </c>
      <c r="S685" t="s">
        <v>301</v>
      </c>
      <c r="T685" t="s">
        <v>375</v>
      </c>
      <c r="U685">
        <v>228209</v>
      </c>
      <c r="V685" t="s">
        <v>538</v>
      </c>
      <c r="W685" t="s">
        <v>68</v>
      </c>
      <c r="X685" s="5">
        <v>9.8611111111111104E-3</v>
      </c>
      <c r="Y685" s="5">
        <v>0</v>
      </c>
      <c r="Z685" s="5">
        <v>0</v>
      </c>
      <c r="AA685" t="s">
        <v>67</v>
      </c>
      <c r="AB685">
        <v>0</v>
      </c>
      <c r="AC685" s="4">
        <v>46268.509143518517</v>
      </c>
      <c r="AD685" t="s">
        <v>67</v>
      </c>
      <c r="AE685" s="5">
        <v>0</v>
      </c>
      <c r="AF685" t="s">
        <v>1943</v>
      </c>
      <c r="AG685" s="5">
        <v>1.3888888888888889E-4</v>
      </c>
      <c r="AJ685" t="s">
        <v>67</v>
      </c>
      <c r="AN685" t="s">
        <v>67</v>
      </c>
      <c r="AO685" t="s">
        <v>67</v>
      </c>
      <c r="AR685" t="s">
        <v>67</v>
      </c>
      <c r="AT685" t="s">
        <v>67</v>
      </c>
      <c r="AU685" t="s">
        <v>67</v>
      </c>
      <c r="AV685" t="s">
        <v>67</v>
      </c>
      <c r="AY685" t="s">
        <v>67</v>
      </c>
      <c r="AZ685" t="s">
        <v>67</v>
      </c>
      <c r="BA685" t="s">
        <v>67</v>
      </c>
      <c r="BB685" t="s">
        <v>67</v>
      </c>
      <c r="BC685" t="s">
        <v>67</v>
      </c>
      <c r="BD685" t="s">
        <v>67</v>
      </c>
      <c r="BE685" t="s">
        <v>67</v>
      </c>
      <c r="BF685" t="s">
        <v>67</v>
      </c>
      <c r="BG685" t="s">
        <v>67</v>
      </c>
      <c r="BH685" t="s">
        <v>67</v>
      </c>
      <c r="BI685" t="s">
        <v>67</v>
      </c>
      <c r="BJ685" t="s">
        <v>67</v>
      </c>
      <c r="BK685" t="s">
        <v>67</v>
      </c>
      <c r="BL685" t="s">
        <v>67</v>
      </c>
      <c r="BM685" t="s">
        <v>67</v>
      </c>
      <c r="BN685" t="s">
        <v>287</v>
      </c>
      <c r="BO685" s="6">
        <v>46268</v>
      </c>
      <c r="BP685">
        <f>1</f>
        <v>1</v>
      </c>
      <c r="BQ685">
        <f>IF(M685+AG685&gt;=parametres!$B$2,0,1)</f>
        <v>1</v>
      </c>
      <c r="BR685" t="str">
        <f>VLOOKUP(O685,parametres!G:H,2,0)</f>
        <v>RSA BE</v>
      </c>
    </row>
    <row r="686" spans="1:70" x14ac:dyDescent="0.3">
      <c r="A686" t="s">
        <v>1635</v>
      </c>
      <c r="B686" t="s">
        <v>65</v>
      </c>
      <c r="C686" t="s">
        <v>70</v>
      </c>
      <c r="D686" s="4">
        <v>46268.500324074077</v>
      </c>
      <c r="E686" t="s">
        <v>1900</v>
      </c>
      <c r="F686" t="s">
        <v>243</v>
      </c>
      <c r="G686" t="s">
        <v>244</v>
      </c>
      <c r="H686" t="s">
        <v>330</v>
      </c>
      <c r="I686" t="s">
        <v>307</v>
      </c>
      <c r="J686">
        <v>2.7421294335735429E+18</v>
      </c>
      <c r="K686" t="s">
        <v>1950</v>
      </c>
      <c r="L686" t="s">
        <v>72</v>
      </c>
      <c r="M686" s="5">
        <v>6.9444444444444444E-5</v>
      </c>
      <c r="N686">
        <v>19784</v>
      </c>
      <c r="O686" t="s">
        <v>289</v>
      </c>
      <c r="P686">
        <v>21224</v>
      </c>
      <c r="Q686" t="s">
        <v>289</v>
      </c>
      <c r="R686">
        <v>100074</v>
      </c>
      <c r="S686" t="s">
        <v>320</v>
      </c>
      <c r="T686" t="s">
        <v>312</v>
      </c>
      <c r="U686">
        <v>249777</v>
      </c>
      <c r="V686" t="s">
        <v>491</v>
      </c>
      <c r="W686" t="s">
        <v>68</v>
      </c>
      <c r="X686" s="5">
        <v>4.0046296296296297E-3</v>
      </c>
      <c r="Y686" s="5">
        <v>2.7314814814814814E-3</v>
      </c>
      <c r="Z686" s="5">
        <v>3.4722222222222222E-5</v>
      </c>
      <c r="AA686" t="s">
        <v>67</v>
      </c>
      <c r="AB686">
        <v>0</v>
      </c>
      <c r="AC686" s="4">
        <v>46268.507754629631</v>
      </c>
      <c r="AD686" t="s">
        <v>67</v>
      </c>
      <c r="AE686" s="5">
        <v>0</v>
      </c>
      <c r="AF686" t="s">
        <v>1951</v>
      </c>
      <c r="AG686" s="5">
        <v>3.4722222222222222E-5</v>
      </c>
      <c r="AH686">
        <v>0</v>
      </c>
      <c r="AI686">
        <v>0</v>
      </c>
      <c r="AJ686" t="s">
        <v>1437</v>
      </c>
      <c r="AK686">
        <v>2</v>
      </c>
      <c r="AL686">
        <v>0</v>
      </c>
      <c r="AM686">
        <v>1</v>
      </c>
      <c r="AN686" t="s">
        <v>303</v>
      </c>
      <c r="AO686" t="s">
        <v>67</v>
      </c>
      <c r="AR686" t="s">
        <v>67</v>
      </c>
      <c r="AT686" t="s">
        <v>67</v>
      </c>
      <c r="AU686" t="s">
        <v>67</v>
      </c>
      <c r="AV686" t="s">
        <v>67</v>
      </c>
      <c r="AW686">
        <v>0</v>
      </c>
      <c r="AX686">
        <v>0</v>
      </c>
      <c r="AY686" t="s">
        <v>67</v>
      </c>
      <c r="AZ686" t="s">
        <v>67</v>
      </c>
      <c r="BA686" t="s">
        <v>67</v>
      </c>
      <c r="BB686" t="s">
        <v>67</v>
      </c>
      <c r="BC686" t="s">
        <v>67</v>
      </c>
      <c r="BD686" t="s">
        <v>67</v>
      </c>
      <c r="BE686" t="s">
        <v>67</v>
      </c>
      <c r="BF686" t="s">
        <v>67</v>
      </c>
      <c r="BG686" t="s">
        <v>67</v>
      </c>
      <c r="BH686" t="s">
        <v>67</v>
      </c>
      <c r="BI686" t="s">
        <v>67</v>
      </c>
      <c r="BJ686" t="s">
        <v>67</v>
      </c>
      <c r="BK686" t="s">
        <v>67</v>
      </c>
      <c r="BL686" t="s">
        <v>67</v>
      </c>
      <c r="BM686" t="s">
        <v>67</v>
      </c>
      <c r="BN686" t="s">
        <v>287</v>
      </c>
      <c r="BO686" s="6">
        <v>46268</v>
      </c>
      <c r="BP686">
        <f>1</f>
        <v>1</v>
      </c>
      <c r="BQ686">
        <f>IF(M686+AG686&gt;=parametres!$B$2,0,1)</f>
        <v>1</v>
      </c>
      <c r="BR686" t="str">
        <f>VLOOKUP(O686,parametres!G:H,2,0)</f>
        <v>RSA BE</v>
      </c>
    </row>
    <row r="687" spans="1:70" x14ac:dyDescent="0.3">
      <c r="A687" t="s">
        <v>1635</v>
      </c>
      <c r="B687" t="s">
        <v>65</v>
      </c>
      <c r="C687" t="s">
        <v>66</v>
      </c>
      <c r="D687" s="4">
        <v>46268.500960648147</v>
      </c>
      <c r="E687" t="s">
        <v>1900</v>
      </c>
      <c r="F687" t="s">
        <v>67</v>
      </c>
      <c r="G687" t="s">
        <v>67</v>
      </c>
      <c r="H687" t="s">
        <v>492</v>
      </c>
      <c r="I687" t="s">
        <v>67</v>
      </c>
      <c r="J687">
        <v>2.7421294335735429E+18</v>
      </c>
      <c r="K687" t="s">
        <v>1952</v>
      </c>
      <c r="L687" t="s">
        <v>67</v>
      </c>
      <c r="M687" s="5">
        <v>0</v>
      </c>
      <c r="N687">
        <v>19784</v>
      </c>
      <c r="O687" t="s">
        <v>289</v>
      </c>
      <c r="P687">
        <v>21224</v>
      </c>
      <c r="Q687" t="s">
        <v>289</v>
      </c>
      <c r="R687">
        <v>100074</v>
      </c>
      <c r="S687" t="s">
        <v>320</v>
      </c>
      <c r="T687" t="s">
        <v>312</v>
      </c>
      <c r="U687">
        <v>249777</v>
      </c>
      <c r="V687" t="s">
        <v>491</v>
      </c>
      <c r="W687" t="s">
        <v>69</v>
      </c>
      <c r="X687" s="5">
        <v>4.0046296296296297E-3</v>
      </c>
      <c r="Y687" s="5">
        <v>2.7314814814814814E-3</v>
      </c>
      <c r="Z687" s="5">
        <v>0</v>
      </c>
      <c r="AA687" t="s">
        <v>67</v>
      </c>
      <c r="AB687">
        <v>0</v>
      </c>
      <c r="AC687" s="4">
        <v>46268.5077662037</v>
      </c>
      <c r="AD687" t="s">
        <v>67</v>
      </c>
      <c r="AE687" s="5">
        <v>0</v>
      </c>
      <c r="AF687" t="s">
        <v>1951</v>
      </c>
      <c r="AG687" s="5">
        <v>1.1574074074074073E-5</v>
      </c>
      <c r="AJ687" t="s">
        <v>67</v>
      </c>
      <c r="AN687" t="s">
        <v>67</v>
      </c>
      <c r="AO687" t="s">
        <v>67</v>
      </c>
      <c r="AR687" t="s">
        <v>67</v>
      </c>
      <c r="AT687" t="s">
        <v>67</v>
      </c>
      <c r="AU687" t="s">
        <v>67</v>
      </c>
      <c r="AV687" t="s">
        <v>67</v>
      </c>
      <c r="AY687" t="s">
        <v>67</v>
      </c>
      <c r="AZ687" t="s">
        <v>67</v>
      </c>
      <c r="BA687" t="s">
        <v>67</v>
      </c>
      <c r="BB687" t="s">
        <v>67</v>
      </c>
      <c r="BC687" t="s">
        <v>67</v>
      </c>
      <c r="BD687" t="s">
        <v>67</v>
      </c>
      <c r="BE687" t="s">
        <v>67</v>
      </c>
      <c r="BF687" t="s">
        <v>67</v>
      </c>
      <c r="BG687" t="s">
        <v>67</v>
      </c>
      <c r="BH687" t="s">
        <v>67</v>
      </c>
      <c r="BI687" t="s">
        <v>67</v>
      </c>
      <c r="BJ687" t="s">
        <v>67</v>
      </c>
      <c r="BK687" t="s">
        <v>67</v>
      </c>
      <c r="BL687" t="s">
        <v>67</v>
      </c>
      <c r="BM687" t="s">
        <v>67</v>
      </c>
      <c r="BN687" t="s">
        <v>287</v>
      </c>
      <c r="BO687" s="6">
        <v>46268</v>
      </c>
      <c r="BP687">
        <f>1</f>
        <v>1</v>
      </c>
      <c r="BQ687">
        <f>IF(M687+AG687&gt;=parametres!$B$2,0,1)</f>
        <v>1</v>
      </c>
      <c r="BR687" t="str">
        <f>VLOOKUP(O687,parametres!G:H,2,0)</f>
        <v>RSA BE</v>
      </c>
    </row>
    <row r="688" spans="1:70" x14ac:dyDescent="0.3">
      <c r="A688" t="s">
        <v>1635</v>
      </c>
      <c r="B688" t="s">
        <v>65</v>
      </c>
      <c r="C688" t="s">
        <v>70</v>
      </c>
      <c r="D688" s="4">
        <v>46268.501597222225</v>
      </c>
      <c r="E688" t="s">
        <v>1080</v>
      </c>
      <c r="F688" t="s">
        <v>118</v>
      </c>
      <c r="G688" t="s">
        <v>119</v>
      </c>
      <c r="H688" t="s">
        <v>120</v>
      </c>
      <c r="I688" t="s">
        <v>121</v>
      </c>
      <c r="J688">
        <v>2.7421292360747172E+18</v>
      </c>
      <c r="K688" t="s">
        <v>1953</v>
      </c>
      <c r="L688" t="s">
        <v>72</v>
      </c>
      <c r="M688" s="5">
        <v>3.4722222222222222E-5</v>
      </c>
      <c r="N688">
        <v>19770</v>
      </c>
      <c r="O688" t="s">
        <v>112</v>
      </c>
      <c r="P688">
        <v>21209</v>
      </c>
      <c r="Q688" t="s">
        <v>112</v>
      </c>
      <c r="R688">
        <v>99922</v>
      </c>
      <c r="S688" t="s">
        <v>493</v>
      </c>
      <c r="T688" t="s">
        <v>153</v>
      </c>
      <c r="U688">
        <v>244551</v>
      </c>
      <c r="V688" t="s">
        <v>1412</v>
      </c>
      <c r="W688" t="s">
        <v>68</v>
      </c>
      <c r="X688" s="5">
        <v>1.5046296296296296E-3</v>
      </c>
      <c r="Y688" s="5">
        <v>5.6712962962962967E-4</v>
      </c>
      <c r="Z688" s="5">
        <v>3.4722222222222224E-4</v>
      </c>
      <c r="AA688" t="s">
        <v>67</v>
      </c>
      <c r="AB688">
        <v>0</v>
      </c>
      <c r="AC688" s="4">
        <v>46268.50409722222</v>
      </c>
      <c r="AD688" t="s">
        <v>67</v>
      </c>
      <c r="AE688" s="5">
        <v>0</v>
      </c>
      <c r="AF688" t="s">
        <v>1954</v>
      </c>
      <c r="AG688" s="5">
        <v>6.9444444444444444E-5</v>
      </c>
      <c r="AH688">
        <v>0</v>
      </c>
      <c r="AI688">
        <v>0</v>
      </c>
      <c r="AJ688" t="s">
        <v>122</v>
      </c>
      <c r="AK688">
        <v>2</v>
      </c>
      <c r="AL688">
        <v>0</v>
      </c>
      <c r="AM688">
        <v>0</v>
      </c>
      <c r="AN688" t="s">
        <v>123</v>
      </c>
      <c r="AO688" t="s">
        <v>67</v>
      </c>
      <c r="AR688" t="s">
        <v>67</v>
      </c>
      <c r="AT688" t="s">
        <v>67</v>
      </c>
      <c r="AU688" t="s">
        <v>67</v>
      </c>
      <c r="AV688" t="s">
        <v>67</v>
      </c>
      <c r="AW688">
        <v>0</v>
      </c>
      <c r="AX688">
        <v>0</v>
      </c>
      <c r="AY688" t="s">
        <v>67</v>
      </c>
      <c r="AZ688" t="s">
        <v>67</v>
      </c>
      <c r="BA688" t="s">
        <v>67</v>
      </c>
      <c r="BB688" t="s">
        <v>67</v>
      </c>
      <c r="BC688" t="s">
        <v>67</v>
      </c>
      <c r="BD688" t="s">
        <v>67</v>
      </c>
      <c r="BE688" t="s">
        <v>67</v>
      </c>
      <c r="BF688" t="s">
        <v>67</v>
      </c>
      <c r="BG688" t="s">
        <v>67</v>
      </c>
      <c r="BH688" t="s">
        <v>67</v>
      </c>
      <c r="BI688" t="s">
        <v>67</v>
      </c>
      <c r="BJ688" t="s">
        <v>67</v>
      </c>
      <c r="BK688" t="s">
        <v>67</v>
      </c>
      <c r="BL688" t="s">
        <v>67</v>
      </c>
      <c r="BM688" t="s">
        <v>67</v>
      </c>
      <c r="BN688" t="s">
        <v>280</v>
      </c>
      <c r="BO688" s="6">
        <v>46268</v>
      </c>
      <c r="BP688">
        <f>1</f>
        <v>1</v>
      </c>
      <c r="BQ688">
        <f>IF(M688+AG688&gt;=parametres!$B$2,0,1)</f>
        <v>1</v>
      </c>
      <c r="BR688" t="str">
        <f>VLOOKUP(O688,parametres!G:H,2,0)</f>
        <v>RSA Provider</v>
      </c>
    </row>
    <row r="689" spans="1:70" x14ac:dyDescent="0.3">
      <c r="A689" t="s">
        <v>1635</v>
      </c>
      <c r="B689" t="s">
        <v>65</v>
      </c>
      <c r="C689" t="s">
        <v>70</v>
      </c>
      <c r="D689" s="4">
        <v>46268.501712962963</v>
      </c>
      <c r="E689" t="s">
        <v>463</v>
      </c>
      <c r="F689" t="s">
        <v>129</v>
      </c>
      <c r="G689" t="s">
        <v>130</v>
      </c>
      <c r="H689" t="s">
        <v>131</v>
      </c>
      <c r="I689" t="s">
        <v>132</v>
      </c>
      <c r="J689">
        <v>2.7421293133299517E+18</v>
      </c>
      <c r="K689" t="s">
        <v>1955</v>
      </c>
      <c r="L689" t="s">
        <v>72</v>
      </c>
      <c r="M689" s="5">
        <v>8.1018518518518516E-5</v>
      </c>
      <c r="N689">
        <v>27173</v>
      </c>
      <c r="O689" t="s">
        <v>116</v>
      </c>
      <c r="P689">
        <v>28184</v>
      </c>
      <c r="Q689" t="s">
        <v>116</v>
      </c>
      <c r="R689">
        <v>208567</v>
      </c>
      <c r="S689" t="s">
        <v>174</v>
      </c>
      <c r="T689" t="s">
        <v>153</v>
      </c>
      <c r="U689">
        <v>199529</v>
      </c>
      <c r="V689" t="s">
        <v>224</v>
      </c>
      <c r="W689" t="s">
        <v>68</v>
      </c>
      <c r="X689" s="5">
        <v>6.3078703703703708E-3</v>
      </c>
      <c r="Y689" s="5">
        <v>0</v>
      </c>
      <c r="Z689" s="5">
        <v>2.3148148148148147E-5</v>
      </c>
      <c r="AA689" t="s">
        <v>67</v>
      </c>
      <c r="AB689">
        <v>0</v>
      </c>
      <c r="AC689" s="4">
        <v>46268.509560185186</v>
      </c>
      <c r="AD689" t="s">
        <v>67</v>
      </c>
      <c r="AE689" s="5">
        <v>0</v>
      </c>
      <c r="AF689" t="s">
        <v>1956</v>
      </c>
      <c r="AG689" s="5">
        <v>4.6296296296296294E-5</v>
      </c>
      <c r="AH689">
        <v>0</v>
      </c>
      <c r="AI689">
        <v>0</v>
      </c>
      <c r="AJ689" t="s">
        <v>67</v>
      </c>
      <c r="AK689">
        <v>2</v>
      </c>
      <c r="AL689">
        <v>0</v>
      </c>
      <c r="AM689">
        <v>0</v>
      </c>
      <c r="AN689" t="s">
        <v>123</v>
      </c>
      <c r="AO689" t="s">
        <v>133</v>
      </c>
      <c r="AP689">
        <v>77020108</v>
      </c>
      <c r="AQ689">
        <v>10</v>
      </c>
      <c r="AR689" t="s">
        <v>133</v>
      </c>
      <c r="AS689">
        <v>3190911811</v>
      </c>
      <c r="AT689" t="s">
        <v>77</v>
      </c>
      <c r="AU689" t="s">
        <v>1957</v>
      </c>
      <c r="AV689" t="s">
        <v>463</v>
      </c>
      <c r="AW689">
        <v>2</v>
      </c>
      <c r="AX689">
        <v>1</v>
      </c>
      <c r="AY689" t="s">
        <v>67</v>
      </c>
      <c r="AZ689" t="s">
        <v>67</v>
      </c>
      <c r="BA689" t="s">
        <v>67</v>
      </c>
      <c r="BB689" t="s">
        <v>67</v>
      </c>
      <c r="BC689" t="s">
        <v>67</v>
      </c>
      <c r="BD689" t="s">
        <v>67</v>
      </c>
      <c r="BE689" t="s">
        <v>67</v>
      </c>
      <c r="BF689" t="s">
        <v>67</v>
      </c>
      <c r="BG689" t="s">
        <v>67</v>
      </c>
      <c r="BH689" t="s">
        <v>67</v>
      </c>
      <c r="BI689" t="s">
        <v>67</v>
      </c>
      <c r="BJ689" t="s">
        <v>67</v>
      </c>
      <c r="BK689" t="s">
        <v>67</v>
      </c>
      <c r="BL689" t="s">
        <v>67</v>
      </c>
      <c r="BM689" t="s">
        <v>67</v>
      </c>
      <c r="BN689" t="s">
        <v>106</v>
      </c>
      <c r="BO689" s="6">
        <v>46268</v>
      </c>
      <c r="BP689">
        <f>1</f>
        <v>1</v>
      </c>
      <c r="BQ689">
        <f>IF(M689+AG689&gt;=parametres!$B$2,0,1)</f>
        <v>1</v>
      </c>
      <c r="BR689" t="str">
        <f>VLOOKUP(O689,parametres!G:H,2,0)</f>
        <v>Alliannz Contract</v>
      </c>
    </row>
    <row r="690" spans="1:70" x14ac:dyDescent="0.3">
      <c r="A690" t="s">
        <v>1635</v>
      </c>
      <c r="B690" t="s">
        <v>65</v>
      </c>
      <c r="C690" t="s">
        <v>66</v>
      </c>
      <c r="D690" s="4">
        <v>46268.502013888887</v>
      </c>
      <c r="E690" t="s">
        <v>1080</v>
      </c>
      <c r="F690" t="s">
        <v>67</v>
      </c>
      <c r="G690" t="s">
        <v>67</v>
      </c>
      <c r="H690" t="s">
        <v>1419</v>
      </c>
      <c r="I690" t="s">
        <v>67</v>
      </c>
      <c r="J690">
        <v>2.7421292360747172E+18</v>
      </c>
      <c r="K690" t="s">
        <v>1958</v>
      </c>
      <c r="L690" t="s">
        <v>67</v>
      </c>
      <c r="M690" s="5">
        <v>0</v>
      </c>
      <c r="N690">
        <v>19770</v>
      </c>
      <c r="O690" t="s">
        <v>112</v>
      </c>
      <c r="P690">
        <v>21209</v>
      </c>
      <c r="Q690" t="s">
        <v>112</v>
      </c>
      <c r="R690">
        <v>99922</v>
      </c>
      <c r="S690" t="s">
        <v>493</v>
      </c>
      <c r="T690" t="s">
        <v>153</v>
      </c>
      <c r="U690">
        <v>244551</v>
      </c>
      <c r="V690" t="s">
        <v>1412</v>
      </c>
      <c r="W690" t="s">
        <v>68</v>
      </c>
      <c r="X690" s="5">
        <v>1.5162037037037036E-3</v>
      </c>
      <c r="Y690" s="5">
        <v>5.5555555555555556E-4</v>
      </c>
      <c r="Z690" s="5">
        <v>0</v>
      </c>
      <c r="AA690" t="s">
        <v>67</v>
      </c>
      <c r="AB690">
        <v>0</v>
      </c>
      <c r="AC690" s="4">
        <v>46268.50409722222</v>
      </c>
      <c r="AD690" t="s">
        <v>67</v>
      </c>
      <c r="AE690" s="5">
        <v>0</v>
      </c>
      <c r="AF690" t="s">
        <v>1954</v>
      </c>
      <c r="AG690" s="5">
        <v>1.1574074074074073E-5</v>
      </c>
      <c r="AJ690" t="s">
        <v>67</v>
      </c>
      <c r="AN690" t="s">
        <v>67</v>
      </c>
      <c r="AO690" t="s">
        <v>67</v>
      </c>
      <c r="AR690" t="s">
        <v>67</v>
      </c>
      <c r="AT690" t="s">
        <v>67</v>
      </c>
      <c r="AU690" t="s">
        <v>67</v>
      </c>
      <c r="AV690" t="s">
        <v>67</v>
      </c>
      <c r="AY690" t="s">
        <v>67</v>
      </c>
      <c r="AZ690" t="s">
        <v>67</v>
      </c>
      <c r="BA690" t="s">
        <v>67</v>
      </c>
      <c r="BB690" t="s">
        <v>67</v>
      </c>
      <c r="BC690" t="s">
        <v>67</v>
      </c>
      <c r="BD690" t="s">
        <v>67</v>
      </c>
      <c r="BE690" t="s">
        <v>67</v>
      </c>
      <c r="BF690" t="s">
        <v>67</v>
      </c>
      <c r="BG690" t="s">
        <v>67</v>
      </c>
      <c r="BH690" t="s">
        <v>67</v>
      </c>
      <c r="BI690" t="s">
        <v>67</v>
      </c>
      <c r="BJ690" t="s">
        <v>67</v>
      </c>
      <c r="BK690" t="s">
        <v>67</v>
      </c>
      <c r="BL690" t="s">
        <v>67</v>
      </c>
      <c r="BM690" t="s">
        <v>67</v>
      </c>
      <c r="BN690" t="s">
        <v>280</v>
      </c>
      <c r="BO690" s="6">
        <v>46268</v>
      </c>
      <c r="BP690">
        <f>1</f>
        <v>1</v>
      </c>
      <c r="BQ690">
        <f>IF(M690+AG690&gt;=parametres!$B$2,0,1)</f>
        <v>1</v>
      </c>
      <c r="BR690" t="str">
        <f>VLOOKUP(O690,parametres!G:H,2,0)</f>
        <v>RSA Provider</v>
      </c>
    </row>
    <row r="691" spans="1:70" x14ac:dyDescent="0.3">
      <c r="A691" t="s">
        <v>1635</v>
      </c>
      <c r="B691" t="s">
        <v>65</v>
      </c>
      <c r="C691" t="s">
        <v>66</v>
      </c>
      <c r="D691" s="4">
        <v>46268.503182870372</v>
      </c>
      <c r="E691" t="s">
        <v>463</v>
      </c>
      <c r="F691" t="s">
        <v>67</v>
      </c>
      <c r="G691" t="s">
        <v>67</v>
      </c>
      <c r="H691" t="s">
        <v>225</v>
      </c>
      <c r="I691" t="s">
        <v>67</v>
      </c>
      <c r="J691">
        <v>2.7421293133299517E+18</v>
      </c>
      <c r="K691" t="s">
        <v>1959</v>
      </c>
      <c r="L691" t="s">
        <v>67</v>
      </c>
      <c r="M691" s="5">
        <v>0</v>
      </c>
      <c r="N691">
        <v>27173</v>
      </c>
      <c r="O691" t="s">
        <v>116</v>
      </c>
      <c r="P691">
        <v>28184</v>
      </c>
      <c r="Q691" t="s">
        <v>116</v>
      </c>
      <c r="R691">
        <v>208567</v>
      </c>
      <c r="S691" t="s">
        <v>174</v>
      </c>
      <c r="T691" t="s">
        <v>153</v>
      </c>
      <c r="U691">
        <v>199529</v>
      </c>
      <c r="V691" t="s">
        <v>224</v>
      </c>
      <c r="W691" t="s">
        <v>68</v>
      </c>
      <c r="X691" s="5">
        <v>6.3078703703703708E-3</v>
      </c>
      <c r="Y691" s="5">
        <v>0</v>
      </c>
      <c r="Z691" s="5">
        <v>0</v>
      </c>
      <c r="AA691" t="s">
        <v>67</v>
      </c>
      <c r="AB691">
        <v>0</v>
      </c>
      <c r="AC691" s="4">
        <v>46268.509560185186</v>
      </c>
      <c r="AD691" t="s">
        <v>67</v>
      </c>
      <c r="AE691" s="5">
        <v>0</v>
      </c>
      <c r="AF691" t="s">
        <v>1956</v>
      </c>
      <c r="AG691" s="5">
        <v>1.1574074074074073E-5</v>
      </c>
      <c r="AJ691" t="s">
        <v>67</v>
      </c>
      <c r="AN691" t="s">
        <v>67</v>
      </c>
      <c r="AO691" t="s">
        <v>67</v>
      </c>
      <c r="AR691" t="s">
        <v>67</v>
      </c>
      <c r="AT691" t="s">
        <v>67</v>
      </c>
      <c r="AU691" t="s">
        <v>67</v>
      </c>
      <c r="AV691" t="s">
        <v>67</v>
      </c>
      <c r="AY691" t="s">
        <v>67</v>
      </c>
      <c r="AZ691" t="s">
        <v>67</v>
      </c>
      <c r="BA691" t="s">
        <v>67</v>
      </c>
      <c r="BB691" t="s">
        <v>67</v>
      </c>
      <c r="BC691" t="s">
        <v>67</v>
      </c>
      <c r="BD691" t="s">
        <v>67</v>
      </c>
      <c r="BE691" t="s">
        <v>67</v>
      </c>
      <c r="BF691" t="s">
        <v>67</v>
      </c>
      <c r="BG691" t="s">
        <v>67</v>
      </c>
      <c r="BH691" t="s">
        <v>67</v>
      </c>
      <c r="BI691" t="s">
        <v>67</v>
      </c>
      <c r="BJ691" t="s">
        <v>67</v>
      </c>
      <c r="BK691" t="s">
        <v>67</v>
      </c>
      <c r="BL691" t="s">
        <v>67</v>
      </c>
      <c r="BM691" t="s">
        <v>67</v>
      </c>
      <c r="BN691" t="s">
        <v>106</v>
      </c>
      <c r="BO691" s="6">
        <v>46268</v>
      </c>
      <c r="BP691">
        <f>1</f>
        <v>1</v>
      </c>
      <c r="BQ691">
        <f>IF(M691+AG691&gt;=parametres!$B$2,0,1)</f>
        <v>1</v>
      </c>
      <c r="BR691" t="str">
        <f>VLOOKUP(O691,parametres!G:H,2,0)</f>
        <v>Alliannz Contract</v>
      </c>
    </row>
    <row r="692" spans="1:70" x14ac:dyDescent="0.3">
      <c r="A692" t="s">
        <v>1635</v>
      </c>
      <c r="B692" t="s">
        <v>65</v>
      </c>
      <c r="C692" t="s">
        <v>70</v>
      </c>
      <c r="D692" s="4">
        <v>46268.503310185188</v>
      </c>
      <c r="E692" t="s">
        <v>1960</v>
      </c>
      <c r="F692" t="s">
        <v>271</v>
      </c>
      <c r="G692" t="s">
        <v>119</v>
      </c>
      <c r="H692" t="s">
        <v>272</v>
      </c>
      <c r="I692" t="s">
        <v>139</v>
      </c>
      <c r="J692">
        <v>2.7421294078030531E+18</v>
      </c>
      <c r="K692" t="s">
        <v>1961</v>
      </c>
      <c r="L692" t="s">
        <v>72</v>
      </c>
      <c r="M692" s="5">
        <v>6.9444444444444444E-5</v>
      </c>
      <c r="N692">
        <v>19760</v>
      </c>
      <c r="O692" t="s">
        <v>82</v>
      </c>
      <c r="P692">
        <v>21199</v>
      </c>
      <c r="Q692" t="s">
        <v>82</v>
      </c>
      <c r="R692">
        <v>99810</v>
      </c>
      <c r="S692" t="s">
        <v>162</v>
      </c>
      <c r="T692" t="s">
        <v>153</v>
      </c>
      <c r="U692">
        <v>224101</v>
      </c>
      <c r="V692" t="s">
        <v>404</v>
      </c>
      <c r="W692" t="s">
        <v>68</v>
      </c>
      <c r="X692" s="5">
        <v>4.3981481481481481E-4</v>
      </c>
      <c r="Y692" s="5">
        <v>0</v>
      </c>
      <c r="Z692" s="5">
        <v>3.5879629629629629E-4</v>
      </c>
      <c r="AA692" t="s">
        <v>67</v>
      </c>
      <c r="AB692">
        <v>0</v>
      </c>
      <c r="AC692" s="4">
        <v>46268.504467592589</v>
      </c>
      <c r="AD692" t="s">
        <v>67</v>
      </c>
      <c r="AE692" s="5">
        <v>0</v>
      </c>
      <c r="AF692" t="s">
        <v>1962</v>
      </c>
      <c r="AG692" s="5">
        <v>4.6296296296296294E-5</v>
      </c>
      <c r="AH692">
        <v>0</v>
      </c>
      <c r="AI692">
        <v>0</v>
      </c>
      <c r="AJ692" t="s">
        <v>417</v>
      </c>
      <c r="AK692">
        <v>2</v>
      </c>
      <c r="AL692">
        <v>0</v>
      </c>
      <c r="AM692">
        <v>0</v>
      </c>
      <c r="AN692" t="s">
        <v>123</v>
      </c>
      <c r="AO692" t="s">
        <v>67</v>
      </c>
      <c r="AR692" t="s">
        <v>67</v>
      </c>
      <c r="AT692" t="s">
        <v>67</v>
      </c>
      <c r="AU692" t="s">
        <v>67</v>
      </c>
      <c r="AV692" t="s">
        <v>67</v>
      </c>
      <c r="AW692">
        <v>0</v>
      </c>
      <c r="AX692">
        <v>0</v>
      </c>
      <c r="AY692" t="s">
        <v>67</v>
      </c>
      <c r="AZ692" t="s">
        <v>67</v>
      </c>
      <c r="BA692" t="s">
        <v>67</v>
      </c>
      <c r="BB692" t="s">
        <v>67</v>
      </c>
      <c r="BC692" t="s">
        <v>67</v>
      </c>
      <c r="BD692" t="s">
        <v>67</v>
      </c>
      <c r="BE692" t="s">
        <v>67</v>
      </c>
      <c r="BF692" t="s">
        <v>67</v>
      </c>
      <c r="BG692" t="s">
        <v>67</v>
      </c>
      <c r="BH692" t="s">
        <v>67</v>
      </c>
      <c r="BI692" t="s">
        <v>67</v>
      </c>
      <c r="BJ692" t="s">
        <v>67</v>
      </c>
      <c r="BK692" t="s">
        <v>67</v>
      </c>
      <c r="BL692" t="s">
        <v>67</v>
      </c>
      <c r="BM692" t="s">
        <v>67</v>
      </c>
      <c r="BN692" t="s">
        <v>106</v>
      </c>
      <c r="BO692" s="6">
        <v>46268</v>
      </c>
      <c r="BP692">
        <f>1</f>
        <v>1</v>
      </c>
      <c r="BQ692">
        <f>IF(M692+AG692&gt;=parametres!$B$2,0,1)</f>
        <v>1</v>
      </c>
      <c r="BR692" t="str">
        <f>VLOOKUP(O692,parametres!G:H,2,0)</f>
        <v>Alliannz Contract</v>
      </c>
    </row>
    <row r="693" spans="1:70" x14ac:dyDescent="0.3">
      <c r="A693" t="s">
        <v>1635</v>
      </c>
      <c r="B693" t="s">
        <v>65</v>
      </c>
      <c r="C693" t="s">
        <v>70</v>
      </c>
      <c r="D693" s="4">
        <v>46268.503923611112</v>
      </c>
      <c r="E693" t="s">
        <v>1600</v>
      </c>
      <c r="F693" t="s">
        <v>158</v>
      </c>
      <c r="G693" t="s">
        <v>119</v>
      </c>
      <c r="H693" t="s">
        <v>159</v>
      </c>
      <c r="I693" t="s">
        <v>160</v>
      </c>
      <c r="J693">
        <v>2.7421292360747172E+18</v>
      </c>
      <c r="K693" t="s">
        <v>1963</v>
      </c>
      <c r="L693" t="s">
        <v>71</v>
      </c>
      <c r="M693" s="5">
        <v>8.1018518518518516E-5</v>
      </c>
      <c r="N693">
        <v>19765</v>
      </c>
      <c r="O693" t="s">
        <v>85</v>
      </c>
      <c r="P693">
        <v>21204</v>
      </c>
      <c r="Q693" t="s">
        <v>85</v>
      </c>
      <c r="R693">
        <v>99865</v>
      </c>
      <c r="S693" t="s">
        <v>161</v>
      </c>
      <c r="T693" t="s">
        <v>153</v>
      </c>
      <c r="U693">
        <v>96452</v>
      </c>
      <c r="V693" t="s">
        <v>465</v>
      </c>
      <c r="W693" t="s">
        <v>68</v>
      </c>
      <c r="X693" s="5">
        <v>3.0092592592592593E-3</v>
      </c>
      <c r="Y693" s="5">
        <v>2.476851851851852E-3</v>
      </c>
      <c r="Z693" s="5">
        <v>3.7037037037037035E-4</v>
      </c>
      <c r="AA693" t="s">
        <v>67</v>
      </c>
      <c r="AB693">
        <v>0</v>
      </c>
      <c r="AC693" s="4">
        <v>46268.510439814818</v>
      </c>
      <c r="AD693" t="s">
        <v>67</v>
      </c>
      <c r="AE693" s="5">
        <v>0</v>
      </c>
      <c r="AF693" t="s">
        <v>1964</v>
      </c>
      <c r="AG693" s="5">
        <v>6.9444444444444444E-5</v>
      </c>
      <c r="AH693">
        <v>0</v>
      </c>
      <c r="AI693">
        <v>0</v>
      </c>
      <c r="AJ693" t="s">
        <v>67</v>
      </c>
      <c r="AK693">
        <v>2</v>
      </c>
      <c r="AL693">
        <v>0</v>
      </c>
      <c r="AM693">
        <v>0</v>
      </c>
      <c r="AN693" t="s">
        <v>123</v>
      </c>
      <c r="AO693" t="s">
        <v>127</v>
      </c>
      <c r="AP693">
        <v>77020001</v>
      </c>
      <c r="AQ693">
        <v>10</v>
      </c>
      <c r="AR693" t="s">
        <v>128</v>
      </c>
      <c r="AS693">
        <v>3190148</v>
      </c>
      <c r="AT693" t="s">
        <v>374</v>
      </c>
      <c r="AU693" t="s">
        <v>67</v>
      </c>
      <c r="AV693" t="s">
        <v>1600</v>
      </c>
      <c r="AW693">
        <v>2</v>
      </c>
      <c r="AX693">
        <v>1</v>
      </c>
      <c r="AY693" t="s">
        <v>67</v>
      </c>
      <c r="AZ693" t="s">
        <v>67</v>
      </c>
      <c r="BA693" t="s">
        <v>67</v>
      </c>
      <c r="BB693" t="s">
        <v>67</v>
      </c>
      <c r="BC693" t="s">
        <v>67</v>
      </c>
      <c r="BD693" t="s">
        <v>67</v>
      </c>
      <c r="BE693" t="s">
        <v>67</v>
      </c>
      <c r="BF693" t="s">
        <v>67</v>
      </c>
      <c r="BG693" t="s">
        <v>67</v>
      </c>
      <c r="BH693" t="s">
        <v>67</v>
      </c>
      <c r="BI693" t="s">
        <v>67</v>
      </c>
      <c r="BJ693" t="s">
        <v>67</v>
      </c>
      <c r="BK693" t="s">
        <v>67</v>
      </c>
      <c r="BL693" t="s">
        <v>67</v>
      </c>
      <c r="BM693" t="s">
        <v>67</v>
      </c>
      <c r="BN693" t="s">
        <v>102</v>
      </c>
      <c r="BO693" s="6">
        <v>46268</v>
      </c>
      <c r="BP693">
        <f>1</f>
        <v>1</v>
      </c>
      <c r="BQ693">
        <f>IF(M693+AG693&gt;=parametres!$B$2,0,1)</f>
        <v>1</v>
      </c>
      <c r="BR693" t="str">
        <f>VLOOKUP(O693,parametres!G:H,2,0)</f>
        <v>RSA</v>
      </c>
    </row>
    <row r="694" spans="1:70" x14ac:dyDescent="0.3">
      <c r="A694" t="s">
        <v>1635</v>
      </c>
      <c r="B694" t="s">
        <v>65</v>
      </c>
      <c r="C694" t="s">
        <v>66</v>
      </c>
      <c r="D694" s="4">
        <v>46268.503946759258</v>
      </c>
      <c r="E694" t="s">
        <v>1960</v>
      </c>
      <c r="F694" t="s">
        <v>67</v>
      </c>
      <c r="G694" t="s">
        <v>67</v>
      </c>
      <c r="H694" t="s">
        <v>405</v>
      </c>
      <c r="I694" t="s">
        <v>67</v>
      </c>
      <c r="J694">
        <v>2.7421294078030531E+18</v>
      </c>
      <c r="K694" t="s">
        <v>1965</v>
      </c>
      <c r="L694" t="s">
        <v>67</v>
      </c>
      <c r="M694" s="5">
        <v>0</v>
      </c>
      <c r="N694">
        <v>19760</v>
      </c>
      <c r="O694" t="s">
        <v>82</v>
      </c>
      <c r="P694">
        <v>21199</v>
      </c>
      <c r="Q694" t="s">
        <v>82</v>
      </c>
      <c r="R694">
        <v>99810</v>
      </c>
      <c r="S694" t="s">
        <v>162</v>
      </c>
      <c r="T694" t="s">
        <v>153</v>
      </c>
      <c r="U694">
        <v>224101</v>
      </c>
      <c r="V694" t="s">
        <v>404</v>
      </c>
      <c r="W694" t="s">
        <v>68</v>
      </c>
      <c r="X694" s="5">
        <v>4.3981481481481481E-4</v>
      </c>
      <c r="Y694" s="5">
        <v>0</v>
      </c>
      <c r="Z694" s="5">
        <v>0</v>
      </c>
      <c r="AA694" t="s">
        <v>67</v>
      </c>
      <c r="AB694">
        <v>0</v>
      </c>
      <c r="AC694" s="4">
        <v>46268.50445601852</v>
      </c>
      <c r="AD694" t="s">
        <v>67</v>
      </c>
      <c r="AE694" s="5">
        <v>0</v>
      </c>
      <c r="AF694" t="s">
        <v>1962</v>
      </c>
      <c r="AG694" s="5">
        <v>1.1574074074074073E-5</v>
      </c>
      <c r="AJ694" t="s">
        <v>67</v>
      </c>
      <c r="AN694" t="s">
        <v>67</v>
      </c>
      <c r="AO694" t="s">
        <v>67</v>
      </c>
      <c r="AR694" t="s">
        <v>67</v>
      </c>
      <c r="AT694" t="s">
        <v>67</v>
      </c>
      <c r="AU694" t="s">
        <v>67</v>
      </c>
      <c r="AV694" t="s">
        <v>67</v>
      </c>
      <c r="AY694" t="s">
        <v>67</v>
      </c>
      <c r="AZ694" t="s">
        <v>67</v>
      </c>
      <c r="BA694" t="s">
        <v>67</v>
      </c>
      <c r="BB694" t="s">
        <v>67</v>
      </c>
      <c r="BC694" t="s">
        <v>67</v>
      </c>
      <c r="BD694" t="s">
        <v>67</v>
      </c>
      <c r="BE694" t="s">
        <v>67</v>
      </c>
      <c r="BF694" t="s">
        <v>67</v>
      </c>
      <c r="BG694" t="s">
        <v>67</v>
      </c>
      <c r="BH694" t="s">
        <v>67</v>
      </c>
      <c r="BI694" t="s">
        <v>67</v>
      </c>
      <c r="BJ694" t="s">
        <v>67</v>
      </c>
      <c r="BK694" t="s">
        <v>67</v>
      </c>
      <c r="BL694" t="s">
        <v>67</v>
      </c>
      <c r="BM694" t="s">
        <v>67</v>
      </c>
      <c r="BN694" t="s">
        <v>106</v>
      </c>
      <c r="BO694" s="6">
        <v>46268</v>
      </c>
      <c r="BP694">
        <f>1</f>
        <v>1</v>
      </c>
      <c r="BQ694">
        <f>IF(M694+AG694&gt;=parametres!$B$2,0,1)</f>
        <v>1</v>
      </c>
      <c r="BR694" t="str">
        <f>VLOOKUP(O694,parametres!G:H,2,0)</f>
        <v>Alliannz Contract</v>
      </c>
    </row>
    <row r="695" spans="1:70" x14ac:dyDescent="0.3">
      <c r="A695" t="s">
        <v>1635</v>
      </c>
      <c r="B695" t="s">
        <v>65</v>
      </c>
      <c r="C695" t="s">
        <v>70</v>
      </c>
      <c r="D695" s="4">
        <v>46268.504212962966</v>
      </c>
      <c r="E695" t="s">
        <v>1966</v>
      </c>
      <c r="F695" t="s">
        <v>124</v>
      </c>
      <c r="G695" t="s">
        <v>119</v>
      </c>
      <c r="H695" t="s">
        <v>165</v>
      </c>
      <c r="I695" t="s">
        <v>139</v>
      </c>
      <c r="J695">
        <v>2.7421294335735434E+18</v>
      </c>
      <c r="K695" t="s">
        <v>1967</v>
      </c>
      <c r="L695" t="s">
        <v>72</v>
      </c>
      <c r="M695" s="5">
        <v>8.1018518518518516E-5</v>
      </c>
      <c r="N695">
        <v>19760</v>
      </c>
      <c r="O695" t="s">
        <v>82</v>
      </c>
      <c r="P695">
        <v>21199</v>
      </c>
      <c r="Q695" t="s">
        <v>82</v>
      </c>
      <c r="R695">
        <v>99810</v>
      </c>
      <c r="S695" t="s">
        <v>162</v>
      </c>
      <c r="T695" t="s">
        <v>153</v>
      </c>
      <c r="U695">
        <v>232194</v>
      </c>
      <c r="V695" t="s">
        <v>228</v>
      </c>
      <c r="W695" t="s">
        <v>68</v>
      </c>
      <c r="X695" s="5">
        <v>1.4930555555555556E-3</v>
      </c>
      <c r="Y695" s="5">
        <v>0</v>
      </c>
      <c r="Z695" s="5">
        <v>3.8194444444444446E-4</v>
      </c>
      <c r="AA695" t="s">
        <v>67</v>
      </c>
      <c r="AB695">
        <v>0</v>
      </c>
      <c r="AC695" s="4">
        <v>46268.506990740738</v>
      </c>
      <c r="AD695" t="s">
        <v>67</v>
      </c>
      <c r="AE695" s="5">
        <v>0</v>
      </c>
      <c r="AF695" t="s">
        <v>1968</v>
      </c>
      <c r="AG695" s="5">
        <v>1.0416666666666667E-4</v>
      </c>
      <c r="AH695">
        <v>0</v>
      </c>
      <c r="AI695">
        <v>0</v>
      </c>
      <c r="AJ695" t="s">
        <v>67</v>
      </c>
      <c r="AK695">
        <v>2</v>
      </c>
      <c r="AL695">
        <v>0</v>
      </c>
      <c r="AM695">
        <v>0</v>
      </c>
      <c r="AN695" t="s">
        <v>123</v>
      </c>
      <c r="AO695" t="s">
        <v>127</v>
      </c>
      <c r="AP695">
        <v>77020001</v>
      </c>
      <c r="AQ695">
        <v>10</v>
      </c>
      <c r="AR695" t="s">
        <v>128</v>
      </c>
      <c r="AS695">
        <v>3190086</v>
      </c>
      <c r="AT695" t="s">
        <v>407</v>
      </c>
      <c r="AU695" t="s">
        <v>67</v>
      </c>
      <c r="AV695" t="s">
        <v>1966</v>
      </c>
      <c r="AW695">
        <v>0</v>
      </c>
      <c r="AX695">
        <v>0</v>
      </c>
      <c r="AY695" t="s">
        <v>67</v>
      </c>
      <c r="AZ695" t="s">
        <v>67</v>
      </c>
      <c r="BA695" t="s">
        <v>67</v>
      </c>
      <c r="BB695" t="s">
        <v>67</v>
      </c>
      <c r="BC695" t="s">
        <v>67</v>
      </c>
      <c r="BD695" t="s">
        <v>67</v>
      </c>
      <c r="BE695" t="s">
        <v>67</v>
      </c>
      <c r="BF695" t="s">
        <v>67</v>
      </c>
      <c r="BG695" t="s">
        <v>67</v>
      </c>
      <c r="BH695" t="s">
        <v>67</v>
      </c>
      <c r="BI695" t="s">
        <v>67</v>
      </c>
      <c r="BJ695" t="s">
        <v>67</v>
      </c>
      <c r="BK695" t="s">
        <v>67</v>
      </c>
      <c r="BL695" t="s">
        <v>67</v>
      </c>
      <c r="BM695" t="s">
        <v>67</v>
      </c>
      <c r="BN695" t="s">
        <v>106</v>
      </c>
      <c r="BO695" s="6">
        <v>46268</v>
      </c>
      <c r="BP695">
        <f>1</f>
        <v>1</v>
      </c>
      <c r="BQ695">
        <f>IF(M695+AG695&gt;=parametres!$B$2,0,1)</f>
        <v>1</v>
      </c>
      <c r="BR695" t="str">
        <f>VLOOKUP(O695,parametres!G:H,2,0)</f>
        <v>Alliannz Contract</v>
      </c>
    </row>
    <row r="696" spans="1:70" x14ac:dyDescent="0.3">
      <c r="A696" t="s">
        <v>1635</v>
      </c>
      <c r="B696" t="s">
        <v>65</v>
      </c>
      <c r="C696" t="s">
        <v>70</v>
      </c>
      <c r="D696" s="4">
        <v>46268.504513888889</v>
      </c>
      <c r="E696" t="s">
        <v>219</v>
      </c>
      <c r="F696" t="s">
        <v>118</v>
      </c>
      <c r="G696" t="s">
        <v>119</v>
      </c>
      <c r="H696" t="s">
        <v>120</v>
      </c>
      <c r="I696" t="s">
        <v>121</v>
      </c>
      <c r="J696">
        <v>2.7421293090954604E+18</v>
      </c>
      <c r="K696" t="s">
        <v>1969</v>
      </c>
      <c r="L696" t="s">
        <v>71</v>
      </c>
      <c r="M696" s="5">
        <v>2.3148148148148147E-5</v>
      </c>
      <c r="N696">
        <v>19770</v>
      </c>
      <c r="O696" t="s">
        <v>112</v>
      </c>
      <c r="P696">
        <v>21209</v>
      </c>
      <c r="Q696" t="s">
        <v>112</v>
      </c>
      <c r="R696">
        <v>99922</v>
      </c>
      <c r="S696" t="s">
        <v>493</v>
      </c>
      <c r="T696" t="s">
        <v>153</v>
      </c>
      <c r="U696">
        <v>244551</v>
      </c>
      <c r="V696" t="s">
        <v>1412</v>
      </c>
      <c r="W696" t="s">
        <v>69</v>
      </c>
      <c r="X696" s="5">
        <v>2.9861111111111113E-3</v>
      </c>
      <c r="Y696" s="5">
        <v>0</v>
      </c>
      <c r="Z696" s="5">
        <v>3.4722222222222224E-4</v>
      </c>
      <c r="AA696" t="s">
        <v>67</v>
      </c>
      <c r="AB696">
        <v>0</v>
      </c>
      <c r="AC696" s="4">
        <v>46268.507893518516</v>
      </c>
      <c r="AD696" t="s">
        <v>67</v>
      </c>
      <c r="AE696" s="5">
        <v>0</v>
      </c>
      <c r="AF696" t="s">
        <v>1970</v>
      </c>
      <c r="AG696" s="5">
        <v>2.3148148148148147E-5</v>
      </c>
      <c r="AH696">
        <v>0</v>
      </c>
      <c r="AI696">
        <v>0</v>
      </c>
      <c r="AJ696" t="s">
        <v>122</v>
      </c>
      <c r="AK696">
        <v>2</v>
      </c>
      <c r="AL696">
        <v>0</v>
      </c>
      <c r="AM696">
        <v>0</v>
      </c>
      <c r="AN696" t="s">
        <v>123</v>
      </c>
      <c r="AO696" t="s">
        <v>67</v>
      </c>
      <c r="AR696" t="s">
        <v>67</v>
      </c>
      <c r="AT696" t="s">
        <v>67</v>
      </c>
      <c r="AU696" t="s">
        <v>67</v>
      </c>
      <c r="AV696" t="s">
        <v>67</v>
      </c>
      <c r="AW696">
        <v>0</v>
      </c>
      <c r="AX696">
        <v>0</v>
      </c>
      <c r="AY696" t="s">
        <v>67</v>
      </c>
      <c r="AZ696" t="s">
        <v>67</v>
      </c>
      <c r="BA696" t="s">
        <v>67</v>
      </c>
      <c r="BB696" t="s">
        <v>67</v>
      </c>
      <c r="BC696" t="s">
        <v>67</v>
      </c>
      <c r="BD696" t="s">
        <v>67</v>
      </c>
      <c r="BE696" t="s">
        <v>67</v>
      </c>
      <c r="BF696" t="s">
        <v>67</v>
      </c>
      <c r="BG696" t="s">
        <v>67</v>
      </c>
      <c r="BH696" t="s">
        <v>67</v>
      </c>
      <c r="BI696" t="s">
        <v>67</v>
      </c>
      <c r="BJ696" t="s">
        <v>67</v>
      </c>
      <c r="BK696" t="s">
        <v>67</v>
      </c>
      <c r="BL696" t="s">
        <v>67</v>
      </c>
      <c r="BM696" t="s">
        <v>67</v>
      </c>
      <c r="BN696" t="s">
        <v>280</v>
      </c>
      <c r="BO696" s="6">
        <v>46268</v>
      </c>
      <c r="BP696">
        <f>1</f>
        <v>1</v>
      </c>
      <c r="BQ696">
        <f>IF(M696+AG696&gt;=parametres!$B$2,0,1)</f>
        <v>1</v>
      </c>
      <c r="BR696" t="str">
        <f>VLOOKUP(O696,parametres!G:H,2,0)</f>
        <v>RSA Provider</v>
      </c>
    </row>
    <row r="697" spans="1:70" x14ac:dyDescent="0.3">
      <c r="A697" t="s">
        <v>1635</v>
      </c>
      <c r="B697" t="s">
        <v>65</v>
      </c>
      <c r="C697" t="s">
        <v>70</v>
      </c>
      <c r="D697" s="4">
        <v>46268.504756944443</v>
      </c>
      <c r="E697" t="s">
        <v>1971</v>
      </c>
      <c r="F697" t="s">
        <v>148</v>
      </c>
      <c r="G697" t="s">
        <v>119</v>
      </c>
      <c r="H697" t="s">
        <v>149</v>
      </c>
      <c r="I697" t="s">
        <v>126</v>
      </c>
      <c r="J697">
        <v>2.7421293562677555E+18</v>
      </c>
      <c r="K697" t="s">
        <v>1972</v>
      </c>
      <c r="L697" t="s">
        <v>72</v>
      </c>
      <c r="M697" s="5">
        <v>8.1018518518518516E-5</v>
      </c>
      <c r="N697">
        <v>19763</v>
      </c>
      <c r="O697" t="s">
        <v>108</v>
      </c>
      <c r="P697">
        <v>21202</v>
      </c>
      <c r="Q697" t="s">
        <v>108</v>
      </c>
      <c r="R697">
        <v>99843</v>
      </c>
      <c r="S697" t="s">
        <v>184</v>
      </c>
      <c r="T697" t="s">
        <v>153</v>
      </c>
      <c r="U697">
        <v>224093</v>
      </c>
      <c r="V697" t="s">
        <v>270</v>
      </c>
      <c r="W697" t="s">
        <v>68</v>
      </c>
      <c r="X697" s="5">
        <v>2.2685185185185187E-3</v>
      </c>
      <c r="Y697" s="5">
        <v>0</v>
      </c>
      <c r="Z697" s="5">
        <v>1.3657407407407407E-3</v>
      </c>
      <c r="AA697" t="s">
        <v>67</v>
      </c>
      <c r="AB697">
        <v>0</v>
      </c>
      <c r="AC697" s="4">
        <v>46268.508391203701</v>
      </c>
      <c r="AD697" t="s">
        <v>67</v>
      </c>
      <c r="AE697" s="5">
        <v>0</v>
      </c>
      <c r="AF697" t="s">
        <v>1973</v>
      </c>
      <c r="AG697" s="5">
        <v>1.0416666666666667E-4</v>
      </c>
      <c r="AH697">
        <v>0</v>
      </c>
      <c r="AI697">
        <v>0</v>
      </c>
      <c r="AJ697" t="s">
        <v>67</v>
      </c>
      <c r="AK697">
        <v>2</v>
      </c>
      <c r="AL697">
        <v>0</v>
      </c>
      <c r="AM697">
        <v>0</v>
      </c>
      <c r="AN697" t="s">
        <v>123</v>
      </c>
      <c r="AO697" t="s">
        <v>127</v>
      </c>
      <c r="AP697">
        <v>77020001</v>
      </c>
      <c r="AQ697">
        <v>10</v>
      </c>
      <c r="AR697" t="s">
        <v>128</v>
      </c>
      <c r="AS697">
        <v>3190100</v>
      </c>
      <c r="AT697" t="s">
        <v>1691</v>
      </c>
      <c r="AU697" t="s">
        <v>67</v>
      </c>
      <c r="AV697" t="s">
        <v>1971</v>
      </c>
      <c r="AW697">
        <v>2</v>
      </c>
      <c r="AX697">
        <v>1</v>
      </c>
      <c r="AY697" t="s">
        <v>67</v>
      </c>
      <c r="AZ697" t="s">
        <v>67</v>
      </c>
      <c r="BA697" t="s">
        <v>67</v>
      </c>
      <c r="BB697" t="s">
        <v>67</v>
      </c>
      <c r="BC697" t="s">
        <v>67</v>
      </c>
      <c r="BD697" t="s">
        <v>67</v>
      </c>
      <c r="BE697" t="s">
        <v>67</v>
      </c>
      <c r="BF697" t="s">
        <v>67</v>
      </c>
      <c r="BG697" t="s">
        <v>67</v>
      </c>
      <c r="BH697" t="s">
        <v>67</v>
      </c>
      <c r="BI697" t="s">
        <v>67</v>
      </c>
      <c r="BJ697" t="s">
        <v>67</v>
      </c>
      <c r="BK697" t="s">
        <v>67</v>
      </c>
      <c r="BL697" t="s">
        <v>67</v>
      </c>
      <c r="BM697" t="s">
        <v>67</v>
      </c>
      <c r="BN697" t="s">
        <v>106</v>
      </c>
      <c r="BO697" s="6">
        <v>46268</v>
      </c>
      <c r="BP697">
        <f>1</f>
        <v>1</v>
      </c>
      <c r="BQ697">
        <f>IF(M697+AG697&gt;=parametres!$B$2,0,1)</f>
        <v>1</v>
      </c>
      <c r="BR697" t="str">
        <f>VLOOKUP(O697,parametres!G:H,2,0)</f>
        <v>Alliannz Contract</v>
      </c>
    </row>
    <row r="698" spans="1:70" x14ac:dyDescent="0.3">
      <c r="A698" t="s">
        <v>1635</v>
      </c>
      <c r="B698" t="s">
        <v>65</v>
      </c>
      <c r="C698" t="s">
        <v>66</v>
      </c>
      <c r="D698" s="4">
        <v>46268.504837962966</v>
      </c>
      <c r="E698" t="s">
        <v>1600</v>
      </c>
      <c r="F698" t="s">
        <v>67</v>
      </c>
      <c r="G698" t="s">
        <v>67</v>
      </c>
      <c r="H698" t="s">
        <v>466</v>
      </c>
      <c r="I698" t="s">
        <v>67</v>
      </c>
      <c r="J698">
        <v>2.7421292360747172E+18</v>
      </c>
      <c r="K698" t="s">
        <v>1974</v>
      </c>
      <c r="L698" t="s">
        <v>67</v>
      </c>
      <c r="M698" s="5">
        <v>0</v>
      </c>
      <c r="N698">
        <v>19765</v>
      </c>
      <c r="O698" t="s">
        <v>85</v>
      </c>
      <c r="P698">
        <v>21204</v>
      </c>
      <c r="Q698" t="s">
        <v>85</v>
      </c>
      <c r="R698">
        <v>99865</v>
      </c>
      <c r="S698" t="s">
        <v>161</v>
      </c>
      <c r="T698" t="s">
        <v>153</v>
      </c>
      <c r="U698">
        <v>96452</v>
      </c>
      <c r="V698" t="s">
        <v>465</v>
      </c>
      <c r="W698" t="s">
        <v>68</v>
      </c>
      <c r="X698" s="5">
        <v>3.0092592592592593E-3</v>
      </c>
      <c r="Y698" s="5">
        <v>2.476851851851852E-3</v>
      </c>
      <c r="Z698" s="5">
        <v>0</v>
      </c>
      <c r="AA698" t="s">
        <v>67</v>
      </c>
      <c r="AB698">
        <v>0</v>
      </c>
      <c r="AC698" s="4">
        <v>46268.510393518518</v>
      </c>
      <c r="AD698" t="s">
        <v>67</v>
      </c>
      <c r="AE698" s="5">
        <v>0</v>
      </c>
      <c r="AF698" t="s">
        <v>1964</v>
      </c>
      <c r="AG698" s="5">
        <v>1.1574074074074073E-5</v>
      </c>
      <c r="AJ698" t="s">
        <v>67</v>
      </c>
      <c r="AN698" t="s">
        <v>67</v>
      </c>
      <c r="AO698" t="s">
        <v>67</v>
      </c>
      <c r="AR698" t="s">
        <v>67</v>
      </c>
      <c r="AT698" t="s">
        <v>67</v>
      </c>
      <c r="AU698" t="s">
        <v>67</v>
      </c>
      <c r="AV698" t="s">
        <v>67</v>
      </c>
      <c r="AY698" t="s">
        <v>67</v>
      </c>
      <c r="AZ698" t="s">
        <v>67</v>
      </c>
      <c r="BA698" t="s">
        <v>67</v>
      </c>
      <c r="BB698" t="s">
        <v>67</v>
      </c>
      <c r="BC698" t="s">
        <v>67</v>
      </c>
      <c r="BD698" t="s">
        <v>67</v>
      </c>
      <c r="BE698" t="s">
        <v>67</v>
      </c>
      <c r="BF698" t="s">
        <v>67</v>
      </c>
      <c r="BG698" t="s">
        <v>67</v>
      </c>
      <c r="BH698" t="s">
        <v>67</v>
      </c>
      <c r="BI698" t="s">
        <v>67</v>
      </c>
      <c r="BJ698" t="s">
        <v>67</v>
      </c>
      <c r="BK698" t="s">
        <v>67</v>
      </c>
      <c r="BL698" t="s">
        <v>67</v>
      </c>
      <c r="BM698" t="s">
        <v>67</v>
      </c>
      <c r="BN698" t="s">
        <v>102</v>
      </c>
      <c r="BO698" s="6">
        <v>46268</v>
      </c>
      <c r="BP698">
        <f>1</f>
        <v>1</v>
      </c>
      <c r="BQ698">
        <f>IF(M698+AG698&gt;=parametres!$B$2,0,1)</f>
        <v>1</v>
      </c>
      <c r="BR698" t="str">
        <f>VLOOKUP(O698,parametres!G:H,2,0)</f>
        <v>RSA</v>
      </c>
    </row>
    <row r="699" spans="1:70" x14ac:dyDescent="0.3">
      <c r="A699" t="s">
        <v>1635</v>
      </c>
      <c r="B699" t="s">
        <v>65</v>
      </c>
      <c r="C699" t="s">
        <v>66</v>
      </c>
      <c r="D699" s="4">
        <v>46268.504895833335</v>
      </c>
      <c r="E699" t="s">
        <v>219</v>
      </c>
      <c r="F699" t="s">
        <v>67</v>
      </c>
      <c r="G699" t="s">
        <v>67</v>
      </c>
      <c r="H699" t="s">
        <v>1419</v>
      </c>
      <c r="I699" t="s">
        <v>67</v>
      </c>
      <c r="J699">
        <v>2.7421293090954604E+18</v>
      </c>
      <c r="K699" t="s">
        <v>1975</v>
      </c>
      <c r="L699" t="s">
        <v>67</v>
      </c>
      <c r="M699" s="5">
        <v>0</v>
      </c>
      <c r="N699">
        <v>19770</v>
      </c>
      <c r="O699" t="s">
        <v>112</v>
      </c>
      <c r="P699">
        <v>21209</v>
      </c>
      <c r="Q699" t="s">
        <v>112</v>
      </c>
      <c r="R699">
        <v>99922</v>
      </c>
      <c r="S699" t="s">
        <v>493</v>
      </c>
      <c r="T699" t="s">
        <v>153</v>
      </c>
      <c r="U699">
        <v>244551</v>
      </c>
      <c r="V699" t="s">
        <v>1412</v>
      </c>
      <c r="W699" t="s">
        <v>68</v>
      </c>
      <c r="X699" s="5">
        <v>2.9861111111111113E-3</v>
      </c>
      <c r="Y699" s="5">
        <v>0</v>
      </c>
      <c r="Z699" s="5">
        <v>0</v>
      </c>
      <c r="AA699" t="s">
        <v>67</v>
      </c>
      <c r="AB699">
        <v>0</v>
      </c>
      <c r="AC699" s="4">
        <v>46268.507893518516</v>
      </c>
      <c r="AD699" t="s">
        <v>67</v>
      </c>
      <c r="AE699" s="5">
        <v>0</v>
      </c>
      <c r="AF699" t="s">
        <v>1970</v>
      </c>
      <c r="AG699" s="5">
        <v>0</v>
      </c>
      <c r="AJ699" t="s">
        <v>67</v>
      </c>
      <c r="AN699" t="s">
        <v>67</v>
      </c>
      <c r="AO699" t="s">
        <v>67</v>
      </c>
      <c r="AR699" t="s">
        <v>67</v>
      </c>
      <c r="AT699" t="s">
        <v>67</v>
      </c>
      <c r="AU699" t="s">
        <v>67</v>
      </c>
      <c r="AV699" t="s">
        <v>67</v>
      </c>
      <c r="AY699" t="s">
        <v>67</v>
      </c>
      <c r="AZ699" t="s">
        <v>67</v>
      </c>
      <c r="BA699" t="s">
        <v>67</v>
      </c>
      <c r="BB699" t="s">
        <v>67</v>
      </c>
      <c r="BC699" t="s">
        <v>67</v>
      </c>
      <c r="BD699" t="s">
        <v>67</v>
      </c>
      <c r="BE699" t="s">
        <v>67</v>
      </c>
      <c r="BF699" t="s">
        <v>67</v>
      </c>
      <c r="BG699" t="s">
        <v>67</v>
      </c>
      <c r="BH699" t="s">
        <v>67</v>
      </c>
      <c r="BI699" t="s">
        <v>67</v>
      </c>
      <c r="BJ699" t="s">
        <v>67</v>
      </c>
      <c r="BK699" t="s">
        <v>67</v>
      </c>
      <c r="BL699" t="s">
        <v>67</v>
      </c>
      <c r="BM699" t="s">
        <v>67</v>
      </c>
      <c r="BN699" t="s">
        <v>280</v>
      </c>
      <c r="BO699" s="6">
        <v>46268</v>
      </c>
      <c r="BP699">
        <f>1</f>
        <v>1</v>
      </c>
      <c r="BQ699">
        <f>IF(M699+AG699&gt;=parametres!$B$2,0,1)</f>
        <v>1</v>
      </c>
      <c r="BR699" t="str">
        <f>VLOOKUP(O699,parametres!G:H,2,0)</f>
        <v>RSA Provider</v>
      </c>
    </row>
    <row r="700" spans="1:70" x14ac:dyDescent="0.3">
      <c r="A700" t="s">
        <v>1635</v>
      </c>
      <c r="B700" t="s">
        <v>65</v>
      </c>
      <c r="C700" t="s">
        <v>70</v>
      </c>
      <c r="D700" s="4">
        <v>46268.504976851851</v>
      </c>
      <c r="E700" t="s">
        <v>1976</v>
      </c>
      <c r="F700" t="s">
        <v>134</v>
      </c>
      <c r="G700" t="s">
        <v>119</v>
      </c>
      <c r="H700" t="s">
        <v>135</v>
      </c>
      <c r="I700" t="s">
        <v>143</v>
      </c>
      <c r="J700">
        <v>2.7421293648576302E+18</v>
      </c>
      <c r="K700" t="s">
        <v>1977</v>
      </c>
      <c r="L700" t="s">
        <v>71</v>
      </c>
      <c r="M700" s="5">
        <v>1.1574074074074075E-4</v>
      </c>
      <c r="N700">
        <v>19755</v>
      </c>
      <c r="O700" t="s">
        <v>84</v>
      </c>
      <c r="P700">
        <v>21194</v>
      </c>
      <c r="Q700" t="s">
        <v>84</v>
      </c>
      <c r="R700">
        <v>99755</v>
      </c>
      <c r="S700" t="s">
        <v>183</v>
      </c>
      <c r="T700" t="s">
        <v>153</v>
      </c>
      <c r="U700">
        <v>96465</v>
      </c>
      <c r="V700" t="s">
        <v>360</v>
      </c>
      <c r="W700" t="s">
        <v>68</v>
      </c>
      <c r="X700" s="5">
        <v>4.7916666666666663E-3</v>
      </c>
      <c r="Y700" s="5">
        <v>0</v>
      </c>
      <c r="Z700" s="5">
        <v>1.1574074074074073E-5</v>
      </c>
      <c r="AA700" t="s">
        <v>67</v>
      </c>
      <c r="AB700">
        <v>0</v>
      </c>
      <c r="AC700" s="4">
        <v>46268.511840277781</v>
      </c>
      <c r="AD700" t="s">
        <v>67</v>
      </c>
      <c r="AE700" s="5">
        <v>0</v>
      </c>
      <c r="AF700" t="s">
        <v>1978</v>
      </c>
      <c r="AG700" s="5">
        <v>1.1574074074074075E-4</v>
      </c>
      <c r="AH700">
        <v>0</v>
      </c>
      <c r="AI700">
        <v>0</v>
      </c>
      <c r="AJ700" t="s">
        <v>67</v>
      </c>
      <c r="AK700">
        <v>2</v>
      </c>
      <c r="AL700">
        <v>0</v>
      </c>
      <c r="AM700">
        <v>0</v>
      </c>
      <c r="AN700" t="s">
        <v>123</v>
      </c>
      <c r="AO700" t="s">
        <v>127</v>
      </c>
      <c r="AP700">
        <v>77020001</v>
      </c>
      <c r="AQ700">
        <v>10</v>
      </c>
      <c r="AR700" t="s">
        <v>128</v>
      </c>
      <c r="AS700">
        <v>3190052</v>
      </c>
      <c r="AT700" t="s">
        <v>67</v>
      </c>
      <c r="AU700" t="s">
        <v>1979</v>
      </c>
      <c r="AV700" t="s">
        <v>1976</v>
      </c>
      <c r="AW700">
        <v>2</v>
      </c>
      <c r="AX700">
        <v>1</v>
      </c>
      <c r="AY700" t="s">
        <v>67</v>
      </c>
      <c r="AZ700" t="s">
        <v>67</v>
      </c>
      <c r="BA700" t="s">
        <v>67</v>
      </c>
      <c r="BB700" t="s">
        <v>67</v>
      </c>
      <c r="BC700" t="s">
        <v>67</v>
      </c>
      <c r="BD700" t="s">
        <v>67</v>
      </c>
      <c r="BE700" t="s">
        <v>67</v>
      </c>
      <c r="BF700" t="s">
        <v>67</v>
      </c>
      <c r="BG700" t="s">
        <v>67</v>
      </c>
      <c r="BH700" t="s">
        <v>67</v>
      </c>
      <c r="BI700" t="s">
        <v>67</v>
      </c>
      <c r="BJ700" t="s">
        <v>67</v>
      </c>
      <c r="BK700" t="s">
        <v>67</v>
      </c>
      <c r="BL700" t="s">
        <v>67</v>
      </c>
      <c r="BM700" t="s">
        <v>67</v>
      </c>
      <c r="BN700" t="s">
        <v>102</v>
      </c>
      <c r="BO700" s="6">
        <v>46268</v>
      </c>
      <c r="BP700">
        <f>1</f>
        <v>1</v>
      </c>
      <c r="BQ700">
        <f>IF(M700+AG700&gt;=parametres!$B$2,0,1)</f>
        <v>0</v>
      </c>
      <c r="BR700" t="str">
        <f>VLOOKUP(O700,parametres!G:H,2,0)</f>
        <v>RSA</v>
      </c>
    </row>
    <row r="701" spans="1:70" x14ac:dyDescent="0.3">
      <c r="A701" t="s">
        <v>1635</v>
      </c>
      <c r="B701" t="s">
        <v>65</v>
      </c>
      <c r="C701" t="s">
        <v>70</v>
      </c>
      <c r="D701" s="4">
        <v>46268.505011574074</v>
      </c>
      <c r="E701" t="s">
        <v>1980</v>
      </c>
      <c r="F701" t="s">
        <v>138</v>
      </c>
      <c r="G701" t="s">
        <v>305</v>
      </c>
      <c r="H701" t="s">
        <v>322</v>
      </c>
      <c r="I701" t="s">
        <v>300</v>
      </c>
      <c r="J701">
        <v>2.7421293949181332E+18</v>
      </c>
      <c r="K701" t="s">
        <v>1981</v>
      </c>
      <c r="L701" t="s">
        <v>72</v>
      </c>
      <c r="M701" s="5">
        <v>2.3148148148148147E-5</v>
      </c>
      <c r="N701">
        <v>19781</v>
      </c>
      <c r="O701" t="s">
        <v>294</v>
      </c>
      <c r="P701">
        <v>21221</v>
      </c>
      <c r="Q701" t="s">
        <v>294</v>
      </c>
      <c r="R701">
        <v>100041</v>
      </c>
      <c r="S701" t="s">
        <v>309</v>
      </c>
      <c r="T701" t="s">
        <v>275</v>
      </c>
      <c r="U701">
        <v>96164</v>
      </c>
      <c r="V701" t="s">
        <v>361</v>
      </c>
      <c r="W701" t="s">
        <v>68</v>
      </c>
      <c r="X701" s="5">
        <v>8.1828703703703699E-3</v>
      </c>
      <c r="Y701" s="5">
        <v>0</v>
      </c>
      <c r="Z701" s="5">
        <v>8.1018518518518516E-5</v>
      </c>
      <c r="AA701" t="s">
        <v>67</v>
      </c>
      <c r="AB701">
        <v>0</v>
      </c>
      <c r="AC701" s="4">
        <v>46268.513796296298</v>
      </c>
      <c r="AD701" t="s">
        <v>67</v>
      </c>
      <c r="AE701" s="5">
        <v>0</v>
      </c>
      <c r="AF701" t="s">
        <v>1982</v>
      </c>
      <c r="AG701" s="5">
        <v>2.3148148148148147E-5</v>
      </c>
      <c r="AH701">
        <v>0</v>
      </c>
      <c r="AI701">
        <v>0</v>
      </c>
      <c r="AJ701" t="s">
        <v>323</v>
      </c>
      <c r="AK701">
        <v>2</v>
      </c>
      <c r="AL701">
        <v>0</v>
      </c>
      <c r="AM701">
        <v>1</v>
      </c>
      <c r="AN701" t="s">
        <v>310</v>
      </c>
      <c r="AO701" t="s">
        <v>67</v>
      </c>
      <c r="AR701" t="s">
        <v>67</v>
      </c>
      <c r="AT701" t="s">
        <v>67</v>
      </c>
      <c r="AU701" t="s">
        <v>67</v>
      </c>
      <c r="AV701" t="s">
        <v>67</v>
      </c>
      <c r="AW701">
        <v>2</v>
      </c>
      <c r="AX701">
        <v>1</v>
      </c>
      <c r="AY701" t="s">
        <v>67</v>
      </c>
      <c r="AZ701" t="s">
        <v>67</v>
      </c>
      <c r="BA701" t="s">
        <v>67</v>
      </c>
      <c r="BB701" t="s">
        <v>67</v>
      </c>
      <c r="BC701" t="s">
        <v>67</v>
      </c>
      <c r="BD701" t="s">
        <v>67</v>
      </c>
      <c r="BE701" t="s">
        <v>67</v>
      </c>
      <c r="BF701" t="s">
        <v>67</v>
      </c>
      <c r="BG701" t="s">
        <v>67</v>
      </c>
      <c r="BH701" t="s">
        <v>67</v>
      </c>
      <c r="BI701" t="s">
        <v>67</v>
      </c>
      <c r="BJ701" t="s">
        <v>67</v>
      </c>
      <c r="BK701" t="s">
        <v>67</v>
      </c>
      <c r="BL701" t="s">
        <v>67</v>
      </c>
      <c r="BM701" t="s">
        <v>67</v>
      </c>
      <c r="BN701" t="s">
        <v>287</v>
      </c>
      <c r="BO701" s="6">
        <v>46268</v>
      </c>
      <c r="BP701">
        <f>1</f>
        <v>1</v>
      </c>
      <c r="BQ701">
        <f>IF(M701+AG701&gt;=parametres!$B$2,0,1)</f>
        <v>1</v>
      </c>
      <c r="BR701" t="str">
        <f>VLOOKUP(O701,parametres!G:H,2,0)</f>
        <v>RSA BE</v>
      </c>
    </row>
    <row r="702" spans="1:70" x14ac:dyDescent="0.3">
      <c r="A702" t="s">
        <v>1635</v>
      </c>
      <c r="B702" t="s">
        <v>65</v>
      </c>
      <c r="C702" t="s">
        <v>70</v>
      </c>
      <c r="D702" s="4">
        <v>46268.50540509259</v>
      </c>
      <c r="E702" t="s">
        <v>1983</v>
      </c>
      <c r="F702" t="s">
        <v>134</v>
      </c>
      <c r="G702" t="s">
        <v>119</v>
      </c>
      <c r="H702" t="s">
        <v>135</v>
      </c>
      <c r="I702" t="s">
        <v>136</v>
      </c>
      <c r="J702">
        <v>2.7421293863283118E+18</v>
      </c>
      <c r="K702" t="s">
        <v>1984</v>
      </c>
      <c r="L702" t="s">
        <v>71</v>
      </c>
      <c r="M702" s="5">
        <v>6.9444444444444444E-5</v>
      </c>
      <c r="N702">
        <v>19761</v>
      </c>
      <c r="O702" t="s">
        <v>105</v>
      </c>
      <c r="P702">
        <v>21200</v>
      </c>
      <c r="Q702" t="s">
        <v>105</v>
      </c>
      <c r="R702">
        <v>99821</v>
      </c>
      <c r="S702" t="s">
        <v>154</v>
      </c>
      <c r="T702" t="s">
        <v>153</v>
      </c>
      <c r="U702">
        <v>244550</v>
      </c>
      <c r="V702" t="s">
        <v>383</v>
      </c>
      <c r="W702" t="s">
        <v>68</v>
      </c>
      <c r="X702" s="5">
        <v>3.1712962962962962E-3</v>
      </c>
      <c r="Y702" s="5">
        <v>0</v>
      </c>
      <c r="Z702" s="5">
        <v>3.7037037037037035E-4</v>
      </c>
      <c r="AA702" t="s">
        <v>67</v>
      </c>
      <c r="AB702">
        <v>0</v>
      </c>
      <c r="AC702" s="4">
        <v>46268.510289351849</v>
      </c>
      <c r="AD702" t="s">
        <v>67</v>
      </c>
      <c r="AE702" s="5">
        <v>0</v>
      </c>
      <c r="AF702" t="s">
        <v>1985</v>
      </c>
      <c r="AG702" s="5">
        <v>3.4722222222222222E-5</v>
      </c>
      <c r="AH702">
        <v>0</v>
      </c>
      <c r="AI702">
        <v>0</v>
      </c>
      <c r="AJ702" t="s">
        <v>67</v>
      </c>
      <c r="AK702">
        <v>2</v>
      </c>
      <c r="AL702">
        <v>0</v>
      </c>
      <c r="AM702">
        <v>0</v>
      </c>
      <c r="AN702" t="s">
        <v>123</v>
      </c>
      <c r="AO702" t="s">
        <v>127</v>
      </c>
      <c r="AP702">
        <v>77020001</v>
      </c>
      <c r="AQ702">
        <v>10</v>
      </c>
      <c r="AR702" t="s">
        <v>128</v>
      </c>
      <c r="AS702">
        <v>3190051</v>
      </c>
      <c r="AT702" t="s">
        <v>145</v>
      </c>
      <c r="AU702" t="s">
        <v>67</v>
      </c>
      <c r="AV702" t="s">
        <v>1983</v>
      </c>
      <c r="AW702">
        <v>2</v>
      </c>
      <c r="AX702">
        <v>1</v>
      </c>
      <c r="AY702" t="s">
        <v>76</v>
      </c>
      <c r="AZ702" t="s">
        <v>76</v>
      </c>
      <c r="BA702" t="s">
        <v>1986</v>
      </c>
      <c r="BB702" t="s">
        <v>67</v>
      </c>
      <c r="BC702" t="s">
        <v>67</v>
      </c>
      <c r="BD702" t="s">
        <v>67</v>
      </c>
      <c r="BE702" t="s">
        <v>67</v>
      </c>
      <c r="BF702" t="s">
        <v>67</v>
      </c>
      <c r="BG702" t="s">
        <v>67</v>
      </c>
      <c r="BH702" t="s">
        <v>67</v>
      </c>
      <c r="BI702" t="s">
        <v>67</v>
      </c>
      <c r="BJ702" t="s">
        <v>67</v>
      </c>
      <c r="BK702" t="s">
        <v>67</v>
      </c>
      <c r="BL702" t="s">
        <v>67</v>
      </c>
      <c r="BM702" t="s">
        <v>67</v>
      </c>
      <c r="BN702" t="s">
        <v>106</v>
      </c>
      <c r="BO702" s="6">
        <v>46268</v>
      </c>
      <c r="BP702">
        <f>1</f>
        <v>1</v>
      </c>
      <c r="BQ702">
        <f>IF(M702+AG702&gt;=parametres!$B$2,0,1)</f>
        <v>1</v>
      </c>
      <c r="BR702" t="str">
        <f>VLOOKUP(O702,parametres!G:H,2,0)</f>
        <v>Alliannz Contract</v>
      </c>
    </row>
    <row r="703" spans="1:70" x14ac:dyDescent="0.3">
      <c r="A703" t="s">
        <v>1635</v>
      </c>
      <c r="B703" t="s">
        <v>65</v>
      </c>
      <c r="C703" t="s">
        <v>66</v>
      </c>
      <c r="D703" s="4">
        <v>46268.505428240744</v>
      </c>
      <c r="E703" t="s">
        <v>1966</v>
      </c>
      <c r="F703" t="s">
        <v>67</v>
      </c>
      <c r="G703" t="s">
        <v>67</v>
      </c>
      <c r="H703" t="s">
        <v>413</v>
      </c>
      <c r="I703" t="s">
        <v>67</v>
      </c>
      <c r="J703">
        <v>2.7421294335735434E+18</v>
      </c>
      <c r="K703" t="s">
        <v>1987</v>
      </c>
      <c r="L703" t="s">
        <v>67</v>
      </c>
      <c r="M703" s="5">
        <v>0</v>
      </c>
      <c r="N703">
        <v>19760</v>
      </c>
      <c r="O703" t="s">
        <v>82</v>
      </c>
      <c r="P703">
        <v>21199</v>
      </c>
      <c r="Q703" t="s">
        <v>82</v>
      </c>
      <c r="R703">
        <v>99810</v>
      </c>
      <c r="S703" t="s">
        <v>162</v>
      </c>
      <c r="T703" t="s">
        <v>153</v>
      </c>
      <c r="U703">
        <v>232194</v>
      </c>
      <c r="V703" t="s">
        <v>228</v>
      </c>
      <c r="W703" t="s">
        <v>69</v>
      </c>
      <c r="X703" s="5">
        <v>1.4930555555555556E-3</v>
      </c>
      <c r="Y703" s="5">
        <v>0</v>
      </c>
      <c r="Z703" s="5">
        <v>0</v>
      </c>
      <c r="AA703" t="s">
        <v>67</v>
      </c>
      <c r="AB703">
        <v>0</v>
      </c>
      <c r="AC703" s="4">
        <v>46268.506990740738</v>
      </c>
      <c r="AD703" t="s">
        <v>67</v>
      </c>
      <c r="AE703" s="5">
        <v>0</v>
      </c>
      <c r="AF703" t="s">
        <v>1968</v>
      </c>
      <c r="AG703" s="5">
        <v>0</v>
      </c>
      <c r="AJ703" t="s">
        <v>67</v>
      </c>
      <c r="AN703" t="s">
        <v>67</v>
      </c>
      <c r="AO703" t="s">
        <v>67</v>
      </c>
      <c r="AR703" t="s">
        <v>67</v>
      </c>
      <c r="AT703" t="s">
        <v>67</v>
      </c>
      <c r="AU703" t="s">
        <v>67</v>
      </c>
      <c r="AV703" t="s">
        <v>67</v>
      </c>
      <c r="AY703" t="s">
        <v>67</v>
      </c>
      <c r="AZ703" t="s">
        <v>67</v>
      </c>
      <c r="BA703" t="s">
        <v>67</v>
      </c>
      <c r="BB703" t="s">
        <v>67</v>
      </c>
      <c r="BC703" t="s">
        <v>67</v>
      </c>
      <c r="BD703" t="s">
        <v>67</v>
      </c>
      <c r="BE703" t="s">
        <v>67</v>
      </c>
      <c r="BF703" t="s">
        <v>67</v>
      </c>
      <c r="BG703" t="s">
        <v>67</v>
      </c>
      <c r="BH703" t="s">
        <v>67</v>
      </c>
      <c r="BI703" t="s">
        <v>1988</v>
      </c>
      <c r="BJ703" t="s">
        <v>67</v>
      </c>
      <c r="BK703" t="s">
        <v>67</v>
      </c>
      <c r="BL703" t="s">
        <v>67</v>
      </c>
      <c r="BM703" t="s">
        <v>67</v>
      </c>
      <c r="BN703" t="s">
        <v>106</v>
      </c>
      <c r="BO703" s="6">
        <v>46268</v>
      </c>
      <c r="BP703">
        <f>1</f>
        <v>1</v>
      </c>
      <c r="BQ703">
        <f>IF(M703+AG703&gt;=parametres!$B$2,0,1)</f>
        <v>1</v>
      </c>
      <c r="BR703" t="str">
        <f>VLOOKUP(O703,parametres!G:H,2,0)</f>
        <v>Alliannz Contract</v>
      </c>
    </row>
    <row r="704" spans="1:70" x14ac:dyDescent="0.3">
      <c r="A704" t="s">
        <v>1635</v>
      </c>
      <c r="B704" t="s">
        <v>65</v>
      </c>
      <c r="C704" t="s">
        <v>66</v>
      </c>
      <c r="D704" s="4">
        <v>46268.505590277775</v>
      </c>
      <c r="E704" t="s">
        <v>1980</v>
      </c>
      <c r="F704" t="s">
        <v>67</v>
      </c>
      <c r="G704" t="s">
        <v>67</v>
      </c>
      <c r="H704" t="s">
        <v>362</v>
      </c>
      <c r="I704" t="s">
        <v>67</v>
      </c>
      <c r="J704">
        <v>2.7421293949181332E+18</v>
      </c>
      <c r="K704" t="s">
        <v>1989</v>
      </c>
      <c r="L704" t="s">
        <v>67</v>
      </c>
      <c r="M704" s="5">
        <v>0</v>
      </c>
      <c r="N704">
        <v>19781</v>
      </c>
      <c r="O704" t="s">
        <v>294</v>
      </c>
      <c r="P704">
        <v>21221</v>
      </c>
      <c r="Q704" t="s">
        <v>294</v>
      </c>
      <c r="R704">
        <v>100041</v>
      </c>
      <c r="S704" t="s">
        <v>309</v>
      </c>
      <c r="T704" t="s">
        <v>275</v>
      </c>
      <c r="U704">
        <v>96164</v>
      </c>
      <c r="V704" t="s">
        <v>361</v>
      </c>
      <c r="W704" t="s">
        <v>69</v>
      </c>
      <c r="X704" s="5">
        <v>8.1828703703703699E-3</v>
      </c>
      <c r="Y704" s="5">
        <v>0</v>
      </c>
      <c r="Z704" s="5">
        <v>0</v>
      </c>
      <c r="AA704" t="s">
        <v>67</v>
      </c>
      <c r="AB704">
        <v>0</v>
      </c>
      <c r="AC704" s="4">
        <v>46268.513796296298</v>
      </c>
      <c r="AD704" t="s">
        <v>67</v>
      </c>
      <c r="AE704" s="5">
        <v>0</v>
      </c>
      <c r="AF704" t="s">
        <v>1982</v>
      </c>
      <c r="AG704" s="5">
        <v>1.1574074074074073E-5</v>
      </c>
      <c r="AJ704" t="s">
        <v>67</v>
      </c>
      <c r="AN704" t="s">
        <v>67</v>
      </c>
      <c r="AO704" t="s">
        <v>67</v>
      </c>
      <c r="AR704" t="s">
        <v>67</v>
      </c>
      <c r="AT704" t="s">
        <v>67</v>
      </c>
      <c r="AU704" t="s">
        <v>67</v>
      </c>
      <c r="AV704" t="s">
        <v>67</v>
      </c>
      <c r="AY704" t="s">
        <v>67</v>
      </c>
      <c r="AZ704" t="s">
        <v>67</v>
      </c>
      <c r="BA704" t="s">
        <v>67</v>
      </c>
      <c r="BB704" t="s">
        <v>67</v>
      </c>
      <c r="BC704" t="s">
        <v>67</v>
      </c>
      <c r="BD704" t="s">
        <v>67</v>
      </c>
      <c r="BE704" t="s">
        <v>67</v>
      </c>
      <c r="BF704" t="s">
        <v>67</v>
      </c>
      <c r="BG704" t="s">
        <v>67</v>
      </c>
      <c r="BH704" t="s">
        <v>67</v>
      </c>
      <c r="BI704" t="s">
        <v>67</v>
      </c>
      <c r="BJ704" t="s">
        <v>67</v>
      </c>
      <c r="BK704" t="s">
        <v>67</v>
      </c>
      <c r="BL704" t="s">
        <v>67</v>
      </c>
      <c r="BM704" t="s">
        <v>67</v>
      </c>
      <c r="BN704" t="s">
        <v>287</v>
      </c>
      <c r="BO704" s="6">
        <v>46268</v>
      </c>
      <c r="BP704">
        <f>1</f>
        <v>1</v>
      </c>
      <c r="BQ704">
        <f>IF(M704+AG704&gt;=parametres!$B$2,0,1)</f>
        <v>1</v>
      </c>
      <c r="BR704" t="str">
        <f>VLOOKUP(O704,parametres!G:H,2,0)</f>
        <v>RSA BE</v>
      </c>
    </row>
    <row r="705" spans="1:70" x14ac:dyDescent="0.3">
      <c r="A705" t="s">
        <v>1635</v>
      </c>
      <c r="B705" t="s">
        <v>65</v>
      </c>
      <c r="C705" t="s">
        <v>70</v>
      </c>
      <c r="D705" s="4">
        <v>46268.505729166667</v>
      </c>
      <c r="E705" t="s">
        <v>1990</v>
      </c>
      <c r="F705" t="s">
        <v>124</v>
      </c>
      <c r="G705" t="s">
        <v>119</v>
      </c>
      <c r="H705" t="s">
        <v>398</v>
      </c>
      <c r="I705" t="s">
        <v>126</v>
      </c>
      <c r="J705">
        <v>2.7421293777426406E+18</v>
      </c>
      <c r="K705" t="s">
        <v>1991</v>
      </c>
      <c r="L705" t="s">
        <v>71</v>
      </c>
      <c r="M705" s="5">
        <v>8.1018518518518516E-5</v>
      </c>
      <c r="N705">
        <v>19763</v>
      </c>
      <c r="O705" t="s">
        <v>108</v>
      </c>
      <c r="P705">
        <v>21202</v>
      </c>
      <c r="Q705" t="s">
        <v>108</v>
      </c>
      <c r="R705">
        <v>99843</v>
      </c>
      <c r="S705" t="s">
        <v>184</v>
      </c>
      <c r="T705" t="s">
        <v>153</v>
      </c>
      <c r="U705">
        <v>224096</v>
      </c>
      <c r="V705" t="s">
        <v>503</v>
      </c>
      <c r="W705" t="s">
        <v>69</v>
      </c>
      <c r="X705" s="5">
        <v>4.6296296296296294E-5</v>
      </c>
      <c r="Y705" s="5">
        <v>0</v>
      </c>
      <c r="Z705" s="5">
        <v>3.7037037037037035E-4</v>
      </c>
      <c r="AA705" t="s">
        <v>67</v>
      </c>
      <c r="AB705">
        <v>0</v>
      </c>
      <c r="AC705" s="4">
        <v>46268.506898148145</v>
      </c>
      <c r="AD705" t="s">
        <v>67</v>
      </c>
      <c r="AE705" s="5">
        <v>0</v>
      </c>
      <c r="AF705" t="s">
        <v>1992</v>
      </c>
      <c r="AG705" s="5">
        <v>9.2592592592592588E-5</v>
      </c>
      <c r="AH705">
        <v>0</v>
      </c>
      <c r="AI705">
        <v>0</v>
      </c>
      <c r="AJ705" t="s">
        <v>67</v>
      </c>
      <c r="AK705">
        <v>2</v>
      </c>
      <c r="AL705">
        <v>0</v>
      </c>
      <c r="AM705">
        <v>0</v>
      </c>
      <c r="AN705" t="s">
        <v>123</v>
      </c>
      <c r="AO705" t="s">
        <v>127</v>
      </c>
      <c r="AP705">
        <v>77020001</v>
      </c>
      <c r="AQ705">
        <v>10</v>
      </c>
      <c r="AR705" t="s">
        <v>128</v>
      </c>
      <c r="AS705">
        <v>3190085</v>
      </c>
      <c r="AT705" t="s">
        <v>267</v>
      </c>
      <c r="AU705" t="s">
        <v>67</v>
      </c>
      <c r="AV705" t="s">
        <v>1990</v>
      </c>
      <c r="AW705">
        <v>0</v>
      </c>
      <c r="AX705">
        <v>0</v>
      </c>
      <c r="AY705" t="s">
        <v>67</v>
      </c>
      <c r="AZ705" t="s">
        <v>67</v>
      </c>
      <c r="BA705" t="s">
        <v>67</v>
      </c>
      <c r="BB705" t="s">
        <v>67</v>
      </c>
      <c r="BC705" t="s">
        <v>67</v>
      </c>
      <c r="BD705" t="s">
        <v>67</v>
      </c>
      <c r="BE705" t="s">
        <v>67</v>
      </c>
      <c r="BF705" t="s">
        <v>67</v>
      </c>
      <c r="BG705" t="s">
        <v>67</v>
      </c>
      <c r="BH705" t="s">
        <v>67</v>
      </c>
      <c r="BI705" t="s">
        <v>67</v>
      </c>
      <c r="BJ705" t="s">
        <v>67</v>
      </c>
      <c r="BK705" t="s">
        <v>67</v>
      </c>
      <c r="BL705" t="s">
        <v>67</v>
      </c>
      <c r="BM705" t="s">
        <v>67</v>
      </c>
      <c r="BN705" t="s">
        <v>106</v>
      </c>
      <c r="BO705" s="6">
        <v>46268</v>
      </c>
      <c r="BP705">
        <f>1</f>
        <v>1</v>
      </c>
      <c r="BQ705">
        <f>IF(M705+AG705&gt;=parametres!$B$2,0,1)</f>
        <v>1</v>
      </c>
      <c r="BR705" t="str">
        <f>VLOOKUP(O705,parametres!G:H,2,0)</f>
        <v>Alliannz Contract</v>
      </c>
    </row>
    <row r="706" spans="1:70" x14ac:dyDescent="0.3">
      <c r="A706" t="s">
        <v>1635</v>
      </c>
      <c r="B706" t="s">
        <v>65</v>
      </c>
      <c r="C706" t="s">
        <v>70</v>
      </c>
      <c r="D706" s="4">
        <v>46268.505902777775</v>
      </c>
      <c r="E706" t="s">
        <v>1993</v>
      </c>
      <c r="F706" t="s">
        <v>134</v>
      </c>
      <c r="G706" t="s">
        <v>119</v>
      </c>
      <c r="H706" t="s">
        <v>135</v>
      </c>
      <c r="I706" t="s">
        <v>143</v>
      </c>
      <c r="J706">
        <v>2.7421294078030536E+18</v>
      </c>
      <c r="K706" t="s">
        <v>1994</v>
      </c>
      <c r="L706" t="s">
        <v>71</v>
      </c>
      <c r="M706" s="5">
        <v>5.7870370370370373E-5</v>
      </c>
      <c r="N706">
        <v>19755</v>
      </c>
      <c r="O706" t="s">
        <v>84</v>
      </c>
      <c r="P706">
        <v>21194</v>
      </c>
      <c r="Q706" t="s">
        <v>84</v>
      </c>
      <c r="R706">
        <v>99755</v>
      </c>
      <c r="S706" t="s">
        <v>183</v>
      </c>
      <c r="T706" t="s">
        <v>153</v>
      </c>
      <c r="U706">
        <v>247912</v>
      </c>
      <c r="V706" t="s">
        <v>402</v>
      </c>
      <c r="W706" t="s">
        <v>68</v>
      </c>
      <c r="X706" s="5">
        <v>3.6342592592592594E-3</v>
      </c>
      <c r="Y706" s="5">
        <v>0</v>
      </c>
      <c r="Z706" s="5">
        <v>3.7037037037037035E-4</v>
      </c>
      <c r="AA706" t="s">
        <v>67</v>
      </c>
      <c r="AB706">
        <v>0</v>
      </c>
      <c r="AC706" s="4">
        <v>46268.511724537035</v>
      </c>
      <c r="AD706" t="s">
        <v>67</v>
      </c>
      <c r="AE706" s="5">
        <v>0</v>
      </c>
      <c r="AF706" t="s">
        <v>1995</v>
      </c>
      <c r="AG706" s="5">
        <v>2.3148148148148147E-5</v>
      </c>
      <c r="AH706">
        <v>0</v>
      </c>
      <c r="AI706">
        <v>0</v>
      </c>
      <c r="AJ706" t="s">
        <v>67</v>
      </c>
      <c r="AK706">
        <v>2</v>
      </c>
      <c r="AL706">
        <v>0</v>
      </c>
      <c r="AM706">
        <v>0</v>
      </c>
      <c r="AN706" t="s">
        <v>123</v>
      </c>
      <c r="AO706" t="s">
        <v>127</v>
      </c>
      <c r="AP706">
        <v>77020001</v>
      </c>
      <c r="AQ706">
        <v>10</v>
      </c>
      <c r="AR706" t="s">
        <v>128</v>
      </c>
      <c r="AS706">
        <v>3190052</v>
      </c>
      <c r="AT706" t="s">
        <v>137</v>
      </c>
      <c r="AU706" t="s">
        <v>1996</v>
      </c>
      <c r="AV706" t="s">
        <v>1993</v>
      </c>
      <c r="AW706">
        <v>2</v>
      </c>
      <c r="AX706">
        <v>1</v>
      </c>
      <c r="AY706" t="s">
        <v>67</v>
      </c>
      <c r="AZ706" t="s">
        <v>67</v>
      </c>
      <c r="BA706" t="s">
        <v>67</v>
      </c>
      <c r="BB706" t="s">
        <v>67</v>
      </c>
      <c r="BC706" t="s">
        <v>67</v>
      </c>
      <c r="BD706" t="s">
        <v>67</v>
      </c>
      <c r="BE706" t="s">
        <v>67</v>
      </c>
      <c r="BF706" t="s">
        <v>67</v>
      </c>
      <c r="BG706" t="s">
        <v>67</v>
      </c>
      <c r="BH706" t="s">
        <v>67</v>
      </c>
      <c r="BI706" t="s">
        <v>67</v>
      </c>
      <c r="BJ706" t="s">
        <v>67</v>
      </c>
      <c r="BK706" t="s">
        <v>67</v>
      </c>
      <c r="BL706" t="s">
        <v>67</v>
      </c>
      <c r="BM706" t="s">
        <v>67</v>
      </c>
      <c r="BN706" t="s">
        <v>102</v>
      </c>
      <c r="BO706" s="6">
        <v>46268</v>
      </c>
      <c r="BP706">
        <f>1</f>
        <v>1</v>
      </c>
      <c r="BQ706">
        <f>IF(M706+AG706&gt;=parametres!$B$2,0,1)</f>
        <v>1</v>
      </c>
      <c r="BR706" t="str">
        <f>VLOOKUP(O706,parametres!G:H,2,0)</f>
        <v>RSA</v>
      </c>
    </row>
    <row r="707" spans="1:70" x14ac:dyDescent="0.3">
      <c r="A707" t="s">
        <v>1635</v>
      </c>
      <c r="B707" t="s">
        <v>65</v>
      </c>
      <c r="C707" t="s">
        <v>66</v>
      </c>
      <c r="D707" s="4">
        <v>46268.506018518521</v>
      </c>
      <c r="E707" t="s">
        <v>1983</v>
      </c>
      <c r="F707" t="s">
        <v>67</v>
      </c>
      <c r="G707" t="s">
        <v>67</v>
      </c>
      <c r="H707" t="s">
        <v>382</v>
      </c>
      <c r="I707" t="s">
        <v>67</v>
      </c>
      <c r="J707">
        <v>2.7421293863283118E+18</v>
      </c>
      <c r="K707" t="s">
        <v>1997</v>
      </c>
      <c r="L707" t="s">
        <v>67</v>
      </c>
      <c r="M707" s="5">
        <v>0</v>
      </c>
      <c r="N707">
        <v>19761</v>
      </c>
      <c r="O707" t="s">
        <v>105</v>
      </c>
      <c r="P707">
        <v>21200</v>
      </c>
      <c r="Q707" t="s">
        <v>105</v>
      </c>
      <c r="R707">
        <v>99821</v>
      </c>
      <c r="S707" t="s">
        <v>154</v>
      </c>
      <c r="T707" t="s">
        <v>153</v>
      </c>
      <c r="U707">
        <v>244550</v>
      </c>
      <c r="V707" t="s">
        <v>383</v>
      </c>
      <c r="W707" t="s">
        <v>68</v>
      </c>
      <c r="X707" s="5">
        <v>3.1712962962962962E-3</v>
      </c>
      <c r="Y707" s="5">
        <v>0</v>
      </c>
      <c r="Z707" s="5">
        <v>0</v>
      </c>
      <c r="AA707" t="s">
        <v>67</v>
      </c>
      <c r="AB707">
        <v>0</v>
      </c>
      <c r="AC707" s="4">
        <v>46268.509247685186</v>
      </c>
      <c r="AD707" t="s">
        <v>67</v>
      </c>
      <c r="AE707" s="5">
        <v>0</v>
      </c>
      <c r="AF707" t="s">
        <v>1985</v>
      </c>
      <c r="AG707" s="5">
        <v>1.1574074074074073E-5</v>
      </c>
      <c r="AJ707" t="s">
        <v>67</v>
      </c>
      <c r="AN707" t="s">
        <v>67</v>
      </c>
      <c r="AO707" t="s">
        <v>67</v>
      </c>
      <c r="AR707" t="s">
        <v>67</v>
      </c>
      <c r="AT707" t="s">
        <v>67</v>
      </c>
      <c r="AU707" t="s">
        <v>67</v>
      </c>
      <c r="AV707" t="s">
        <v>67</v>
      </c>
      <c r="AY707" t="s">
        <v>67</v>
      </c>
      <c r="AZ707" t="s">
        <v>67</v>
      </c>
      <c r="BA707" t="s">
        <v>67</v>
      </c>
      <c r="BB707" t="s">
        <v>67</v>
      </c>
      <c r="BC707" t="s">
        <v>67</v>
      </c>
      <c r="BD707" t="s">
        <v>67</v>
      </c>
      <c r="BE707" t="s">
        <v>67</v>
      </c>
      <c r="BF707" t="s">
        <v>67</v>
      </c>
      <c r="BG707" t="s">
        <v>67</v>
      </c>
      <c r="BH707" t="s">
        <v>67</v>
      </c>
      <c r="BI707" t="s">
        <v>67</v>
      </c>
      <c r="BJ707" t="s">
        <v>67</v>
      </c>
      <c r="BK707" t="s">
        <v>67</v>
      </c>
      <c r="BL707" t="s">
        <v>67</v>
      </c>
      <c r="BM707" t="s">
        <v>67</v>
      </c>
      <c r="BN707" t="s">
        <v>106</v>
      </c>
      <c r="BO707" s="6">
        <v>46268</v>
      </c>
      <c r="BP707">
        <f>1</f>
        <v>1</v>
      </c>
      <c r="BQ707">
        <f>IF(M707+AG707&gt;=parametres!$B$2,0,1)</f>
        <v>1</v>
      </c>
      <c r="BR707" t="str">
        <f>VLOOKUP(O707,parametres!G:H,2,0)</f>
        <v>Alliannz Contract</v>
      </c>
    </row>
    <row r="708" spans="1:70" x14ac:dyDescent="0.3">
      <c r="A708" t="s">
        <v>1635</v>
      </c>
      <c r="B708" t="s">
        <v>65</v>
      </c>
      <c r="C708" t="s">
        <v>66</v>
      </c>
      <c r="D708" s="4">
        <v>46268.506064814814</v>
      </c>
      <c r="E708" t="s">
        <v>1971</v>
      </c>
      <c r="F708" t="s">
        <v>67</v>
      </c>
      <c r="G708" t="s">
        <v>67</v>
      </c>
      <c r="H708" t="s">
        <v>349</v>
      </c>
      <c r="I708" t="s">
        <v>67</v>
      </c>
      <c r="J708">
        <v>2.7421293562677555E+18</v>
      </c>
      <c r="K708" t="s">
        <v>1998</v>
      </c>
      <c r="L708" t="s">
        <v>67</v>
      </c>
      <c r="M708" s="5">
        <v>0</v>
      </c>
      <c r="N708">
        <v>19763</v>
      </c>
      <c r="O708" t="s">
        <v>108</v>
      </c>
      <c r="P708">
        <v>21202</v>
      </c>
      <c r="Q708" t="s">
        <v>108</v>
      </c>
      <c r="R708">
        <v>99843</v>
      </c>
      <c r="S708" t="s">
        <v>184</v>
      </c>
      <c r="T708" t="s">
        <v>153</v>
      </c>
      <c r="U708">
        <v>224093</v>
      </c>
      <c r="V708" t="s">
        <v>270</v>
      </c>
      <c r="W708" t="s">
        <v>68</v>
      </c>
      <c r="X708" s="5">
        <v>2.2685185185185187E-3</v>
      </c>
      <c r="Y708" s="5">
        <v>0</v>
      </c>
      <c r="Z708" s="5">
        <v>0</v>
      </c>
      <c r="AA708" t="s">
        <v>67</v>
      </c>
      <c r="AB708">
        <v>0</v>
      </c>
      <c r="AC708" s="4">
        <v>46268.508402777778</v>
      </c>
      <c r="AD708" t="s">
        <v>67</v>
      </c>
      <c r="AE708" s="5">
        <v>0</v>
      </c>
      <c r="AF708" t="s">
        <v>1973</v>
      </c>
      <c r="AG708" s="5">
        <v>1.1574074074074073E-5</v>
      </c>
      <c r="AJ708" t="s">
        <v>67</v>
      </c>
      <c r="AN708" t="s">
        <v>67</v>
      </c>
      <c r="AO708" t="s">
        <v>67</v>
      </c>
      <c r="AR708" t="s">
        <v>67</v>
      </c>
      <c r="AT708" t="s">
        <v>67</v>
      </c>
      <c r="AU708" t="s">
        <v>67</v>
      </c>
      <c r="AV708" t="s">
        <v>67</v>
      </c>
      <c r="AY708" t="s">
        <v>67</v>
      </c>
      <c r="AZ708" t="s">
        <v>67</v>
      </c>
      <c r="BA708" t="s">
        <v>67</v>
      </c>
      <c r="BB708" t="s">
        <v>67</v>
      </c>
      <c r="BC708" t="s">
        <v>67</v>
      </c>
      <c r="BD708" t="s">
        <v>67</v>
      </c>
      <c r="BE708" t="s">
        <v>67</v>
      </c>
      <c r="BF708" t="s">
        <v>67</v>
      </c>
      <c r="BG708" t="s">
        <v>67</v>
      </c>
      <c r="BH708" t="s">
        <v>67</v>
      </c>
      <c r="BI708" t="s">
        <v>67</v>
      </c>
      <c r="BJ708" t="s">
        <v>67</v>
      </c>
      <c r="BK708" t="s">
        <v>67</v>
      </c>
      <c r="BL708" t="s">
        <v>67</v>
      </c>
      <c r="BM708" t="s">
        <v>67</v>
      </c>
      <c r="BN708" t="s">
        <v>106</v>
      </c>
      <c r="BO708" s="6">
        <v>46268</v>
      </c>
      <c r="BP708">
        <f>1</f>
        <v>1</v>
      </c>
      <c r="BQ708">
        <f>IF(M708+AG708&gt;=parametres!$B$2,0,1)</f>
        <v>1</v>
      </c>
      <c r="BR708" t="str">
        <f>VLOOKUP(O708,parametres!G:H,2,0)</f>
        <v>Alliannz Contract</v>
      </c>
    </row>
    <row r="709" spans="1:70" x14ac:dyDescent="0.3">
      <c r="A709" t="s">
        <v>1635</v>
      </c>
      <c r="B709" t="s">
        <v>65</v>
      </c>
      <c r="C709" t="s">
        <v>66</v>
      </c>
      <c r="D709" s="4">
        <v>46268.50675925926</v>
      </c>
      <c r="E709" t="s">
        <v>1990</v>
      </c>
      <c r="F709" t="s">
        <v>67</v>
      </c>
      <c r="G709" t="s">
        <v>67</v>
      </c>
      <c r="H709" t="s">
        <v>504</v>
      </c>
      <c r="I709" t="s">
        <v>67</v>
      </c>
      <c r="J709">
        <v>2.7421293777426406E+18</v>
      </c>
      <c r="K709" t="s">
        <v>1999</v>
      </c>
      <c r="L709" t="s">
        <v>67</v>
      </c>
      <c r="M709" s="5">
        <v>0</v>
      </c>
      <c r="N709">
        <v>19763</v>
      </c>
      <c r="O709" t="s">
        <v>108</v>
      </c>
      <c r="P709">
        <v>21202</v>
      </c>
      <c r="Q709" t="s">
        <v>108</v>
      </c>
      <c r="R709">
        <v>99843</v>
      </c>
      <c r="S709" t="s">
        <v>184</v>
      </c>
      <c r="T709" t="s">
        <v>153</v>
      </c>
      <c r="U709">
        <v>224096</v>
      </c>
      <c r="V709" t="s">
        <v>503</v>
      </c>
      <c r="W709" t="s">
        <v>68</v>
      </c>
      <c r="X709" s="5">
        <v>4.6296296296296294E-5</v>
      </c>
      <c r="Y709" s="5">
        <v>0</v>
      </c>
      <c r="Z709" s="5">
        <v>0</v>
      </c>
      <c r="AA709" t="s">
        <v>67</v>
      </c>
      <c r="AB709">
        <v>0</v>
      </c>
      <c r="AC709" s="4">
        <v>46268.506874999999</v>
      </c>
      <c r="AD709" t="s">
        <v>67</v>
      </c>
      <c r="AE709" s="5">
        <v>0</v>
      </c>
      <c r="AF709" t="s">
        <v>1992</v>
      </c>
      <c r="AG709" s="5">
        <v>1.1574074074074073E-5</v>
      </c>
      <c r="AJ709" t="s">
        <v>67</v>
      </c>
      <c r="AN709" t="s">
        <v>67</v>
      </c>
      <c r="AO709" t="s">
        <v>67</v>
      </c>
      <c r="AR709" t="s">
        <v>67</v>
      </c>
      <c r="AT709" t="s">
        <v>67</v>
      </c>
      <c r="AU709" t="s">
        <v>67</v>
      </c>
      <c r="AV709" t="s">
        <v>67</v>
      </c>
      <c r="AY709" t="s">
        <v>67</v>
      </c>
      <c r="AZ709" t="s">
        <v>67</v>
      </c>
      <c r="BA709" t="s">
        <v>67</v>
      </c>
      <c r="BB709" t="s">
        <v>67</v>
      </c>
      <c r="BC709" t="s">
        <v>67</v>
      </c>
      <c r="BD709" t="s">
        <v>67</v>
      </c>
      <c r="BE709" t="s">
        <v>67</v>
      </c>
      <c r="BF709" t="s">
        <v>67</v>
      </c>
      <c r="BG709" t="s">
        <v>67</v>
      </c>
      <c r="BH709" t="s">
        <v>67</v>
      </c>
      <c r="BI709" t="s">
        <v>67</v>
      </c>
      <c r="BJ709" t="s">
        <v>67</v>
      </c>
      <c r="BK709" t="s">
        <v>67</v>
      </c>
      <c r="BL709" t="s">
        <v>67</v>
      </c>
      <c r="BM709" t="s">
        <v>67</v>
      </c>
      <c r="BN709" t="s">
        <v>106</v>
      </c>
      <c r="BO709" s="6">
        <v>46268</v>
      </c>
      <c r="BP709">
        <f>1</f>
        <v>1</v>
      </c>
      <c r="BQ709">
        <f>IF(M709+AG709&gt;=parametres!$B$2,0,1)</f>
        <v>1</v>
      </c>
      <c r="BR709" t="str">
        <f>VLOOKUP(O709,parametres!G:H,2,0)</f>
        <v>Alliannz Contract</v>
      </c>
    </row>
    <row r="710" spans="1:70" x14ac:dyDescent="0.3">
      <c r="A710" t="s">
        <v>1635</v>
      </c>
      <c r="B710" t="s">
        <v>65</v>
      </c>
      <c r="C710" t="s">
        <v>66</v>
      </c>
      <c r="D710" s="4">
        <v>46268.506909722222</v>
      </c>
      <c r="E710" t="s">
        <v>1976</v>
      </c>
      <c r="F710" t="s">
        <v>67</v>
      </c>
      <c r="G710" t="s">
        <v>67</v>
      </c>
      <c r="H710" t="s">
        <v>359</v>
      </c>
      <c r="I710" t="s">
        <v>67</v>
      </c>
      <c r="J710">
        <v>2.7421293648576302E+18</v>
      </c>
      <c r="K710" t="s">
        <v>2000</v>
      </c>
      <c r="L710" t="s">
        <v>67</v>
      </c>
      <c r="M710" s="5">
        <v>0</v>
      </c>
      <c r="N710">
        <v>19755</v>
      </c>
      <c r="O710" t="s">
        <v>84</v>
      </c>
      <c r="P710">
        <v>21194</v>
      </c>
      <c r="Q710" t="s">
        <v>84</v>
      </c>
      <c r="R710">
        <v>99755</v>
      </c>
      <c r="S710" t="s">
        <v>183</v>
      </c>
      <c r="T710" t="s">
        <v>153</v>
      </c>
      <c r="U710">
        <v>96465</v>
      </c>
      <c r="V710" t="s">
        <v>360</v>
      </c>
      <c r="W710" t="s">
        <v>68</v>
      </c>
      <c r="X710" s="5">
        <v>4.7916666666666663E-3</v>
      </c>
      <c r="Y710" s="5">
        <v>0</v>
      </c>
      <c r="Z710" s="5">
        <v>0</v>
      </c>
      <c r="AA710" t="s">
        <v>67</v>
      </c>
      <c r="AB710">
        <v>0</v>
      </c>
      <c r="AC710" s="4">
        <v>46268.511805555558</v>
      </c>
      <c r="AD710" t="s">
        <v>67</v>
      </c>
      <c r="AE710" s="5">
        <v>0</v>
      </c>
      <c r="AF710" t="s">
        <v>1978</v>
      </c>
      <c r="AG710" s="5">
        <v>2.3148148148148147E-5</v>
      </c>
      <c r="AJ710" t="s">
        <v>67</v>
      </c>
      <c r="AN710" t="s">
        <v>67</v>
      </c>
      <c r="AO710" t="s">
        <v>67</v>
      </c>
      <c r="AR710" t="s">
        <v>67</v>
      </c>
      <c r="AT710" t="s">
        <v>67</v>
      </c>
      <c r="AU710" t="s">
        <v>67</v>
      </c>
      <c r="AV710" t="s">
        <v>67</v>
      </c>
      <c r="AY710" t="s">
        <v>67</v>
      </c>
      <c r="AZ710" t="s">
        <v>67</v>
      </c>
      <c r="BA710" t="s">
        <v>67</v>
      </c>
      <c r="BB710" t="s">
        <v>67</v>
      </c>
      <c r="BC710" t="s">
        <v>67</v>
      </c>
      <c r="BD710" t="s">
        <v>67</v>
      </c>
      <c r="BE710" t="s">
        <v>67</v>
      </c>
      <c r="BF710" t="s">
        <v>67</v>
      </c>
      <c r="BG710" t="s">
        <v>67</v>
      </c>
      <c r="BH710" t="s">
        <v>67</v>
      </c>
      <c r="BI710" t="s">
        <v>67</v>
      </c>
      <c r="BJ710" t="s">
        <v>67</v>
      </c>
      <c r="BK710" t="s">
        <v>67</v>
      </c>
      <c r="BL710" t="s">
        <v>67</v>
      </c>
      <c r="BM710" t="s">
        <v>67</v>
      </c>
      <c r="BN710" t="s">
        <v>102</v>
      </c>
      <c r="BO710" s="6">
        <v>46268</v>
      </c>
      <c r="BP710">
        <f>1</f>
        <v>1</v>
      </c>
      <c r="BQ710">
        <f>IF(M710+AG710&gt;=parametres!$B$2,0,1)</f>
        <v>1</v>
      </c>
      <c r="BR710" t="str">
        <f>VLOOKUP(O710,parametres!G:H,2,0)</f>
        <v>RSA</v>
      </c>
    </row>
    <row r="711" spans="1:70" x14ac:dyDescent="0.3">
      <c r="A711" t="s">
        <v>1635</v>
      </c>
      <c r="B711" t="s">
        <v>65</v>
      </c>
      <c r="C711" t="s">
        <v>70</v>
      </c>
      <c r="D711" s="4">
        <v>46268.507523148146</v>
      </c>
      <c r="E711" t="s">
        <v>73</v>
      </c>
      <c r="F711" t="s">
        <v>141</v>
      </c>
      <c r="G711" t="s">
        <v>119</v>
      </c>
      <c r="H711" t="s">
        <v>142</v>
      </c>
      <c r="I711" t="s">
        <v>143</v>
      </c>
      <c r="J711">
        <v>2.7421294249836058E+18</v>
      </c>
      <c r="K711" t="s">
        <v>2001</v>
      </c>
      <c r="L711" t="s">
        <v>72</v>
      </c>
      <c r="M711" s="5">
        <v>6.9444444444444444E-5</v>
      </c>
      <c r="N711">
        <v>19755</v>
      </c>
      <c r="O711" t="s">
        <v>84</v>
      </c>
      <c r="P711">
        <v>21194</v>
      </c>
      <c r="Q711" t="s">
        <v>84</v>
      </c>
      <c r="R711">
        <v>99755</v>
      </c>
      <c r="S711" t="s">
        <v>183</v>
      </c>
      <c r="T711" t="s">
        <v>153</v>
      </c>
      <c r="U711">
        <v>96523</v>
      </c>
      <c r="V711" t="s">
        <v>511</v>
      </c>
      <c r="W711" t="s">
        <v>68</v>
      </c>
      <c r="X711" s="5">
        <v>4.0393518518518521E-3</v>
      </c>
      <c r="Y711" s="5">
        <v>0</v>
      </c>
      <c r="Z711" s="5">
        <v>1.238425925925926E-3</v>
      </c>
      <c r="AA711" t="s">
        <v>67</v>
      </c>
      <c r="AB711">
        <v>0</v>
      </c>
      <c r="AC711" s="4">
        <v>46268.512384259258</v>
      </c>
      <c r="AD711" t="s">
        <v>67</v>
      </c>
      <c r="AE711" s="5">
        <v>0</v>
      </c>
      <c r="AF711" t="s">
        <v>2002</v>
      </c>
      <c r="AG711" s="5">
        <v>2.3148148148148147E-5</v>
      </c>
      <c r="AH711">
        <v>0</v>
      </c>
      <c r="AI711">
        <v>0</v>
      </c>
      <c r="AJ711" t="s">
        <v>67</v>
      </c>
      <c r="AK711">
        <v>2</v>
      </c>
      <c r="AL711">
        <v>0</v>
      </c>
      <c r="AM711">
        <v>0</v>
      </c>
      <c r="AN711" t="s">
        <v>123</v>
      </c>
      <c r="AO711" t="s">
        <v>127</v>
      </c>
      <c r="AP711">
        <v>77020001</v>
      </c>
      <c r="AQ711">
        <v>10</v>
      </c>
      <c r="AR711" t="s">
        <v>128</v>
      </c>
      <c r="AS711">
        <v>3190049</v>
      </c>
      <c r="AT711" t="s">
        <v>145</v>
      </c>
      <c r="AU711" t="s">
        <v>67</v>
      </c>
      <c r="AV711" t="s">
        <v>74</v>
      </c>
      <c r="AW711">
        <v>2</v>
      </c>
      <c r="AX711">
        <v>1</v>
      </c>
      <c r="AY711" t="s">
        <v>67</v>
      </c>
      <c r="AZ711" t="s">
        <v>67</v>
      </c>
      <c r="BA711" t="s">
        <v>67</v>
      </c>
      <c r="BB711" t="s">
        <v>67</v>
      </c>
      <c r="BC711" t="s">
        <v>67</v>
      </c>
      <c r="BD711" t="s">
        <v>67</v>
      </c>
      <c r="BE711" t="s">
        <v>67</v>
      </c>
      <c r="BF711" t="s">
        <v>67</v>
      </c>
      <c r="BG711" t="s">
        <v>67</v>
      </c>
      <c r="BH711" t="s">
        <v>67</v>
      </c>
      <c r="BI711" t="s">
        <v>67</v>
      </c>
      <c r="BJ711" t="s">
        <v>67</v>
      </c>
      <c r="BK711" t="s">
        <v>67</v>
      </c>
      <c r="BL711" t="s">
        <v>67</v>
      </c>
      <c r="BM711" t="s">
        <v>67</v>
      </c>
      <c r="BN711" t="s">
        <v>102</v>
      </c>
      <c r="BO711" s="6">
        <v>46268</v>
      </c>
      <c r="BP711">
        <f>1</f>
        <v>1</v>
      </c>
      <c r="BQ711">
        <f>IF(M711+AG711&gt;=parametres!$B$2,0,1)</f>
        <v>1</v>
      </c>
      <c r="BR711" t="str">
        <f>VLOOKUP(O711,parametres!G:H,2,0)</f>
        <v>RSA</v>
      </c>
    </row>
    <row r="712" spans="1:70" x14ac:dyDescent="0.3">
      <c r="A712" t="s">
        <v>1635</v>
      </c>
      <c r="B712" t="s">
        <v>65</v>
      </c>
      <c r="C712" t="s">
        <v>70</v>
      </c>
      <c r="D712" s="4">
        <v>46268.507592592592</v>
      </c>
      <c r="E712" t="s">
        <v>1990</v>
      </c>
      <c r="F712" t="s">
        <v>138</v>
      </c>
      <c r="G712" t="s">
        <v>119</v>
      </c>
      <c r="H712" t="s">
        <v>125</v>
      </c>
      <c r="I712" t="s">
        <v>169</v>
      </c>
      <c r="J712">
        <v>2.7421292360747177E+18</v>
      </c>
      <c r="K712" t="s">
        <v>2003</v>
      </c>
      <c r="L712" t="s">
        <v>72</v>
      </c>
      <c r="M712" s="5">
        <v>5.7870370370370373E-5</v>
      </c>
      <c r="N712">
        <v>19764</v>
      </c>
      <c r="O712" t="s">
        <v>107</v>
      </c>
      <c r="P712">
        <v>21203</v>
      </c>
      <c r="Q712" t="s">
        <v>107</v>
      </c>
      <c r="R712">
        <v>99854</v>
      </c>
      <c r="S712" t="s">
        <v>170</v>
      </c>
      <c r="T712" t="s">
        <v>153</v>
      </c>
      <c r="U712">
        <v>244554</v>
      </c>
      <c r="V712" t="s">
        <v>437</v>
      </c>
      <c r="W712" t="s">
        <v>68</v>
      </c>
      <c r="X712" s="5">
        <v>5.9722222222222225E-3</v>
      </c>
      <c r="Y712" s="5">
        <v>6.5972222222222224E-4</v>
      </c>
      <c r="Z712" s="5">
        <v>3.5879629629629629E-4</v>
      </c>
      <c r="AA712" t="s">
        <v>67</v>
      </c>
      <c r="AB712">
        <v>0</v>
      </c>
      <c r="AC712" s="4">
        <v>46268.515219907407</v>
      </c>
      <c r="AD712" t="s">
        <v>67</v>
      </c>
      <c r="AE712" s="5">
        <v>0</v>
      </c>
      <c r="AF712" t="s">
        <v>2004</v>
      </c>
      <c r="AG712" s="5">
        <v>3.4722222222222222E-5</v>
      </c>
      <c r="AH712">
        <v>0</v>
      </c>
      <c r="AI712">
        <v>0</v>
      </c>
      <c r="AJ712" t="s">
        <v>67</v>
      </c>
      <c r="AK712">
        <v>2</v>
      </c>
      <c r="AL712">
        <v>0</v>
      </c>
      <c r="AM712">
        <v>0</v>
      </c>
      <c r="AN712" t="s">
        <v>123</v>
      </c>
      <c r="AO712" t="s">
        <v>127</v>
      </c>
      <c r="AP712">
        <v>77020001</v>
      </c>
      <c r="AQ712">
        <v>10</v>
      </c>
      <c r="AR712" t="s">
        <v>128</v>
      </c>
      <c r="AS712">
        <v>3190083</v>
      </c>
      <c r="AT712" t="s">
        <v>185</v>
      </c>
      <c r="AU712" t="s">
        <v>67</v>
      </c>
      <c r="AV712" t="s">
        <v>1990</v>
      </c>
      <c r="AW712">
        <v>0</v>
      </c>
      <c r="AX712">
        <v>0</v>
      </c>
      <c r="AY712" t="s">
        <v>67</v>
      </c>
      <c r="AZ712" t="s">
        <v>67</v>
      </c>
      <c r="BA712" t="s">
        <v>67</v>
      </c>
      <c r="BB712" t="s">
        <v>67</v>
      </c>
      <c r="BC712" t="s">
        <v>67</v>
      </c>
      <c r="BD712" t="s">
        <v>67</v>
      </c>
      <c r="BE712" t="s">
        <v>67</v>
      </c>
      <c r="BF712" t="s">
        <v>67</v>
      </c>
      <c r="BG712" t="s">
        <v>67</v>
      </c>
      <c r="BH712" t="s">
        <v>67</v>
      </c>
      <c r="BI712" t="s">
        <v>67</v>
      </c>
      <c r="BJ712" t="s">
        <v>67</v>
      </c>
      <c r="BK712" t="s">
        <v>67</v>
      </c>
      <c r="BL712" t="s">
        <v>67</v>
      </c>
      <c r="BM712" t="s">
        <v>67</v>
      </c>
      <c r="BN712" t="s">
        <v>106</v>
      </c>
      <c r="BO712" s="6">
        <v>46268</v>
      </c>
      <c r="BP712">
        <f>1</f>
        <v>1</v>
      </c>
      <c r="BQ712">
        <f>IF(M712+AG712&gt;=parametres!$B$2,0,1)</f>
        <v>1</v>
      </c>
      <c r="BR712" t="str">
        <f>VLOOKUP(O712,parametres!G:H,2,0)</f>
        <v>Alliannz Contract</v>
      </c>
    </row>
    <row r="713" spans="1:70" x14ac:dyDescent="0.3">
      <c r="A713" t="s">
        <v>1635</v>
      </c>
      <c r="B713" t="s">
        <v>65</v>
      </c>
      <c r="C713" t="s">
        <v>66</v>
      </c>
      <c r="D713" s="4">
        <v>46268.507638888892</v>
      </c>
      <c r="E713" t="s">
        <v>1993</v>
      </c>
      <c r="F713" t="s">
        <v>67</v>
      </c>
      <c r="G713" t="s">
        <v>67</v>
      </c>
      <c r="H713" t="s">
        <v>403</v>
      </c>
      <c r="I713" t="s">
        <v>67</v>
      </c>
      <c r="J713">
        <v>2.7421294078030536E+18</v>
      </c>
      <c r="K713" t="s">
        <v>2005</v>
      </c>
      <c r="L713" t="s">
        <v>67</v>
      </c>
      <c r="M713" s="5">
        <v>0</v>
      </c>
      <c r="N713">
        <v>19755</v>
      </c>
      <c r="O713" t="s">
        <v>84</v>
      </c>
      <c r="P713">
        <v>21194</v>
      </c>
      <c r="Q713" t="s">
        <v>84</v>
      </c>
      <c r="R713">
        <v>99755</v>
      </c>
      <c r="S713" t="s">
        <v>183</v>
      </c>
      <c r="T713" t="s">
        <v>153</v>
      </c>
      <c r="U713">
        <v>247912</v>
      </c>
      <c r="V713" t="s">
        <v>402</v>
      </c>
      <c r="W713" t="s">
        <v>68</v>
      </c>
      <c r="X713" s="5">
        <v>3.6226851851851854E-3</v>
      </c>
      <c r="Y713" s="5">
        <v>0</v>
      </c>
      <c r="Z713" s="5">
        <v>0</v>
      </c>
      <c r="AA713" t="s">
        <v>67</v>
      </c>
      <c r="AB713">
        <v>0</v>
      </c>
      <c r="AC713" s="4">
        <v>46268.511319444442</v>
      </c>
      <c r="AD713" t="s">
        <v>67</v>
      </c>
      <c r="AE713" s="5">
        <v>0</v>
      </c>
      <c r="AF713" t="s">
        <v>1995</v>
      </c>
      <c r="AG713" s="5">
        <v>0</v>
      </c>
      <c r="AJ713" t="s">
        <v>67</v>
      </c>
      <c r="AN713" t="s">
        <v>67</v>
      </c>
      <c r="AO713" t="s">
        <v>67</v>
      </c>
      <c r="AR713" t="s">
        <v>67</v>
      </c>
      <c r="AT713" t="s">
        <v>67</v>
      </c>
      <c r="AU713" t="s">
        <v>67</v>
      </c>
      <c r="AV713" t="s">
        <v>67</v>
      </c>
      <c r="AY713" t="s">
        <v>67</v>
      </c>
      <c r="AZ713" t="s">
        <v>67</v>
      </c>
      <c r="BA713" t="s">
        <v>67</v>
      </c>
      <c r="BB713" t="s">
        <v>67</v>
      </c>
      <c r="BC713" t="s">
        <v>67</v>
      </c>
      <c r="BD713" t="s">
        <v>67</v>
      </c>
      <c r="BE713" t="s">
        <v>67</v>
      </c>
      <c r="BF713" t="s">
        <v>67</v>
      </c>
      <c r="BG713" t="s">
        <v>67</v>
      </c>
      <c r="BH713" t="s">
        <v>67</v>
      </c>
      <c r="BI713" t="s">
        <v>67</v>
      </c>
      <c r="BJ713" t="s">
        <v>67</v>
      </c>
      <c r="BK713" t="s">
        <v>67</v>
      </c>
      <c r="BL713" t="s">
        <v>67</v>
      </c>
      <c r="BM713" t="s">
        <v>67</v>
      </c>
      <c r="BN713" t="s">
        <v>102</v>
      </c>
      <c r="BO713" s="6">
        <v>46268</v>
      </c>
      <c r="BP713">
        <f>1</f>
        <v>1</v>
      </c>
      <c r="BQ713">
        <f>IF(M713+AG713&gt;=parametres!$B$2,0,1)</f>
        <v>1</v>
      </c>
      <c r="BR713" t="str">
        <f>VLOOKUP(O713,parametres!G:H,2,0)</f>
        <v>RSA</v>
      </c>
    </row>
    <row r="714" spans="1:70" x14ac:dyDescent="0.3">
      <c r="A714" t="s">
        <v>1635</v>
      </c>
      <c r="B714" t="s">
        <v>65</v>
      </c>
      <c r="C714" t="s">
        <v>70</v>
      </c>
      <c r="D714" s="4">
        <v>46268.5078587963</v>
      </c>
      <c r="E714" t="s">
        <v>73</v>
      </c>
      <c r="F714" t="s">
        <v>150</v>
      </c>
      <c r="G714" t="s">
        <v>119</v>
      </c>
      <c r="H714" t="s">
        <v>151</v>
      </c>
      <c r="I714" t="s">
        <v>143</v>
      </c>
      <c r="J714">
        <v>2.7421293390869714E+18</v>
      </c>
      <c r="K714" t="s">
        <v>2006</v>
      </c>
      <c r="L714" t="s">
        <v>71</v>
      </c>
      <c r="M714" s="5">
        <v>6.9444444444444444E-5</v>
      </c>
      <c r="N714">
        <v>19755</v>
      </c>
      <c r="O714" t="s">
        <v>84</v>
      </c>
      <c r="P714">
        <v>21194</v>
      </c>
      <c r="Q714" t="s">
        <v>84</v>
      </c>
      <c r="R714">
        <v>99757</v>
      </c>
      <c r="S714" t="s">
        <v>152</v>
      </c>
      <c r="T714" t="s">
        <v>153</v>
      </c>
      <c r="U714">
        <v>244548</v>
      </c>
      <c r="V714" t="s">
        <v>468</v>
      </c>
      <c r="W714" t="s">
        <v>68</v>
      </c>
      <c r="X714" s="5">
        <v>4.9421296296296297E-3</v>
      </c>
      <c r="Y714" s="5">
        <v>4.861111111111111E-4</v>
      </c>
      <c r="Z714" s="5">
        <v>3.7037037037037035E-4</v>
      </c>
      <c r="AA714" t="s">
        <v>67</v>
      </c>
      <c r="AB714">
        <v>0</v>
      </c>
      <c r="AC714" s="4">
        <v>46268.5158912037</v>
      </c>
      <c r="AD714" t="s">
        <v>67</v>
      </c>
      <c r="AE714" s="5">
        <v>0</v>
      </c>
      <c r="AF714" t="s">
        <v>2007</v>
      </c>
      <c r="AG714" s="5">
        <v>4.6296296296296294E-5</v>
      </c>
      <c r="AH714">
        <v>0</v>
      </c>
      <c r="AI714">
        <v>0</v>
      </c>
      <c r="AJ714" t="s">
        <v>67</v>
      </c>
      <c r="AK714">
        <v>2</v>
      </c>
      <c r="AL714">
        <v>0</v>
      </c>
      <c r="AM714">
        <v>0</v>
      </c>
      <c r="AN714" t="s">
        <v>123</v>
      </c>
      <c r="AO714" t="s">
        <v>127</v>
      </c>
      <c r="AP714">
        <v>77020001</v>
      </c>
      <c r="AQ714">
        <v>10</v>
      </c>
      <c r="AR714" t="s">
        <v>128</v>
      </c>
      <c r="AS714">
        <v>3190031</v>
      </c>
      <c r="AT714" t="s">
        <v>368</v>
      </c>
      <c r="AU714" t="s">
        <v>67</v>
      </c>
      <c r="AV714" t="s">
        <v>74</v>
      </c>
      <c r="AW714">
        <v>2</v>
      </c>
      <c r="AX714">
        <v>1</v>
      </c>
      <c r="AY714" t="s">
        <v>75</v>
      </c>
      <c r="AZ714" t="s">
        <v>75</v>
      </c>
      <c r="BA714" t="s">
        <v>2008</v>
      </c>
      <c r="BB714" t="s">
        <v>67</v>
      </c>
      <c r="BC714" t="s">
        <v>67</v>
      </c>
      <c r="BD714" t="s">
        <v>67</v>
      </c>
      <c r="BE714" t="s">
        <v>67</v>
      </c>
      <c r="BF714" t="s">
        <v>67</v>
      </c>
      <c r="BG714" t="s">
        <v>67</v>
      </c>
      <c r="BH714" t="s">
        <v>67</v>
      </c>
      <c r="BI714" t="s">
        <v>67</v>
      </c>
      <c r="BJ714" t="s">
        <v>67</v>
      </c>
      <c r="BK714" t="s">
        <v>67</v>
      </c>
      <c r="BL714" t="s">
        <v>67</v>
      </c>
      <c r="BM714" t="s">
        <v>67</v>
      </c>
      <c r="BN714" t="s">
        <v>102</v>
      </c>
      <c r="BO714" s="6">
        <v>46268</v>
      </c>
      <c r="BP714">
        <f>1</f>
        <v>1</v>
      </c>
      <c r="BQ714">
        <f>IF(M714+AG714&gt;=parametres!$B$2,0,1)</f>
        <v>1</v>
      </c>
      <c r="BR714" t="str">
        <f>VLOOKUP(O714,parametres!G:H,2,0)</f>
        <v>RSA</v>
      </c>
    </row>
    <row r="715" spans="1:70" x14ac:dyDescent="0.3">
      <c r="A715" t="s">
        <v>1635</v>
      </c>
      <c r="B715" t="s">
        <v>65</v>
      </c>
      <c r="C715" t="s">
        <v>70</v>
      </c>
      <c r="D715" s="4">
        <v>46268.508020833331</v>
      </c>
      <c r="E715" t="s">
        <v>2009</v>
      </c>
      <c r="F715" t="s">
        <v>150</v>
      </c>
      <c r="G715" t="s">
        <v>119</v>
      </c>
      <c r="H715" t="s">
        <v>151</v>
      </c>
      <c r="I715" t="s">
        <v>136</v>
      </c>
      <c r="J715">
        <v>2.7421292747161267E+18</v>
      </c>
      <c r="K715" t="s">
        <v>2010</v>
      </c>
      <c r="L715" t="s">
        <v>72</v>
      </c>
      <c r="M715" s="5">
        <v>6.9444444444444444E-5</v>
      </c>
      <c r="N715">
        <v>19761</v>
      </c>
      <c r="O715" t="s">
        <v>105</v>
      </c>
      <c r="P715">
        <v>21200</v>
      </c>
      <c r="Q715" t="s">
        <v>105</v>
      </c>
      <c r="R715">
        <v>99821</v>
      </c>
      <c r="S715" t="s">
        <v>154</v>
      </c>
      <c r="T715" t="s">
        <v>153</v>
      </c>
      <c r="U715">
        <v>96462</v>
      </c>
      <c r="V715" t="s">
        <v>485</v>
      </c>
      <c r="W715" t="s">
        <v>68</v>
      </c>
      <c r="X715" s="5">
        <v>1.8171296296296297E-3</v>
      </c>
      <c r="Y715" s="5">
        <v>0</v>
      </c>
      <c r="Z715" s="5">
        <v>3.7037037037037035E-4</v>
      </c>
      <c r="AA715" t="s">
        <v>67</v>
      </c>
      <c r="AB715">
        <v>0</v>
      </c>
      <c r="AC715" s="4">
        <v>46268.51059027778</v>
      </c>
      <c r="AD715" t="s">
        <v>67</v>
      </c>
      <c r="AE715" s="5">
        <v>0</v>
      </c>
      <c r="AF715" t="s">
        <v>2011</v>
      </c>
      <c r="AG715" s="5">
        <v>6.9444444444444444E-5</v>
      </c>
      <c r="AH715">
        <v>0</v>
      </c>
      <c r="AI715">
        <v>0</v>
      </c>
      <c r="AJ715" t="s">
        <v>67</v>
      </c>
      <c r="AK715">
        <v>2</v>
      </c>
      <c r="AL715">
        <v>0</v>
      </c>
      <c r="AM715">
        <v>0</v>
      </c>
      <c r="AN715" t="s">
        <v>123</v>
      </c>
      <c r="AO715" t="s">
        <v>127</v>
      </c>
      <c r="AP715">
        <v>77020001</v>
      </c>
      <c r="AQ715">
        <v>10</v>
      </c>
      <c r="AR715" t="s">
        <v>128</v>
      </c>
      <c r="AS715">
        <v>3190032</v>
      </c>
      <c r="AT715" t="s">
        <v>145</v>
      </c>
      <c r="AU715" t="s">
        <v>67</v>
      </c>
      <c r="AV715" t="s">
        <v>2009</v>
      </c>
      <c r="AW715">
        <v>2</v>
      </c>
      <c r="AX715">
        <v>1</v>
      </c>
      <c r="AY715" t="s">
        <v>67</v>
      </c>
      <c r="AZ715" t="s">
        <v>67</v>
      </c>
      <c r="BA715" t="s">
        <v>67</v>
      </c>
      <c r="BB715" t="s">
        <v>67</v>
      </c>
      <c r="BC715" t="s">
        <v>67</v>
      </c>
      <c r="BD715" t="s">
        <v>67</v>
      </c>
      <c r="BE715" t="s">
        <v>67</v>
      </c>
      <c r="BF715" t="s">
        <v>67</v>
      </c>
      <c r="BG715" t="s">
        <v>67</v>
      </c>
      <c r="BH715" t="s">
        <v>67</v>
      </c>
      <c r="BI715" t="s">
        <v>67</v>
      </c>
      <c r="BJ715" t="s">
        <v>67</v>
      </c>
      <c r="BK715" t="s">
        <v>67</v>
      </c>
      <c r="BL715" t="s">
        <v>67</v>
      </c>
      <c r="BM715" t="s">
        <v>67</v>
      </c>
      <c r="BN715" t="s">
        <v>106</v>
      </c>
      <c r="BO715" s="6">
        <v>46268</v>
      </c>
      <c r="BP715">
        <f>1</f>
        <v>1</v>
      </c>
      <c r="BQ715">
        <f>IF(M715+AG715&gt;=parametres!$B$2,0,1)</f>
        <v>1</v>
      </c>
      <c r="BR715" t="str">
        <f>VLOOKUP(O715,parametres!G:H,2,0)</f>
        <v>Alliannz Contract</v>
      </c>
    </row>
    <row r="716" spans="1:70" x14ac:dyDescent="0.3">
      <c r="A716" t="s">
        <v>1635</v>
      </c>
      <c r="B716" t="s">
        <v>65</v>
      </c>
      <c r="C716" t="s">
        <v>66</v>
      </c>
      <c r="D716" s="4">
        <v>46268.508287037039</v>
      </c>
      <c r="E716" t="s">
        <v>74</v>
      </c>
      <c r="F716" t="s">
        <v>67</v>
      </c>
      <c r="G716" t="s">
        <v>67</v>
      </c>
      <c r="H716" t="s">
        <v>512</v>
      </c>
      <c r="I716" t="s">
        <v>67</v>
      </c>
      <c r="J716">
        <v>2.7421294249836058E+18</v>
      </c>
      <c r="K716" t="s">
        <v>2012</v>
      </c>
      <c r="L716" t="s">
        <v>67</v>
      </c>
      <c r="M716" s="5">
        <v>0</v>
      </c>
      <c r="N716">
        <v>19755</v>
      </c>
      <c r="O716" t="s">
        <v>84</v>
      </c>
      <c r="P716">
        <v>21194</v>
      </c>
      <c r="Q716" t="s">
        <v>84</v>
      </c>
      <c r="R716">
        <v>99755</v>
      </c>
      <c r="S716" t="s">
        <v>183</v>
      </c>
      <c r="T716" t="s">
        <v>153</v>
      </c>
      <c r="U716">
        <v>96523</v>
      </c>
      <c r="V716" t="s">
        <v>511</v>
      </c>
      <c r="W716" t="s">
        <v>69</v>
      </c>
      <c r="X716" s="5">
        <v>4.0393518518518521E-3</v>
      </c>
      <c r="Y716" s="5">
        <v>0</v>
      </c>
      <c r="Z716" s="5">
        <v>0</v>
      </c>
      <c r="AA716" t="s">
        <v>67</v>
      </c>
      <c r="AB716">
        <v>0</v>
      </c>
      <c r="AC716" s="4">
        <v>46268.512395833335</v>
      </c>
      <c r="AD716" t="s">
        <v>67</v>
      </c>
      <c r="AE716" s="5">
        <v>0</v>
      </c>
      <c r="AF716" t="s">
        <v>2002</v>
      </c>
      <c r="AG716" s="5">
        <v>1.1574074074074073E-5</v>
      </c>
      <c r="AJ716" t="s">
        <v>67</v>
      </c>
      <c r="AN716" t="s">
        <v>67</v>
      </c>
      <c r="AO716" t="s">
        <v>67</v>
      </c>
      <c r="AR716" t="s">
        <v>67</v>
      </c>
      <c r="AT716" t="s">
        <v>67</v>
      </c>
      <c r="AU716" t="s">
        <v>67</v>
      </c>
      <c r="AV716" t="s">
        <v>67</v>
      </c>
      <c r="AY716" t="s">
        <v>67</v>
      </c>
      <c r="AZ716" t="s">
        <v>67</v>
      </c>
      <c r="BA716" t="s">
        <v>67</v>
      </c>
      <c r="BB716" t="s">
        <v>67</v>
      </c>
      <c r="BC716" t="s">
        <v>67</v>
      </c>
      <c r="BD716" t="s">
        <v>67</v>
      </c>
      <c r="BE716" t="s">
        <v>67</v>
      </c>
      <c r="BF716" t="s">
        <v>67</v>
      </c>
      <c r="BG716" t="s">
        <v>67</v>
      </c>
      <c r="BH716" t="s">
        <v>67</v>
      </c>
      <c r="BI716" t="s">
        <v>67</v>
      </c>
      <c r="BJ716" t="s">
        <v>67</v>
      </c>
      <c r="BK716" t="s">
        <v>67</v>
      </c>
      <c r="BL716" t="s">
        <v>67</v>
      </c>
      <c r="BM716" t="s">
        <v>67</v>
      </c>
      <c r="BN716" t="s">
        <v>102</v>
      </c>
      <c r="BO716" s="6">
        <v>46268</v>
      </c>
      <c r="BP716">
        <f>1</f>
        <v>1</v>
      </c>
      <c r="BQ716">
        <f>IF(M716+AG716&gt;=parametres!$B$2,0,1)</f>
        <v>1</v>
      </c>
      <c r="BR716" t="str">
        <f>VLOOKUP(O716,parametres!G:H,2,0)</f>
        <v>RSA</v>
      </c>
    </row>
    <row r="717" spans="1:70" x14ac:dyDescent="0.3">
      <c r="A717" t="s">
        <v>1635</v>
      </c>
      <c r="B717" t="s">
        <v>65</v>
      </c>
      <c r="C717" t="s">
        <v>70</v>
      </c>
      <c r="D717" s="4">
        <v>46268.508518518516</v>
      </c>
      <c r="E717" t="s">
        <v>2013</v>
      </c>
      <c r="F717" t="s">
        <v>118</v>
      </c>
      <c r="G717" t="s">
        <v>119</v>
      </c>
      <c r="H717" t="s">
        <v>120</v>
      </c>
      <c r="I717" t="s">
        <v>121</v>
      </c>
      <c r="J717">
        <v>2.7421292618321039E+18</v>
      </c>
      <c r="K717" t="s">
        <v>2014</v>
      </c>
      <c r="L717" t="s">
        <v>71</v>
      </c>
      <c r="M717" s="5">
        <v>2.3148148148148147E-5</v>
      </c>
      <c r="N717">
        <v>19770</v>
      </c>
      <c r="O717" t="s">
        <v>112</v>
      </c>
      <c r="P717">
        <v>21209</v>
      </c>
      <c r="Q717" t="s">
        <v>112</v>
      </c>
      <c r="R717">
        <v>99922</v>
      </c>
      <c r="S717" t="s">
        <v>493</v>
      </c>
      <c r="T717" t="s">
        <v>153</v>
      </c>
      <c r="U717">
        <v>244551</v>
      </c>
      <c r="V717" t="s">
        <v>1412</v>
      </c>
      <c r="W717" t="s">
        <v>69</v>
      </c>
      <c r="X717" s="5">
        <v>9.0277777777777774E-4</v>
      </c>
      <c r="Y717" s="5">
        <v>0</v>
      </c>
      <c r="Z717" s="5">
        <v>2.6620370370370372E-4</v>
      </c>
      <c r="AA717" t="s">
        <v>67</v>
      </c>
      <c r="AB717">
        <v>0</v>
      </c>
      <c r="AC717" s="4">
        <v>46268.509768518517</v>
      </c>
      <c r="AD717" t="s">
        <v>67</v>
      </c>
      <c r="AE717" s="5">
        <v>0</v>
      </c>
      <c r="AF717" t="s">
        <v>2015</v>
      </c>
      <c r="AG717" s="5">
        <v>5.7870370370370373E-5</v>
      </c>
      <c r="AH717">
        <v>0</v>
      </c>
      <c r="AI717">
        <v>0</v>
      </c>
      <c r="AJ717" t="s">
        <v>122</v>
      </c>
      <c r="AK717">
        <v>2</v>
      </c>
      <c r="AL717">
        <v>0</v>
      </c>
      <c r="AM717">
        <v>0</v>
      </c>
      <c r="AN717" t="s">
        <v>123</v>
      </c>
      <c r="AO717" t="s">
        <v>67</v>
      </c>
      <c r="AR717" t="s">
        <v>67</v>
      </c>
      <c r="AT717" t="s">
        <v>67</v>
      </c>
      <c r="AU717" t="s">
        <v>67</v>
      </c>
      <c r="AV717" t="s">
        <v>67</v>
      </c>
      <c r="AW717">
        <v>0</v>
      </c>
      <c r="AX717">
        <v>0</v>
      </c>
      <c r="AY717" t="s">
        <v>67</v>
      </c>
      <c r="AZ717" t="s">
        <v>67</v>
      </c>
      <c r="BA717" t="s">
        <v>67</v>
      </c>
      <c r="BB717" t="s">
        <v>67</v>
      </c>
      <c r="BC717" t="s">
        <v>67</v>
      </c>
      <c r="BD717" t="s">
        <v>67</v>
      </c>
      <c r="BE717" t="s">
        <v>67</v>
      </c>
      <c r="BF717" t="s">
        <v>67</v>
      </c>
      <c r="BG717" t="s">
        <v>67</v>
      </c>
      <c r="BH717" t="s">
        <v>67</v>
      </c>
      <c r="BI717" t="s">
        <v>67</v>
      </c>
      <c r="BJ717" t="s">
        <v>67</v>
      </c>
      <c r="BK717" t="s">
        <v>67</v>
      </c>
      <c r="BL717" t="s">
        <v>67</v>
      </c>
      <c r="BM717" t="s">
        <v>67</v>
      </c>
      <c r="BN717" t="s">
        <v>280</v>
      </c>
      <c r="BO717" s="6">
        <v>46268</v>
      </c>
      <c r="BP717">
        <f>1</f>
        <v>1</v>
      </c>
      <c r="BQ717">
        <f>IF(M717+AG717&gt;=parametres!$B$2,0,1)</f>
        <v>1</v>
      </c>
      <c r="BR717" t="str">
        <f>VLOOKUP(O717,parametres!G:H,2,0)</f>
        <v>RSA Provider</v>
      </c>
    </row>
    <row r="718" spans="1:70" x14ac:dyDescent="0.3">
      <c r="A718" t="s">
        <v>1635</v>
      </c>
      <c r="B718" t="s">
        <v>65</v>
      </c>
      <c r="C718" t="s">
        <v>66</v>
      </c>
      <c r="D718" s="4">
        <v>46268.508530092593</v>
      </c>
      <c r="E718" t="s">
        <v>1990</v>
      </c>
      <c r="F718" t="s">
        <v>67</v>
      </c>
      <c r="G718" t="s">
        <v>67</v>
      </c>
      <c r="H718" t="s">
        <v>438</v>
      </c>
      <c r="I718" t="s">
        <v>67</v>
      </c>
      <c r="J718">
        <v>2.7421292360747177E+18</v>
      </c>
      <c r="K718" t="s">
        <v>2016</v>
      </c>
      <c r="L718" t="s">
        <v>67</v>
      </c>
      <c r="M718" s="5">
        <v>0</v>
      </c>
      <c r="N718">
        <v>19764</v>
      </c>
      <c r="O718" t="s">
        <v>107</v>
      </c>
      <c r="P718">
        <v>21203</v>
      </c>
      <c r="Q718" t="s">
        <v>107</v>
      </c>
      <c r="R718">
        <v>99854</v>
      </c>
      <c r="S718" t="s">
        <v>170</v>
      </c>
      <c r="T718" t="s">
        <v>153</v>
      </c>
      <c r="U718">
        <v>244554</v>
      </c>
      <c r="V718" t="s">
        <v>437</v>
      </c>
      <c r="W718" t="s">
        <v>69</v>
      </c>
      <c r="X718" s="5">
        <v>5.9722222222222225E-3</v>
      </c>
      <c r="Y718" s="5">
        <v>6.5972222222222224E-4</v>
      </c>
      <c r="Z718" s="5">
        <v>0</v>
      </c>
      <c r="AA718" t="s">
        <v>67</v>
      </c>
      <c r="AB718">
        <v>0</v>
      </c>
      <c r="AC718" s="4">
        <v>46268.515219907407</v>
      </c>
      <c r="AD718" t="s">
        <v>67</v>
      </c>
      <c r="AE718" s="5">
        <v>0</v>
      </c>
      <c r="AF718" t="s">
        <v>2004</v>
      </c>
      <c r="AG718" s="5">
        <v>0</v>
      </c>
      <c r="AJ718" t="s">
        <v>67</v>
      </c>
      <c r="AN718" t="s">
        <v>67</v>
      </c>
      <c r="AO718" t="s">
        <v>67</v>
      </c>
      <c r="AR718" t="s">
        <v>67</v>
      </c>
      <c r="AT718" t="s">
        <v>67</v>
      </c>
      <c r="AU718" t="s">
        <v>67</v>
      </c>
      <c r="AV718" t="s">
        <v>67</v>
      </c>
      <c r="AY718" t="s">
        <v>67</v>
      </c>
      <c r="AZ718" t="s">
        <v>67</v>
      </c>
      <c r="BA718" t="s">
        <v>67</v>
      </c>
      <c r="BB718" t="s">
        <v>67</v>
      </c>
      <c r="BC718" t="s">
        <v>67</v>
      </c>
      <c r="BD718" t="s">
        <v>67</v>
      </c>
      <c r="BE718" t="s">
        <v>67</v>
      </c>
      <c r="BF718" t="s">
        <v>67</v>
      </c>
      <c r="BG718" t="s">
        <v>67</v>
      </c>
      <c r="BH718" t="s">
        <v>67</v>
      </c>
      <c r="BI718" t="s">
        <v>67</v>
      </c>
      <c r="BJ718" t="s">
        <v>67</v>
      </c>
      <c r="BK718" t="s">
        <v>67</v>
      </c>
      <c r="BL718" t="s">
        <v>67</v>
      </c>
      <c r="BM718" t="s">
        <v>67</v>
      </c>
      <c r="BN718" t="s">
        <v>106</v>
      </c>
      <c r="BO718" s="6">
        <v>46268</v>
      </c>
      <c r="BP718">
        <f>1</f>
        <v>1</v>
      </c>
      <c r="BQ718">
        <f>IF(M718+AG718&gt;=parametres!$B$2,0,1)</f>
        <v>1</v>
      </c>
      <c r="BR718" t="str">
        <f>VLOOKUP(O718,parametres!G:H,2,0)</f>
        <v>Alliannz Contract</v>
      </c>
    </row>
    <row r="719" spans="1:70" x14ac:dyDescent="0.3">
      <c r="A719" t="s">
        <v>1635</v>
      </c>
      <c r="B719" t="s">
        <v>65</v>
      </c>
      <c r="C719" t="s">
        <v>66</v>
      </c>
      <c r="D719" s="4">
        <v>46268.508715277778</v>
      </c>
      <c r="E719" t="s">
        <v>2009</v>
      </c>
      <c r="F719" t="s">
        <v>67</v>
      </c>
      <c r="G719" t="s">
        <v>67</v>
      </c>
      <c r="H719" t="s">
        <v>486</v>
      </c>
      <c r="I719" t="s">
        <v>67</v>
      </c>
      <c r="J719">
        <v>2.7421292747161267E+18</v>
      </c>
      <c r="K719" t="s">
        <v>2017</v>
      </c>
      <c r="L719" t="s">
        <v>67</v>
      </c>
      <c r="M719" s="5">
        <v>0</v>
      </c>
      <c r="N719">
        <v>19761</v>
      </c>
      <c r="O719" t="s">
        <v>105</v>
      </c>
      <c r="P719">
        <v>21200</v>
      </c>
      <c r="Q719" t="s">
        <v>105</v>
      </c>
      <c r="R719">
        <v>99821</v>
      </c>
      <c r="S719" t="s">
        <v>154</v>
      </c>
      <c r="T719" t="s">
        <v>153</v>
      </c>
      <c r="U719">
        <v>96462</v>
      </c>
      <c r="V719" t="s">
        <v>485</v>
      </c>
      <c r="W719" t="s">
        <v>69</v>
      </c>
      <c r="X719" s="5">
        <v>1.8171296296296297E-3</v>
      </c>
      <c r="Y719" s="5">
        <v>0</v>
      </c>
      <c r="Z719" s="5">
        <v>0</v>
      </c>
      <c r="AA719" t="s">
        <v>67</v>
      </c>
      <c r="AB719">
        <v>0</v>
      </c>
      <c r="AC719" s="4">
        <v>46268.51059027778</v>
      </c>
      <c r="AD719" t="s">
        <v>67</v>
      </c>
      <c r="AE719" s="5">
        <v>0</v>
      </c>
      <c r="AF719" t="s">
        <v>2011</v>
      </c>
      <c r="AG719" s="5">
        <v>0</v>
      </c>
      <c r="AJ719" t="s">
        <v>67</v>
      </c>
      <c r="AN719" t="s">
        <v>67</v>
      </c>
      <c r="AO719" t="s">
        <v>67</v>
      </c>
      <c r="AR719" t="s">
        <v>67</v>
      </c>
      <c r="AT719" t="s">
        <v>67</v>
      </c>
      <c r="AU719" t="s">
        <v>67</v>
      </c>
      <c r="AV719" t="s">
        <v>67</v>
      </c>
      <c r="AY719" t="s">
        <v>67</v>
      </c>
      <c r="AZ719" t="s">
        <v>67</v>
      </c>
      <c r="BA719" t="s">
        <v>67</v>
      </c>
      <c r="BB719" t="s">
        <v>67</v>
      </c>
      <c r="BC719" t="s">
        <v>67</v>
      </c>
      <c r="BD719" t="s">
        <v>67</v>
      </c>
      <c r="BE719" t="s">
        <v>67</v>
      </c>
      <c r="BF719" t="s">
        <v>67</v>
      </c>
      <c r="BG719" t="s">
        <v>67</v>
      </c>
      <c r="BH719" t="s">
        <v>67</v>
      </c>
      <c r="BI719" t="s">
        <v>67</v>
      </c>
      <c r="BJ719" t="s">
        <v>67</v>
      </c>
      <c r="BK719" t="s">
        <v>67</v>
      </c>
      <c r="BL719" t="s">
        <v>67</v>
      </c>
      <c r="BM719" t="s">
        <v>67</v>
      </c>
      <c r="BN719" t="s">
        <v>106</v>
      </c>
      <c r="BO719" s="6">
        <v>46268</v>
      </c>
      <c r="BP719">
        <f>1</f>
        <v>1</v>
      </c>
      <c r="BQ719">
        <f>IF(M719+AG719&gt;=parametres!$B$2,0,1)</f>
        <v>1</v>
      </c>
      <c r="BR719" t="str">
        <f>VLOOKUP(O719,parametres!G:H,2,0)</f>
        <v>Alliannz Contract</v>
      </c>
    </row>
    <row r="720" spans="1:70" x14ac:dyDescent="0.3">
      <c r="A720" t="s">
        <v>1635</v>
      </c>
      <c r="B720" t="s">
        <v>65</v>
      </c>
      <c r="C720" t="s">
        <v>66</v>
      </c>
      <c r="D720" s="4">
        <v>46268.50885416667</v>
      </c>
      <c r="E720" t="s">
        <v>2013</v>
      </c>
      <c r="F720" t="s">
        <v>67</v>
      </c>
      <c r="G720" t="s">
        <v>67</v>
      </c>
      <c r="H720" t="s">
        <v>1419</v>
      </c>
      <c r="I720" t="s">
        <v>67</v>
      </c>
      <c r="J720">
        <v>2.7421292618321039E+18</v>
      </c>
      <c r="K720" t="s">
        <v>2018</v>
      </c>
      <c r="L720" t="s">
        <v>67</v>
      </c>
      <c r="M720" s="5">
        <v>0</v>
      </c>
      <c r="N720">
        <v>19770</v>
      </c>
      <c r="O720" t="s">
        <v>112</v>
      </c>
      <c r="P720">
        <v>21209</v>
      </c>
      <c r="Q720" t="s">
        <v>112</v>
      </c>
      <c r="R720">
        <v>99922</v>
      </c>
      <c r="S720" t="s">
        <v>493</v>
      </c>
      <c r="T720" t="s">
        <v>153</v>
      </c>
      <c r="U720">
        <v>244551</v>
      </c>
      <c r="V720" t="s">
        <v>1412</v>
      </c>
      <c r="W720" t="s">
        <v>68</v>
      </c>
      <c r="X720" s="5">
        <v>9.0277777777777774E-4</v>
      </c>
      <c r="Y720" s="5">
        <v>0</v>
      </c>
      <c r="Z720" s="5">
        <v>0</v>
      </c>
      <c r="AA720" t="s">
        <v>67</v>
      </c>
      <c r="AB720">
        <v>0</v>
      </c>
      <c r="AC720" s="4">
        <v>46268.509756944448</v>
      </c>
      <c r="AD720" t="s">
        <v>67</v>
      </c>
      <c r="AE720" s="5">
        <v>0</v>
      </c>
      <c r="AF720" t="s">
        <v>2015</v>
      </c>
      <c r="AG720" s="5">
        <v>0</v>
      </c>
      <c r="AJ720" t="s">
        <v>67</v>
      </c>
      <c r="AN720" t="s">
        <v>67</v>
      </c>
      <c r="AO720" t="s">
        <v>67</v>
      </c>
      <c r="AR720" t="s">
        <v>67</v>
      </c>
      <c r="AT720" t="s">
        <v>67</v>
      </c>
      <c r="AU720" t="s">
        <v>67</v>
      </c>
      <c r="AV720" t="s">
        <v>67</v>
      </c>
      <c r="AY720" t="s">
        <v>67</v>
      </c>
      <c r="AZ720" t="s">
        <v>67</v>
      </c>
      <c r="BA720" t="s">
        <v>67</v>
      </c>
      <c r="BB720" t="s">
        <v>67</v>
      </c>
      <c r="BC720" t="s">
        <v>67</v>
      </c>
      <c r="BD720" t="s">
        <v>67</v>
      </c>
      <c r="BE720" t="s">
        <v>67</v>
      </c>
      <c r="BF720" t="s">
        <v>67</v>
      </c>
      <c r="BG720" t="s">
        <v>67</v>
      </c>
      <c r="BH720" t="s">
        <v>67</v>
      </c>
      <c r="BI720" t="s">
        <v>2019</v>
      </c>
      <c r="BJ720" t="s">
        <v>67</v>
      </c>
      <c r="BK720" t="s">
        <v>67</v>
      </c>
      <c r="BL720" t="s">
        <v>67</v>
      </c>
      <c r="BM720" t="s">
        <v>67</v>
      </c>
      <c r="BN720" t="s">
        <v>280</v>
      </c>
      <c r="BO720" s="6">
        <v>46268</v>
      </c>
      <c r="BP720">
        <f>1</f>
        <v>1</v>
      </c>
      <c r="BQ720">
        <f>IF(M720+AG720&gt;=parametres!$B$2,0,1)</f>
        <v>1</v>
      </c>
      <c r="BR720" t="str">
        <f>VLOOKUP(O720,parametres!G:H,2,0)</f>
        <v>RSA Provider</v>
      </c>
    </row>
    <row r="721" spans="1:70" x14ac:dyDescent="0.3">
      <c r="A721" t="s">
        <v>1635</v>
      </c>
      <c r="B721" t="s">
        <v>65</v>
      </c>
      <c r="C721" t="s">
        <v>66</v>
      </c>
      <c r="D721" s="4">
        <v>46268.509004629632</v>
      </c>
      <c r="E721" t="s">
        <v>74</v>
      </c>
      <c r="F721" t="s">
        <v>67</v>
      </c>
      <c r="G721" t="s">
        <v>67</v>
      </c>
      <c r="H721" t="s">
        <v>469</v>
      </c>
      <c r="I721" t="s">
        <v>67</v>
      </c>
      <c r="J721">
        <v>2.7421293390869714E+18</v>
      </c>
      <c r="K721" t="s">
        <v>2020</v>
      </c>
      <c r="L721" t="s">
        <v>67</v>
      </c>
      <c r="M721" s="5">
        <v>0</v>
      </c>
      <c r="N721">
        <v>19755</v>
      </c>
      <c r="O721" t="s">
        <v>84</v>
      </c>
      <c r="P721">
        <v>21194</v>
      </c>
      <c r="Q721" t="s">
        <v>84</v>
      </c>
      <c r="R721">
        <v>99757</v>
      </c>
      <c r="S721" t="s">
        <v>152</v>
      </c>
      <c r="T721" t="s">
        <v>153</v>
      </c>
      <c r="U721">
        <v>244548</v>
      </c>
      <c r="V721" t="s">
        <v>468</v>
      </c>
      <c r="W721" t="s">
        <v>68</v>
      </c>
      <c r="X721" s="5">
        <v>4.9305555555555552E-3</v>
      </c>
      <c r="Y721" s="5">
        <v>4.861111111111111E-4</v>
      </c>
      <c r="Z721" s="5">
        <v>0</v>
      </c>
      <c r="AA721" t="s">
        <v>67</v>
      </c>
      <c r="AB721">
        <v>0</v>
      </c>
      <c r="AC721" s="4">
        <v>46268.514479166668</v>
      </c>
      <c r="AD721" t="s">
        <v>67</v>
      </c>
      <c r="AE721" s="5">
        <v>0</v>
      </c>
      <c r="AF721" t="s">
        <v>2007</v>
      </c>
      <c r="AG721" s="5">
        <v>1.1574074074074073E-5</v>
      </c>
      <c r="AJ721" t="s">
        <v>67</v>
      </c>
      <c r="AN721" t="s">
        <v>67</v>
      </c>
      <c r="AO721" t="s">
        <v>67</v>
      </c>
      <c r="AR721" t="s">
        <v>67</v>
      </c>
      <c r="AT721" t="s">
        <v>67</v>
      </c>
      <c r="AU721" t="s">
        <v>67</v>
      </c>
      <c r="AV721" t="s">
        <v>67</v>
      </c>
      <c r="AY721" t="s">
        <v>67</v>
      </c>
      <c r="AZ721" t="s">
        <v>67</v>
      </c>
      <c r="BA721" t="s">
        <v>67</v>
      </c>
      <c r="BB721" t="s">
        <v>67</v>
      </c>
      <c r="BC721" t="s">
        <v>67</v>
      </c>
      <c r="BD721" t="s">
        <v>67</v>
      </c>
      <c r="BE721" t="s">
        <v>67</v>
      </c>
      <c r="BF721" t="s">
        <v>67</v>
      </c>
      <c r="BG721" t="s">
        <v>67</v>
      </c>
      <c r="BH721" t="s">
        <v>67</v>
      </c>
      <c r="BI721" t="s">
        <v>67</v>
      </c>
      <c r="BJ721" t="s">
        <v>67</v>
      </c>
      <c r="BK721" t="s">
        <v>67</v>
      </c>
      <c r="BL721" t="s">
        <v>67</v>
      </c>
      <c r="BM721" t="s">
        <v>67</v>
      </c>
      <c r="BN721" t="s">
        <v>102</v>
      </c>
      <c r="BO721" s="6">
        <v>46268</v>
      </c>
      <c r="BP721">
        <f>1</f>
        <v>1</v>
      </c>
      <c r="BQ721">
        <f>IF(M721+AG721&gt;=parametres!$B$2,0,1)</f>
        <v>1</v>
      </c>
      <c r="BR721" t="str">
        <f>VLOOKUP(O721,parametres!G:H,2,0)</f>
        <v>RSA</v>
      </c>
    </row>
    <row r="722" spans="1:70" x14ac:dyDescent="0.3">
      <c r="A722" t="s">
        <v>1635</v>
      </c>
      <c r="B722" t="s">
        <v>65</v>
      </c>
      <c r="C722" t="s">
        <v>70</v>
      </c>
      <c r="D722" s="4">
        <v>46268.509131944447</v>
      </c>
      <c r="E722" t="s">
        <v>1492</v>
      </c>
      <c r="F722" t="s">
        <v>304</v>
      </c>
      <c r="G722" t="s">
        <v>305</v>
      </c>
      <c r="H722" t="s">
        <v>306</v>
      </c>
      <c r="I722" t="s">
        <v>300</v>
      </c>
      <c r="J722">
        <v>2.7421294378684616E+18</v>
      </c>
      <c r="K722" t="s">
        <v>2021</v>
      </c>
      <c r="L722" t="s">
        <v>71</v>
      </c>
      <c r="M722" s="5">
        <v>1.6203703703703703E-4</v>
      </c>
      <c r="N722">
        <v>19782</v>
      </c>
      <c r="O722" t="s">
        <v>288</v>
      </c>
      <c r="P722">
        <v>21222</v>
      </c>
      <c r="Q722" t="s">
        <v>288</v>
      </c>
      <c r="R722">
        <v>100052</v>
      </c>
      <c r="S722" t="s">
        <v>301</v>
      </c>
      <c r="T722" t="s">
        <v>375</v>
      </c>
      <c r="U722">
        <v>230748</v>
      </c>
      <c r="V722" t="s">
        <v>394</v>
      </c>
      <c r="W722" t="s">
        <v>68</v>
      </c>
      <c r="X722" s="5">
        <v>2.2222222222222222E-3</v>
      </c>
      <c r="Y722" s="5">
        <v>0</v>
      </c>
      <c r="Z722" s="5">
        <v>4.6296296296296294E-5</v>
      </c>
      <c r="AA722" t="s">
        <v>67</v>
      </c>
      <c r="AB722">
        <v>0</v>
      </c>
      <c r="AC722" s="4">
        <v>46268.512152777781</v>
      </c>
      <c r="AD722" t="s">
        <v>67</v>
      </c>
      <c r="AE722" s="5">
        <v>0</v>
      </c>
      <c r="AF722" t="s">
        <v>2022</v>
      </c>
      <c r="AG722" s="5">
        <v>1.1574074074074073E-5</v>
      </c>
      <c r="AH722">
        <v>0</v>
      </c>
      <c r="AI722">
        <v>0</v>
      </c>
      <c r="AJ722" t="s">
        <v>311</v>
      </c>
      <c r="AK722">
        <v>2</v>
      </c>
      <c r="AL722">
        <v>0</v>
      </c>
      <c r="AM722">
        <v>1</v>
      </c>
      <c r="AN722" t="s">
        <v>303</v>
      </c>
      <c r="AO722" t="s">
        <v>67</v>
      </c>
      <c r="AR722" t="s">
        <v>67</v>
      </c>
      <c r="AT722" t="s">
        <v>67</v>
      </c>
      <c r="AU722" t="s">
        <v>67</v>
      </c>
      <c r="AV722" t="s">
        <v>67</v>
      </c>
      <c r="AW722">
        <v>2</v>
      </c>
      <c r="AX722">
        <v>1</v>
      </c>
      <c r="AY722" t="s">
        <v>67</v>
      </c>
      <c r="AZ722" t="s">
        <v>67</v>
      </c>
      <c r="BA722" t="s">
        <v>67</v>
      </c>
      <c r="BB722" t="s">
        <v>67</v>
      </c>
      <c r="BC722" t="s">
        <v>67</v>
      </c>
      <c r="BD722" t="s">
        <v>67</v>
      </c>
      <c r="BE722" t="s">
        <v>67</v>
      </c>
      <c r="BF722" t="s">
        <v>67</v>
      </c>
      <c r="BG722" t="s">
        <v>67</v>
      </c>
      <c r="BH722" t="s">
        <v>67</v>
      </c>
      <c r="BI722" t="s">
        <v>67</v>
      </c>
      <c r="BJ722" t="s">
        <v>67</v>
      </c>
      <c r="BK722" t="s">
        <v>67</v>
      </c>
      <c r="BL722" t="s">
        <v>67</v>
      </c>
      <c r="BM722" t="s">
        <v>67</v>
      </c>
      <c r="BN722" t="s">
        <v>287</v>
      </c>
      <c r="BO722" s="6">
        <v>46268</v>
      </c>
      <c r="BP722">
        <f>1</f>
        <v>1</v>
      </c>
      <c r="BQ722">
        <f>IF(M722+AG722&gt;=parametres!$B$2,0,1)</f>
        <v>1</v>
      </c>
      <c r="BR722" t="str">
        <f>VLOOKUP(O722,parametres!G:H,2,0)</f>
        <v>RSA BE</v>
      </c>
    </row>
    <row r="723" spans="1:70" x14ac:dyDescent="0.3">
      <c r="A723" t="s">
        <v>1635</v>
      </c>
      <c r="B723" t="s">
        <v>65</v>
      </c>
      <c r="C723" t="s">
        <v>66</v>
      </c>
      <c r="D723" s="4">
        <v>46268.509652777779</v>
      </c>
      <c r="E723" t="s">
        <v>1492</v>
      </c>
      <c r="F723" t="s">
        <v>67</v>
      </c>
      <c r="G723" t="s">
        <v>67</v>
      </c>
      <c r="H723" t="s">
        <v>395</v>
      </c>
      <c r="I723" t="s">
        <v>67</v>
      </c>
      <c r="J723">
        <v>2.7421294378684616E+18</v>
      </c>
      <c r="K723" t="s">
        <v>2023</v>
      </c>
      <c r="L723" t="s">
        <v>67</v>
      </c>
      <c r="M723" s="5">
        <v>0</v>
      </c>
      <c r="N723">
        <v>19782</v>
      </c>
      <c r="O723" t="s">
        <v>288</v>
      </c>
      <c r="P723">
        <v>21222</v>
      </c>
      <c r="Q723" t="s">
        <v>288</v>
      </c>
      <c r="R723">
        <v>100052</v>
      </c>
      <c r="S723" t="s">
        <v>301</v>
      </c>
      <c r="T723" t="s">
        <v>375</v>
      </c>
      <c r="U723">
        <v>230748</v>
      </c>
      <c r="V723" t="s">
        <v>394</v>
      </c>
      <c r="W723" t="s">
        <v>68</v>
      </c>
      <c r="X723" s="5">
        <v>2.2222222222222222E-3</v>
      </c>
      <c r="Y723" s="5">
        <v>0</v>
      </c>
      <c r="Z723" s="5">
        <v>0</v>
      </c>
      <c r="AA723" t="s">
        <v>67</v>
      </c>
      <c r="AB723">
        <v>0</v>
      </c>
      <c r="AC723" s="4">
        <v>46268.512025462966</v>
      </c>
      <c r="AD723" t="s">
        <v>67</v>
      </c>
      <c r="AE723" s="5">
        <v>0</v>
      </c>
      <c r="AF723" t="s">
        <v>2022</v>
      </c>
      <c r="AG723" s="5">
        <v>9.2592592592592588E-5</v>
      </c>
      <c r="AJ723" t="s">
        <v>67</v>
      </c>
      <c r="AN723" t="s">
        <v>67</v>
      </c>
      <c r="AO723" t="s">
        <v>67</v>
      </c>
      <c r="AR723" t="s">
        <v>67</v>
      </c>
      <c r="AT723" t="s">
        <v>67</v>
      </c>
      <c r="AU723" t="s">
        <v>67</v>
      </c>
      <c r="AV723" t="s">
        <v>67</v>
      </c>
      <c r="AY723" t="s">
        <v>67</v>
      </c>
      <c r="AZ723" t="s">
        <v>67</v>
      </c>
      <c r="BA723" t="s">
        <v>67</v>
      </c>
      <c r="BB723" t="s">
        <v>67</v>
      </c>
      <c r="BC723" t="s">
        <v>67</v>
      </c>
      <c r="BD723" t="s">
        <v>67</v>
      </c>
      <c r="BE723" t="s">
        <v>67</v>
      </c>
      <c r="BF723" t="s">
        <v>67</v>
      </c>
      <c r="BG723" t="s">
        <v>67</v>
      </c>
      <c r="BH723" t="s">
        <v>67</v>
      </c>
      <c r="BI723" t="s">
        <v>67</v>
      </c>
      <c r="BJ723" t="s">
        <v>67</v>
      </c>
      <c r="BK723" t="s">
        <v>67</v>
      </c>
      <c r="BL723" t="s">
        <v>67</v>
      </c>
      <c r="BM723" t="s">
        <v>67</v>
      </c>
      <c r="BN723" t="s">
        <v>287</v>
      </c>
      <c r="BO723" s="6">
        <v>46268</v>
      </c>
      <c r="BP723">
        <f>1</f>
        <v>1</v>
      </c>
      <c r="BQ723">
        <f>IF(M723+AG723&gt;=parametres!$B$2,0,1)</f>
        <v>1</v>
      </c>
      <c r="BR723" t="str">
        <f>VLOOKUP(O723,parametres!G:H,2,0)</f>
        <v>RSA BE</v>
      </c>
    </row>
    <row r="724" spans="1:70" x14ac:dyDescent="0.3">
      <c r="A724" t="s">
        <v>1635</v>
      </c>
      <c r="B724" t="s">
        <v>65</v>
      </c>
      <c r="C724" t="s">
        <v>70</v>
      </c>
      <c r="D724" s="4">
        <v>46268.509664351855</v>
      </c>
      <c r="E724" t="s">
        <v>2024</v>
      </c>
      <c r="F724" t="s">
        <v>134</v>
      </c>
      <c r="G724" t="s">
        <v>119</v>
      </c>
      <c r="H724" t="s">
        <v>135</v>
      </c>
      <c r="I724" t="s">
        <v>126</v>
      </c>
      <c r="J724">
        <v>2.7421294249836058E+18</v>
      </c>
      <c r="K724" t="s">
        <v>2025</v>
      </c>
      <c r="L724" t="s">
        <v>71</v>
      </c>
      <c r="M724" s="5">
        <v>6.9444444444444444E-5</v>
      </c>
      <c r="N724">
        <v>19763</v>
      </c>
      <c r="O724" t="s">
        <v>108</v>
      </c>
      <c r="P724">
        <v>21202</v>
      </c>
      <c r="Q724" t="s">
        <v>108</v>
      </c>
      <c r="R724">
        <v>99843</v>
      </c>
      <c r="S724" t="s">
        <v>184</v>
      </c>
      <c r="T724" t="s">
        <v>153</v>
      </c>
      <c r="U724">
        <v>232194</v>
      </c>
      <c r="V724" t="s">
        <v>228</v>
      </c>
      <c r="W724" t="s">
        <v>68</v>
      </c>
      <c r="X724" s="5">
        <v>2.7546296296296294E-3</v>
      </c>
      <c r="Y724" s="5">
        <v>0</v>
      </c>
      <c r="Z724" s="5">
        <v>2.3148148148148147E-5</v>
      </c>
      <c r="AA724" t="s">
        <v>67</v>
      </c>
      <c r="AB724">
        <v>0</v>
      </c>
      <c r="AC724" s="4">
        <v>46268.51358796296</v>
      </c>
      <c r="AD724" t="s">
        <v>67</v>
      </c>
      <c r="AE724" s="5">
        <v>0</v>
      </c>
      <c r="AF724" t="s">
        <v>2026</v>
      </c>
      <c r="AG724" s="5">
        <v>2.3148148148148147E-5</v>
      </c>
      <c r="AH724">
        <v>0</v>
      </c>
      <c r="AI724">
        <v>0</v>
      </c>
      <c r="AJ724" t="s">
        <v>67</v>
      </c>
      <c r="AK724">
        <v>2</v>
      </c>
      <c r="AL724">
        <v>0</v>
      </c>
      <c r="AM724">
        <v>0</v>
      </c>
      <c r="AN724" t="s">
        <v>123</v>
      </c>
      <c r="AO724" t="s">
        <v>127</v>
      </c>
      <c r="AP724">
        <v>77020001</v>
      </c>
      <c r="AQ724">
        <v>10</v>
      </c>
      <c r="AR724" t="s">
        <v>128</v>
      </c>
      <c r="AS724">
        <v>3190053</v>
      </c>
      <c r="AT724" t="s">
        <v>2027</v>
      </c>
      <c r="AU724" t="s">
        <v>67</v>
      </c>
      <c r="AV724" t="s">
        <v>2024</v>
      </c>
      <c r="AW724">
        <v>2</v>
      </c>
      <c r="AX724">
        <v>1</v>
      </c>
      <c r="AY724" t="s">
        <v>67</v>
      </c>
      <c r="AZ724" t="s">
        <v>67</v>
      </c>
      <c r="BA724" t="s">
        <v>67</v>
      </c>
      <c r="BB724" t="s">
        <v>67</v>
      </c>
      <c r="BC724" t="s">
        <v>67</v>
      </c>
      <c r="BD724" t="s">
        <v>67</v>
      </c>
      <c r="BE724" t="s">
        <v>67</v>
      </c>
      <c r="BF724" t="s">
        <v>67</v>
      </c>
      <c r="BG724" t="s">
        <v>67</v>
      </c>
      <c r="BH724" t="s">
        <v>67</v>
      </c>
      <c r="BI724" t="s">
        <v>67</v>
      </c>
      <c r="BJ724" t="s">
        <v>67</v>
      </c>
      <c r="BK724" t="s">
        <v>67</v>
      </c>
      <c r="BL724" t="s">
        <v>67</v>
      </c>
      <c r="BM724" t="s">
        <v>67</v>
      </c>
      <c r="BN724" t="s">
        <v>106</v>
      </c>
      <c r="BO724" s="6">
        <v>46268</v>
      </c>
      <c r="BP724">
        <f>1</f>
        <v>1</v>
      </c>
      <c r="BQ724">
        <f>IF(M724+AG724&gt;=parametres!$B$2,0,1)</f>
        <v>1</v>
      </c>
      <c r="BR724" t="str">
        <f>VLOOKUP(O724,parametres!G:H,2,0)</f>
        <v>Alliannz Contract</v>
      </c>
    </row>
    <row r="725" spans="1:70" x14ac:dyDescent="0.3">
      <c r="A725" t="s">
        <v>1635</v>
      </c>
      <c r="B725" t="s">
        <v>65</v>
      </c>
      <c r="C725" t="s">
        <v>70</v>
      </c>
      <c r="D725" s="4">
        <v>46268.510046296295</v>
      </c>
      <c r="E725" t="s">
        <v>2028</v>
      </c>
      <c r="F725" t="s">
        <v>138</v>
      </c>
      <c r="G725" t="s">
        <v>119</v>
      </c>
      <c r="H725" t="s">
        <v>125</v>
      </c>
      <c r="I725" t="s">
        <v>136</v>
      </c>
      <c r="J725">
        <v>2.7421294378684616E+18</v>
      </c>
      <c r="K725" t="s">
        <v>2029</v>
      </c>
      <c r="L725" t="s">
        <v>71</v>
      </c>
      <c r="M725" s="5">
        <v>8.1018518518518516E-5</v>
      </c>
      <c r="N725">
        <v>19761</v>
      </c>
      <c r="O725" t="s">
        <v>105</v>
      </c>
      <c r="P725">
        <v>21200</v>
      </c>
      <c r="Q725" t="s">
        <v>105</v>
      </c>
      <c r="R725">
        <v>99821</v>
      </c>
      <c r="S725" t="s">
        <v>154</v>
      </c>
      <c r="T725" t="s">
        <v>153</v>
      </c>
      <c r="U725">
        <v>224101</v>
      </c>
      <c r="V725" t="s">
        <v>404</v>
      </c>
      <c r="W725" t="s">
        <v>68</v>
      </c>
      <c r="X725" s="5">
        <v>1.1921296296296296E-3</v>
      </c>
      <c r="Y725" s="5">
        <v>0</v>
      </c>
      <c r="Z725" s="5">
        <v>3.7037037037037035E-4</v>
      </c>
      <c r="AA725" t="s">
        <v>67</v>
      </c>
      <c r="AB725">
        <v>0</v>
      </c>
      <c r="AC725" s="4">
        <v>46268.512395833335</v>
      </c>
      <c r="AD725" t="s">
        <v>67</v>
      </c>
      <c r="AE725" s="5">
        <v>0</v>
      </c>
      <c r="AF725" t="s">
        <v>2030</v>
      </c>
      <c r="AG725" s="5">
        <v>2.3148148148148147E-5</v>
      </c>
      <c r="AH725">
        <v>0</v>
      </c>
      <c r="AI725">
        <v>0</v>
      </c>
      <c r="AJ725" t="s">
        <v>67</v>
      </c>
      <c r="AK725">
        <v>2</v>
      </c>
      <c r="AL725">
        <v>0</v>
      </c>
      <c r="AM725">
        <v>0</v>
      </c>
      <c r="AN725" t="s">
        <v>123</v>
      </c>
      <c r="AO725" t="s">
        <v>127</v>
      </c>
      <c r="AP725">
        <v>77020001</v>
      </c>
      <c r="AQ725">
        <v>10</v>
      </c>
      <c r="AR725" t="s">
        <v>128</v>
      </c>
      <c r="AS725">
        <v>3190084</v>
      </c>
      <c r="AT725" t="s">
        <v>264</v>
      </c>
      <c r="AU725" t="s">
        <v>2031</v>
      </c>
      <c r="AV725" t="s">
        <v>2028</v>
      </c>
      <c r="AW725">
        <v>0</v>
      </c>
      <c r="AX725">
        <v>0</v>
      </c>
      <c r="AY725" t="s">
        <v>67</v>
      </c>
      <c r="AZ725" t="s">
        <v>67</v>
      </c>
      <c r="BA725" t="s">
        <v>67</v>
      </c>
      <c r="BB725" t="s">
        <v>67</v>
      </c>
      <c r="BC725" t="s">
        <v>67</v>
      </c>
      <c r="BD725" t="s">
        <v>67</v>
      </c>
      <c r="BE725" t="s">
        <v>67</v>
      </c>
      <c r="BF725" t="s">
        <v>67</v>
      </c>
      <c r="BG725" t="s">
        <v>67</v>
      </c>
      <c r="BH725" t="s">
        <v>67</v>
      </c>
      <c r="BI725" t="s">
        <v>67</v>
      </c>
      <c r="BJ725" t="s">
        <v>67</v>
      </c>
      <c r="BK725" t="s">
        <v>67</v>
      </c>
      <c r="BL725" t="s">
        <v>67</v>
      </c>
      <c r="BM725" t="s">
        <v>67</v>
      </c>
      <c r="BN725" t="s">
        <v>106</v>
      </c>
      <c r="BO725" s="6">
        <v>46268</v>
      </c>
      <c r="BP725">
        <f>1</f>
        <v>1</v>
      </c>
      <c r="BQ725">
        <f>IF(M725+AG725&gt;=parametres!$B$2,0,1)</f>
        <v>1</v>
      </c>
      <c r="BR725" t="str">
        <f>VLOOKUP(O725,parametres!G:H,2,0)</f>
        <v>Alliannz Contract</v>
      </c>
    </row>
    <row r="726" spans="1:70" x14ac:dyDescent="0.3">
      <c r="A726" t="s">
        <v>1635</v>
      </c>
      <c r="B726" t="s">
        <v>65</v>
      </c>
      <c r="C726" t="s">
        <v>70</v>
      </c>
      <c r="D726" s="4">
        <v>46268.510057870371</v>
      </c>
      <c r="E726" t="s">
        <v>2032</v>
      </c>
      <c r="F726" t="s">
        <v>124</v>
      </c>
      <c r="G726" t="s">
        <v>119</v>
      </c>
      <c r="H726" t="s">
        <v>125</v>
      </c>
      <c r="I726" t="s">
        <v>139</v>
      </c>
      <c r="J726">
        <v>2.7421293090954624E+18</v>
      </c>
      <c r="K726" t="s">
        <v>2033</v>
      </c>
      <c r="L726" t="s">
        <v>72</v>
      </c>
      <c r="M726" s="5">
        <v>6.9444444444444444E-5</v>
      </c>
      <c r="N726">
        <v>19760</v>
      </c>
      <c r="O726" t="s">
        <v>82</v>
      </c>
      <c r="P726">
        <v>21199</v>
      </c>
      <c r="Q726" t="s">
        <v>82</v>
      </c>
      <c r="R726">
        <v>99810</v>
      </c>
      <c r="S726" t="s">
        <v>162</v>
      </c>
      <c r="T726" t="s">
        <v>153</v>
      </c>
      <c r="U726">
        <v>224299</v>
      </c>
      <c r="V726" t="s">
        <v>193</v>
      </c>
      <c r="W726" t="s">
        <v>68</v>
      </c>
      <c r="X726" s="5">
        <v>1.8518518518518519E-3</v>
      </c>
      <c r="Y726" s="5">
        <v>0</v>
      </c>
      <c r="Z726" s="5">
        <v>3.5879629629629629E-4</v>
      </c>
      <c r="AA726" t="s">
        <v>67</v>
      </c>
      <c r="AB726">
        <v>0</v>
      </c>
      <c r="AC726" s="4">
        <v>46268.512974537036</v>
      </c>
      <c r="AD726" t="s">
        <v>67</v>
      </c>
      <c r="AE726" s="5">
        <v>0</v>
      </c>
      <c r="AF726" t="s">
        <v>2034</v>
      </c>
      <c r="AG726" s="5">
        <v>2.3148148148148147E-5</v>
      </c>
      <c r="AH726">
        <v>0</v>
      </c>
      <c r="AI726">
        <v>0</v>
      </c>
      <c r="AJ726" t="s">
        <v>67</v>
      </c>
      <c r="AK726">
        <v>2</v>
      </c>
      <c r="AL726">
        <v>0</v>
      </c>
      <c r="AM726">
        <v>0</v>
      </c>
      <c r="AN726" t="s">
        <v>123</v>
      </c>
      <c r="AO726" t="s">
        <v>127</v>
      </c>
      <c r="AP726">
        <v>77020001</v>
      </c>
      <c r="AQ726">
        <v>10</v>
      </c>
      <c r="AR726" t="s">
        <v>128</v>
      </c>
      <c r="AS726">
        <v>3190086</v>
      </c>
      <c r="AT726" t="s">
        <v>67</v>
      </c>
      <c r="AU726" t="s">
        <v>67</v>
      </c>
      <c r="AV726" t="s">
        <v>2032</v>
      </c>
      <c r="AW726">
        <v>0</v>
      </c>
      <c r="AX726">
        <v>0</v>
      </c>
      <c r="AY726" t="s">
        <v>67</v>
      </c>
      <c r="AZ726" t="s">
        <v>67</v>
      </c>
      <c r="BA726" t="s">
        <v>67</v>
      </c>
      <c r="BB726" t="s">
        <v>67</v>
      </c>
      <c r="BC726" t="s">
        <v>67</v>
      </c>
      <c r="BD726" t="s">
        <v>67</v>
      </c>
      <c r="BE726" t="s">
        <v>67</v>
      </c>
      <c r="BF726" t="s">
        <v>67</v>
      </c>
      <c r="BG726" t="s">
        <v>67</v>
      </c>
      <c r="BH726" t="s">
        <v>67</v>
      </c>
      <c r="BI726" t="s">
        <v>67</v>
      </c>
      <c r="BJ726" t="s">
        <v>67</v>
      </c>
      <c r="BK726" t="s">
        <v>67</v>
      </c>
      <c r="BL726" t="s">
        <v>67</v>
      </c>
      <c r="BM726" t="s">
        <v>67</v>
      </c>
      <c r="BN726" t="s">
        <v>106</v>
      </c>
      <c r="BO726" s="6">
        <v>46268</v>
      </c>
      <c r="BP726">
        <f>1</f>
        <v>1</v>
      </c>
      <c r="BQ726">
        <f>IF(M726+AG726&gt;=parametres!$B$2,0,1)</f>
        <v>1</v>
      </c>
      <c r="BR726" t="str">
        <f>VLOOKUP(O726,parametres!G:H,2,0)</f>
        <v>Alliannz Contract</v>
      </c>
    </row>
    <row r="727" spans="1:70" x14ac:dyDescent="0.3">
      <c r="A727" t="s">
        <v>1635</v>
      </c>
      <c r="B727" t="s">
        <v>65</v>
      </c>
      <c r="C727" t="s">
        <v>66</v>
      </c>
      <c r="D727" s="4">
        <v>46268.510740740741</v>
      </c>
      <c r="E727" t="s">
        <v>2024</v>
      </c>
      <c r="F727" t="s">
        <v>67</v>
      </c>
      <c r="G727" t="s">
        <v>67</v>
      </c>
      <c r="H727" t="s">
        <v>413</v>
      </c>
      <c r="I727" t="s">
        <v>67</v>
      </c>
      <c r="J727">
        <v>2.7421294249836058E+18</v>
      </c>
      <c r="K727" t="s">
        <v>2035</v>
      </c>
      <c r="L727" t="s">
        <v>67</v>
      </c>
      <c r="M727" s="5">
        <v>0</v>
      </c>
      <c r="N727">
        <v>19763</v>
      </c>
      <c r="O727" t="s">
        <v>108</v>
      </c>
      <c r="P727">
        <v>21202</v>
      </c>
      <c r="Q727" t="s">
        <v>108</v>
      </c>
      <c r="R727">
        <v>99843</v>
      </c>
      <c r="S727" t="s">
        <v>184</v>
      </c>
      <c r="T727" t="s">
        <v>153</v>
      </c>
      <c r="U727">
        <v>232194</v>
      </c>
      <c r="V727" t="s">
        <v>228</v>
      </c>
      <c r="W727" t="s">
        <v>68</v>
      </c>
      <c r="X727" s="5">
        <v>2.7546296296296294E-3</v>
      </c>
      <c r="Y727" s="5">
        <v>0</v>
      </c>
      <c r="Z727" s="5">
        <v>0</v>
      </c>
      <c r="AA727" t="s">
        <v>67</v>
      </c>
      <c r="AB727">
        <v>0</v>
      </c>
      <c r="AC727" s="4">
        <v>46268.513541666667</v>
      </c>
      <c r="AD727" t="s">
        <v>67</v>
      </c>
      <c r="AE727" s="5">
        <v>0</v>
      </c>
      <c r="AF727" t="s">
        <v>2026</v>
      </c>
      <c r="AG727" s="5">
        <v>0</v>
      </c>
      <c r="AJ727" t="s">
        <v>67</v>
      </c>
      <c r="AN727" t="s">
        <v>67</v>
      </c>
      <c r="AO727" t="s">
        <v>67</v>
      </c>
      <c r="AR727" t="s">
        <v>67</v>
      </c>
      <c r="AT727" t="s">
        <v>67</v>
      </c>
      <c r="AU727" t="s">
        <v>67</v>
      </c>
      <c r="AV727" t="s">
        <v>67</v>
      </c>
      <c r="AY727" t="s">
        <v>67</v>
      </c>
      <c r="AZ727" t="s">
        <v>67</v>
      </c>
      <c r="BA727" t="s">
        <v>67</v>
      </c>
      <c r="BB727" t="s">
        <v>67</v>
      </c>
      <c r="BC727" t="s">
        <v>67</v>
      </c>
      <c r="BD727" t="s">
        <v>67</v>
      </c>
      <c r="BE727" t="s">
        <v>67</v>
      </c>
      <c r="BF727" t="s">
        <v>67</v>
      </c>
      <c r="BG727" t="s">
        <v>67</v>
      </c>
      <c r="BH727" t="s">
        <v>67</v>
      </c>
      <c r="BI727" t="s">
        <v>2036</v>
      </c>
      <c r="BJ727" t="s">
        <v>67</v>
      </c>
      <c r="BK727" t="s">
        <v>67</v>
      </c>
      <c r="BL727" t="s">
        <v>67</v>
      </c>
      <c r="BM727" t="s">
        <v>67</v>
      </c>
      <c r="BN727" t="s">
        <v>106</v>
      </c>
      <c r="BO727" s="6">
        <v>46268</v>
      </c>
      <c r="BP727">
        <f>1</f>
        <v>1</v>
      </c>
      <c r="BQ727">
        <f>IF(M727+AG727&gt;=parametres!$B$2,0,1)</f>
        <v>1</v>
      </c>
      <c r="BR727" t="str">
        <f>VLOOKUP(O727,parametres!G:H,2,0)</f>
        <v>Alliannz Contract</v>
      </c>
    </row>
    <row r="728" spans="1:70" x14ac:dyDescent="0.3">
      <c r="A728" t="s">
        <v>1635</v>
      </c>
      <c r="B728" t="s">
        <v>65</v>
      </c>
      <c r="C728" t="s">
        <v>66</v>
      </c>
      <c r="D728" s="4">
        <v>46268.511053240742</v>
      </c>
      <c r="E728" t="s">
        <v>2032</v>
      </c>
      <c r="F728" t="s">
        <v>67</v>
      </c>
      <c r="G728" t="s">
        <v>67</v>
      </c>
      <c r="H728" t="s">
        <v>195</v>
      </c>
      <c r="I728" t="s">
        <v>67</v>
      </c>
      <c r="J728">
        <v>2.7421293090954629E+18</v>
      </c>
      <c r="K728" t="s">
        <v>2037</v>
      </c>
      <c r="L728" t="s">
        <v>67</v>
      </c>
      <c r="M728" s="5">
        <v>0</v>
      </c>
      <c r="N728">
        <v>19760</v>
      </c>
      <c r="O728" t="s">
        <v>82</v>
      </c>
      <c r="P728">
        <v>21199</v>
      </c>
      <c r="Q728" t="s">
        <v>82</v>
      </c>
      <c r="R728">
        <v>99810</v>
      </c>
      <c r="S728" t="s">
        <v>162</v>
      </c>
      <c r="T728" t="s">
        <v>153</v>
      </c>
      <c r="U728">
        <v>224299</v>
      </c>
      <c r="V728" t="s">
        <v>193</v>
      </c>
      <c r="W728" t="s">
        <v>68</v>
      </c>
      <c r="X728" s="5">
        <v>1.8518518518518519E-3</v>
      </c>
      <c r="Y728" s="5">
        <v>0</v>
      </c>
      <c r="Z728" s="5">
        <v>0</v>
      </c>
      <c r="AA728" t="s">
        <v>67</v>
      </c>
      <c r="AB728">
        <v>0</v>
      </c>
      <c r="AC728" s="4">
        <v>46268.512974537036</v>
      </c>
      <c r="AD728" t="s">
        <v>67</v>
      </c>
      <c r="AE728" s="5">
        <v>0</v>
      </c>
      <c r="AF728" t="s">
        <v>2034</v>
      </c>
      <c r="AG728" s="5">
        <v>1.1574074074074073E-5</v>
      </c>
      <c r="AJ728" t="s">
        <v>67</v>
      </c>
      <c r="AN728" t="s">
        <v>67</v>
      </c>
      <c r="AO728" t="s">
        <v>67</v>
      </c>
      <c r="AR728" t="s">
        <v>67</v>
      </c>
      <c r="AT728" t="s">
        <v>67</v>
      </c>
      <c r="AU728" t="s">
        <v>67</v>
      </c>
      <c r="AV728" t="s">
        <v>67</v>
      </c>
      <c r="AY728" t="s">
        <v>67</v>
      </c>
      <c r="AZ728" t="s">
        <v>67</v>
      </c>
      <c r="BA728" t="s">
        <v>67</v>
      </c>
      <c r="BB728" t="s">
        <v>67</v>
      </c>
      <c r="BC728" t="s">
        <v>67</v>
      </c>
      <c r="BD728" t="s">
        <v>67</v>
      </c>
      <c r="BE728" t="s">
        <v>67</v>
      </c>
      <c r="BF728" t="s">
        <v>67</v>
      </c>
      <c r="BG728" t="s">
        <v>67</v>
      </c>
      <c r="BH728" t="s">
        <v>67</v>
      </c>
      <c r="BI728" t="s">
        <v>67</v>
      </c>
      <c r="BJ728" t="s">
        <v>67</v>
      </c>
      <c r="BK728" t="s">
        <v>67</v>
      </c>
      <c r="BL728" t="s">
        <v>67</v>
      </c>
      <c r="BM728" t="s">
        <v>67</v>
      </c>
      <c r="BN728" t="s">
        <v>106</v>
      </c>
      <c r="BO728" s="6">
        <v>46268</v>
      </c>
      <c r="BP728">
        <f>1</f>
        <v>1</v>
      </c>
      <c r="BQ728">
        <f>IF(M728+AG728&gt;=parametres!$B$2,0,1)</f>
        <v>1</v>
      </c>
      <c r="BR728" t="str">
        <f>VLOOKUP(O728,parametres!G:H,2,0)</f>
        <v>Alliannz Contract</v>
      </c>
    </row>
    <row r="729" spans="1:70" x14ac:dyDescent="0.3">
      <c r="A729" t="s">
        <v>1635</v>
      </c>
      <c r="B729" t="s">
        <v>65</v>
      </c>
      <c r="C729" t="s">
        <v>66</v>
      </c>
      <c r="D729" s="4">
        <v>46268.511122685188</v>
      </c>
      <c r="E729" t="s">
        <v>2028</v>
      </c>
      <c r="F729" t="s">
        <v>67</v>
      </c>
      <c r="G729" t="s">
        <v>67</v>
      </c>
      <c r="H729" t="s">
        <v>405</v>
      </c>
      <c r="I729" t="s">
        <v>67</v>
      </c>
      <c r="J729">
        <v>2.7421294378684616E+18</v>
      </c>
      <c r="K729" t="s">
        <v>2038</v>
      </c>
      <c r="L729" t="s">
        <v>67</v>
      </c>
      <c r="M729" s="5">
        <v>0</v>
      </c>
      <c r="N729">
        <v>19761</v>
      </c>
      <c r="O729" t="s">
        <v>105</v>
      </c>
      <c r="P729">
        <v>21200</v>
      </c>
      <c r="Q729" t="s">
        <v>105</v>
      </c>
      <c r="R729">
        <v>99821</v>
      </c>
      <c r="S729" t="s">
        <v>154</v>
      </c>
      <c r="T729" t="s">
        <v>153</v>
      </c>
      <c r="U729">
        <v>224101</v>
      </c>
      <c r="V729" t="s">
        <v>404</v>
      </c>
      <c r="W729" t="s">
        <v>68</v>
      </c>
      <c r="X729" s="5">
        <v>1.1921296296296296E-3</v>
      </c>
      <c r="Y729" s="5">
        <v>0</v>
      </c>
      <c r="Z729" s="5">
        <v>0</v>
      </c>
      <c r="AA729" t="s">
        <v>67</v>
      </c>
      <c r="AB729">
        <v>0</v>
      </c>
      <c r="AC729" s="4">
        <v>46268.512384259258</v>
      </c>
      <c r="AD729" t="s">
        <v>67</v>
      </c>
      <c r="AE729" s="5">
        <v>0</v>
      </c>
      <c r="AF729" t="s">
        <v>2030</v>
      </c>
      <c r="AG729" s="5">
        <v>1.1574074074074073E-5</v>
      </c>
      <c r="AJ729" t="s">
        <v>67</v>
      </c>
      <c r="AN729" t="s">
        <v>67</v>
      </c>
      <c r="AO729" t="s">
        <v>67</v>
      </c>
      <c r="AR729" t="s">
        <v>67</v>
      </c>
      <c r="AT729" t="s">
        <v>67</v>
      </c>
      <c r="AU729" t="s">
        <v>67</v>
      </c>
      <c r="AV729" t="s">
        <v>67</v>
      </c>
      <c r="AY729" t="s">
        <v>67</v>
      </c>
      <c r="AZ729" t="s">
        <v>67</v>
      </c>
      <c r="BA729" t="s">
        <v>67</v>
      </c>
      <c r="BB729" t="s">
        <v>67</v>
      </c>
      <c r="BC729" t="s">
        <v>67</v>
      </c>
      <c r="BD729" t="s">
        <v>67</v>
      </c>
      <c r="BE729" t="s">
        <v>67</v>
      </c>
      <c r="BF729" t="s">
        <v>67</v>
      </c>
      <c r="BG729" t="s">
        <v>67</v>
      </c>
      <c r="BH729" t="s">
        <v>67</v>
      </c>
      <c r="BI729" t="s">
        <v>67</v>
      </c>
      <c r="BJ729" t="s">
        <v>67</v>
      </c>
      <c r="BK729" t="s">
        <v>67</v>
      </c>
      <c r="BL729" t="s">
        <v>67</v>
      </c>
      <c r="BM729" t="s">
        <v>67</v>
      </c>
      <c r="BN729" t="s">
        <v>106</v>
      </c>
      <c r="BO729" s="6">
        <v>46268</v>
      </c>
      <c r="BP729">
        <f>1</f>
        <v>1</v>
      </c>
      <c r="BQ729">
        <f>IF(M729+AG729&gt;=parametres!$B$2,0,1)</f>
        <v>1</v>
      </c>
      <c r="BR729" t="str">
        <f>VLOOKUP(O729,parametres!G:H,2,0)</f>
        <v>Alliannz Contract</v>
      </c>
    </row>
    <row r="730" spans="1:70" x14ac:dyDescent="0.3">
      <c r="A730" t="s">
        <v>1635</v>
      </c>
      <c r="B730" t="s">
        <v>65</v>
      </c>
      <c r="C730" t="s">
        <v>70</v>
      </c>
      <c r="D730" s="4">
        <v>46268.512303240743</v>
      </c>
      <c r="E730" t="s">
        <v>1492</v>
      </c>
      <c r="F730" t="s">
        <v>304</v>
      </c>
      <c r="G730" t="s">
        <v>305</v>
      </c>
      <c r="H730" t="s">
        <v>306</v>
      </c>
      <c r="I730" t="s">
        <v>300</v>
      </c>
      <c r="J730">
        <v>2.7421293390869719E+18</v>
      </c>
      <c r="K730" t="s">
        <v>2039</v>
      </c>
      <c r="L730" t="s">
        <v>72</v>
      </c>
      <c r="M730" s="5">
        <v>5.7870370370370373E-5</v>
      </c>
      <c r="N730">
        <v>19782</v>
      </c>
      <c r="O730" t="s">
        <v>288</v>
      </c>
      <c r="P730">
        <v>21222</v>
      </c>
      <c r="Q730" t="s">
        <v>288</v>
      </c>
      <c r="R730">
        <v>100052</v>
      </c>
      <c r="S730" t="s">
        <v>301</v>
      </c>
      <c r="T730" t="s">
        <v>312</v>
      </c>
      <c r="U730">
        <v>249778</v>
      </c>
      <c r="V730" t="s">
        <v>477</v>
      </c>
      <c r="W730" t="s">
        <v>68</v>
      </c>
      <c r="X730" s="5">
        <v>6.9907407407407409E-3</v>
      </c>
      <c r="Y730" s="5">
        <v>0</v>
      </c>
      <c r="Z730" s="5">
        <v>3.5879629629629629E-4</v>
      </c>
      <c r="AA730" t="s">
        <v>67</v>
      </c>
      <c r="AB730">
        <v>0</v>
      </c>
      <c r="AC730" s="4">
        <v>46268.519872685189</v>
      </c>
      <c r="AD730" t="s">
        <v>67</v>
      </c>
      <c r="AE730" s="5">
        <v>0</v>
      </c>
      <c r="AF730" t="s">
        <v>2040</v>
      </c>
      <c r="AG730" s="5">
        <v>1.1574074074074073E-5</v>
      </c>
      <c r="AH730">
        <v>0</v>
      </c>
      <c r="AI730">
        <v>0</v>
      </c>
      <c r="AJ730" t="s">
        <v>311</v>
      </c>
      <c r="AK730">
        <v>2</v>
      </c>
      <c r="AL730">
        <v>0</v>
      </c>
      <c r="AM730">
        <v>1</v>
      </c>
      <c r="AN730" t="s">
        <v>303</v>
      </c>
      <c r="AO730" t="s">
        <v>67</v>
      </c>
      <c r="AR730" t="s">
        <v>67</v>
      </c>
      <c r="AT730" t="s">
        <v>67</v>
      </c>
      <c r="AU730" t="s">
        <v>67</v>
      </c>
      <c r="AV730" t="s">
        <v>67</v>
      </c>
      <c r="AW730">
        <v>2</v>
      </c>
      <c r="AX730">
        <v>1</v>
      </c>
      <c r="AY730" t="s">
        <v>67</v>
      </c>
      <c r="AZ730" t="s">
        <v>67</v>
      </c>
      <c r="BA730" t="s">
        <v>67</v>
      </c>
      <c r="BB730" t="s">
        <v>67</v>
      </c>
      <c r="BC730" t="s">
        <v>67</v>
      </c>
      <c r="BD730" t="s">
        <v>67</v>
      </c>
      <c r="BE730" t="s">
        <v>67</v>
      </c>
      <c r="BF730" t="s">
        <v>67</v>
      </c>
      <c r="BG730" t="s">
        <v>67</v>
      </c>
      <c r="BH730" t="s">
        <v>67</v>
      </c>
      <c r="BI730" t="s">
        <v>67</v>
      </c>
      <c r="BJ730" t="s">
        <v>67</v>
      </c>
      <c r="BK730" t="s">
        <v>67</v>
      </c>
      <c r="BL730" t="s">
        <v>67</v>
      </c>
      <c r="BM730" t="s">
        <v>67</v>
      </c>
      <c r="BN730" t="s">
        <v>287</v>
      </c>
      <c r="BO730" s="6">
        <v>46268</v>
      </c>
      <c r="BP730">
        <f>1</f>
        <v>1</v>
      </c>
      <c r="BQ730">
        <f>IF(M730+AG730&gt;=parametres!$B$2,0,1)</f>
        <v>1</v>
      </c>
      <c r="BR730" t="str">
        <f>VLOOKUP(O730,parametres!G:H,2,0)</f>
        <v>RSA BE</v>
      </c>
    </row>
    <row r="731" spans="1:70" x14ac:dyDescent="0.3">
      <c r="A731" t="s">
        <v>1635</v>
      </c>
      <c r="B731" t="s">
        <v>65</v>
      </c>
      <c r="C731" t="s">
        <v>70</v>
      </c>
      <c r="D731" s="4">
        <v>46268.512418981481</v>
      </c>
      <c r="E731" t="s">
        <v>392</v>
      </c>
      <c r="F731" t="s">
        <v>148</v>
      </c>
      <c r="G731" t="s">
        <v>119</v>
      </c>
      <c r="H731" t="s">
        <v>149</v>
      </c>
      <c r="I731" t="s">
        <v>136</v>
      </c>
      <c r="J731">
        <v>2.7421292618321044E+18</v>
      </c>
      <c r="K731" t="s">
        <v>2041</v>
      </c>
      <c r="L731" t="s">
        <v>71</v>
      </c>
      <c r="M731" s="5">
        <v>6.9444444444444444E-5</v>
      </c>
      <c r="N731">
        <v>19761</v>
      </c>
      <c r="O731" t="s">
        <v>105</v>
      </c>
      <c r="P731">
        <v>21200</v>
      </c>
      <c r="Q731" t="s">
        <v>105</v>
      </c>
      <c r="R731">
        <v>99821</v>
      </c>
      <c r="S731" t="s">
        <v>154</v>
      </c>
      <c r="T731" t="s">
        <v>153</v>
      </c>
      <c r="U731">
        <v>221519</v>
      </c>
      <c r="V731" t="s">
        <v>269</v>
      </c>
      <c r="W731" t="s">
        <v>68</v>
      </c>
      <c r="X731" s="5">
        <v>2.8703703703703703E-3</v>
      </c>
      <c r="Y731" s="5">
        <v>0</v>
      </c>
      <c r="Z731" s="5">
        <v>3.9814814814814817E-3</v>
      </c>
      <c r="AA731" t="s">
        <v>67</v>
      </c>
      <c r="AB731">
        <v>0</v>
      </c>
      <c r="AC731" s="4">
        <v>46268.516423611109</v>
      </c>
      <c r="AD731" t="s">
        <v>67</v>
      </c>
      <c r="AE731" s="5">
        <v>0</v>
      </c>
      <c r="AF731" t="s">
        <v>2042</v>
      </c>
      <c r="AG731" s="5">
        <v>4.6296296296296294E-5</v>
      </c>
      <c r="AH731">
        <v>0</v>
      </c>
      <c r="AI731">
        <v>0</v>
      </c>
      <c r="AJ731" t="s">
        <v>67</v>
      </c>
      <c r="AK731">
        <v>2</v>
      </c>
      <c r="AL731">
        <v>0</v>
      </c>
      <c r="AM731">
        <v>0</v>
      </c>
      <c r="AN731" t="s">
        <v>123</v>
      </c>
      <c r="AO731" t="s">
        <v>127</v>
      </c>
      <c r="AP731">
        <v>77020001</v>
      </c>
      <c r="AQ731">
        <v>10</v>
      </c>
      <c r="AR731" t="s">
        <v>128</v>
      </c>
      <c r="AS731">
        <v>3190098</v>
      </c>
      <c r="AT731" t="s">
        <v>264</v>
      </c>
      <c r="AU731" t="s">
        <v>525</v>
      </c>
      <c r="AV731" t="s">
        <v>392</v>
      </c>
      <c r="AW731">
        <v>2</v>
      </c>
      <c r="AX731">
        <v>1</v>
      </c>
      <c r="AY731" t="s">
        <v>67</v>
      </c>
      <c r="AZ731" t="s">
        <v>67</v>
      </c>
      <c r="BA731" t="s">
        <v>67</v>
      </c>
      <c r="BB731" t="s">
        <v>67</v>
      </c>
      <c r="BC731" t="s">
        <v>67</v>
      </c>
      <c r="BD731" t="s">
        <v>67</v>
      </c>
      <c r="BE731" t="s">
        <v>67</v>
      </c>
      <c r="BF731" t="s">
        <v>67</v>
      </c>
      <c r="BG731" t="s">
        <v>67</v>
      </c>
      <c r="BH731" t="s">
        <v>67</v>
      </c>
      <c r="BI731" t="s">
        <v>67</v>
      </c>
      <c r="BJ731" t="s">
        <v>67</v>
      </c>
      <c r="BK731" t="s">
        <v>67</v>
      </c>
      <c r="BL731" t="s">
        <v>67</v>
      </c>
      <c r="BM731" t="s">
        <v>67</v>
      </c>
      <c r="BN731" t="s">
        <v>106</v>
      </c>
      <c r="BO731" s="6">
        <v>46268</v>
      </c>
      <c r="BP731">
        <f>1</f>
        <v>1</v>
      </c>
      <c r="BQ731">
        <f>IF(M731+AG731&gt;=parametres!$B$2,0,1)</f>
        <v>1</v>
      </c>
      <c r="BR731" t="str">
        <f>VLOOKUP(O731,parametres!G:H,2,0)</f>
        <v>Alliannz Contract</v>
      </c>
    </row>
    <row r="732" spans="1:70" x14ac:dyDescent="0.3">
      <c r="A732" t="s">
        <v>1635</v>
      </c>
      <c r="B732" t="s">
        <v>65</v>
      </c>
      <c r="C732" t="s">
        <v>70</v>
      </c>
      <c r="D732" s="4">
        <v>46268.512511574074</v>
      </c>
      <c r="E732" t="s">
        <v>1080</v>
      </c>
      <c r="F732" t="s">
        <v>118</v>
      </c>
      <c r="G732" t="s">
        <v>119</v>
      </c>
      <c r="H732" t="s">
        <v>120</v>
      </c>
      <c r="I732" t="s">
        <v>121</v>
      </c>
      <c r="J732">
        <v>2.7421294335735439E+18</v>
      </c>
      <c r="K732" t="s">
        <v>2043</v>
      </c>
      <c r="L732" t="s">
        <v>72</v>
      </c>
      <c r="M732" s="5">
        <v>3.4722222222222222E-5</v>
      </c>
      <c r="N732">
        <v>19770</v>
      </c>
      <c r="O732" t="s">
        <v>112</v>
      </c>
      <c r="P732">
        <v>21209</v>
      </c>
      <c r="Q732" t="s">
        <v>112</v>
      </c>
      <c r="R732">
        <v>99922</v>
      </c>
      <c r="S732" t="s">
        <v>493</v>
      </c>
      <c r="T732" t="s">
        <v>153</v>
      </c>
      <c r="U732">
        <v>244551</v>
      </c>
      <c r="V732" t="s">
        <v>1412</v>
      </c>
      <c r="W732" t="s">
        <v>68</v>
      </c>
      <c r="X732" s="5">
        <v>1.8171296296296297E-3</v>
      </c>
      <c r="Y732" s="5">
        <v>0</v>
      </c>
      <c r="Z732" s="5">
        <v>2.3148148148148147E-5</v>
      </c>
      <c r="AA732" t="s">
        <v>67</v>
      </c>
      <c r="AB732">
        <v>0</v>
      </c>
      <c r="AC732" s="4">
        <v>46268.514710648145</v>
      </c>
      <c r="AD732" t="s">
        <v>67</v>
      </c>
      <c r="AE732" s="5">
        <v>0</v>
      </c>
      <c r="AF732" t="s">
        <v>2044</v>
      </c>
      <c r="AG732" s="5">
        <v>2.3148148148148147E-5</v>
      </c>
      <c r="AH732">
        <v>0</v>
      </c>
      <c r="AI732">
        <v>0</v>
      </c>
      <c r="AJ732" t="s">
        <v>122</v>
      </c>
      <c r="AK732">
        <v>2</v>
      </c>
      <c r="AL732">
        <v>0</v>
      </c>
      <c r="AM732">
        <v>0</v>
      </c>
      <c r="AN732" t="s">
        <v>123</v>
      </c>
      <c r="AO732" t="s">
        <v>67</v>
      </c>
      <c r="AR732" t="s">
        <v>67</v>
      </c>
      <c r="AT732" t="s">
        <v>67</v>
      </c>
      <c r="AU732" t="s">
        <v>67</v>
      </c>
      <c r="AV732" t="s">
        <v>67</v>
      </c>
      <c r="AW732">
        <v>0</v>
      </c>
      <c r="AX732">
        <v>0</v>
      </c>
      <c r="AY732" t="s">
        <v>67</v>
      </c>
      <c r="AZ732" t="s">
        <v>67</v>
      </c>
      <c r="BA732" t="s">
        <v>67</v>
      </c>
      <c r="BB732" t="s">
        <v>67</v>
      </c>
      <c r="BC732" t="s">
        <v>67</v>
      </c>
      <c r="BD732" t="s">
        <v>67</v>
      </c>
      <c r="BE732" t="s">
        <v>67</v>
      </c>
      <c r="BF732" t="s">
        <v>67</v>
      </c>
      <c r="BG732" t="s">
        <v>67</v>
      </c>
      <c r="BH732" t="s">
        <v>67</v>
      </c>
      <c r="BI732" t="s">
        <v>67</v>
      </c>
      <c r="BJ732" t="s">
        <v>67</v>
      </c>
      <c r="BK732" t="s">
        <v>67</v>
      </c>
      <c r="BL732" t="s">
        <v>67</v>
      </c>
      <c r="BM732" t="s">
        <v>67</v>
      </c>
      <c r="BN732" t="s">
        <v>280</v>
      </c>
      <c r="BO732" s="6">
        <v>46268</v>
      </c>
      <c r="BP732">
        <f>1</f>
        <v>1</v>
      </c>
      <c r="BQ732">
        <f>IF(M732+AG732&gt;=parametres!$B$2,0,1)</f>
        <v>1</v>
      </c>
      <c r="BR732" t="str">
        <f>VLOOKUP(O732,parametres!G:H,2,0)</f>
        <v>RSA Provider</v>
      </c>
    </row>
    <row r="733" spans="1:70" x14ac:dyDescent="0.3">
      <c r="A733" t="s">
        <v>1635</v>
      </c>
      <c r="B733" t="s">
        <v>65</v>
      </c>
      <c r="C733" t="s">
        <v>66</v>
      </c>
      <c r="D733" s="4">
        <v>46268.512835648151</v>
      </c>
      <c r="E733" t="s">
        <v>1492</v>
      </c>
      <c r="F733" t="s">
        <v>67</v>
      </c>
      <c r="G733" t="s">
        <v>67</v>
      </c>
      <c r="H733" t="s">
        <v>478</v>
      </c>
      <c r="I733" t="s">
        <v>67</v>
      </c>
      <c r="J733">
        <v>2.7421293390869719E+18</v>
      </c>
      <c r="K733" t="s">
        <v>2045</v>
      </c>
      <c r="L733" t="s">
        <v>67</v>
      </c>
      <c r="M733" s="5">
        <v>0</v>
      </c>
      <c r="N733">
        <v>19782</v>
      </c>
      <c r="O733" t="s">
        <v>288</v>
      </c>
      <c r="P733">
        <v>21222</v>
      </c>
      <c r="Q733" t="s">
        <v>288</v>
      </c>
      <c r="R733">
        <v>100052</v>
      </c>
      <c r="S733" t="s">
        <v>301</v>
      </c>
      <c r="T733" t="s">
        <v>312</v>
      </c>
      <c r="U733">
        <v>249778</v>
      </c>
      <c r="V733" t="s">
        <v>477</v>
      </c>
      <c r="W733" t="s">
        <v>69</v>
      </c>
      <c r="X733" s="5">
        <v>6.9907407407407409E-3</v>
      </c>
      <c r="Y733" s="5">
        <v>0</v>
      </c>
      <c r="Z733" s="5">
        <v>0</v>
      </c>
      <c r="AA733" t="s">
        <v>67</v>
      </c>
      <c r="AB733">
        <v>0</v>
      </c>
      <c r="AC733" s="4">
        <v>46268.519884259258</v>
      </c>
      <c r="AD733" t="s">
        <v>67</v>
      </c>
      <c r="AE733" s="5">
        <v>0</v>
      </c>
      <c r="AF733" t="s">
        <v>2040</v>
      </c>
      <c r="AG733" s="5">
        <v>0</v>
      </c>
      <c r="AJ733" t="s">
        <v>67</v>
      </c>
      <c r="AN733" t="s">
        <v>67</v>
      </c>
      <c r="AO733" t="s">
        <v>67</v>
      </c>
      <c r="AR733" t="s">
        <v>67</v>
      </c>
      <c r="AT733" t="s">
        <v>67</v>
      </c>
      <c r="AU733" t="s">
        <v>67</v>
      </c>
      <c r="AV733" t="s">
        <v>67</v>
      </c>
      <c r="AY733" t="s">
        <v>67</v>
      </c>
      <c r="AZ733" t="s">
        <v>67</v>
      </c>
      <c r="BA733" t="s">
        <v>67</v>
      </c>
      <c r="BB733" t="s">
        <v>67</v>
      </c>
      <c r="BC733" t="s">
        <v>67</v>
      </c>
      <c r="BD733" t="s">
        <v>67</v>
      </c>
      <c r="BE733" t="s">
        <v>67</v>
      </c>
      <c r="BF733" t="s">
        <v>67</v>
      </c>
      <c r="BG733" t="s">
        <v>67</v>
      </c>
      <c r="BH733" t="s">
        <v>67</v>
      </c>
      <c r="BI733" t="s">
        <v>67</v>
      </c>
      <c r="BJ733" t="s">
        <v>67</v>
      </c>
      <c r="BK733" t="s">
        <v>67</v>
      </c>
      <c r="BL733" t="s">
        <v>67</v>
      </c>
      <c r="BM733" t="s">
        <v>67</v>
      </c>
      <c r="BN733" t="s">
        <v>287</v>
      </c>
      <c r="BO733" s="6">
        <v>46268</v>
      </c>
      <c r="BP733">
        <f>1</f>
        <v>1</v>
      </c>
      <c r="BQ733">
        <f>IF(M733+AG733&gt;=parametres!$B$2,0,1)</f>
        <v>1</v>
      </c>
      <c r="BR733" t="str">
        <f>VLOOKUP(O733,parametres!G:H,2,0)</f>
        <v>RSA BE</v>
      </c>
    </row>
    <row r="734" spans="1:70" x14ac:dyDescent="0.3">
      <c r="A734" t="s">
        <v>1635</v>
      </c>
      <c r="B734" t="s">
        <v>65</v>
      </c>
      <c r="C734" t="s">
        <v>66</v>
      </c>
      <c r="D734" s="4">
        <v>46268.512881944444</v>
      </c>
      <c r="E734" t="s">
        <v>1080</v>
      </c>
      <c r="F734" t="s">
        <v>67</v>
      </c>
      <c r="G734" t="s">
        <v>67</v>
      </c>
      <c r="H734" t="s">
        <v>1419</v>
      </c>
      <c r="I734" t="s">
        <v>67</v>
      </c>
      <c r="J734">
        <v>2.7421294335735439E+18</v>
      </c>
      <c r="K734" t="s">
        <v>2046</v>
      </c>
      <c r="L734" t="s">
        <v>67</v>
      </c>
      <c r="M734" s="5">
        <v>0</v>
      </c>
      <c r="N734">
        <v>19770</v>
      </c>
      <c r="O734" t="s">
        <v>112</v>
      </c>
      <c r="P734">
        <v>21209</v>
      </c>
      <c r="Q734" t="s">
        <v>112</v>
      </c>
      <c r="R734">
        <v>99922</v>
      </c>
      <c r="S734" t="s">
        <v>493</v>
      </c>
      <c r="T734" t="s">
        <v>153</v>
      </c>
      <c r="U734">
        <v>244551</v>
      </c>
      <c r="V734" t="s">
        <v>1412</v>
      </c>
      <c r="W734" t="s">
        <v>69</v>
      </c>
      <c r="X734" s="5">
        <v>1.8171296296296297E-3</v>
      </c>
      <c r="Y734" s="5">
        <v>0</v>
      </c>
      <c r="Z734" s="5">
        <v>0</v>
      </c>
      <c r="AA734" t="s">
        <v>67</v>
      </c>
      <c r="AB734">
        <v>0</v>
      </c>
      <c r="AC734" s="4">
        <v>46268.514722222222</v>
      </c>
      <c r="AD734" t="s">
        <v>67</v>
      </c>
      <c r="AE734" s="5">
        <v>0</v>
      </c>
      <c r="AF734" t="s">
        <v>2044</v>
      </c>
      <c r="AG734" s="5">
        <v>0</v>
      </c>
      <c r="AJ734" t="s">
        <v>67</v>
      </c>
      <c r="AN734" t="s">
        <v>67</v>
      </c>
      <c r="AO734" t="s">
        <v>67</v>
      </c>
      <c r="AR734" t="s">
        <v>67</v>
      </c>
      <c r="AT734" t="s">
        <v>67</v>
      </c>
      <c r="AU734" t="s">
        <v>67</v>
      </c>
      <c r="AV734" t="s">
        <v>67</v>
      </c>
      <c r="AY734" t="s">
        <v>67</v>
      </c>
      <c r="AZ734" t="s">
        <v>67</v>
      </c>
      <c r="BA734" t="s">
        <v>67</v>
      </c>
      <c r="BB734" t="s">
        <v>67</v>
      </c>
      <c r="BC734" t="s">
        <v>67</v>
      </c>
      <c r="BD734" t="s">
        <v>67</v>
      </c>
      <c r="BE734" t="s">
        <v>67</v>
      </c>
      <c r="BF734" t="s">
        <v>67</v>
      </c>
      <c r="BG734" t="s">
        <v>67</v>
      </c>
      <c r="BH734" t="s">
        <v>67</v>
      </c>
      <c r="BI734" t="s">
        <v>67</v>
      </c>
      <c r="BJ734" t="s">
        <v>67</v>
      </c>
      <c r="BK734" t="s">
        <v>67</v>
      </c>
      <c r="BL734" t="s">
        <v>67</v>
      </c>
      <c r="BM734" t="s">
        <v>67</v>
      </c>
      <c r="BN734" t="s">
        <v>280</v>
      </c>
      <c r="BO734" s="6">
        <v>46268</v>
      </c>
      <c r="BP734">
        <f>1</f>
        <v>1</v>
      </c>
      <c r="BQ734">
        <f>IF(M734+AG734&gt;=parametres!$B$2,0,1)</f>
        <v>1</v>
      </c>
      <c r="BR734" t="str">
        <f>VLOOKUP(O734,parametres!G:H,2,0)</f>
        <v>RSA Provider</v>
      </c>
    </row>
    <row r="735" spans="1:70" x14ac:dyDescent="0.3">
      <c r="A735" t="s">
        <v>1635</v>
      </c>
      <c r="B735" t="s">
        <v>65</v>
      </c>
      <c r="C735" t="s">
        <v>70</v>
      </c>
      <c r="D735" s="4">
        <v>46268.513078703705</v>
      </c>
      <c r="E735" t="s">
        <v>2047</v>
      </c>
      <c r="F735" t="s">
        <v>134</v>
      </c>
      <c r="G735" t="s">
        <v>119</v>
      </c>
      <c r="H735" t="s">
        <v>135</v>
      </c>
      <c r="I735" t="s">
        <v>143</v>
      </c>
      <c r="J735">
        <v>2.742129399213118E+18</v>
      </c>
      <c r="K735" t="s">
        <v>2048</v>
      </c>
      <c r="L735" t="s">
        <v>72</v>
      </c>
      <c r="M735" s="5">
        <v>5.7870370370370373E-5</v>
      </c>
      <c r="N735">
        <v>19755</v>
      </c>
      <c r="O735" t="s">
        <v>84</v>
      </c>
      <c r="P735">
        <v>21194</v>
      </c>
      <c r="Q735" t="s">
        <v>84</v>
      </c>
      <c r="R735">
        <v>99755</v>
      </c>
      <c r="S735" t="s">
        <v>183</v>
      </c>
      <c r="T735" t="s">
        <v>153</v>
      </c>
      <c r="U735">
        <v>224093</v>
      </c>
      <c r="V735" t="s">
        <v>270</v>
      </c>
      <c r="W735" t="s">
        <v>68</v>
      </c>
      <c r="X735" s="5">
        <v>2.7083333333333334E-3</v>
      </c>
      <c r="Y735" s="5">
        <v>0</v>
      </c>
      <c r="Z735" s="5">
        <v>3.8194444444444446E-4</v>
      </c>
      <c r="AA735" t="s">
        <v>67</v>
      </c>
      <c r="AB735">
        <v>0</v>
      </c>
      <c r="AC735" s="4">
        <v>46268.517928240741</v>
      </c>
      <c r="AD735" t="s">
        <v>67</v>
      </c>
      <c r="AE735" s="5">
        <v>0</v>
      </c>
      <c r="AF735" t="s">
        <v>2049</v>
      </c>
      <c r="AG735" s="5">
        <v>3.4722222222222222E-5</v>
      </c>
      <c r="AH735">
        <v>0</v>
      </c>
      <c r="AI735">
        <v>0</v>
      </c>
      <c r="AJ735" t="s">
        <v>67</v>
      </c>
      <c r="AK735">
        <v>2</v>
      </c>
      <c r="AL735">
        <v>0</v>
      </c>
      <c r="AM735">
        <v>0</v>
      </c>
      <c r="AN735" t="s">
        <v>123</v>
      </c>
      <c r="AO735" t="s">
        <v>127</v>
      </c>
      <c r="AP735">
        <v>77020001</v>
      </c>
      <c r="AQ735">
        <v>10</v>
      </c>
      <c r="AR735" t="s">
        <v>128</v>
      </c>
      <c r="AS735">
        <v>3190052</v>
      </c>
      <c r="AT735" t="s">
        <v>137</v>
      </c>
      <c r="AU735" t="s">
        <v>67</v>
      </c>
      <c r="AV735" t="s">
        <v>2047</v>
      </c>
      <c r="AW735">
        <v>2</v>
      </c>
      <c r="AX735">
        <v>1</v>
      </c>
      <c r="AY735" t="s">
        <v>67</v>
      </c>
      <c r="AZ735" t="s">
        <v>67</v>
      </c>
      <c r="BA735" t="s">
        <v>67</v>
      </c>
      <c r="BB735" t="s">
        <v>67</v>
      </c>
      <c r="BC735" t="s">
        <v>67</v>
      </c>
      <c r="BD735" t="s">
        <v>67</v>
      </c>
      <c r="BE735" t="s">
        <v>67</v>
      </c>
      <c r="BF735" t="s">
        <v>67</v>
      </c>
      <c r="BG735" t="s">
        <v>67</v>
      </c>
      <c r="BH735" t="s">
        <v>67</v>
      </c>
      <c r="BI735" t="s">
        <v>67</v>
      </c>
      <c r="BJ735" t="s">
        <v>67</v>
      </c>
      <c r="BK735" t="s">
        <v>67</v>
      </c>
      <c r="BL735" t="s">
        <v>67</v>
      </c>
      <c r="BM735" t="s">
        <v>67</v>
      </c>
      <c r="BN735" t="s">
        <v>102</v>
      </c>
      <c r="BO735" s="6">
        <v>46268</v>
      </c>
      <c r="BP735">
        <f>1</f>
        <v>1</v>
      </c>
      <c r="BQ735">
        <f>IF(M735+AG735&gt;=parametres!$B$2,0,1)</f>
        <v>1</v>
      </c>
      <c r="BR735" t="str">
        <f>VLOOKUP(O735,parametres!G:H,2,0)</f>
        <v>RSA</v>
      </c>
    </row>
    <row r="736" spans="1:70" x14ac:dyDescent="0.3">
      <c r="A736" t="s">
        <v>1635</v>
      </c>
      <c r="B736" t="s">
        <v>65</v>
      </c>
      <c r="C736" t="s">
        <v>70</v>
      </c>
      <c r="D736" s="4">
        <v>46268.513182870367</v>
      </c>
      <c r="E736" t="s">
        <v>2050</v>
      </c>
      <c r="F736" t="s">
        <v>124</v>
      </c>
      <c r="G736" t="s">
        <v>119</v>
      </c>
      <c r="H736" t="s">
        <v>125</v>
      </c>
      <c r="I736" t="s">
        <v>139</v>
      </c>
      <c r="J736">
        <v>2.7421293777426412E+18</v>
      </c>
      <c r="K736" t="s">
        <v>2051</v>
      </c>
      <c r="L736" t="s">
        <v>72</v>
      </c>
      <c r="M736" s="5">
        <v>8.1018518518518516E-5</v>
      </c>
      <c r="N736">
        <v>19760</v>
      </c>
      <c r="O736" t="s">
        <v>82</v>
      </c>
      <c r="P736">
        <v>21199</v>
      </c>
      <c r="Q736" t="s">
        <v>82</v>
      </c>
      <c r="R736">
        <v>99810</v>
      </c>
      <c r="S736" t="s">
        <v>162</v>
      </c>
      <c r="T736" t="s">
        <v>153</v>
      </c>
      <c r="U736">
        <v>244550</v>
      </c>
      <c r="V736" t="s">
        <v>383</v>
      </c>
      <c r="W736" t="s">
        <v>68</v>
      </c>
      <c r="X736" s="5">
        <v>4.8379629629629632E-3</v>
      </c>
      <c r="Y736" s="5">
        <v>0</v>
      </c>
      <c r="Z736" s="5">
        <v>1.736111111111111E-3</v>
      </c>
      <c r="AA736" t="s">
        <v>67</v>
      </c>
      <c r="AB736">
        <v>0</v>
      </c>
      <c r="AC736" s="4">
        <v>46268.519618055558</v>
      </c>
      <c r="AD736" t="s">
        <v>67</v>
      </c>
      <c r="AE736" s="5">
        <v>0</v>
      </c>
      <c r="AF736" t="s">
        <v>2052</v>
      </c>
      <c r="AG736" s="5">
        <v>2.3148148148148147E-5</v>
      </c>
      <c r="AH736">
        <v>0</v>
      </c>
      <c r="AI736">
        <v>0</v>
      </c>
      <c r="AJ736" t="s">
        <v>67</v>
      </c>
      <c r="AK736">
        <v>2</v>
      </c>
      <c r="AL736">
        <v>0</v>
      </c>
      <c r="AM736">
        <v>0</v>
      </c>
      <c r="AN736" t="s">
        <v>123</v>
      </c>
      <c r="AO736" t="s">
        <v>127</v>
      </c>
      <c r="AP736">
        <v>77020001</v>
      </c>
      <c r="AQ736">
        <v>10</v>
      </c>
      <c r="AR736" t="s">
        <v>128</v>
      </c>
      <c r="AS736">
        <v>3190086</v>
      </c>
      <c r="AT736" t="s">
        <v>155</v>
      </c>
      <c r="AU736" t="s">
        <v>67</v>
      </c>
      <c r="AV736" t="s">
        <v>2050</v>
      </c>
      <c r="AW736">
        <v>0</v>
      </c>
      <c r="AX736">
        <v>0</v>
      </c>
      <c r="AY736" t="s">
        <v>67</v>
      </c>
      <c r="AZ736" t="s">
        <v>67</v>
      </c>
      <c r="BA736" t="s">
        <v>67</v>
      </c>
      <c r="BB736" t="s">
        <v>67</v>
      </c>
      <c r="BC736" t="s">
        <v>67</v>
      </c>
      <c r="BD736" t="s">
        <v>67</v>
      </c>
      <c r="BE736" t="s">
        <v>67</v>
      </c>
      <c r="BF736" t="s">
        <v>67</v>
      </c>
      <c r="BG736" t="s">
        <v>67</v>
      </c>
      <c r="BH736" t="s">
        <v>67</v>
      </c>
      <c r="BI736" t="s">
        <v>67</v>
      </c>
      <c r="BJ736" t="s">
        <v>67</v>
      </c>
      <c r="BK736" t="s">
        <v>67</v>
      </c>
      <c r="BL736" t="s">
        <v>67</v>
      </c>
      <c r="BM736" t="s">
        <v>67</v>
      </c>
      <c r="BN736" t="s">
        <v>106</v>
      </c>
      <c r="BO736" s="6">
        <v>46268</v>
      </c>
      <c r="BP736">
        <f>1</f>
        <v>1</v>
      </c>
      <c r="BQ736">
        <f>IF(M736+AG736&gt;=parametres!$B$2,0,1)</f>
        <v>1</v>
      </c>
      <c r="BR736" t="str">
        <f>VLOOKUP(O736,parametres!G:H,2,0)</f>
        <v>Alliannz Contract</v>
      </c>
    </row>
    <row r="737" spans="1:70" x14ac:dyDescent="0.3">
      <c r="A737" t="s">
        <v>1635</v>
      </c>
      <c r="B737" t="s">
        <v>65</v>
      </c>
      <c r="C737" t="s">
        <v>70</v>
      </c>
      <c r="D737" s="4">
        <v>46268.513298611113</v>
      </c>
      <c r="E737" t="s">
        <v>366</v>
      </c>
      <c r="F737" t="s">
        <v>134</v>
      </c>
      <c r="G737" t="s">
        <v>119</v>
      </c>
      <c r="H737" t="s">
        <v>135</v>
      </c>
      <c r="I737" t="s">
        <v>143</v>
      </c>
      <c r="J737">
        <v>2.7421292661256929E+18</v>
      </c>
      <c r="K737" t="s">
        <v>2053</v>
      </c>
      <c r="L737" t="s">
        <v>72</v>
      </c>
      <c r="M737" s="5">
        <v>6.9444444444444444E-5</v>
      </c>
      <c r="N737">
        <v>19755</v>
      </c>
      <c r="O737" t="s">
        <v>84</v>
      </c>
      <c r="P737">
        <v>21194</v>
      </c>
      <c r="Q737" t="s">
        <v>84</v>
      </c>
      <c r="R737">
        <v>99755</v>
      </c>
      <c r="S737" t="s">
        <v>183</v>
      </c>
      <c r="T737" t="s">
        <v>153</v>
      </c>
      <c r="U737">
        <v>96452</v>
      </c>
      <c r="V737" t="s">
        <v>465</v>
      </c>
      <c r="W737" t="s">
        <v>68</v>
      </c>
      <c r="X737" s="5">
        <v>4.1666666666666669E-4</v>
      </c>
      <c r="Y737" s="5">
        <v>0</v>
      </c>
      <c r="Z737" s="5">
        <v>3.8194444444444446E-4</v>
      </c>
      <c r="AA737" t="s">
        <v>67</v>
      </c>
      <c r="AB737">
        <v>0</v>
      </c>
      <c r="AC737" s="4">
        <v>46268.514513888891</v>
      </c>
      <c r="AD737" t="s">
        <v>67</v>
      </c>
      <c r="AE737" s="5">
        <v>0</v>
      </c>
      <c r="AF737" t="s">
        <v>2054</v>
      </c>
      <c r="AG737" s="5">
        <v>5.7870370370370373E-5</v>
      </c>
      <c r="AH737">
        <v>0</v>
      </c>
      <c r="AI737">
        <v>0</v>
      </c>
      <c r="AJ737" t="s">
        <v>67</v>
      </c>
      <c r="AK737">
        <v>2</v>
      </c>
      <c r="AL737">
        <v>0</v>
      </c>
      <c r="AM737">
        <v>0</v>
      </c>
      <c r="AN737" t="s">
        <v>123</v>
      </c>
      <c r="AO737" t="s">
        <v>127</v>
      </c>
      <c r="AP737">
        <v>77020001</v>
      </c>
      <c r="AQ737">
        <v>10</v>
      </c>
      <c r="AR737" t="s">
        <v>128</v>
      </c>
      <c r="AS737">
        <v>3190052</v>
      </c>
      <c r="AT737" t="s">
        <v>145</v>
      </c>
      <c r="AU737" t="s">
        <v>67</v>
      </c>
      <c r="AV737" t="s">
        <v>366</v>
      </c>
      <c r="AW737">
        <v>2</v>
      </c>
      <c r="AX737">
        <v>1</v>
      </c>
      <c r="AY737" t="s">
        <v>67</v>
      </c>
      <c r="AZ737" t="s">
        <v>67</v>
      </c>
      <c r="BA737" t="s">
        <v>67</v>
      </c>
      <c r="BB737" t="s">
        <v>67</v>
      </c>
      <c r="BC737" t="s">
        <v>67</v>
      </c>
      <c r="BD737" t="s">
        <v>67</v>
      </c>
      <c r="BE737" t="s">
        <v>67</v>
      </c>
      <c r="BF737" t="s">
        <v>67</v>
      </c>
      <c r="BG737" t="s">
        <v>67</v>
      </c>
      <c r="BH737" t="s">
        <v>67</v>
      </c>
      <c r="BI737" t="s">
        <v>67</v>
      </c>
      <c r="BJ737" t="s">
        <v>67</v>
      </c>
      <c r="BK737" t="s">
        <v>67</v>
      </c>
      <c r="BL737" t="s">
        <v>67</v>
      </c>
      <c r="BM737" t="s">
        <v>67</v>
      </c>
      <c r="BN737" t="s">
        <v>102</v>
      </c>
      <c r="BO737" s="6">
        <v>46268</v>
      </c>
      <c r="BP737">
        <f>1</f>
        <v>1</v>
      </c>
      <c r="BQ737">
        <f>IF(M737+AG737&gt;=parametres!$B$2,0,1)</f>
        <v>1</v>
      </c>
      <c r="BR737" t="str">
        <f>VLOOKUP(O737,parametres!G:H,2,0)</f>
        <v>RSA</v>
      </c>
    </row>
    <row r="738" spans="1:70" x14ac:dyDescent="0.3">
      <c r="A738" t="s">
        <v>1635</v>
      </c>
      <c r="B738" t="s">
        <v>65</v>
      </c>
      <c r="C738" t="s">
        <v>70</v>
      </c>
      <c r="D738" s="4">
        <v>46268.513402777775</v>
      </c>
      <c r="E738" t="s">
        <v>219</v>
      </c>
      <c r="F738" t="s">
        <v>118</v>
      </c>
      <c r="G738" t="s">
        <v>119</v>
      </c>
      <c r="H738" t="s">
        <v>120</v>
      </c>
      <c r="I738" t="s">
        <v>121</v>
      </c>
      <c r="J738">
        <v>2.7421294335735439E+18</v>
      </c>
      <c r="K738" t="s">
        <v>2055</v>
      </c>
      <c r="L738" t="s">
        <v>72</v>
      </c>
      <c r="M738" s="5">
        <v>1.2962962962962963E-3</v>
      </c>
      <c r="N738">
        <v>19770</v>
      </c>
      <c r="O738" t="s">
        <v>112</v>
      </c>
      <c r="P738">
        <v>21209</v>
      </c>
      <c r="Q738" t="s">
        <v>112</v>
      </c>
      <c r="R738">
        <v>99920</v>
      </c>
      <c r="S738" t="s">
        <v>146</v>
      </c>
      <c r="T738" t="s">
        <v>275</v>
      </c>
      <c r="U738">
        <v>266361</v>
      </c>
      <c r="V738" t="s">
        <v>971</v>
      </c>
      <c r="W738" t="s">
        <v>68</v>
      </c>
      <c r="X738" s="5">
        <v>4.8148148148148152E-3</v>
      </c>
      <c r="Y738" s="5">
        <v>0</v>
      </c>
      <c r="Z738" s="5">
        <v>3.4722222222222222E-5</v>
      </c>
      <c r="AA738" t="s">
        <v>67</v>
      </c>
      <c r="AB738">
        <v>0</v>
      </c>
      <c r="AC738" s="4">
        <v>46268.519965277781</v>
      </c>
      <c r="AD738" t="s">
        <v>67</v>
      </c>
      <c r="AE738" s="5">
        <v>0</v>
      </c>
      <c r="AF738" t="s">
        <v>2056</v>
      </c>
      <c r="AG738" s="5">
        <v>2.3148148148148147E-5</v>
      </c>
      <c r="AH738">
        <v>0</v>
      </c>
      <c r="AI738">
        <v>0</v>
      </c>
      <c r="AJ738" t="s">
        <v>122</v>
      </c>
      <c r="AK738">
        <v>2</v>
      </c>
      <c r="AL738">
        <v>0</v>
      </c>
      <c r="AM738">
        <v>0</v>
      </c>
      <c r="AN738" t="s">
        <v>123</v>
      </c>
      <c r="AO738" t="s">
        <v>67</v>
      </c>
      <c r="AR738" t="s">
        <v>67</v>
      </c>
      <c r="AT738" t="s">
        <v>67</v>
      </c>
      <c r="AU738" t="s">
        <v>67</v>
      </c>
      <c r="AV738" t="s">
        <v>67</v>
      </c>
      <c r="AW738">
        <v>0</v>
      </c>
      <c r="AX738">
        <v>0</v>
      </c>
      <c r="AY738" t="s">
        <v>67</v>
      </c>
      <c r="AZ738" t="s">
        <v>67</v>
      </c>
      <c r="BA738" t="s">
        <v>67</v>
      </c>
      <c r="BB738" t="s">
        <v>67</v>
      </c>
      <c r="BC738" t="s">
        <v>67</v>
      </c>
      <c r="BD738" t="s">
        <v>67</v>
      </c>
      <c r="BE738" t="s">
        <v>67</v>
      </c>
      <c r="BF738" t="s">
        <v>67</v>
      </c>
      <c r="BG738" t="s">
        <v>67</v>
      </c>
      <c r="BH738" t="s">
        <v>67</v>
      </c>
      <c r="BI738" t="s">
        <v>67</v>
      </c>
      <c r="BJ738" t="s">
        <v>67</v>
      </c>
      <c r="BK738" t="s">
        <v>67</v>
      </c>
      <c r="BL738" t="s">
        <v>67</v>
      </c>
      <c r="BM738" t="s">
        <v>67</v>
      </c>
      <c r="BN738" t="s">
        <v>280</v>
      </c>
      <c r="BO738" s="6">
        <v>46268</v>
      </c>
      <c r="BP738">
        <f>1</f>
        <v>1</v>
      </c>
      <c r="BQ738">
        <f>IF(M738+AG738&gt;=parametres!$B$2,0,1)</f>
        <v>0</v>
      </c>
      <c r="BR738" t="str">
        <f>VLOOKUP(O738,parametres!G:H,2,0)</f>
        <v>RSA Provider</v>
      </c>
    </row>
    <row r="739" spans="1:70" x14ac:dyDescent="0.3">
      <c r="A739" t="s">
        <v>1635</v>
      </c>
      <c r="B739" t="s">
        <v>65</v>
      </c>
      <c r="C739" t="s">
        <v>66</v>
      </c>
      <c r="D739" s="4">
        <v>46268.513460648152</v>
      </c>
      <c r="E739" t="s">
        <v>392</v>
      </c>
      <c r="F739" t="s">
        <v>67</v>
      </c>
      <c r="G739" t="s">
        <v>67</v>
      </c>
      <c r="H739" t="s">
        <v>418</v>
      </c>
      <c r="I739" t="s">
        <v>67</v>
      </c>
      <c r="J739">
        <v>2.7421292618321044E+18</v>
      </c>
      <c r="K739" t="s">
        <v>2057</v>
      </c>
      <c r="L739" t="s">
        <v>67</v>
      </c>
      <c r="M739" s="5">
        <v>0</v>
      </c>
      <c r="N739">
        <v>19761</v>
      </c>
      <c r="O739" t="s">
        <v>105</v>
      </c>
      <c r="P739">
        <v>21200</v>
      </c>
      <c r="Q739" t="s">
        <v>105</v>
      </c>
      <c r="R739">
        <v>99821</v>
      </c>
      <c r="S739" t="s">
        <v>154</v>
      </c>
      <c r="T739" t="s">
        <v>153</v>
      </c>
      <c r="U739">
        <v>221519</v>
      </c>
      <c r="V739" t="s">
        <v>269</v>
      </c>
      <c r="W739" t="s">
        <v>68</v>
      </c>
      <c r="X739" s="5">
        <v>2.8703703703703703E-3</v>
      </c>
      <c r="Y739" s="5">
        <v>0</v>
      </c>
      <c r="Z739" s="5">
        <v>0</v>
      </c>
      <c r="AA739" t="s">
        <v>67</v>
      </c>
      <c r="AB739">
        <v>0</v>
      </c>
      <c r="AC739" s="4">
        <v>46268.516388888886</v>
      </c>
      <c r="AD739" t="s">
        <v>67</v>
      </c>
      <c r="AE739" s="5">
        <v>0</v>
      </c>
      <c r="AF739" t="s">
        <v>2042</v>
      </c>
      <c r="AG739" s="5">
        <v>1.1574074074074073E-5</v>
      </c>
      <c r="AJ739" t="s">
        <v>67</v>
      </c>
      <c r="AN739" t="s">
        <v>67</v>
      </c>
      <c r="AO739" t="s">
        <v>67</v>
      </c>
      <c r="AR739" t="s">
        <v>67</v>
      </c>
      <c r="AT739" t="s">
        <v>67</v>
      </c>
      <c r="AU739" t="s">
        <v>67</v>
      </c>
      <c r="AV739" t="s">
        <v>67</v>
      </c>
      <c r="AY739" t="s">
        <v>67</v>
      </c>
      <c r="AZ739" t="s">
        <v>67</v>
      </c>
      <c r="BA739" t="s">
        <v>67</v>
      </c>
      <c r="BB739" t="s">
        <v>67</v>
      </c>
      <c r="BC739" t="s">
        <v>67</v>
      </c>
      <c r="BD739" t="s">
        <v>67</v>
      </c>
      <c r="BE739" t="s">
        <v>67</v>
      </c>
      <c r="BF739" t="s">
        <v>67</v>
      </c>
      <c r="BG739" t="s">
        <v>67</v>
      </c>
      <c r="BH739" t="s">
        <v>67</v>
      </c>
      <c r="BI739" t="s">
        <v>67</v>
      </c>
      <c r="BJ739" t="s">
        <v>67</v>
      </c>
      <c r="BK739" t="s">
        <v>67</v>
      </c>
      <c r="BL739" t="s">
        <v>67</v>
      </c>
      <c r="BM739" t="s">
        <v>67</v>
      </c>
      <c r="BN739" t="s">
        <v>106</v>
      </c>
      <c r="BO739" s="6">
        <v>46268</v>
      </c>
      <c r="BP739">
        <f>1</f>
        <v>1</v>
      </c>
      <c r="BQ739">
        <f>IF(M739+AG739&gt;=parametres!$B$2,0,1)</f>
        <v>1</v>
      </c>
      <c r="BR739" t="str">
        <f>VLOOKUP(O739,parametres!G:H,2,0)</f>
        <v>Alliannz Contract</v>
      </c>
    </row>
    <row r="740" spans="1:70" x14ac:dyDescent="0.3">
      <c r="A740" t="s">
        <v>1635</v>
      </c>
      <c r="B740" t="s">
        <v>65</v>
      </c>
      <c r="C740" t="s">
        <v>70</v>
      </c>
      <c r="D740" s="4">
        <v>46268.51353009259</v>
      </c>
      <c r="E740" t="s">
        <v>2058</v>
      </c>
      <c r="F740" t="s">
        <v>171</v>
      </c>
      <c r="G740" t="s">
        <v>119</v>
      </c>
      <c r="H740" t="s">
        <v>172</v>
      </c>
      <c r="I740" t="s">
        <v>139</v>
      </c>
      <c r="J740">
        <v>2.7421293262060457E+18</v>
      </c>
      <c r="K740" t="s">
        <v>2059</v>
      </c>
      <c r="L740" t="s">
        <v>72</v>
      </c>
      <c r="M740" s="5">
        <v>6.9444444444444444E-5</v>
      </c>
      <c r="N740">
        <v>19760</v>
      </c>
      <c r="O740" t="s">
        <v>82</v>
      </c>
      <c r="P740">
        <v>21199</v>
      </c>
      <c r="Q740" t="s">
        <v>82</v>
      </c>
      <c r="R740">
        <v>99810</v>
      </c>
      <c r="S740" t="s">
        <v>162</v>
      </c>
      <c r="T740" t="s">
        <v>153</v>
      </c>
      <c r="U740">
        <v>199529</v>
      </c>
      <c r="V740" t="s">
        <v>224</v>
      </c>
      <c r="W740" t="s">
        <v>68</v>
      </c>
      <c r="X740" s="5">
        <v>7.4652777777777781E-3</v>
      </c>
      <c r="Y740" s="5">
        <v>0</v>
      </c>
      <c r="Z740" s="5">
        <v>3.8194444444444446E-4</v>
      </c>
      <c r="AA740" t="s">
        <v>67</v>
      </c>
      <c r="AB740">
        <v>0</v>
      </c>
      <c r="AC740" s="4">
        <v>46268.521412037036</v>
      </c>
      <c r="AD740" t="s">
        <v>67</v>
      </c>
      <c r="AE740" s="5">
        <v>0</v>
      </c>
      <c r="AF740" t="s">
        <v>2060</v>
      </c>
      <c r="AG740" s="5">
        <v>3.4722222222222222E-5</v>
      </c>
      <c r="AH740">
        <v>0</v>
      </c>
      <c r="AI740">
        <v>0</v>
      </c>
      <c r="AJ740" t="s">
        <v>173</v>
      </c>
      <c r="AK740">
        <v>2</v>
      </c>
      <c r="AL740">
        <v>0</v>
      </c>
      <c r="AM740">
        <v>0</v>
      </c>
      <c r="AN740" t="s">
        <v>123</v>
      </c>
      <c r="AO740" t="s">
        <v>67</v>
      </c>
      <c r="AR740" t="s">
        <v>67</v>
      </c>
      <c r="AT740" t="s">
        <v>67</v>
      </c>
      <c r="AU740" t="s">
        <v>67</v>
      </c>
      <c r="AV740" t="s">
        <v>67</v>
      </c>
      <c r="AW740">
        <v>2</v>
      </c>
      <c r="AX740">
        <v>1</v>
      </c>
      <c r="AY740" t="s">
        <v>67</v>
      </c>
      <c r="AZ740" t="s">
        <v>67</v>
      </c>
      <c r="BA740" t="s">
        <v>67</v>
      </c>
      <c r="BB740" t="s">
        <v>67</v>
      </c>
      <c r="BC740" t="s">
        <v>67</v>
      </c>
      <c r="BD740" t="s">
        <v>67</v>
      </c>
      <c r="BE740" t="s">
        <v>67</v>
      </c>
      <c r="BF740" t="s">
        <v>67</v>
      </c>
      <c r="BG740" t="s">
        <v>67</v>
      </c>
      <c r="BH740" t="s">
        <v>67</v>
      </c>
      <c r="BI740" t="s">
        <v>67</v>
      </c>
      <c r="BJ740" t="s">
        <v>67</v>
      </c>
      <c r="BK740" t="s">
        <v>67</v>
      </c>
      <c r="BL740" t="s">
        <v>67</v>
      </c>
      <c r="BM740" t="s">
        <v>67</v>
      </c>
      <c r="BN740" t="s">
        <v>106</v>
      </c>
      <c r="BO740" s="6">
        <v>46268</v>
      </c>
      <c r="BP740">
        <f>1</f>
        <v>1</v>
      </c>
      <c r="BQ740">
        <f>IF(M740+AG740&gt;=parametres!$B$2,0,1)</f>
        <v>1</v>
      </c>
      <c r="BR740" t="str">
        <f>VLOOKUP(O740,parametres!G:H,2,0)</f>
        <v>Alliannz Contract</v>
      </c>
    </row>
    <row r="741" spans="1:70" x14ac:dyDescent="0.3">
      <c r="A741" t="s">
        <v>1635</v>
      </c>
      <c r="B741" t="s">
        <v>65</v>
      </c>
      <c r="C741" t="s">
        <v>66</v>
      </c>
      <c r="D741" s="4">
        <v>46268.513888888891</v>
      </c>
      <c r="E741" t="s">
        <v>2058</v>
      </c>
      <c r="F741" t="s">
        <v>67</v>
      </c>
      <c r="G741" t="s">
        <v>67</v>
      </c>
      <c r="H741" t="s">
        <v>225</v>
      </c>
      <c r="I741" t="s">
        <v>67</v>
      </c>
      <c r="J741">
        <v>2.7421293262060457E+18</v>
      </c>
      <c r="K741" t="s">
        <v>2061</v>
      </c>
      <c r="L741" t="s">
        <v>67</v>
      </c>
      <c r="M741" s="5">
        <v>0</v>
      </c>
      <c r="N741">
        <v>19760</v>
      </c>
      <c r="O741" t="s">
        <v>82</v>
      </c>
      <c r="P741">
        <v>21199</v>
      </c>
      <c r="Q741" t="s">
        <v>82</v>
      </c>
      <c r="R741">
        <v>99810</v>
      </c>
      <c r="S741" t="s">
        <v>162</v>
      </c>
      <c r="T741" t="s">
        <v>153</v>
      </c>
      <c r="U741">
        <v>199529</v>
      </c>
      <c r="V741" t="s">
        <v>224</v>
      </c>
      <c r="W741" t="s">
        <v>69</v>
      </c>
      <c r="X741" s="5">
        <v>7.4652777777777781E-3</v>
      </c>
      <c r="Y741" s="5">
        <v>0</v>
      </c>
      <c r="Z741" s="5">
        <v>0</v>
      </c>
      <c r="AA741" t="s">
        <v>67</v>
      </c>
      <c r="AB741">
        <v>0</v>
      </c>
      <c r="AC741" s="4">
        <v>46268.521412037036</v>
      </c>
      <c r="AD741" t="s">
        <v>67</v>
      </c>
      <c r="AE741" s="5">
        <v>0</v>
      </c>
      <c r="AF741" t="s">
        <v>2060</v>
      </c>
      <c r="AG741" s="5">
        <v>1.1574074074074073E-5</v>
      </c>
      <c r="AJ741" t="s">
        <v>67</v>
      </c>
      <c r="AN741" t="s">
        <v>67</v>
      </c>
      <c r="AO741" t="s">
        <v>67</v>
      </c>
      <c r="AR741" t="s">
        <v>67</v>
      </c>
      <c r="AT741" t="s">
        <v>67</v>
      </c>
      <c r="AU741" t="s">
        <v>67</v>
      </c>
      <c r="AV741" t="s">
        <v>67</v>
      </c>
      <c r="AY741" t="s">
        <v>67</v>
      </c>
      <c r="AZ741" t="s">
        <v>67</v>
      </c>
      <c r="BA741" t="s">
        <v>67</v>
      </c>
      <c r="BB741" t="s">
        <v>67</v>
      </c>
      <c r="BC741" t="s">
        <v>67</v>
      </c>
      <c r="BD741" t="s">
        <v>67</v>
      </c>
      <c r="BE741" t="s">
        <v>67</v>
      </c>
      <c r="BF741" t="s">
        <v>67</v>
      </c>
      <c r="BG741" t="s">
        <v>67</v>
      </c>
      <c r="BH741" t="s">
        <v>67</v>
      </c>
      <c r="BI741" t="s">
        <v>67</v>
      </c>
      <c r="BJ741" t="s">
        <v>67</v>
      </c>
      <c r="BK741" t="s">
        <v>67</v>
      </c>
      <c r="BL741" t="s">
        <v>67</v>
      </c>
      <c r="BM741" t="s">
        <v>67</v>
      </c>
      <c r="BN741" t="s">
        <v>106</v>
      </c>
      <c r="BO741" s="6">
        <v>46268</v>
      </c>
      <c r="BP741">
        <f>1</f>
        <v>1</v>
      </c>
      <c r="BQ741">
        <f>IF(M741+AG741&gt;=parametres!$B$2,0,1)</f>
        <v>1</v>
      </c>
      <c r="BR741" t="str">
        <f>VLOOKUP(O741,parametres!G:H,2,0)</f>
        <v>Alliannz Contract</v>
      </c>
    </row>
    <row r="742" spans="1:70" x14ac:dyDescent="0.3">
      <c r="A742" t="s">
        <v>1635</v>
      </c>
      <c r="B742" t="s">
        <v>65</v>
      </c>
      <c r="C742" t="s">
        <v>66</v>
      </c>
      <c r="D742" s="4">
        <v>46268.513993055552</v>
      </c>
      <c r="E742" t="s">
        <v>219</v>
      </c>
      <c r="F742" t="s">
        <v>67</v>
      </c>
      <c r="G742" t="s">
        <v>67</v>
      </c>
      <c r="H742" t="s">
        <v>544</v>
      </c>
      <c r="I742" t="s">
        <v>67</v>
      </c>
      <c r="J742">
        <v>2.7421294335735439E+18</v>
      </c>
      <c r="K742" t="s">
        <v>2062</v>
      </c>
      <c r="L742" t="s">
        <v>67</v>
      </c>
      <c r="M742" s="5">
        <v>0</v>
      </c>
      <c r="N742">
        <v>19770</v>
      </c>
      <c r="O742" t="s">
        <v>112</v>
      </c>
      <c r="P742">
        <v>21209</v>
      </c>
      <c r="Q742" t="s">
        <v>112</v>
      </c>
      <c r="R742">
        <v>99924</v>
      </c>
      <c r="S742" t="s">
        <v>373</v>
      </c>
      <c r="T742" t="s">
        <v>147</v>
      </c>
      <c r="U742">
        <v>237029</v>
      </c>
      <c r="V742" t="s">
        <v>543</v>
      </c>
      <c r="W742" t="s">
        <v>69</v>
      </c>
      <c r="X742" s="5">
        <v>0</v>
      </c>
      <c r="Y742" s="5">
        <v>0</v>
      </c>
      <c r="Z742" s="5">
        <v>0</v>
      </c>
      <c r="AA742" t="s">
        <v>67</v>
      </c>
      <c r="AB742">
        <v>0</v>
      </c>
      <c r="AC742" s="4">
        <v>46268.514340277776</v>
      </c>
      <c r="AD742" t="s">
        <v>67</v>
      </c>
      <c r="AE742" s="5">
        <v>0</v>
      </c>
      <c r="AF742" t="s">
        <v>2056</v>
      </c>
      <c r="AG742" s="5">
        <v>3.4722222222222224E-4</v>
      </c>
      <c r="AJ742" t="s">
        <v>67</v>
      </c>
      <c r="AN742" t="s">
        <v>67</v>
      </c>
      <c r="AO742" t="s">
        <v>67</v>
      </c>
      <c r="AR742" t="s">
        <v>67</v>
      </c>
      <c r="AT742" t="s">
        <v>67</v>
      </c>
      <c r="AU742" t="s">
        <v>67</v>
      </c>
      <c r="AV742" t="s">
        <v>67</v>
      </c>
      <c r="AY742" t="s">
        <v>67</v>
      </c>
      <c r="AZ742" t="s">
        <v>67</v>
      </c>
      <c r="BA742" t="s">
        <v>67</v>
      </c>
      <c r="BB742" t="s">
        <v>67</v>
      </c>
      <c r="BC742" t="s">
        <v>67</v>
      </c>
      <c r="BD742" t="s">
        <v>67</v>
      </c>
      <c r="BE742" t="s">
        <v>67</v>
      </c>
      <c r="BF742" t="s">
        <v>67</v>
      </c>
      <c r="BG742" t="s">
        <v>67</v>
      </c>
      <c r="BH742" t="s">
        <v>67</v>
      </c>
      <c r="BI742" t="s">
        <v>67</v>
      </c>
      <c r="BJ742" t="s">
        <v>67</v>
      </c>
      <c r="BK742" t="s">
        <v>67</v>
      </c>
      <c r="BL742" t="s">
        <v>67</v>
      </c>
      <c r="BM742" t="s">
        <v>67</v>
      </c>
      <c r="BN742" t="s">
        <v>280</v>
      </c>
      <c r="BO742" s="6">
        <v>46268</v>
      </c>
      <c r="BP742">
        <f>1</f>
        <v>1</v>
      </c>
      <c r="BQ742">
        <f>IF(M742+AG742&gt;=parametres!$B$2,0,1)</f>
        <v>0</v>
      </c>
      <c r="BR742" t="str">
        <f>VLOOKUP(O742,parametres!G:H,2,0)</f>
        <v>RSA Provider</v>
      </c>
    </row>
    <row r="743" spans="1:70" x14ac:dyDescent="0.3">
      <c r="A743" t="s">
        <v>1635</v>
      </c>
      <c r="B743" t="s">
        <v>65</v>
      </c>
      <c r="C743" t="s">
        <v>66</v>
      </c>
      <c r="D743" s="4">
        <v>46268.514050925929</v>
      </c>
      <c r="E743" t="s">
        <v>366</v>
      </c>
      <c r="F743" t="s">
        <v>67</v>
      </c>
      <c r="G743" t="s">
        <v>67</v>
      </c>
      <c r="H743" t="s">
        <v>466</v>
      </c>
      <c r="I743" t="s">
        <v>67</v>
      </c>
      <c r="J743">
        <v>2.7421292661256929E+18</v>
      </c>
      <c r="K743" t="s">
        <v>2063</v>
      </c>
      <c r="L743" t="s">
        <v>67</v>
      </c>
      <c r="M743" s="5">
        <v>0</v>
      </c>
      <c r="N743">
        <v>19755</v>
      </c>
      <c r="O743" t="s">
        <v>84</v>
      </c>
      <c r="P743">
        <v>21194</v>
      </c>
      <c r="Q743" t="s">
        <v>84</v>
      </c>
      <c r="R743">
        <v>99755</v>
      </c>
      <c r="S743" t="s">
        <v>183</v>
      </c>
      <c r="T743" t="s">
        <v>153</v>
      </c>
      <c r="U743">
        <v>96452</v>
      </c>
      <c r="V743" t="s">
        <v>465</v>
      </c>
      <c r="W743" t="s">
        <v>69</v>
      </c>
      <c r="X743" s="5">
        <v>4.1666666666666669E-4</v>
      </c>
      <c r="Y743" s="5">
        <v>0</v>
      </c>
      <c r="Z743" s="5">
        <v>0</v>
      </c>
      <c r="AA743" t="s">
        <v>67</v>
      </c>
      <c r="AB743">
        <v>0</v>
      </c>
      <c r="AC743" s="4">
        <v>46268.514525462961</v>
      </c>
      <c r="AD743" t="s">
        <v>67</v>
      </c>
      <c r="AE743" s="5">
        <v>0</v>
      </c>
      <c r="AF743" t="s">
        <v>2054</v>
      </c>
      <c r="AG743" s="5">
        <v>1.1574074074074073E-5</v>
      </c>
      <c r="AJ743" t="s">
        <v>67</v>
      </c>
      <c r="AN743" t="s">
        <v>67</v>
      </c>
      <c r="AO743" t="s">
        <v>67</v>
      </c>
      <c r="AR743" t="s">
        <v>67</v>
      </c>
      <c r="AT743" t="s">
        <v>67</v>
      </c>
      <c r="AU743" t="s">
        <v>67</v>
      </c>
      <c r="AV743" t="s">
        <v>67</v>
      </c>
      <c r="AY743" t="s">
        <v>67</v>
      </c>
      <c r="AZ743" t="s">
        <v>67</v>
      </c>
      <c r="BA743" t="s">
        <v>67</v>
      </c>
      <c r="BB743" t="s">
        <v>67</v>
      </c>
      <c r="BC743" t="s">
        <v>67</v>
      </c>
      <c r="BD743" t="s">
        <v>67</v>
      </c>
      <c r="BE743" t="s">
        <v>67</v>
      </c>
      <c r="BF743" t="s">
        <v>67</v>
      </c>
      <c r="BG743" t="s">
        <v>67</v>
      </c>
      <c r="BH743" t="s">
        <v>67</v>
      </c>
      <c r="BI743" t="s">
        <v>67</v>
      </c>
      <c r="BJ743" t="s">
        <v>67</v>
      </c>
      <c r="BK743" t="s">
        <v>67</v>
      </c>
      <c r="BL743" t="s">
        <v>67</v>
      </c>
      <c r="BM743" t="s">
        <v>67</v>
      </c>
      <c r="BN743" t="s">
        <v>102</v>
      </c>
      <c r="BO743" s="6">
        <v>46268</v>
      </c>
      <c r="BP743">
        <f>1</f>
        <v>1</v>
      </c>
      <c r="BQ743">
        <f>IF(M743+AG743&gt;=parametres!$B$2,0,1)</f>
        <v>1</v>
      </c>
      <c r="BR743" t="str">
        <f>VLOOKUP(O743,parametres!G:H,2,0)</f>
        <v>RSA</v>
      </c>
    </row>
    <row r="744" spans="1:70" x14ac:dyDescent="0.3">
      <c r="A744" t="s">
        <v>1635</v>
      </c>
      <c r="B744" t="s">
        <v>65</v>
      </c>
      <c r="C744" t="s">
        <v>66</v>
      </c>
      <c r="D744" s="4">
        <v>46268.514699074076</v>
      </c>
      <c r="E744" t="s">
        <v>2050</v>
      </c>
      <c r="F744" t="s">
        <v>67</v>
      </c>
      <c r="G744" t="s">
        <v>67</v>
      </c>
      <c r="H744" t="s">
        <v>382</v>
      </c>
      <c r="I744" t="s">
        <v>67</v>
      </c>
      <c r="J744">
        <v>2.7421293777426412E+18</v>
      </c>
      <c r="K744" t="s">
        <v>2064</v>
      </c>
      <c r="L744" t="s">
        <v>67</v>
      </c>
      <c r="M744" s="5">
        <v>0</v>
      </c>
      <c r="N744">
        <v>19760</v>
      </c>
      <c r="O744" t="s">
        <v>82</v>
      </c>
      <c r="P744">
        <v>21199</v>
      </c>
      <c r="Q744" t="s">
        <v>82</v>
      </c>
      <c r="R744">
        <v>99810</v>
      </c>
      <c r="S744" t="s">
        <v>162</v>
      </c>
      <c r="T744" t="s">
        <v>153</v>
      </c>
      <c r="U744">
        <v>244550</v>
      </c>
      <c r="V744" t="s">
        <v>383</v>
      </c>
      <c r="W744" t="s">
        <v>68</v>
      </c>
      <c r="X744" s="5">
        <v>4.8379629629629632E-3</v>
      </c>
      <c r="Y744" s="5">
        <v>0</v>
      </c>
      <c r="Z744" s="5">
        <v>0</v>
      </c>
      <c r="AA744" t="s">
        <v>67</v>
      </c>
      <c r="AB744">
        <v>0</v>
      </c>
      <c r="AC744" s="4">
        <v>46268.519606481481</v>
      </c>
      <c r="AD744" t="s">
        <v>67</v>
      </c>
      <c r="AE744" s="5">
        <v>0</v>
      </c>
      <c r="AF744" t="s">
        <v>2052</v>
      </c>
      <c r="AG744" s="5">
        <v>1.1574074074074073E-5</v>
      </c>
      <c r="AJ744" t="s">
        <v>67</v>
      </c>
      <c r="AN744" t="s">
        <v>67</v>
      </c>
      <c r="AO744" t="s">
        <v>67</v>
      </c>
      <c r="AR744" t="s">
        <v>67</v>
      </c>
      <c r="AT744" t="s">
        <v>67</v>
      </c>
      <c r="AU744" t="s">
        <v>67</v>
      </c>
      <c r="AV744" t="s">
        <v>67</v>
      </c>
      <c r="AY744" t="s">
        <v>67</v>
      </c>
      <c r="AZ744" t="s">
        <v>67</v>
      </c>
      <c r="BA744" t="s">
        <v>67</v>
      </c>
      <c r="BB744" t="s">
        <v>67</v>
      </c>
      <c r="BC744" t="s">
        <v>67</v>
      </c>
      <c r="BD744" t="s">
        <v>67</v>
      </c>
      <c r="BE744" t="s">
        <v>67</v>
      </c>
      <c r="BF744" t="s">
        <v>67</v>
      </c>
      <c r="BG744" t="s">
        <v>67</v>
      </c>
      <c r="BH744" t="s">
        <v>67</v>
      </c>
      <c r="BI744" t="s">
        <v>67</v>
      </c>
      <c r="BJ744" t="s">
        <v>67</v>
      </c>
      <c r="BK744" t="s">
        <v>67</v>
      </c>
      <c r="BL744" t="s">
        <v>67</v>
      </c>
      <c r="BM744" t="s">
        <v>67</v>
      </c>
      <c r="BN744" t="s">
        <v>106</v>
      </c>
      <c r="BO744" s="6">
        <v>46268</v>
      </c>
      <c r="BP744">
        <f>1</f>
        <v>1</v>
      </c>
      <c r="BQ744">
        <f>IF(M744+AG744&gt;=parametres!$B$2,0,1)</f>
        <v>1</v>
      </c>
      <c r="BR744" t="str">
        <f>VLOOKUP(O744,parametres!G:H,2,0)</f>
        <v>Alliannz Contract</v>
      </c>
    </row>
    <row r="745" spans="1:70" x14ac:dyDescent="0.3">
      <c r="A745" t="s">
        <v>1635</v>
      </c>
      <c r="B745" t="s">
        <v>65</v>
      </c>
      <c r="C745" t="s">
        <v>70</v>
      </c>
      <c r="D745" s="4">
        <v>46268.514733796299</v>
      </c>
      <c r="E745" t="s">
        <v>2065</v>
      </c>
      <c r="F745" t="s">
        <v>150</v>
      </c>
      <c r="G745" t="s">
        <v>119</v>
      </c>
      <c r="H745" t="s">
        <v>151</v>
      </c>
      <c r="I745" t="s">
        <v>143</v>
      </c>
      <c r="J745">
        <v>2.7421292918848927E+18</v>
      </c>
      <c r="K745" t="s">
        <v>2066</v>
      </c>
      <c r="L745" t="s">
        <v>72</v>
      </c>
      <c r="M745" s="5">
        <v>6.9444444444444444E-5</v>
      </c>
      <c r="N745">
        <v>19755</v>
      </c>
      <c r="O745" t="s">
        <v>84</v>
      </c>
      <c r="P745">
        <v>21194</v>
      </c>
      <c r="Q745" t="s">
        <v>84</v>
      </c>
      <c r="R745">
        <v>99755</v>
      </c>
      <c r="S745" t="s">
        <v>183</v>
      </c>
      <c r="T745" t="s">
        <v>153</v>
      </c>
      <c r="U745">
        <v>96465</v>
      </c>
      <c r="V745" t="s">
        <v>360</v>
      </c>
      <c r="W745" t="s">
        <v>68</v>
      </c>
      <c r="X745" s="5">
        <v>6.6087962962962966E-3</v>
      </c>
      <c r="Y745" s="5">
        <v>0</v>
      </c>
      <c r="Z745" s="5">
        <v>3.7037037037037035E-4</v>
      </c>
      <c r="AA745" t="s">
        <v>67</v>
      </c>
      <c r="AB745">
        <v>0</v>
      </c>
      <c r="AC745" s="4">
        <v>46268.523009259261</v>
      </c>
      <c r="AD745" t="s">
        <v>67</v>
      </c>
      <c r="AE745" s="5">
        <v>0</v>
      </c>
      <c r="AF745" t="s">
        <v>2067</v>
      </c>
      <c r="AG745" s="5">
        <v>2.3148148148148147E-5</v>
      </c>
      <c r="AH745">
        <v>0</v>
      </c>
      <c r="AI745">
        <v>0</v>
      </c>
      <c r="AJ745" t="s">
        <v>67</v>
      </c>
      <c r="AK745">
        <v>2</v>
      </c>
      <c r="AL745">
        <v>0</v>
      </c>
      <c r="AM745">
        <v>0</v>
      </c>
      <c r="AN745" t="s">
        <v>123</v>
      </c>
      <c r="AO745" t="s">
        <v>127</v>
      </c>
      <c r="AP745">
        <v>77020001</v>
      </c>
      <c r="AQ745">
        <v>10</v>
      </c>
      <c r="AR745" t="s">
        <v>128</v>
      </c>
      <c r="AS745">
        <v>3190031</v>
      </c>
      <c r="AT745" t="s">
        <v>140</v>
      </c>
      <c r="AU745" t="s">
        <v>2068</v>
      </c>
      <c r="AV745" t="s">
        <v>2065</v>
      </c>
      <c r="AW745">
        <v>2</v>
      </c>
      <c r="AX745">
        <v>1</v>
      </c>
      <c r="AY745" t="s">
        <v>67</v>
      </c>
      <c r="AZ745" t="s">
        <v>67</v>
      </c>
      <c r="BA745" t="s">
        <v>67</v>
      </c>
      <c r="BB745" t="s">
        <v>67</v>
      </c>
      <c r="BC745" t="s">
        <v>67</v>
      </c>
      <c r="BD745" t="s">
        <v>67</v>
      </c>
      <c r="BE745" t="s">
        <v>67</v>
      </c>
      <c r="BF745" t="s">
        <v>67</v>
      </c>
      <c r="BG745" t="s">
        <v>67</v>
      </c>
      <c r="BH745" t="s">
        <v>67</v>
      </c>
      <c r="BI745" t="s">
        <v>67</v>
      </c>
      <c r="BJ745" t="s">
        <v>67</v>
      </c>
      <c r="BK745" t="s">
        <v>67</v>
      </c>
      <c r="BL745" t="s">
        <v>67</v>
      </c>
      <c r="BM745" t="s">
        <v>67</v>
      </c>
      <c r="BN745" t="s">
        <v>102</v>
      </c>
      <c r="BO745" s="6">
        <v>46268</v>
      </c>
      <c r="BP745">
        <f>1</f>
        <v>1</v>
      </c>
      <c r="BQ745">
        <f>IF(M745+AG745&gt;=parametres!$B$2,0,1)</f>
        <v>1</v>
      </c>
      <c r="BR745" t="str">
        <f>VLOOKUP(O745,parametres!G:H,2,0)</f>
        <v>RSA</v>
      </c>
    </row>
    <row r="746" spans="1:70" x14ac:dyDescent="0.3">
      <c r="A746" t="s">
        <v>1635</v>
      </c>
      <c r="B746" t="s">
        <v>65</v>
      </c>
      <c r="C746" t="s">
        <v>66</v>
      </c>
      <c r="D746" s="4">
        <v>46268.515138888892</v>
      </c>
      <c r="E746" t="s">
        <v>219</v>
      </c>
      <c r="F746" t="s">
        <v>67</v>
      </c>
      <c r="G746" t="s">
        <v>67</v>
      </c>
      <c r="H746" t="s">
        <v>996</v>
      </c>
      <c r="I746" t="s">
        <v>67</v>
      </c>
      <c r="J746">
        <v>2.7421294335735439E+18</v>
      </c>
      <c r="K746" t="s">
        <v>2069</v>
      </c>
      <c r="L746" t="s">
        <v>67</v>
      </c>
      <c r="M746" s="5">
        <v>0</v>
      </c>
      <c r="N746">
        <v>19770</v>
      </c>
      <c r="O746" t="s">
        <v>112</v>
      </c>
      <c r="P746">
        <v>21209</v>
      </c>
      <c r="Q746" t="s">
        <v>112</v>
      </c>
      <c r="R746">
        <v>99920</v>
      </c>
      <c r="S746" t="s">
        <v>146</v>
      </c>
      <c r="T746" t="s">
        <v>275</v>
      </c>
      <c r="U746">
        <v>266361</v>
      </c>
      <c r="V746" t="s">
        <v>971</v>
      </c>
      <c r="W746" t="s">
        <v>69</v>
      </c>
      <c r="X746" s="5">
        <v>4.8148148148148152E-3</v>
      </c>
      <c r="Y746" s="5">
        <v>0</v>
      </c>
      <c r="Z746" s="5">
        <v>0</v>
      </c>
      <c r="AA746" t="s">
        <v>67</v>
      </c>
      <c r="AB746">
        <v>0</v>
      </c>
      <c r="AC746" s="4">
        <v>46268.519976851851</v>
      </c>
      <c r="AD746" t="s">
        <v>67</v>
      </c>
      <c r="AE746" s="5">
        <v>0</v>
      </c>
      <c r="AF746" t="s">
        <v>2056</v>
      </c>
      <c r="AG746" s="5">
        <v>0</v>
      </c>
      <c r="AJ746" t="s">
        <v>67</v>
      </c>
      <c r="AN746" t="s">
        <v>67</v>
      </c>
      <c r="AO746" t="s">
        <v>67</v>
      </c>
      <c r="AR746" t="s">
        <v>67</v>
      </c>
      <c r="AT746" t="s">
        <v>67</v>
      </c>
      <c r="AU746" t="s">
        <v>67</v>
      </c>
      <c r="AV746" t="s">
        <v>67</v>
      </c>
      <c r="AY746" t="s">
        <v>67</v>
      </c>
      <c r="AZ746" t="s">
        <v>67</v>
      </c>
      <c r="BA746" t="s">
        <v>67</v>
      </c>
      <c r="BB746" t="s">
        <v>67</v>
      </c>
      <c r="BC746" t="s">
        <v>67</v>
      </c>
      <c r="BD746" t="s">
        <v>67</v>
      </c>
      <c r="BE746" t="s">
        <v>67</v>
      </c>
      <c r="BF746" t="s">
        <v>67</v>
      </c>
      <c r="BG746" t="s">
        <v>67</v>
      </c>
      <c r="BH746" t="s">
        <v>67</v>
      </c>
      <c r="BI746" t="s">
        <v>67</v>
      </c>
      <c r="BJ746" t="s">
        <v>67</v>
      </c>
      <c r="BK746" t="s">
        <v>67</v>
      </c>
      <c r="BL746" t="s">
        <v>67</v>
      </c>
      <c r="BM746" t="s">
        <v>67</v>
      </c>
      <c r="BN746" t="s">
        <v>280</v>
      </c>
      <c r="BO746" s="6">
        <v>46268</v>
      </c>
      <c r="BP746">
        <f>1</f>
        <v>1</v>
      </c>
      <c r="BQ746">
        <f>IF(M746+AG746&gt;=parametres!$B$2,0,1)</f>
        <v>1</v>
      </c>
      <c r="BR746" t="str">
        <f>VLOOKUP(O746,parametres!G:H,2,0)</f>
        <v>RSA Provider</v>
      </c>
    </row>
    <row r="747" spans="1:70" x14ac:dyDescent="0.3">
      <c r="A747" t="s">
        <v>1635</v>
      </c>
      <c r="B747" t="s">
        <v>65</v>
      </c>
      <c r="C747" t="s">
        <v>66</v>
      </c>
      <c r="D747" s="4">
        <v>46268.515173611115</v>
      </c>
      <c r="E747" t="s">
        <v>2047</v>
      </c>
      <c r="F747" t="s">
        <v>67</v>
      </c>
      <c r="G747" t="s">
        <v>67</v>
      </c>
      <c r="H747" t="s">
        <v>349</v>
      </c>
      <c r="I747" t="s">
        <v>67</v>
      </c>
      <c r="J747">
        <v>2.742129399213118E+18</v>
      </c>
      <c r="K747" t="s">
        <v>2070</v>
      </c>
      <c r="L747" t="s">
        <v>67</v>
      </c>
      <c r="M747" s="5">
        <v>0</v>
      </c>
      <c r="N747">
        <v>19755</v>
      </c>
      <c r="O747" t="s">
        <v>84</v>
      </c>
      <c r="P747">
        <v>21194</v>
      </c>
      <c r="Q747" t="s">
        <v>84</v>
      </c>
      <c r="R747">
        <v>99755</v>
      </c>
      <c r="S747" t="s">
        <v>183</v>
      </c>
      <c r="T747" t="s">
        <v>153</v>
      </c>
      <c r="U747">
        <v>224093</v>
      </c>
      <c r="V747" t="s">
        <v>270</v>
      </c>
      <c r="W747" t="s">
        <v>69</v>
      </c>
      <c r="X747" s="5">
        <v>2.7083333333333334E-3</v>
      </c>
      <c r="Y747" s="5">
        <v>0</v>
      </c>
      <c r="Z747" s="5">
        <v>0</v>
      </c>
      <c r="AA747" t="s">
        <v>67</v>
      </c>
      <c r="AB747">
        <v>0</v>
      </c>
      <c r="AC747" s="4">
        <v>46268.517939814818</v>
      </c>
      <c r="AD747" t="s">
        <v>67</v>
      </c>
      <c r="AE747" s="5">
        <v>0</v>
      </c>
      <c r="AF747" t="s">
        <v>2049</v>
      </c>
      <c r="AG747" s="5">
        <v>1.1574074074074073E-5</v>
      </c>
      <c r="AJ747" t="s">
        <v>67</v>
      </c>
      <c r="AN747" t="s">
        <v>67</v>
      </c>
      <c r="AO747" t="s">
        <v>67</v>
      </c>
      <c r="AR747" t="s">
        <v>67</v>
      </c>
      <c r="AT747" t="s">
        <v>67</v>
      </c>
      <c r="AU747" t="s">
        <v>67</v>
      </c>
      <c r="AV747" t="s">
        <v>67</v>
      </c>
      <c r="AY747" t="s">
        <v>67</v>
      </c>
      <c r="AZ747" t="s">
        <v>67</v>
      </c>
      <c r="BA747" t="s">
        <v>67</v>
      </c>
      <c r="BB747" t="s">
        <v>67</v>
      </c>
      <c r="BC747" t="s">
        <v>67</v>
      </c>
      <c r="BD747" t="s">
        <v>67</v>
      </c>
      <c r="BE747" t="s">
        <v>67</v>
      </c>
      <c r="BF747" t="s">
        <v>67</v>
      </c>
      <c r="BG747" t="s">
        <v>67</v>
      </c>
      <c r="BH747" t="s">
        <v>67</v>
      </c>
      <c r="BI747" t="s">
        <v>67</v>
      </c>
      <c r="BJ747" t="s">
        <v>67</v>
      </c>
      <c r="BK747" t="s">
        <v>67</v>
      </c>
      <c r="BL747" t="s">
        <v>67</v>
      </c>
      <c r="BM747" t="s">
        <v>67</v>
      </c>
      <c r="BN747" t="s">
        <v>102</v>
      </c>
      <c r="BO747" s="6">
        <v>46268</v>
      </c>
      <c r="BP747">
        <f>1</f>
        <v>1</v>
      </c>
      <c r="BQ747">
        <f>IF(M747+AG747&gt;=parametres!$B$2,0,1)</f>
        <v>1</v>
      </c>
      <c r="BR747" t="str">
        <f>VLOOKUP(O747,parametres!G:H,2,0)</f>
        <v>RSA</v>
      </c>
    </row>
    <row r="748" spans="1:70" x14ac:dyDescent="0.3">
      <c r="A748" t="s">
        <v>1635</v>
      </c>
      <c r="B748" t="s">
        <v>65</v>
      </c>
      <c r="C748" t="s">
        <v>70</v>
      </c>
      <c r="D748" s="4">
        <v>46268.515185185184</v>
      </c>
      <c r="E748" t="s">
        <v>1559</v>
      </c>
      <c r="F748" t="s">
        <v>124</v>
      </c>
      <c r="G748" t="s">
        <v>119</v>
      </c>
      <c r="H748" t="s">
        <v>125</v>
      </c>
      <c r="I748" t="s">
        <v>139</v>
      </c>
      <c r="J748">
        <v>2.7421293133299528E+18</v>
      </c>
      <c r="K748" t="s">
        <v>2071</v>
      </c>
      <c r="L748" t="s">
        <v>72</v>
      </c>
      <c r="M748" s="5">
        <v>6.9444444444444444E-5</v>
      </c>
      <c r="N748">
        <v>19760</v>
      </c>
      <c r="O748" t="s">
        <v>82</v>
      </c>
      <c r="P748">
        <v>21199</v>
      </c>
      <c r="Q748" t="s">
        <v>82</v>
      </c>
      <c r="R748">
        <v>99810</v>
      </c>
      <c r="S748" t="s">
        <v>162</v>
      </c>
      <c r="T748" t="s">
        <v>153</v>
      </c>
      <c r="U748">
        <v>224096</v>
      </c>
      <c r="V748" t="s">
        <v>503</v>
      </c>
      <c r="W748" t="s">
        <v>68</v>
      </c>
      <c r="X748" s="5">
        <v>3.7037037037037038E-3</v>
      </c>
      <c r="Y748" s="5">
        <v>0</v>
      </c>
      <c r="Z748" s="5">
        <v>2.6967592592592594E-3</v>
      </c>
      <c r="AA748" t="s">
        <v>67</v>
      </c>
      <c r="AB748">
        <v>0</v>
      </c>
      <c r="AC748" s="4">
        <v>46268.519976851851</v>
      </c>
      <c r="AD748" t="s">
        <v>67</v>
      </c>
      <c r="AE748" s="5">
        <v>0</v>
      </c>
      <c r="AF748" t="s">
        <v>2072</v>
      </c>
      <c r="AG748" s="5">
        <v>5.7870370370370373E-5</v>
      </c>
      <c r="AH748">
        <v>0</v>
      </c>
      <c r="AI748">
        <v>0</v>
      </c>
      <c r="AJ748" t="s">
        <v>67</v>
      </c>
      <c r="AK748">
        <v>2</v>
      </c>
      <c r="AL748">
        <v>0</v>
      </c>
      <c r="AM748">
        <v>0</v>
      </c>
      <c r="AN748" t="s">
        <v>123</v>
      </c>
      <c r="AO748" t="s">
        <v>127</v>
      </c>
      <c r="AP748">
        <v>77020001</v>
      </c>
      <c r="AQ748">
        <v>10</v>
      </c>
      <c r="AR748" t="s">
        <v>128</v>
      </c>
      <c r="AS748">
        <v>3190086</v>
      </c>
      <c r="AT748" t="s">
        <v>230</v>
      </c>
      <c r="AU748" t="s">
        <v>67</v>
      </c>
      <c r="AV748" t="s">
        <v>1559</v>
      </c>
      <c r="AW748">
        <v>0</v>
      </c>
      <c r="AX748">
        <v>0</v>
      </c>
      <c r="AY748" t="s">
        <v>67</v>
      </c>
      <c r="AZ748" t="s">
        <v>67</v>
      </c>
      <c r="BA748" t="s">
        <v>67</v>
      </c>
      <c r="BB748" t="s">
        <v>67</v>
      </c>
      <c r="BC748" t="s">
        <v>67</v>
      </c>
      <c r="BD748" t="s">
        <v>67</v>
      </c>
      <c r="BE748" t="s">
        <v>67</v>
      </c>
      <c r="BF748" t="s">
        <v>67</v>
      </c>
      <c r="BG748" t="s">
        <v>67</v>
      </c>
      <c r="BH748" t="s">
        <v>67</v>
      </c>
      <c r="BI748" t="s">
        <v>67</v>
      </c>
      <c r="BJ748" t="s">
        <v>67</v>
      </c>
      <c r="BK748" t="s">
        <v>67</v>
      </c>
      <c r="BL748" t="s">
        <v>67</v>
      </c>
      <c r="BM748" t="s">
        <v>67</v>
      </c>
      <c r="BN748" t="s">
        <v>106</v>
      </c>
      <c r="BO748" s="6">
        <v>46268</v>
      </c>
      <c r="BP748">
        <f>1</f>
        <v>1</v>
      </c>
      <c r="BQ748">
        <f>IF(M748+AG748&gt;=parametres!$B$2,0,1)</f>
        <v>1</v>
      </c>
      <c r="BR748" t="str">
        <f>VLOOKUP(O748,parametres!G:H,2,0)</f>
        <v>Alliannz Contract</v>
      </c>
    </row>
    <row r="749" spans="1:70" x14ac:dyDescent="0.3">
      <c r="A749" t="s">
        <v>1635</v>
      </c>
      <c r="B749" t="s">
        <v>65</v>
      </c>
      <c r="C749" t="s">
        <v>66</v>
      </c>
      <c r="D749" s="4">
        <v>46268.516215277778</v>
      </c>
      <c r="E749" t="s">
        <v>1559</v>
      </c>
      <c r="F749" t="s">
        <v>67</v>
      </c>
      <c r="G749" t="s">
        <v>67</v>
      </c>
      <c r="H749" t="s">
        <v>504</v>
      </c>
      <c r="I749" t="s">
        <v>67</v>
      </c>
      <c r="J749">
        <v>2.7421293133299528E+18</v>
      </c>
      <c r="K749" t="s">
        <v>2073</v>
      </c>
      <c r="L749" t="s">
        <v>67</v>
      </c>
      <c r="M749" s="5">
        <v>0</v>
      </c>
      <c r="N749">
        <v>19760</v>
      </c>
      <c r="O749" t="s">
        <v>82</v>
      </c>
      <c r="P749">
        <v>21199</v>
      </c>
      <c r="Q749" t="s">
        <v>82</v>
      </c>
      <c r="R749">
        <v>99810</v>
      </c>
      <c r="S749" t="s">
        <v>162</v>
      </c>
      <c r="T749" t="s">
        <v>153</v>
      </c>
      <c r="U749">
        <v>224096</v>
      </c>
      <c r="V749" t="s">
        <v>503</v>
      </c>
      <c r="W749" t="s">
        <v>69</v>
      </c>
      <c r="X749" s="5">
        <v>3.7037037037037038E-3</v>
      </c>
      <c r="Y749" s="5">
        <v>0</v>
      </c>
      <c r="Z749" s="5">
        <v>0</v>
      </c>
      <c r="AA749" t="s">
        <v>67</v>
      </c>
      <c r="AB749">
        <v>0</v>
      </c>
      <c r="AC749" s="4">
        <v>46268.519988425927</v>
      </c>
      <c r="AD749" t="s">
        <v>67</v>
      </c>
      <c r="AE749" s="5">
        <v>0</v>
      </c>
      <c r="AF749" t="s">
        <v>2072</v>
      </c>
      <c r="AG749" s="5">
        <v>1.1574074074074073E-5</v>
      </c>
      <c r="AJ749" t="s">
        <v>67</v>
      </c>
      <c r="AN749" t="s">
        <v>67</v>
      </c>
      <c r="AO749" t="s">
        <v>67</v>
      </c>
      <c r="AR749" t="s">
        <v>67</v>
      </c>
      <c r="AT749" t="s">
        <v>67</v>
      </c>
      <c r="AU749" t="s">
        <v>67</v>
      </c>
      <c r="AV749" t="s">
        <v>67</v>
      </c>
      <c r="AY749" t="s">
        <v>67</v>
      </c>
      <c r="AZ749" t="s">
        <v>67</v>
      </c>
      <c r="BA749" t="s">
        <v>67</v>
      </c>
      <c r="BB749" t="s">
        <v>67</v>
      </c>
      <c r="BC749" t="s">
        <v>67</v>
      </c>
      <c r="BD749" t="s">
        <v>67</v>
      </c>
      <c r="BE749" t="s">
        <v>67</v>
      </c>
      <c r="BF749" t="s">
        <v>67</v>
      </c>
      <c r="BG749" t="s">
        <v>67</v>
      </c>
      <c r="BH749" t="s">
        <v>67</v>
      </c>
      <c r="BI749" t="s">
        <v>67</v>
      </c>
      <c r="BJ749" t="s">
        <v>67</v>
      </c>
      <c r="BK749" t="s">
        <v>67</v>
      </c>
      <c r="BL749" t="s">
        <v>67</v>
      </c>
      <c r="BM749" t="s">
        <v>67</v>
      </c>
      <c r="BN749" t="s">
        <v>106</v>
      </c>
      <c r="BO749" s="6">
        <v>46268</v>
      </c>
      <c r="BP749">
        <f>1</f>
        <v>1</v>
      </c>
      <c r="BQ749">
        <f>IF(M749+AG749&gt;=parametres!$B$2,0,1)</f>
        <v>1</v>
      </c>
      <c r="BR749" t="str">
        <f>VLOOKUP(O749,parametres!G:H,2,0)</f>
        <v>Alliannz Contract</v>
      </c>
    </row>
    <row r="750" spans="1:70" x14ac:dyDescent="0.3">
      <c r="A750" t="s">
        <v>1635</v>
      </c>
      <c r="B750" t="s">
        <v>65</v>
      </c>
      <c r="C750" t="s">
        <v>66</v>
      </c>
      <c r="D750" s="4">
        <v>46268.516342592593</v>
      </c>
      <c r="E750" t="s">
        <v>2065</v>
      </c>
      <c r="F750" t="s">
        <v>67</v>
      </c>
      <c r="G750" t="s">
        <v>67</v>
      </c>
      <c r="H750" t="s">
        <v>359</v>
      </c>
      <c r="I750" t="s">
        <v>67</v>
      </c>
      <c r="J750">
        <v>2.7421292918848927E+18</v>
      </c>
      <c r="K750" t="s">
        <v>2074</v>
      </c>
      <c r="L750" t="s">
        <v>67</v>
      </c>
      <c r="M750" s="5">
        <v>0</v>
      </c>
      <c r="N750">
        <v>19755</v>
      </c>
      <c r="O750" t="s">
        <v>84</v>
      </c>
      <c r="P750">
        <v>21194</v>
      </c>
      <c r="Q750" t="s">
        <v>84</v>
      </c>
      <c r="R750">
        <v>99755</v>
      </c>
      <c r="S750" t="s">
        <v>183</v>
      </c>
      <c r="T750" t="s">
        <v>153</v>
      </c>
      <c r="U750">
        <v>96465</v>
      </c>
      <c r="V750" t="s">
        <v>360</v>
      </c>
      <c r="W750" t="s">
        <v>69</v>
      </c>
      <c r="X750" s="5">
        <v>6.5972222222222222E-3</v>
      </c>
      <c r="Y750" s="5">
        <v>0</v>
      </c>
      <c r="Z750" s="5">
        <v>0</v>
      </c>
      <c r="AA750" t="s">
        <v>67</v>
      </c>
      <c r="AB750">
        <v>0</v>
      </c>
      <c r="AC750" s="4">
        <v>46268.523020833331</v>
      </c>
      <c r="AD750" t="s">
        <v>67</v>
      </c>
      <c r="AE750" s="5">
        <v>0</v>
      </c>
      <c r="AF750" t="s">
        <v>2067</v>
      </c>
      <c r="AG750" s="5">
        <v>1.1574074074074073E-5</v>
      </c>
      <c r="AJ750" t="s">
        <v>67</v>
      </c>
      <c r="AN750" t="s">
        <v>67</v>
      </c>
      <c r="AO750" t="s">
        <v>67</v>
      </c>
      <c r="AR750" t="s">
        <v>67</v>
      </c>
      <c r="AT750" t="s">
        <v>67</v>
      </c>
      <c r="AU750" t="s">
        <v>67</v>
      </c>
      <c r="AV750" t="s">
        <v>67</v>
      </c>
      <c r="AY750" t="s">
        <v>67</v>
      </c>
      <c r="AZ750" t="s">
        <v>67</v>
      </c>
      <c r="BA750" t="s">
        <v>67</v>
      </c>
      <c r="BB750" t="s">
        <v>67</v>
      </c>
      <c r="BC750" t="s">
        <v>67</v>
      </c>
      <c r="BD750" t="s">
        <v>67</v>
      </c>
      <c r="BE750" t="s">
        <v>67</v>
      </c>
      <c r="BF750" t="s">
        <v>67</v>
      </c>
      <c r="BG750" t="s">
        <v>67</v>
      </c>
      <c r="BH750" t="s">
        <v>67</v>
      </c>
      <c r="BI750" t="s">
        <v>67</v>
      </c>
      <c r="BJ750" t="s">
        <v>67</v>
      </c>
      <c r="BK750" t="s">
        <v>67</v>
      </c>
      <c r="BL750" t="s">
        <v>67</v>
      </c>
      <c r="BM750" t="s">
        <v>67</v>
      </c>
      <c r="BN750" t="s">
        <v>102</v>
      </c>
      <c r="BO750" s="6">
        <v>46268</v>
      </c>
      <c r="BP750">
        <f>1</f>
        <v>1</v>
      </c>
      <c r="BQ750">
        <f>IF(M750+AG750&gt;=parametres!$B$2,0,1)</f>
        <v>1</v>
      </c>
      <c r="BR750" t="str">
        <f>VLOOKUP(O750,parametres!G:H,2,0)</f>
        <v>RSA</v>
      </c>
    </row>
    <row r="751" spans="1:70" x14ac:dyDescent="0.3">
      <c r="A751" t="s">
        <v>1635</v>
      </c>
      <c r="B751" t="s">
        <v>65</v>
      </c>
      <c r="C751" t="s">
        <v>70</v>
      </c>
      <c r="D751" s="4">
        <v>46268.516435185185</v>
      </c>
      <c r="E751" t="s">
        <v>416</v>
      </c>
      <c r="F751" t="s">
        <v>134</v>
      </c>
      <c r="G751" t="s">
        <v>119</v>
      </c>
      <c r="H751" t="s">
        <v>135</v>
      </c>
      <c r="I751" t="s">
        <v>136</v>
      </c>
      <c r="J751">
        <v>2.7421293863283123E+18</v>
      </c>
      <c r="K751" t="s">
        <v>2075</v>
      </c>
      <c r="L751" t="s">
        <v>72</v>
      </c>
      <c r="M751" s="5">
        <v>5.7870370370370373E-5</v>
      </c>
      <c r="N751">
        <v>19761</v>
      </c>
      <c r="O751" t="s">
        <v>105</v>
      </c>
      <c r="P751">
        <v>21200</v>
      </c>
      <c r="Q751" t="s">
        <v>105</v>
      </c>
      <c r="R751">
        <v>99821</v>
      </c>
      <c r="S751" t="s">
        <v>154</v>
      </c>
      <c r="T751" t="s">
        <v>153</v>
      </c>
      <c r="U751">
        <v>247912</v>
      </c>
      <c r="V751" t="s">
        <v>402</v>
      </c>
      <c r="W751" t="s">
        <v>68</v>
      </c>
      <c r="X751" s="5">
        <v>4.6296296296296298E-4</v>
      </c>
      <c r="Y751" s="5">
        <v>0</v>
      </c>
      <c r="Z751" s="5">
        <v>3.5879629629629629E-4</v>
      </c>
      <c r="AA751" t="s">
        <v>67</v>
      </c>
      <c r="AB751">
        <v>0</v>
      </c>
      <c r="AC751" s="4">
        <v>46268.517777777779</v>
      </c>
      <c r="AD751" t="s">
        <v>67</v>
      </c>
      <c r="AE751" s="5">
        <v>0</v>
      </c>
      <c r="AF751" t="s">
        <v>2076</v>
      </c>
      <c r="AG751" s="5">
        <v>2.3148148148148147E-5</v>
      </c>
      <c r="AH751">
        <v>0</v>
      </c>
      <c r="AI751">
        <v>0</v>
      </c>
      <c r="AJ751" t="s">
        <v>67</v>
      </c>
      <c r="AK751">
        <v>2</v>
      </c>
      <c r="AL751">
        <v>0</v>
      </c>
      <c r="AM751">
        <v>0</v>
      </c>
      <c r="AN751" t="s">
        <v>123</v>
      </c>
      <c r="AO751" t="s">
        <v>127</v>
      </c>
      <c r="AP751">
        <v>77020001</v>
      </c>
      <c r="AQ751">
        <v>10</v>
      </c>
      <c r="AR751" t="s">
        <v>128</v>
      </c>
      <c r="AS751">
        <v>3190051</v>
      </c>
      <c r="AT751" t="s">
        <v>140</v>
      </c>
      <c r="AU751" t="s">
        <v>67</v>
      </c>
      <c r="AV751" t="s">
        <v>416</v>
      </c>
      <c r="AW751">
        <v>2</v>
      </c>
      <c r="AX751">
        <v>1</v>
      </c>
      <c r="AY751" t="s">
        <v>67</v>
      </c>
      <c r="AZ751" t="s">
        <v>67</v>
      </c>
      <c r="BA751" t="s">
        <v>67</v>
      </c>
      <c r="BB751" t="s">
        <v>67</v>
      </c>
      <c r="BC751" t="s">
        <v>67</v>
      </c>
      <c r="BD751" t="s">
        <v>67</v>
      </c>
      <c r="BE751" t="s">
        <v>67</v>
      </c>
      <c r="BF751" t="s">
        <v>67</v>
      </c>
      <c r="BG751" t="s">
        <v>67</v>
      </c>
      <c r="BH751" t="s">
        <v>67</v>
      </c>
      <c r="BI751" t="s">
        <v>67</v>
      </c>
      <c r="BJ751" t="s">
        <v>67</v>
      </c>
      <c r="BK751" t="s">
        <v>67</v>
      </c>
      <c r="BL751" t="s">
        <v>67</v>
      </c>
      <c r="BM751" t="s">
        <v>67</v>
      </c>
      <c r="BN751" t="s">
        <v>106</v>
      </c>
      <c r="BO751" s="6">
        <v>46268</v>
      </c>
      <c r="BP751">
        <f>1</f>
        <v>1</v>
      </c>
      <c r="BQ751">
        <f>IF(M751+AG751&gt;=parametres!$B$2,0,1)</f>
        <v>1</v>
      </c>
      <c r="BR751" t="str">
        <f>VLOOKUP(O751,parametres!G:H,2,0)</f>
        <v>Alliannz Contract</v>
      </c>
    </row>
    <row r="752" spans="1:70" x14ac:dyDescent="0.3">
      <c r="A752" t="s">
        <v>1635</v>
      </c>
      <c r="B752" t="s">
        <v>65</v>
      </c>
      <c r="C752" t="s">
        <v>66</v>
      </c>
      <c r="D752" s="4">
        <v>46268.517245370371</v>
      </c>
      <c r="E752" t="s">
        <v>416</v>
      </c>
      <c r="F752" t="s">
        <v>67</v>
      </c>
      <c r="G752" t="s">
        <v>67</v>
      </c>
      <c r="H752" t="s">
        <v>403</v>
      </c>
      <c r="I752" t="s">
        <v>67</v>
      </c>
      <c r="J752">
        <v>2.7421293863283123E+18</v>
      </c>
      <c r="K752" t="s">
        <v>2077</v>
      </c>
      <c r="L752" t="s">
        <v>67</v>
      </c>
      <c r="M752" s="5">
        <v>0</v>
      </c>
      <c r="N752">
        <v>19761</v>
      </c>
      <c r="O752" t="s">
        <v>105</v>
      </c>
      <c r="P752">
        <v>21200</v>
      </c>
      <c r="Q752" t="s">
        <v>105</v>
      </c>
      <c r="R752">
        <v>99821</v>
      </c>
      <c r="S752" t="s">
        <v>154</v>
      </c>
      <c r="T752" t="s">
        <v>153</v>
      </c>
      <c r="U752">
        <v>247912</v>
      </c>
      <c r="V752" t="s">
        <v>402</v>
      </c>
      <c r="W752" t="s">
        <v>69</v>
      </c>
      <c r="X752" s="5">
        <v>4.6296296296296298E-4</v>
      </c>
      <c r="Y752" s="5">
        <v>0</v>
      </c>
      <c r="Z752" s="5">
        <v>0</v>
      </c>
      <c r="AA752" t="s">
        <v>67</v>
      </c>
      <c r="AB752">
        <v>0</v>
      </c>
      <c r="AC752" s="4">
        <v>46268.517777777779</v>
      </c>
      <c r="AD752" t="s">
        <v>67</v>
      </c>
      <c r="AE752" s="5">
        <v>0</v>
      </c>
      <c r="AF752" t="s">
        <v>2076</v>
      </c>
      <c r="AG752" s="5">
        <v>1.1574074074074073E-5</v>
      </c>
      <c r="AJ752" t="s">
        <v>67</v>
      </c>
      <c r="AN752" t="s">
        <v>67</v>
      </c>
      <c r="AO752" t="s">
        <v>67</v>
      </c>
      <c r="AR752" t="s">
        <v>67</v>
      </c>
      <c r="AT752" t="s">
        <v>67</v>
      </c>
      <c r="AU752" t="s">
        <v>67</v>
      </c>
      <c r="AV752" t="s">
        <v>67</v>
      </c>
      <c r="AY752" t="s">
        <v>67</v>
      </c>
      <c r="AZ752" t="s">
        <v>67</v>
      </c>
      <c r="BA752" t="s">
        <v>67</v>
      </c>
      <c r="BB752" t="s">
        <v>67</v>
      </c>
      <c r="BC752" t="s">
        <v>67</v>
      </c>
      <c r="BD752" t="s">
        <v>67</v>
      </c>
      <c r="BE752" t="s">
        <v>67</v>
      </c>
      <c r="BF752" t="s">
        <v>67</v>
      </c>
      <c r="BG752" t="s">
        <v>67</v>
      </c>
      <c r="BH752" t="s">
        <v>67</v>
      </c>
      <c r="BI752" t="s">
        <v>67</v>
      </c>
      <c r="BJ752" t="s">
        <v>67</v>
      </c>
      <c r="BK752" t="s">
        <v>67</v>
      </c>
      <c r="BL752" t="s">
        <v>67</v>
      </c>
      <c r="BM752" t="s">
        <v>67</v>
      </c>
      <c r="BN752" t="s">
        <v>106</v>
      </c>
      <c r="BO752" s="6">
        <v>46268</v>
      </c>
      <c r="BP752">
        <f>1</f>
        <v>1</v>
      </c>
      <c r="BQ752">
        <f>IF(M752+AG752&gt;=parametres!$B$2,0,1)</f>
        <v>1</v>
      </c>
      <c r="BR752" t="str">
        <f>VLOOKUP(O752,parametres!G:H,2,0)</f>
        <v>Alliannz Contract</v>
      </c>
    </row>
    <row r="753" spans="1:70" x14ac:dyDescent="0.3">
      <c r="A753" t="s">
        <v>1635</v>
      </c>
      <c r="B753" t="s">
        <v>65</v>
      </c>
      <c r="C753" t="s">
        <v>70</v>
      </c>
      <c r="D753" s="4">
        <v>46268.518854166665</v>
      </c>
      <c r="E753" t="s">
        <v>2078</v>
      </c>
      <c r="F753" t="s">
        <v>158</v>
      </c>
      <c r="G753" t="s">
        <v>119</v>
      </c>
      <c r="H753" t="s">
        <v>159</v>
      </c>
      <c r="I753" t="s">
        <v>160</v>
      </c>
      <c r="J753">
        <v>2.7421293820333435E+18</v>
      </c>
      <c r="K753" t="s">
        <v>2079</v>
      </c>
      <c r="L753" t="s">
        <v>72</v>
      </c>
      <c r="M753" s="5">
        <v>8.1018518518518516E-5</v>
      </c>
      <c r="N753">
        <v>19765</v>
      </c>
      <c r="O753" t="s">
        <v>85</v>
      </c>
      <c r="P753">
        <v>21204</v>
      </c>
      <c r="Q753" t="s">
        <v>85</v>
      </c>
      <c r="R753">
        <v>99865</v>
      </c>
      <c r="S753" t="s">
        <v>161</v>
      </c>
      <c r="T753" t="s">
        <v>153</v>
      </c>
      <c r="U753">
        <v>96462</v>
      </c>
      <c r="V753" t="s">
        <v>485</v>
      </c>
      <c r="W753" t="s">
        <v>68</v>
      </c>
      <c r="X753" s="5">
        <v>5.4629629629629629E-3</v>
      </c>
      <c r="Y753" s="5">
        <v>0</v>
      </c>
      <c r="Z753" s="5">
        <v>3.7037037037037035E-4</v>
      </c>
      <c r="AA753" t="s">
        <v>67</v>
      </c>
      <c r="AB753">
        <v>0</v>
      </c>
      <c r="AC753" s="4">
        <v>46268.525393518517</v>
      </c>
      <c r="AD753" t="s">
        <v>67</v>
      </c>
      <c r="AE753" s="5">
        <v>0</v>
      </c>
      <c r="AF753" t="s">
        <v>2080</v>
      </c>
      <c r="AG753" s="5">
        <v>2.3148148148148147E-5</v>
      </c>
      <c r="AH753">
        <v>0</v>
      </c>
      <c r="AI753">
        <v>0</v>
      </c>
      <c r="AJ753" t="s">
        <v>67</v>
      </c>
      <c r="AK753">
        <v>2</v>
      </c>
      <c r="AL753">
        <v>0</v>
      </c>
      <c r="AM753">
        <v>0</v>
      </c>
      <c r="AN753" t="s">
        <v>123</v>
      </c>
      <c r="AO753" t="s">
        <v>127</v>
      </c>
      <c r="AP753">
        <v>77020001</v>
      </c>
      <c r="AQ753">
        <v>10</v>
      </c>
      <c r="AR753" t="s">
        <v>128</v>
      </c>
      <c r="AS753">
        <v>3190148</v>
      </c>
      <c r="AT753" t="s">
        <v>2081</v>
      </c>
      <c r="AU753" t="s">
        <v>67</v>
      </c>
      <c r="AV753" t="s">
        <v>2078</v>
      </c>
      <c r="AW753">
        <v>2</v>
      </c>
      <c r="AX753">
        <v>1</v>
      </c>
      <c r="AY753" t="s">
        <v>67</v>
      </c>
      <c r="AZ753" t="s">
        <v>67</v>
      </c>
      <c r="BA753" t="s">
        <v>67</v>
      </c>
      <c r="BB753" t="s">
        <v>67</v>
      </c>
      <c r="BC753" t="s">
        <v>67</v>
      </c>
      <c r="BD753" t="s">
        <v>67</v>
      </c>
      <c r="BE753" t="s">
        <v>67</v>
      </c>
      <c r="BF753" t="s">
        <v>67</v>
      </c>
      <c r="BG753" t="s">
        <v>67</v>
      </c>
      <c r="BH753" t="s">
        <v>67</v>
      </c>
      <c r="BI753" t="s">
        <v>67</v>
      </c>
      <c r="BJ753" t="s">
        <v>67</v>
      </c>
      <c r="BK753" t="s">
        <v>67</v>
      </c>
      <c r="BL753" t="s">
        <v>67</v>
      </c>
      <c r="BM753" t="s">
        <v>67</v>
      </c>
      <c r="BN753" t="s">
        <v>102</v>
      </c>
      <c r="BO753" s="6">
        <v>46268</v>
      </c>
      <c r="BP753">
        <f>1</f>
        <v>1</v>
      </c>
      <c r="BQ753">
        <f>IF(M753+AG753&gt;=parametres!$B$2,0,1)</f>
        <v>1</v>
      </c>
      <c r="BR753" t="str">
        <f>VLOOKUP(O753,parametres!G:H,2,0)</f>
        <v>RSA</v>
      </c>
    </row>
    <row r="754" spans="1:70" x14ac:dyDescent="0.3">
      <c r="A754" t="s">
        <v>1635</v>
      </c>
      <c r="B754" t="s">
        <v>65</v>
      </c>
      <c r="C754" t="s">
        <v>70</v>
      </c>
      <c r="D754" s="4">
        <v>46268.519143518519</v>
      </c>
      <c r="E754" t="s">
        <v>2082</v>
      </c>
      <c r="F754" t="s">
        <v>124</v>
      </c>
      <c r="G754" t="s">
        <v>119</v>
      </c>
      <c r="H754" t="s">
        <v>125</v>
      </c>
      <c r="I754" t="s">
        <v>139</v>
      </c>
      <c r="J754">
        <v>2.7421292360747182E+18</v>
      </c>
      <c r="K754" t="s">
        <v>2083</v>
      </c>
      <c r="L754" t="s">
        <v>71</v>
      </c>
      <c r="M754" s="5">
        <v>6.9444444444444444E-5</v>
      </c>
      <c r="N754">
        <v>19760</v>
      </c>
      <c r="O754" t="s">
        <v>82</v>
      </c>
      <c r="P754">
        <v>21199</v>
      </c>
      <c r="Q754" t="s">
        <v>82</v>
      </c>
      <c r="R754">
        <v>99810</v>
      </c>
      <c r="S754" t="s">
        <v>162</v>
      </c>
      <c r="T754" t="s">
        <v>153</v>
      </c>
      <c r="U754">
        <v>244554</v>
      </c>
      <c r="V754" t="s">
        <v>437</v>
      </c>
      <c r="W754" t="s">
        <v>69</v>
      </c>
      <c r="X754" s="5">
        <v>2.9282407407407408E-3</v>
      </c>
      <c r="Y754" s="5">
        <v>2.7777777777777778E-4</v>
      </c>
      <c r="Z754" s="5">
        <v>4.6296296296296298E-4</v>
      </c>
      <c r="AA754" t="s">
        <v>67</v>
      </c>
      <c r="AB754">
        <v>1</v>
      </c>
      <c r="AC754" s="4">
        <v>46268.523333333331</v>
      </c>
      <c r="AD754" t="s">
        <v>67</v>
      </c>
      <c r="AE754" s="5">
        <v>0</v>
      </c>
      <c r="AF754" t="s">
        <v>2084</v>
      </c>
      <c r="AG754" s="5">
        <v>3.4722222222222222E-5</v>
      </c>
      <c r="AH754">
        <v>0</v>
      </c>
      <c r="AI754">
        <v>0</v>
      </c>
      <c r="AJ754" t="s">
        <v>67</v>
      </c>
      <c r="AK754">
        <v>2</v>
      </c>
      <c r="AL754">
        <v>0</v>
      </c>
      <c r="AM754">
        <v>0</v>
      </c>
      <c r="AN754" t="s">
        <v>123</v>
      </c>
      <c r="AO754" t="s">
        <v>127</v>
      </c>
      <c r="AP754">
        <v>77020001</v>
      </c>
      <c r="AQ754">
        <v>10</v>
      </c>
      <c r="AR754" t="s">
        <v>128</v>
      </c>
      <c r="AS754">
        <v>3190086</v>
      </c>
      <c r="AT754" t="s">
        <v>145</v>
      </c>
      <c r="AU754" t="s">
        <v>67</v>
      </c>
      <c r="AV754" t="s">
        <v>2082</v>
      </c>
      <c r="AW754">
        <v>0</v>
      </c>
      <c r="AX754">
        <v>0</v>
      </c>
      <c r="AY754" t="s">
        <v>67</v>
      </c>
      <c r="AZ754" t="s">
        <v>67</v>
      </c>
      <c r="BA754" t="s">
        <v>67</v>
      </c>
      <c r="BB754" t="s">
        <v>67</v>
      </c>
      <c r="BC754" t="s">
        <v>67</v>
      </c>
      <c r="BD754" t="s">
        <v>67</v>
      </c>
      <c r="BE754" t="s">
        <v>67</v>
      </c>
      <c r="BF754" t="s">
        <v>67</v>
      </c>
      <c r="BG754" t="s">
        <v>67</v>
      </c>
      <c r="BH754" t="s">
        <v>67</v>
      </c>
      <c r="BI754" t="s">
        <v>67</v>
      </c>
      <c r="BJ754" t="s">
        <v>67</v>
      </c>
      <c r="BK754" t="s">
        <v>67</v>
      </c>
      <c r="BL754" t="s">
        <v>67</v>
      </c>
      <c r="BM754" t="s">
        <v>67</v>
      </c>
      <c r="BN754" t="s">
        <v>106</v>
      </c>
      <c r="BO754" s="6">
        <v>46268</v>
      </c>
      <c r="BP754">
        <f>1</f>
        <v>1</v>
      </c>
      <c r="BQ754">
        <f>IF(M754+AG754&gt;=parametres!$B$2,0,1)</f>
        <v>1</v>
      </c>
      <c r="BR754" t="str">
        <f>VLOOKUP(O754,parametres!G:H,2,0)</f>
        <v>Alliannz Contract</v>
      </c>
    </row>
    <row r="755" spans="1:70" x14ac:dyDescent="0.3">
      <c r="A755" t="s">
        <v>1635</v>
      </c>
      <c r="B755" t="s">
        <v>65</v>
      </c>
      <c r="C755" t="s">
        <v>70</v>
      </c>
      <c r="D755" s="4">
        <v>46268.519432870373</v>
      </c>
      <c r="E755" t="s">
        <v>2085</v>
      </c>
      <c r="F755" t="s">
        <v>304</v>
      </c>
      <c r="G755" t="s">
        <v>305</v>
      </c>
      <c r="H755" t="s">
        <v>306</v>
      </c>
      <c r="I755" t="s">
        <v>300</v>
      </c>
      <c r="J755">
        <v>2.7421293820333435E+18</v>
      </c>
      <c r="K755" t="s">
        <v>2086</v>
      </c>
      <c r="L755" t="s">
        <v>72</v>
      </c>
      <c r="M755" s="5">
        <v>1.1574074074074073E-5</v>
      </c>
      <c r="N755">
        <v>19781</v>
      </c>
      <c r="O755" t="s">
        <v>294</v>
      </c>
      <c r="P755">
        <v>21221</v>
      </c>
      <c r="Q755" t="s">
        <v>294</v>
      </c>
      <c r="R755">
        <v>100041</v>
      </c>
      <c r="S755" t="s">
        <v>309</v>
      </c>
      <c r="T755" t="s">
        <v>275</v>
      </c>
      <c r="U755">
        <v>223882</v>
      </c>
      <c r="V755" t="s">
        <v>505</v>
      </c>
      <c r="W755" t="s">
        <v>68</v>
      </c>
      <c r="X755" s="5">
        <v>4.409722222222222E-3</v>
      </c>
      <c r="Y755" s="5">
        <v>0</v>
      </c>
      <c r="Z755" s="5">
        <v>3.7037037037037035E-4</v>
      </c>
      <c r="AA755" t="s">
        <v>67</v>
      </c>
      <c r="AB755">
        <v>0</v>
      </c>
      <c r="AC755" s="4">
        <v>46268.524467592593</v>
      </c>
      <c r="AD755" t="s">
        <v>67</v>
      </c>
      <c r="AE755" s="5">
        <v>0</v>
      </c>
      <c r="AF755" t="s">
        <v>2087</v>
      </c>
      <c r="AG755" s="5">
        <v>1.1574074074074073E-5</v>
      </c>
      <c r="AH755">
        <v>0</v>
      </c>
      <c r="AI755">
        <v>0</v>
      </c>
      <c r="AJ755" t="s">
        <v>311</v>
      </c>
      <c r="AK755">
        <v>2</v>
      </c>
      <c r="AL755">
        <v>0</v>
      </c>
      <c r="AM755">
        <v>1</v>
      </c>
      <c r="AN755" t="s">
        <v>310</v>
      </c>
      <c r="AO755" t="s">
        <v>67</v>
      </c>
      <c r="AR755" t="s">
        <v>67</v>
      </c>
      <c r="AT755" t="s">
        <v>67</v>
      </c>
      <c r="AU755" t="s">
        <v>67</v>
      </c>
      <c r="AV755" t="s">
        <v>67</v>
      </c>
      <c r="AW755">
        <v>2</v>
      </c>
      <c r="AX755">
        <v>1</v>
      </c>
      <c r="AY755" t="s">
        <v>67</v>
      </c>
      <c r="AZ755" t="s">
        <v>67</v>
      </c>
      <c r="BA755" t="s">
        <v>67</v>
      </c>
      <c r="BB755" t="s">
        <v>67</v>
      </c>
      <c r="BC755" t="s">
        <v>67</v>
      </c>
      <c r="BD755" t="s">
        <v>67</v>
      </c>
      <c r="BE755" t="s">
        <v>67</v>
      </c>
      <c r="BF755" t="s">
        <v>67</v>
      </c>
      <c r="BG755" t="s">
        <v>67</v>
      </c>
      <c r="BH755" t="s">
        <v>67</v>
      </c>
      <c r="BI755" t="s">
        <v>67</v>
      </c>
      <c r="BJ755" t="s">
        <v>67</v>
      </c>
      <c r="BK755" t="s">
        <v>67</v>
      </c>
      <c r="BL755" t="s">
        <v>67</v>
      </c>
      <c r="BM755" t="s">
        <v>67</v>
      </c>
      <c r="BN755" t="s">
        <v>287</v>
      </c>
      <c r="BO755" s="6">
        <v>46268</v>
      </c>
      <c r="BP755">
        <f>1</f>
        <v>1</v>
      </c>
      <c r="BQ755">
        <f>IF(M755+AG755&gt;=parametres!$B$2,0,1)</f>
        <v>1</v>
      </c>
      <c r="BR755" t="str">
        <f>VLOOKUP(O755,parametres!G:H,2,0)</f>
        <v>RSA BE</v>
      </c>
    </row>
    <row r="756" spans="1:70" x14ac:dyDescent="0.3">
      <c r="A756" t="s">
        <v>1635</v>
      </c>
      <c r="B756" t="s">
        <v>65</v>
      </c>
      <c r="C756" t="s">
        <v>66</v>
      </c>
      <c r="D756" s="4">
        <v>46268.519849537035</v>
      </c>
      <c r="E756" t="s">
        <v>2078</v>
      </c>
      <c r="F756" t="s">
        <v>67</v>
      </c>
      <c r="G756" t="s">
        <v>67</v>
      </c>
      <c r="H756" t="s">
        <v>486</v>
      </c>
      <c r="I756" t="s">
        <v>67</v>
      </c>
      <c r="J756">
        <v>2.7421293820333435E+18</v>
      </c>
      <c r="K756" t="s">
        <v>2088</v>
      </c>
      <c r="L756" t="s">
        <v>67</v>
      </c>
      <c r="M756" s="5">
        <v>0</v>
      </c>
      <c r="N756">
        <v>19765</v>
      </c>
      <c r="O756" t="s">
        <v>85</v>
      </c>
      <c r="P756">
        <v>21204</v>
      </c>
      <c r="Q756" t="s">
        <v>85</v>
      </c>
      <c r="R756">
        <v>99865</v>
      </c>
      <c r="S756" t="s">
        <v>161</v>
      </c>
      <c r="T756" t="s">
        <v>153</v>
      </c>
      <c r="U756">
        <v>96462</v>
      </c>
      <c r="V756" t="s">
        <v>485</v>
      </c>
      <c r="W756" t="s">
        <v>69</v>
      </c>
      <c r="X756" s="5">
        <v>5.4629629629629629E-3</v>
      </c>
      <c r="Y756" s="5">
        <v>0</v>
      </c>
      <c r="Z756" s="5">
        <v>0</v>
      </c>
      <c r="AA756" t="s">
        <v>67</v>
      </c>
      <c r="AB756">
        <v>0</v>
      </c>
      <c r="AC756" s="4">
        <v>46268.525393518517</v>
      </c>
      <c r="AD756" t="s">
        <v>67</v>
      </c>
      <c r="AE756" s="5">
        <v>0</v>
      </c>
      <c r="AF756" t="s">
        <v>2080</v>
      </c>
      <c r="AG756" s="5">
        <v>1.1574074074074073E-5</v>
      </c>
      <c r="AJ756" t="s">
        <v>67</v>
      </c>
      <c r="AN756" t="s">
        <v>67</v>
      </c>
      <c r="AO756" t="s">
        <v>67</v>
      </c>
      <c r="AR756" t="s">
        <v>67</v>
      </c>
      <c r="AT756" t="s">
        <v>67</v>
      </c>
      <c r="AU756" t="s">
        <v>67</v>
      </c>
      <c r="AV756" t="s">
        <v>67</v>
      </c>
      <c r="AY756" t="s">
        <v>67</v>
      </c>
      <c r="AZ756" t="s">
        <v>67</v>
      </c>
      <c r="BA756" t="s">
        <v>67</v>
      </c>
      <c r="BB756" t="s">
        <v>67</v>
      </c>
      <c r="BC756" t="s">
        <v>67</v>
      </c>
      <c r="BD756" t="s">
        <v>67</v>
      </c>
      <c r="BE756" t="s">
        <v>67</v>
      </c>
      <c r="BF756" t="s">
        <v>67</v>
      </c>
      <c r="BG756" t="s">
        <v>67</v>
      </c>
      <c r="BH756" t="s">
        <v>67</v>
      </c>
      <c r="BI756" t="s">
        <v>67</v>
      </c>
      <c r="BJ756" t="s">
        <v>67</v>
      </c>
      <c r="BK756" t="s">
        <v>67</v>
      </c>
      <c r="BL756" t="s">
        <v>67</v>
      </c>
      <c r="BM756" t="s">
        <v>67</v>
      </c>
      <c r="BN756" t="s">
        <v>102</v>
      </c>
      <c r="BO756" s="6">
        <v>46268</v>
      </c>
      <c r="BP756">
        <f>1</f>
        <v>1</v>
      </c>
      <c r="BQ756">
        <f>IF(M756+AG756&gt;=parametres!$B$2,0,1)</f>
        <v>1</v>
      </c>
      <c r="BR756" t="str">
        <f>VLOOKUP(O756,parametres!G:H,2,0)</f>
        <v>RSA</v>
      </c>
    </row>
    <row r="757" spans="1:70" x14ac:dyDescent="0.3">
      <c r="A757" t="s">
        <v>1635</v>
      </c>
      <c r="B757" t="s">
        <v>65</v>
      </c>
      <c r="C757" t="s">
        <v>70</v>
      </c>
      <c r="D757" s="4">
        <v>46268.519884259258</v>
      </c>
      <c r="E757" t="s">
        <v>2089</v>
      </c>
      <c r="F757" t="s">
        <v>304</v>
      </c>
      <c r="G757" t="s">
        <v>305</v>
      </c>
      <c r="H757" t="s">
        <v>306</v>
      </c>
      <c r="I757" t="s">
        <v>300</v>
      </c>
      <c r="J757">
        <v>2.742129360562686E+18</v>
      </c>
      <c r="K757" t="s">
        <v>2090</v>
      </c>
      <c r="L757" t="s">
        <v>72</v>
      </c>
      <c r="M757" s="5">
        <v>8.1018518518518516E-5</v>
      </c>
      <c r="N757">
        <v>19782</v>
      </c>
      <c r="O757" t="s">
        <v>288</v>
      </c>
      <c r="P757">
        <v>21222</v>
      </c>
      <c r="Q757" t="s">
        <v>288</v>
      </c>
      <c r="R757">
        <v>100052</v>
      </c>
      <c r="S757" t="s">
        <v>301</v>
      </c>
      <c r="T757" t="s">
        <v>312</v>
      </c>
      <c r="U757">
        <v>249779</v>
      </c>
      <c r="V757" t="s">
        <v>442</v>
      </c>
      <c r="W757" t="s">
        <v>68</v>
      </c>
      <c r="X757" s="5">
        <v>4.409722222222222E-3</v>
      </c>
      <c r="Y757" s="5">
        <v>1.3541666666666667E-3</v>
      </c>
      <c r="Z757" s="5">
        <v>2.3148148148148147E-5</v>
      </c>
      <c r="AA757" t="s">
        <v>67</v>
      </c>
      <c r="AB757">
        <v>0</v>
      </c>
      <c r="AC757" s="4">
        <v>46268.526446759257</v>
      </c>
      <c r="AD757" t="s">
        <v>67</v>
      </c>
      <c r="AE757" s="5">
        <v>0</v>
      </c>
      <c r="AF757" t="s">
        <v>2091</v>
      </c>
      <c r="AG757" s="5">
        <v>3.4722222222222222E-5</v>
      </c>
      <c r="AH757">
        <v>0</v>
      </c>
      <c r="AI757">
        <v>0</v>
      </c>
      <c r="AJ757" t="s">
        <v>311</v>
      </c>
      <c r="AK757">
        <v>2</v>
      </c>
      <c r="AL757">
        <v>0</v>
      </c>
      <c r="AM757">
        <v>1</v>
      </c>
      <c r="AN757" t="s">
        <v>303</v>
      </c>
      <c r="AO757" t="s">
        <v>67</v>
      </c>
      <c r="AR757" t="s">
        <v>67</v>
      </c>
      <c r="AT757" t="s">
        <v>67</v>
      </c>
      <c r="AU757" t="s">
        <v>67</v>
      </c>
      <c r="AV757" t="s">
        <v>67</v>
      </c>
      <c r="AW757">
        <v>2</v>
      </c>
      <c r="AX757">
        <v>1</v>
      </c>
      <c r="AY757" t="s">
        <v>67</v>
      </c>
      <c r="AZ757" t="s">
        <v>67</v>
      </c>
      <c r="BA757" t="s">
        <v>67</v>
      </c>
      <c r="BB757" t="s">
        <v>67</v>
      </c>
      <c r="BC757" t="s">
        <v>67</v>
      </c>
      <c r="BD757" t="s">
        <v>67</v>
      </c>
      <c r="BE757" t="s">
        <v>67</v>
      </c>
      <c r="BF757" t="s">
        <v>67</v>
      </c>
      <c r="BG757" t="s">
        <v>67</v>
      </c>
      <c r="BH757" t="s">
        <v>67</v>
      </c>
      <c r="BI757" t="s">
        <v>67</v>
      </c>
      <c r="BJ757" t="s">
        <v>67</v>
      </c>
      <c r="BK757" t="s">
        <v>67</v>
      </c>
      <c r="BL757" t="s">
        <v>67</v>
      </c>
      <c r="BM757" t="s">
        <v>67</v>
      </c>
      <c r="BN757" t="s">
        <v>287</v>
      </c>
      <c r="BO757" s="6">
        <v>46268</v>
      </c>
      <c r="BP757">
        <f>1</f>
        <v>1</v>
      </c>
      <c r="BQ757">
        <f>IF(M757+AG757&gt;=parametres!$B$2,0,1)</f>
        <v>1</v>
      </c>
      <c r="BR757" t="str">
        <f>VLOOKUP(O757,parametres!G:H,2,0)</f>
        <v>RSA BE</v>
      </c>
    </row>
    <row r="758" spans="1:70" x14ac:dyDescent="0.3">
      <c r="A758" t="s">
        <v>1635</v>
      </c>
      <c r="B758" t="s">
        <v>65</v>
      </c>
      <c r="C758" t="s">
        <v>66</v>
      </c>
      <c r="D758" s="4">
        <v>46268.519895833335</v>
      </c>
      <c r="E758" t="s">
        <v>2082</v>
      </c>
      <c r="F758" t="s">
        <v>67</v>
      </c>
      <c r="G758" t="s">
        <v>67</v>
      </c>
      <c r="H758" t="s">
        <v>438</v>
      </c>
      <c r="I758" t="s">
        <v>67</v>
      </c>
      <c r="J758">
        <v>2.7421292360747182E+18</v>
      </c>
      <c r="K758" t="s">
        <v>2092</v>
      </c>
      <c r="L758" t="s">
        <v>67</v>
      </c>
      <c r="M758" s="5">
        <v>0</v>
      </c>
      <c r="N758">
        <v>19760</v>
      </c>
      <c r="O758" t="s">
        <v>82</v>
      </c>
      <c r="P758">
        <v>21199</v>
      </c>
      <c r="Q758" t="s">
        <v>82</v>
      </c>
      <c r="R758">
        <v>99810</v>
      </c>
      <c r="S758" t="s">
        <v>162</v>
      </c>
      <c r="T758" t="s">
        <v>153</v>
      </c>
      <c r="U758">
        <v>244554</v>
      </c>
      <c r="V758" t="s">
        <v>437</v>
      </c>
      <c r="W758" t="s">
        <v>69</v>
      </c>
      <c r="X758" s="5">
        <v>2.6620370370370372E-4</v>
      </c>
      <c r="Y758" s="5">
        <v>2.8935185185185184E-4</v>
      </c>
      <c r="Z758" s="5">
        <v>0</v>
      </c>
      <c r="AA758" t="s">
        <v>67</v>
      </c>
      <c r="AB758">
        <v>0</v>
      </c>
      <c r="AC758" s="4">
        <v>46268.520509259259</v>
      </c>
      <c r="AD758" t="s">
        <v>67</v>
      </c>
      <c r="AE758" s="5">
        <v>0</v>
      </c>
      <c r="AF758" t="s">
        <v>2084</v>
      </c>
      <c r="AG758" s="5">
        <v>1.1574074074074073E-5</v>
      </c>
      <c r="AJ758" t="s">
        <v>67</v>
      </c>
      <c r="AN758" t="s">
        <v>67</v>
      </c>
      <c r="AO758" t="s">
        <v>67</v>
      </c>
      <c r="AR758" t="s">
        <v>67</v>
      </c>
      <c r="AT758" t="s">
        <v>67</v>
      </c>
      <c r="AU758" t="s">
        <v>67</v>
      </c>
      <c r="AV758" t="s">
        <v>67</v>
      </c>
      <c r="AY758" t="s">
        <v>67</v>
      </c>
      <c r="AZ758" t="s">
        <v>67</v>
      </c>
      <c r="BA758" t="s">
        <v>67</v>
      </c>
      <c r="BB758" t="s">
        <v>67</v>
      </c>
      <c r="BC758" t="s">
        <v>67</v>
      </c>
      <c r="BD758" t="s">
        <v>67</v>
      </c>
      <c r="BE758" t="s">
        <v>67</v>
      </c>
      <c r="BF758" t="s">
        <v>67</v>
      </c>
      <c r="BG758" t="s">
        <v>67</v>
      </c>
      <c r="BH758" t="s">
        <v>67</v>
      </c>
      <c r="BI758" t="s">
        <v>67</v>
      </c>
      <c r="BJ758" t="s">
        <v>67</v>
      </c>
      <c r="BK758" t="s">
        <v>67</v>
      </c>
      <c r="BL758" t="s">
        <v>67</v>
      </c>
      <c r="BM758" t="s">
        <v>67</v>
      </c>
      <c r="BN758" t="s">
        <v>106</v>
      </c>
      <c r="BO758" s="6">
        <v>46268</v>
      </c>
      <c r="BP758">
        <f>1</f>
        <v>1</v>
      </c>
      <c r="BQ758">
        <f>IF(M758+AG758&gt;=parametres!$B$2,0,1)</f>
        <v>1</v>
      </c>
      <c r="BR758" t="str">
        <f>VLOOKUP(O758,parametres!G:H,2,0)</f>
        <v>Alliannz Contract</v>
      </c>
    </row>
    <row r="759" spans="1:70" x14ac:dyDescent="0.3">
      <c r="A759" t="s">
        <v>1635</v>
      </c>
      <c r="B759" t="s">
        <v>65</v>
      </c>
      <c r="C759" t="s">
        <v>70</v>
      </c>
      <c r="D759" s="4">
        <v>46268.52002314815</v>
      </c>
      <c r="E759" t="s">
        <v>2093</v>
      </c>
      <c r="F759" t="s">
        <v>141</v>
      </c>
      <c r="G759" t="s">
        <v>119</v>
      </c>
      <c r="H759" t="s">
        <v>142</v>
      </c>
      <c r="I759" t="s">
        <v>143</v>
      </c>
      <c r="J759">
        <v>2.7421293691525228E+18</v>
      </c>
      <c r="K759" t="s">
        <v>2094</v>
      </c>
      <c r="L759" t="s">
        <v>71</v>
      </c>
      <c r="M759" s="5">
        <v>8.1018518518518516E-5</v>
      </c>
      <c r="N759">
        <v>19755</v>
      </c>
      <c r="O759" t="s">
        <v>84</v>
      </c>
      <c r="P759">
        <v>21194</v>
      </c>
      <c r="Q759" t="s">
        <v>84</v>
      </c>
      <c r="R759">
        <v>99755</v>
      </c>
      <c r="S759" t="s">
        <v>183</v>
      </c>
      <c r="T759" t="s">
        <v>153</v>
      </c>
      <c r="U759">
        <v>96452</v>
      </c>
      <c r="V759" t="s">
        <v>465</v>
      </c>
      <c r="W759" t="s">
        <v>68</v>
      </c>
      <c r="X759" s="5">
        <v>1.4930555555555556E-3</v>
      </c>
      <c r="Y759" s="5">
        <v>0</v>
      </c>
      <c r="Z759" s="5">
        <v>3.5879629629629629E-4</v>
      </c>
      <c r="AA759" t="s">
        <v>67</v>
      </c>
      <c r="AB759">
        <v>0</v>
      </c>
      <c r="AC759" s="4">
        <v>46268.523206018515</v>
      </c>
      <c r="AD759" t="s">
        <v>67</v>
      </c>
      <c r="AE759" s="5">
        <v>0</v>
      </c>
      <c r="AF759" t="s">
        <v>2095</v>
      </c>
      <c r="AG759" s="5">
        <v>3.4722222222222222E-5</v>
      </c>
      <c r="AH759">
        <v>0</v>
      </c>
      <c r="AI759">
        <v>0</v>
      </c>
      <c r="AJ759" t="s">
        <v>67</v>
      </c>
      <c r="AK759">
        <v>2</v>
      </c>
      <c r="AL759">
        <v>0</v>
      </c>
      <c r="AM759">
        <v>0</v>
      </c>
      <c r="AN759" t="s">
        <v>123</v>
      </c>
      <c r="AO759" t="s">
        <v>127</v>
      </c>
      <c r="AP759">
        <v>77020001</v>
      </c>
      <c r="AQ759">
        <v>10</v>
      </c>
      <c r="AR759" t="s">
        <v>128</v>
      </c>
      <c r="AS759">
        <v>3190049</v>
      </c>
      <c r="AT759" t="s">
        <v>140</v>
      </c>
      <c r="AU759" t="s">
        <v>67</v>
      </c>
      <c r="AV759" t="s">
        <v>2093</v>
      </c>
      <c r="AW759">
        <v>2</v>
      </c>
      <c r="AX759">
        <v>1</v>
      </c>
      <c r="AY759" t="s">
        <v>67</v>
      </c>
      <c r="AZ759" t="s">
        <v>67</v>
      </c>
      <c r="BA759" t="s">
        <v>67</v>
      </c>
      <c r="BB759" t="s">
        <v>67</v>
      </c>
      <c r="BC759" t="s">
        <v>67</v>
      </c>
      <c r="BD759" t="s">
        <v>67</v>
      </c>
      <c r="BE759" t="s">
        <v>67</v>
      </c>
      <c r="BF759" t="s">
        <v>67</v>
      </c>
      <c r="BG759" t="s">
        <v>67</v>
      </c>
      <c r="BH759" t="s">
        <v>67</v>
      </c>
      <c r="BI759" t="s">
        <v>67</v>
      </c>
      <c r="BJ759" t="s">
        <v>67</v>
      </c>
      <c r="BK759" t="s">
        <v>67</v>
      </c>
      <c r="BL759" t="s">
        <v>67</v>
      </c>
      <c r="BM759" t="s">
        <v>67</v>
      </c>
      <c r="BN759" t="s">
        <v>102</v>
      </c>
      <c r="BO759" s="6">
        <v>46268</v>
      </c>
      <c r="BP759">
        <f>1</f>
        <v>1</v>
      </c>
      <c r="BQ759">
        <f>IF(M759+AG759&gt;=parametres!$B$2,0,1)</f>
        <v>1</v>
      </c>
      <c r="BR759" t="str">
        <f>VLOOKUP(O759,parametres!G:H,2,0)</f>
        <v>RSA</v>
      </c>
    </row>
    <row r="760" spans="1:70" x14ac:dyDescent="0.3">
      <c r="A760" t="s">
        <v>1635</v>
      </c>
      <c r="B760" t="s">
        <v>65</v>
      </c>
      <c r="C760" t="s">
        <v>66</v>
      </c>
      <c r="D760" s="4">
        <v>46268.520046296297</v>
      </c>
      <c r="E760" t="s">
        <v>2085</v>
      </c>
      <c r="F760" t="s">
        <v>67</v>
      </c>
      <c r="G760" t="s">
        <v>67</v>
      </c>
      <c r="H760" t="s">
        <v>506</v>
      </c>
      <c r="I760" t="s">
        <v>67</v>
      </c>
      <c r="J760">
        <v>2.7421293820333435E+18</v>
      </c>
      <c r="K760" t="s">
        <v>2096</v>
      </c>
      <c r="L760" t="s">
        <v>67</v>
      </c>
      <c r="M760" s="5">
        <v>0</v>
      </c>
      <c r="N760">
        <v>19781</v>
      </c>
      <c r="O760" t="s">
        <v>294</v>
      </c>
      <c r="P760">
        <v>21221</v>
      </c>
      <c r="Q760" t="s">
        <v>294</v>
      </c>
      <c r="R760">
        <v>100041</v>
      </c>
      <c r="S760" t="s">
        <v>309</v>
      </c>
      <c r="T760" t="s">
        <v>275</v>
      </c>
      <c r="U760">
        <v>223882</v>
      </c>
      <c r="V760" t="s">
        <v>505</v>
      </c>
      <c r="W760" t="s">
        <v>68</v>
      </c>
      <c r="X760" s="5">
        <v>4.409722222222222E-3</v>
      </c>
      <c r="Y760" s="5">
        <v>0</v>
      </c>
      <c r="Z760" s="5">
        <v>0</v>
      </c>
      <c r="AA760" t="s">
        <v>67</v>
      </c>
      <c r="AB760">
        <v>0</v>
      </c>
      <c r="AC760" s="4">
        <v>46268.524467592593</v>
      </c>
      <c r="AD760" t="s">
        <v>67</v>
      </c>
      <c r="AE760" s="5">
        <v>0</v>
      </c>
      <c r="AF760" t="s">
        <v>2087</v>
      </c>
      <c r="AG760" s="5">
        <v>1.1574074074074073E-5</v>
      </c>
      <c r="AJ760" t="s">
        <v>67</v>
      </c>
      <c r="AN760" t="s">
        <v>67</v>
      </c>
      <c r="AO760" t="s">
        <v>67</v>
      </c>
      <c r="AR760" t="s">
        <v>67</v>
      </c>
      <c r="AT760" t="s">
        <v>67</v>
      </c>
      <c r="AU760" t="s">
        <v>67</v>
      </c>
      <c r="AV760" t="s">
        <v>67</v>
      </c>
      <c r="AY760" t="s">
        <v>67</v>
      </c>
      <c r="AZ760" t="s">
        <v>67</v>
      </c>
      <c r="BA760" t="s">
        <v>67</v>
      </c>
      <c r="BB760" t="s">
        <v>67</v>
      </c>
      <c r="BC760" t="s">
        <v>67</v>
      </c>
      <c r="BD760" t="s">
        <v>67</v>
      </c>
      <c r="BE760" t="s">
        <v>67</v>
      </c>
      <c r="BF760" t="s">
        <v>67</v>
      </c>
      <c r="BG760" t="s">
        <v>67</v>
      </c>
      <c r="BH760" t="s">
        <v>67</v>
      </c>
      <c r="BI760" t="s">
        <v>67</v>
      </c>
      <c r="BJ760" t="s">
        <v>67</v>
      </c>
      <c r="BK760" t="s">
        <v>67</v>
      </c>
      <c r="BL760" t="s">
        <v>67</v>
      </c>
      <c r="BM760" t="s">
        <v>67</v>
      </c>
      <c r="BN760" t="s">
        <v>287</v>
      </c>
      <c r="BO760" s="6">
        <v>46268</v>
      </c>
      <c r="BP760">
        <f>1</f>
        <v>1</v>
      </c>
      <c r="BQ760">
        <f>IF(M760+AG760&gt;=parametres!$B$2,0,1)</f>
        <v>1</v>
      </c>
      <c r="BR760" t="str">
        <f>VLOOKUP(O760,parametres!G:H,2,0)</f>
        <v>RSA BE</v>
      </c>
    </row>
    <row r="761" spans="1:70" x14ac:dyDescent="0.3">
      <c r="A761" t="s">
        <v>1635</v>
      </c>
      <c r="B761" t="s">
        <v>65</v>
      </c>
      <c r="C761" t="s">
        <v>70</v>
      </c>
      <c r="D761" s="4">
        <v>46268.520289351851</v>
      </c>
      <c r="E761" t="s">
        <v>2047</v>
      </c>
      <c r="F761" t="s">
        <v>134</v>
      </c>
      <c r="G761" t="s">
        <v>119</v>
      </c>
      <c r="H761" t="s">
        <v>135</v>
      </c>
      <c r="I761" t="s">
        <v>136</v>
      </c>
      <c r="J761">
        <v>2.7421292962130376E+18</v>
      </c>
      <c r="K761" t="s">
        <v>2097</v>
      </c>
      <c r="L761" t="s">
        <v>71</v>
      </c>
      <c r="M761" s="5">
        <v>8.1018518518518516E-5</v>
      </c>
      <c r="N761">
        <v>19761</v>
      </c>
      <c r="O761" t="s">
        <v>105</v>
      </c>
      <c r="P761">
        <v>21200</v>
      </c>
      <c r="Q761" t="s">
        <v>105</v>
      </c>
      <c r="R761">
        <v>99821</v>
      </c>
      <c r="S761" t="s">
        <v>154</v>
      </c>
      <c r="T761" t="s">
        <v>153</v>
      </c>
      <c r="U761">
        <v>244552</v>
      </c>
      <c r="V761" t="s">
        <v>435</v>
      </c>
      <c r="W761" t="s">
        <v>68</v>
      </c>
      <c r="X761" s="5">
        <v>2.8703703703703703E-3</v>
      </c>
      <c r="Y761" s="5">
        <v>0</v>
      </c>
      <c r="Z761" s="5">
        <v>3.8194444444444446E-4</v>
      </c>
      <c r="AA761" t="s">
        <v>67</v>
      </c>
      <c r="AB761">
        <v>0</v>
      </c>
      <c r="AC761" s="4">
        <v>46268.525393518517</v>
      </c>
      <c r="AD761" t="s">
        <v>67</v>
      </c>
      <c r="AE761" s="5">
        <v>0</v>
      </c>
      <c r="AF761" t="s">
        <v>2098</v>
      </c>
      <c r="AG761" s="5">
        <v>2.3148148148148147E-5</v>
      </c>
      <c r="AH761">
        <v>0</v>
      </c>
      <c r="AI761">
        <v>0</v>
      </c>
      <c r="AJ761" t="s">
        <v>67</v>
      </c>
      <c r="AK761">
        <v>2</v>
      </c>
      <c r="AL761">
        <v>0</v>
      </c>
      <c r="AM761">
        <v>0</v>
      </c>
      <c r="AN761" t="s">
        <v>123</v>
      </c>
      <c r="AO761" t="s">
        <v>127</v>
      </c>
      <c r="AP761">
        <v>77020001</v>
      </c>
      <c r="AQ761">
        <v>10</v>
      </c>
      <c r="AR761" t="s">
        <v>128</v>
      </c>
      <c r="AS761">
        <v>3190051</v>
      </c>
      <c r="AT761" t="s">
        <v>145</v>
      </c>
      <c r="AU761" t="s">
        <v>67</v>
      </c>
      <c r="AV761" t="s">
        <v>2047</v>
      </c>
      <c r="AW761">
        <v>2</v>
      </c>
      <c r="AX761">
        <v>1</v>
      </c>
      <c r="AY761" t="s">
        <v>75</v>
      </c>
      <c r="AZ761" t="s">
        <v>75</v>
      </c>
      <c r="BA761" t="s">
        <v>2099</v>
      </c>
      <c r="BB761" t="s">
        <v>67</v>
      </c>
      <c r="BC761" t="s">
        <v>67</v>
      </c>
      <c r="BD761" t="s">
        <v>67</v>
      </c>
      <c r="BE761" t="s">
        <v>67</v>
      </c>
      <c r="BF761" t="s">
        <v>67</v>
      </c>
      <c r="BG761" t="s">
        <v>67</v>
      </c>
      <c r="BH761" t="s">
        <v>67</v>
      </c>
      <c r="BI761" t="s">
        <v>67</v>
      </c>
      <c r="BJ761" t="s">
        <v>67</v>
      </c>
      <c r="BK761" t="s">
        <v>67</v>
      </c>
      <c r="BL761" t="s">
        <v>67</v>
      </c>
      <c r="BM761" t="s">
        <v>67</v>
      </c>
      <c r="BN761" t="s">
        <v>106</v>
      </c>
      <c r="BO761" s="6">
        <v>46268</v>
      </c>
      <c r="BP761">
        <f>1</f>
        <v>1</v>
      </c>
      <c r="BQ761">
        <f>IF(M761+AG761&gt;=parametres!$B$2,0,1)</f>
        <v>1</v>
      </c>
      <c r="BR761" t="str">
        <f>VLOOKUP(O761,parametres!G:H,2,0)</f>
        <v>Alliannz Contract</v>
      </c>
    </row>
    <row r="762" spans="1:70" x14ac:dyDescent="0.3">
      <c r="A762" t="s">
        <v>1635</v>
      </c>
      <c r="B762" t="s">
        <v>65</v>
      </c>
      <c r="C762" t="s">
        <v>66</v>
      </c>
      <c r="D762" s="4">
        <v>46268.520613425928</v>
      </c>
      <c r="E762" t="s">
        <v>2089</v>
      </c>
      <c r="F762" t="s">
        <v>67</v>
      </c>
      <c r="G762" t="s">
        <v>67</v>
      </c>
      <c r="H762" t="s">
        <v>444</v>
      </c>
      <c r="I762" t="s">
        <v>67</v>
      </c>
      <c r="J762">
        <v>2.742129360562686E+18</v>
      </c>
      <c r="K762" t="s">
        <v>2100</v>
      </c>
      <c r="L762" t="s">
        <v>67</v>
      </c>
      <c r="M762" s="5">
        <v>0</v>
      </c>
      <c r="N762">
        <v>19782</v>
      </c>
      <c r="O762" t="s">
        <v>288</v>
      </c>
      <c r="P762">
        <v>21222</v>
      </c>
      <c r="Q762" t="s">
        <v>288</v>
      </c>
      <c r="R762">
        <v>100052</v>
      </c>
      <c r="S762" t="s">
        <v>301</v>
      </c>
      <c r="T762" t="s">
        <v>312</v>
      </c>
      <c r="U762">
        <v>249779</v>
      </c>
      <c r="V762" t="s">
        <v>442</v>
      </c>
      <c r="W762" t="s">
        <v>68</v>
      </c>
      <c r="X762" s="5">
        <v>4.409722222222222E-3</v>
      </c>
      <c r="Y762" s="5">
        <v>1.3541666666666667E-3</v>
      </c>
      <c r="Z762" s="5">
        <v>0</v>
      </c>
      <c r="AA762" t="s">
        <v>67</v>
      </c>
      <c r="AB762">
        <v>0</v>
      </c>
      <c r="AC762" s="4">
        <v>46268.526435185187</v>
      </c>
      <c r="AD762" t="s">
        <v>67</v>
      </c>
      <c r="AE762" s="5">
        <v>0</v>
      </c>
      <c r="AF762" t="s">
        <v>2091</v>
      </c>
      <c r="AG762" s="5">
        <v>0</v>
      </c>
      <c r="AJ762" t="s">
        <v>67</v>
      </c>
      <c r="AN762" t="s">
        <v>67</v>
      </c>
      <c r="AO762" t="s">
        <v>67</v>
      </c>
      <c r="AR762" t="s">
        <v>67</v>
      </c>
      <c r="AT762" t="s">
        <v>67</v>
      </c>
      <c r="AU762" t="s">
        <v>67</v>
      </c>
      <c r="AV762" t="s">
        <v>67</v>
      </c>
      <c r="AY762" t="s">
        <v>67</v>
      </c>
      <c r="AZ762" t="s">
        <v>67</v>
      </c>
      <c r="BA762" t="s">
        <v>67</v>
      </c>
      <c r="BB762" t="s">
        <v>67</v>
      </c>
      <c r="BC762" t="s">
        <v>67</v>
      </c>
      <c r="BD762" t="s">
        <v>67</v>
      </c>
      <c r="BE762" t="s">
        <v>67</v>
      </c>
      <c r="BF762" t="s">
        <v>67</v>
      </c>
      <c r="BG762" t="s">
        <v>67</v>
      </c>
      <c r="BH762" t="s">
        <v>67</v>
      </c>
      <c r="BI762" t="s">
        <v>67</v>
      </c>
      <c r="BJ762" t="s">
        <v>67</v>
      </c>
      <c r="BK762" t="s">
        <v>67</v>
      </c>
      <c r="BL762" t="s">
        <v>67</v>
      </c>
      <c r="BM762" t="s">
        <v>67</v>
      </c>
      <c r="BN762" t="s">
        <v>287</v>
      </c>
      <c r="BO762" s="6">
        <v>46268</v>
      </c>
      <c r="BP762">
        <f>1</f>
        <v>1</v>
      </c>
      <c r="BQ762">
        <f>IF(M762+AG762&gt;=parametres!$B$2,0,1)</f>
        <v>1</v>
      </c>
      <c r="BR762" t="str">
        <f>VLOOKUP(O762,parametres!G:H,2,0)</f>
        <v>RSA BE</v>
      </c>
    </row>
    <row r="763" spans="1:70" x14ac:dyDescent="0.3">
      <c r="A763" t="s">
        <v>1635</v>
      </c>
      <c r="B763" t="s">
        <v>65</v>
      </c>
      <c r="C763" t="s">
        <v>70</v>
      </c>
      <c r="D763" s="4">
        <v>46268.520694444444</v>
      </c>
      <c r="E763" t="s">
        <v>541</v>
      </c>
      <c r="F763" t="s">
        <v>304</v>
      </c>
      <c r="G763" t="s">
        <v>305</v>
      </c>
      <c r="H763" t="s">
        <v>306</v>
      </c>
      <c r="I763" t="s">
        <v>300</v>
      </c>
      <c r="J763">
        <v>2.7421294206886482E+18</v>
      </c>
      <c r="K763" t="s">
        <v>2101</v>
      </c>
      <c r="L763" t="s">
        <v>71</v>
      </c>
      <c r="M763" s="5">
        <v>8.1018518518518516E-5</v>
      </c>
      <c r="N763">
        <v>19782</v>
      </c>
      <c r="O763" t="s">
        <v>288</v>
      </c>
      <c r="P763">
        <v>21222</v>
      </c>
      <c r="Q763" t="s">
        <v>288</v>
      </c>
      <c r="R763">
        <v>100052</v>
      </c>
      <c r="S763" t="s">
        <v>301</v>
      </c>
      <c r="T763" t="s">
        <v>312</v>
      </c>
      <c r="U763">
        <v>249776</v>
      </c>
      <c r="V763" t="s">
        <v>458</v>
      </c>
      <c r="W763" t="s">
        <v>68</v>
      </c>
      <c r="X763" s="5">
        <v>4.7916666666666663E-3</v>
      </c>
      <c r="Y763" s="5">
        <v>1.4351851851851852E-3</v>
      </c>
      <c r="Z763" s="5">
        <v>1.1574074074074073E-5</v>
      </c>
      <c r="AA763" t="s">
        <v>67</v>
      </c>
      <c r="AB763">
        <v>0</v>
      </c>
      <c r="AC763" s="4">
        <v>46268.52820601852</v>
      </c>
      <c r="AD763" t="s">
        <v>67</v>
      </c>
      <c r="AE763" s="5">
        <v>0</v>
      </c>
      <c r="AF763" t="s">
        <v>2102</v>
      </c>
      <c r="AG763" s="5">
        <v>1.1574074074074073E-5</v>
      </c>
      <c r="AH763">
        <v>0</v>
      </c>
      <c r="AI763">
        <v>0</v>
      </c>
      <c r="AJ763" t="s">
        <v>311</v>
      </c>
      <c r="AK763">
        <v>2</v>
      </c>
      <c r="AL763">
        <v>0</v>
      </c>
      <c r="AM763">
        <v>1</v>
      </c>
      <c r="AN763" t="s">
        <v>303</v>
      </c>
      <c r="AO763" t="s">
        <v>67</v>
      </c>
      <c r="AR763" t="s">
        <v>67</v>
      </c>
      <c r="AT763" t="s">
        <v>67</v>
      </c>
      <c r="AU763" t="s">
        <v>67</v>
      </c>
      <c r="AV763" t="s">
        <v>67</v>
      </c>
      <c r="AW763">
        <v>2</v>
      </c>
      <c r="AX763">
        <v>1</v>
      </c>
      <c r="AY763" t="s">
        <v>76</v>
      </c>
      <c r="AZ763" t="s">
        <v>76</v>
      </c>
      <c r="BA763" t="s">
        <v>2103</v>
      </c>
      <c r="BB763" t="s">
        <v>67</v>
      </c>
      <c r="BC763" t="s">
        <v>67</v>
      </c>
      <c r="BD763" t="s">
        <v>67</v>
      </c>
      <c r="BE763" t="s">
        <v>67</v>
      </c>
      <c r="BF763" t="s">
        <v>67</v>
      </c>
      <c r="BG763" t="s">
        <v>67</v>
      </c>
      <c r="BH763" t="s">
        <v>67</v>
      </c>
      <c r="BI763" t="s">
        <v>67</v>
      </c>
      <c r="BJ763" t="s">
        <v>67</v>
      </c>
      <c r="BK763" t="s">
        <v>67</v>
      </c>
      <c r="BL763" t="s">
        <v>67</v>
      </c>
      <c r="BM763" t="s">
        <v>67</v>
      </c>
      <c r="BN763" t="s">
        <v>287</v>
      </c>
      <c r="BO763" s="6">
        <v>46268</v>
      </c>
      <c r="BP763">
        <f>1</f>
        <v>1</v>
      </c>
      <c r="BQ763">
        <f>IF(M763+AG763&gt;=parametres!$B$2,0,1)</f>
        <v>1</v>
      </c>
      <c r="BR763" t="str">
        <f>VLOOKUP(O763,parametres!G:H,2,0)</f>
        <v>RSA BE</v>
      </c>
    </row>
    <row r="764" spans="1:70" x14ac:dyDescent="0.3">
      <c r="A764" t="s">
        <v>1635</v>
      </c>
      <c r="B764" t="s">
        <v>65</v>
      </c>
      <c r="C764" t="s">
        <v>66</v>
      </c>
      <c r="D764" s="4">
        <v>46268.520879629628</v>
      </c>
      <c r="E764" t="s">
        <v>2047</v>
      </c>
      <c r="F764" t="s">
        <v>67</v>
      </c>
      <c r="G764" t="s">
        <v>67</v>
      </c>
      <c r="H764" t="s">
        <v>436</v>
      </c>
      <c r="I764" t="s">
        <v>67</v>
      </c>
      <c r="J764">
        <v>2.7421292962130376E+18</v>
      </c>
      <c r="K764" t="s">
        <v>2104</v>
      </c>
      <c r="L764" t="s">
        <v>67</v>
      </c>
      <c r="M764" s="5">
        <v>0</v>
      </c>
      <c r="N764">
        <v>19761</v>
      </c>
      <c r="O764" t="s">
        <v>105</v>
      </c>
      <c r="P764">
        <v>21200</v>
      </c>
      <c r="Q764" t="s">
        <v>105</v>
      </c>
      <c r="R764">
        <v>99821</v>
      </c>
      <c r="S764" t="s">
        <v>154</v>
      </c>
      <c r="T764" t="s">
        <v>153</v>
      </c>
      <c r="U764">
        <v>244552</v>
      </c>
      <c r="V764" t="s">
        <v>435</v>
      </c>
      <c r="W764" t="s">
        <v>68</v>
      </c>
      <c r="X764" s="5">
        <v>2.8703703703703703E-3</v>
      </c>
      <c r="Y764" s="5">
        <v>0</v>
      </c>
      <c r="Z764" s="5">
        <v>0</v>
      </c>
      <c r="AA764" t="s">
        <v>67</v>
      </c>
      <c r="AB764">
        <v>0</v>
      </c>
      <c r="AC764" s="4">
        <v>46268.52380787037</v>
      </c>
      <c r="AD764" t="s">
        <v>67</v>
      </c>
      <c r="AE764" s="5">
        <v>0</v>
      </c>
      <c r="AF764" t="s">
        <v>2098</v>
      </c>
      <c r="AG764" s="5">
        <v>0</v>
      </c>
      <c r="AJ764" t="s">
        <v>67</v>
      </c>
      <c r="AN764" t="s">
        <v>67</v>
      </c>
      <c r="AO764" t="s">
        <v>67</v>
      </c>
      <c r="AR764" t="s">
        <v>67</v>
      </c>
      <c r="AT764" t="s">
        <v>67</v>
      </c>
      <c r="AU764" t="s">
        <v>67</v>
      </c>
      <c r="AV764" t="s">
        <v>67</v>
      </c>
      <c r="AY764" t="s">
        <v>67</v>
      </c>
      <c r="AZ764" t="s">
        <v>67</v>
      </c>
      <c r="BA764" t="s">
        <v>67</v>
      </c>
      <c r="BB764" t="s">
        <v>67</v>
      </c>
      <c r="BC764" t="s">
        <v>67</v>
      </c>
      <c r="BD764" t="s">
        <v>67</v>
      </c>
      <c r="BE764" t="s">
        <v>67</v>
      </c>
      <c r="BF764" t="s">
        <v>67</v>
      </c>
      <c r="BG764" t="s">
        <v>67</v>
      </c>
      <c r="BH764" t="s">
        <v>67</v>
      </c>
      <c r="BI764" t="s">
        <v>67</v>
      </c>
      <c r="BJ764" t="s">
        <v>67</v>
      </c>
      <c r="BK764" t="s">
        <v>67</v>
      </c>
      <c r="BL764" t="s">
        <v>67</v>
      </c>
      <c r="BM764" t="s">
        <v>67</v>
      </c>
      <c r="BN764" t="s">
        <v>106</v>
      </c>
      <c r="BO764" s="6">
        <v>46268</v>
      </c>
      <c r="BP764">
        <f>1</f>
        <v>1</v>
      </c>
      <c r="BQ764">
        <f>IF(M764+AG764&gt;=parametres!$B$2,0,1)</f>
        <v>1</v>
      </c>
      <c r="BR764" t="str">
        <f>VLOOKUP(O764,parametres!G:H,2,0)</f>
        <v>Alliannz Contract</v>
      </c>
    </row>
    <row r="765" spans="1:70" x14ac:dyDescent="0.3">
      <c r="A765" t="s">
        <v>1635</v>
      </c>
      <c r="B765" t="s">
        <v>65</v>
      </c>
      <c r="C765" t="s">
        <v>70</v>
      </c>
      <c r="D765" s="4">
        <v>46268.52107638889</v>
      </c>
      <c r="E765" t="s">
        <v>461</v>
      </c>
      <c r="F765" t="s">
        <v>156</v>
      </c>
      <c r="G765" t="s">
        <v>119</v>
      </c>
      <c r="H765" t="s">
        <v>157</v>
      </c>
      <c r="I765" t="s">
        <v>136</v>
      </c>
      <c r="J765">
        <v>2.7421293262060462E+18</v>
      </c>
      <c r="K765" t="s">
        <v>2105</v>
      </c>
      <c r="L765" t="s">
        <v>72</v>
      </c>
      <c r="M765" s="5">
        <v>5.7870370370370373E-5</v>
      </c>
      <c r="N765">
        <v>19761</v>
      </c>
      <c r="O765" t="s">
        <v>105</v>
      </c>
      <c r="P765">
        <v>21200</v>
      </c>
      <c r="Q765" t="s">
        <v>105</v>
      </c>
      <c r="R765">
        <v>99821</v>
      </c>
      <c r="S765" t="s">
        <v>154</v>
      </c>
      <c r="T765" t="s">
        <v>153</v>
      </c>
      <c r="U765">
        <v>232194</v>
      </c>
      <c r="V765" t="s">
        <v>228</v>
      </c>
      <c r="W765" t="s">
        <v>68</v>
      </c>
      <c r="X765" s="5">
        <v>2.6967592592592594E-3</v>
      </c>
      <c r="Y765" s="5">
        <v>0</v>
      </c>
      <c r="Z765" s="5">
        <v>3.7037037037037035E-4</v>
      </c>
      <c r="AA765" t="s">
        <v>67</v>
      </c>
      <c r="AB765">
        <v>0</v>
      </c>
      <c r="AC765" s="4">
        <v>46268.524675925924</v>
      </c>
      <c r="AD765" t="s">
        <v>67</v>
      </c>
      <c r="AE765" s="5">
        <v>0</v>
      </c>
      <c r="AF765" t="s">
        <v>2106</v>
      </c>
      <c r="AG765" s="5">
        <v>3.4722222222222222E-5</v>
      </c>
      <c r="AH765">
        <v>0</v>
      </c>
      <c r="AI765">
        <v>0</v>
      </c>
      <c r="AJ765" t="s">
        <v>67</v>
      </c>
      <c r="AK765">
        <v>2</v>
      </c>
      <c r="AL765">
        <v>0</v>
      </c>
      <c r="AM765">
        <v>0</v>
      </c>
      <c r="AN765" t="s">
        <v>123</v>
      </c>
      <c r="AO765" t="s">
        <v>127</v>
      </c>
      <c r="AP765">
        <v>77020001</v>
      </c>
      <c r="AQ765">
        <v>10</v>
      </c>
      <c r="AR765" t="s">
        <v>128</v>
      </c>
      <c r="AS765">
        <v>3190093</v>
      </c>
      <c r="AT765" t="s">
        <v>140</v>
      </c>
      <c r="AU765" t="s">
        <v>67</v>
      </c>
      <c r="AV765" t="s">
        <v>461</v>
      </c>
      <c r="AW765">
        <v>2</v>
      </c>
      <c r="AX765">
        <v>1</v>
      </c>
      <c r="AY765" t="s">
        <v>67</v>
      </c>
      <c r="AZ765" t="s">
        <v>67</v>
      </c>
      <c r="BA765" t="s">
        <v>67</v>
      </c>
      <c r="BB765" t="s">
        <v>67</v>
      </c>
      <c r="BC765" t="s">
        <v>67</v>
      </c>
      <c r="BD765" t="s">
        <v>67</v>
      </c>
      <c r="BE765" t="s">
        <v>67</v>
      </c>
      <c r="BF765" t="s">
        <v>67</v>
      </c>
      <c r="BG765" t="s">
        <v>67</v>
      </c>
      <c r="BH765" t="s">
        <v>67</v>
      </c>
      <c r="BI765" t="s">
        <v>67</v>
      </c>
      <c r="BJ765" t="s">
        <v>67</v>
      </c>
      <c r="BK765" t="s">
        <v>67</v>
      </c>
      <c r="BL765" t="s">
        <v>67</v>
      </c>
      <c r="BM765" t="s">
        <v>67</v>
      </c>
      <c r="BN765" t="s">
        <v>106</v>
      </c>
      <c r="BO765" s="6">
        <v>46268</v>
      </c>
      <c r="BP765">
        <f>1</f>
        <v>1</v>
      </c>
      <c r="BQ765">
        <f>IF(M765+AG765&gt;=parametres!$B$2,0,1)</f>
        <v>1</v>
      </c>
      <c r="BR765" t="str">
        <f>VLOOKUP(O765,parametres!G:H,2,0)</f>
        <v>Alliannz Contract</v>
      </c>
    </row>
    <row r="766" spans="1:70" x14ac:dyDescent="0.3">
      <c r="A766" t="s">
        <v>1635</v>
      </c>
      <c r="B766" t="s">
        <v>65</v>
      </c>
      <c r="C766" t="s">
        <v>70</v>
      </c>
      <c r="D766" s="4">
        <v>46268.521111111113</v>
      </c>
      <c r="E766" t="s">
        <v>1990</v>
      </c>
      <c r="F766" t="s">
        <v>138</v>
      </c>
      <c r="G766" t="s">
        <v>119</v>
      </c>
      <c r="H766" t="s">
        <v>125</v>
      </c>
      <c r="I766" t="s">
        <v>169</v>
      </c>
      <c r="J766">
        <v>2.7421294335735444E+18</v>
      </c>
      <c r="K766" t="s">
        <v>2107</v>
      </c>
      <c r="L766" t="s">
        <v>72</v>
      </c>
      <c r="M766" s="5">
        <v>8.1018518518518516E-5</v>
      </c>
      <c r="N766">
        <v>19764</v>
      </c>
      <c r="O766" t="s">
        <v>107</v>
      </c>
      <c r="P766">
        <v>21203</v>
      </c>
      <c r="Q766" t="s">
        <v>107</v>
      </c>
      <c r="R766">
        <v>99854</v>
      </c>
      <c r="S766" t="s">
        <v>170</v>
      </c>
      <c r="T766" t="s">
        <v>153</v>
      </c>
      <c r="U766">
        <v>224093</v>
      </c>
      <c r="V766" t="s">
        <v>270</v>
      </c>
      <c r="W766" t="s">
        <v>68</v>
      </c>
      <c r="X766" s="5">
        <v>2.650462962962963E-3</v>
      </c>
      <c r="Y766" s="5">
        <v>0</v>
      </c>
      <c r="Z766" s="5">
        <v>3.8194444444444446E-4</v>
      </c>
      <c r="AA766" t="s">
        <v>67</v>
      </c>
      <c r="AB766">
        <v>0</v>
      </c>
      <c r="AC766" s="4">
        <v>46268.524722222224</v>
      </c>
      <c r="AD766" t="s">
        <v>67</v>
      </c>
      <c r="AE766" s="5">
        <v>0</v>
      </c>
      <c r="AF766" t="s">
        <v>2108</v>
      </c>
      <c r="AG766" s="5">
        <v>2.3148148148148147E-5</v>
      </c>
      <c r="AH766">
        <v>0</v>
      </c>
      <c r="AI766">
        <v>0</v>
      </c>
      <c r="AJ766" t="s">
        <v>67</v>
      </c>
      <c r="AK766">
        <v>2</v>
      </c>
      <c r="AL766">
        <v>0</v>
      </c>
      <c r="AM766">
        <v>0</v>
      </c>
      <c r="AN766" t="s">
        <v>123</v>
      </c>
      <c r="AO766" t="s">
        <v>127</v>
      </c>
      <c r="AP766">
        <v>77020001</v>
      </c>
      <c r="AQ766">
        <v>10</v>
      </c>
      <c r="AR766" t="s">
        <v>128</v>
      </c>
      <c r="AS766">
        <v>3190083</v>
      </c>
      <c r="AT766" t="s">
        <v>185</v>
      </c>
      <c r="AU766" t="s">
        <v>67</v>
      </c>
      <c r="AV766" t="s">
        <v>1990</v>
      </c>
      <c r="AW766">
        <v>0</v>
      </c>
      <c r="AX766">
        <v>0</v>
      </c>
      <c r="AY766" t="s">
        <v>67</v>
      </c>
      <c r="AZ766" t="s">
        <v>67</v>
      </c>
      <c r="BA766" t="s">
        <v>67</v>
      </c>
      <c r="BB766" t="s">
        <v>67</v>
      </c>
      <c r="BC766" t="s">
        <v>67</v>
      </c>
      <c r="BD766" t="s">
        <v>67</v>
      </c>
      <c r="BE766" t="s">
        <v>67</v>
      </c>
      <c r="BF766" t="s">
        <v>67</v>
      </c>
      <c r="BG766" t="s">
        <v>67</v>
      </c>
      <c r="BH766" t="s">
        <v>67</v>
      </c>
      <c r="BI766" t="s">
        <v>67</v>
      </c>
      <c r="BJ766" t="s">
        <v>67</v>
      </c>
      <c r="BK766" t="s">
        <v>67</v>
      </c>
      <c r="BL766" t="s">
        <v>67</v>
      </c>
      <c r="BM766" t="s">
        <v>67</v>
      </c>
      <c r="BN766" t="s">
        <v>106</v>
      </c>
      <c r="BO766" s="6">
        <v>46268</v>
      </c>
      <c r="BP766">
        <f>1</f>
        <v>1</v>
      </c>
      <c r="BQ766">
        <f>IF(M766+AG766&gt;=parametres!$B$2,0,1)</f>
        <v>1</v>
      </c>
      <c r="BR766" t="str">
        <f>VLOOKUP(O766,parametres!G:H,2,0)</f>
        <v>Alliannz Contract</v>
      </c>
    </row>
    <row r="767" spans="1:70" x14ac:dyDescent="0.3">
      <c r="A767" t="s">
        <v>1635</v>
      </c>
      <c r="B767" t="s">
        <v>65</v>
      </c>
      <c r="C767" t="s">
        <v>66</v>
      </c>
      <c r="D767" s="4">
        <v>46268.521168981482</v>
      </c>
      <c r="E767" t="s">
        <v>541</v>
      </c>
      <c r="F767" t="s">
        <v>67</v>
      </c>
      <c r="G767" t="s">
        <v>67</v>
      </c>
      <c r="H767" t="s">
        <v>459</v>
      </c>
      <c r="I767" t="s">
        <v>67</v>
      </c>
      <c r="J767">
        <v>2.7421294206886482E+18</v>
      </c>
      <c r="K767" t="s">
        <v>2109</v>
      </c>
      <c r="L767" t="s">
        <v>67</v>
      </c>
      <c r="M767" s="5">
        <v>0</v>
      </c>
      <c r="N767">
        <v>19782</v>
      </c>
      <c r="O767" t="s">
        <v>288</v>
      </c>
      <c r="P767">
        <v>21222</v>
      </c>
      <c r="Q767" t="s">
        <v>288</v>
      </c>
      <c r="R767">
        <v>100052</v>
      </c>
      <c r="S767" t="s">
        <v>301</v>
      </c>
      <c r="T767" t="s">
        <v>312</v>
      </c>
      <c r="U767">
        <v>249776</v>
      </c>
      <c r="V767" t="s">
        <v>458</v>
      </c>
      <c r="W767" t="s">
        <v>68</v>
      </c>
      <c r="X767" s="5">
        <v>4.7916666666666663E-3</v>
      </c>
      <c r="Y767" s="5">
        <v>1.4351851851851852E-3</v>
      </c>
      <c r="Z767" s="5">
        <v>0</v>
      </c>
      <c r="AA767" t="s">
        <v>67</v>
      </c>
      <c r="AB767">
        <v>0</v>
      </c>
      <c r="AC767" s="4">
        <v>46268.527465277781</v>
      </c>
      <c r="AD767" t="s">
        <v>67</v>
      </c>
      <c r="AE767" s="5">
        <v>0</v>
      </c>
      <c r="AF767" t="s">
        <v>2102</v>
      </c>
      <c r="AG767" s="5">
        <v>0</v>
      </c>
      <c r="AJ767" t="s">
        <v>67</v>
      </c>
      <c r="AN767" t="s">
        <v>67</v>
      </c>
      <c r="AO767" t="s">
        <v>67</v>
      </c>
      <c r="AR767" t="s">
        <v>67</v>
      </c>
      <c r="AT767" t="s">
        <v>67</v>
      </c>
      <c r="AU767" t="s">
        <v>67</v>
      </c>
      <c r="AV767" t="s">
        <v>67</v>
      </c>
      <c r="AY767" t="s">
        <v>67</v>
      </c>
      <c r="AZ767" t="s">
        <v>67</v>
      </c>
      <c r="BA767" t="s">
        <v>67</v>
      </c>
      <c r="BB767" t="s">
        <v>67</v>
      </c>
      <c r="BC767" t="s">
        <v>67</v>
      </c>
      <c r="BD767" t="s">
        <v>67</v>
      </c>
      <c r="BE767" t="s">
        <v>67</v>
      </c>
      <c r="BF767" t="s">
        <v>67</v>
      </c>
      <c r="BG767" t="s">
        <v>67</v>
      </c>
      <c r="BH767" t="s">
        <v>67</v>
      </c>
      <c r="BI767" t="s">
        <v>2110</v>
      </c>
      <c r="BJ767" t="s">
        <v>67</v>
      </c>
      <c r="BK767" t="s">
        <v>67</v>
      </c>
      <c r="BL767" t="s">
        <v>67</v>
      </c>
      <c r="BM767" t="s">
        <v>67</v>
      </c>
      <c r="BN767" t="s">
        <v>287</v>
      </c>
      <c r="BO767" s="6">
        <v>46268</v>
      </c>
      <c r="BP767">
        <f>1</f>
        <v>1</v>
      </c>
      <c r="BQ767">
        <f>IF(M767+AG767&gt;=parametres!$B$2,0,1)</f>
        <v>1</v>
      </c>
      <c r="BR767" t="str">
        <f>VLOOKUP(O767,parametres!G:H,2,0)</f>
        <v>RSA BE</v>
      </c>
    </row>
    <row r="768" spans="1:70" x14ac:dyDescent="0.3">
      <c r="A768" t="s">
        <v>1635</v>
      </c>
      <c r="B768" t="s">
        <v>65</v>
      </c>
      <c r="C768" t="s">
        <v>66</v>
      </c>
      <c r="D768" s="4">
        <v>46268.521643518521</v>
      </c>
      <c r="E768" t="s">
        <v>2093</v>
      </c>
      <c r="F768" t="s">
        <v>67</v>
      </c>
      <c r="G768" t="s">
        <v>67</v>
      </c>
      <c r="H768" t="s">
        <v>466</v>
      </c>
      <c r="I768" t="s">
        <v>67</v>
      </c>
      <c r="J768">
        <v>2.7421293691525228E+18</v>
      </c>
      <c r="K768" t="s">
        <v>2111</v>
      </c>
      <c r="L768" t="s">
        <v>67</v>
      </c>
      <c r="M768" s="5">
        <v>0</v>
      </c>
      <c r="N768">
        <v>19755</v>
      </c>
      <c r="O768" t="s">
        <v>84</v>
      </c>
      <c r="P768">
        <v>21194</v>
      </c>
      <c r="Q768" t="s">
        <v>84</v>
      </c>
      <c r="R768">
        <v>99755</v>
      </c>
      <c r="S768" t="s">
        <v>183</v>
      </c>
      <c r="T768" t="s">
        <v>153</v>
      </c>
      <c r="U768">
        <v>96452</v>
      </c>
      <c r="V768" t="s">
        <v>465</v>
      </c>
      <c r="W768" t="s">
        <v>68</v>
      </c>
      <c r="X768" s="5">
        <v>1.4930555555555556E-3</v>
      </c>
      <c r="Y768" s="5">
        <v>0</v>
      </c>
      <c r="Z768" s="5">
        <v>0</v>
      </c>
      <c r="AA768" t="s">
        <v>67</v>
      </c>
      <c r="AB768">
        <v>0</v>
      </c>
      <c r="AC768" s="4">
        <v>46268.523194444446</v>
      </c>
      <c r="AD768" t="s">
        <v>67</v>
      </c>
      <c r="AE768" s="5">
        <v>0</v>
      </c>
      <c r="AF768" t="s">
        <v>2095</v>
      </c>
      <c r="AG768" s="5">
        <v>1.1574074074074073E-5</v>
      </c>
      <c r="AJ768" t="s">
        <v>67</v>
      </c>
      <c r="AN768" t="s">
        <v>67</v>
      </c>
      <c r="AO768" t="s">
        <v>67</v>
      </c>
      <c r="AR768" t="s">
        <v>67</v>
      </c>
      <c r="AT768" t="s">
        <v>67</v>
      </c>
      <c r="AU768" t="s">
        <v>67</v>
      </c>
      <c r="AV768" t="s">
        <v>67</v>
      </c>
      <c r="AY768" t="s">
        <v>67</v>
      </c>
      <c r="AZ768" t="s">
        <v>67</v>
      </c>
      <c r="BA768" t="s">
        <v>67</v>
      </c>
      <c r="BB768" t="s">
        <v>67</v>
      </c>
      <c r="BC768" t="s">
        <v>67</v>
      </c>
      <c r="BD768" t="s">
        <v>67</v>
      </c>
      <c r="BE768" t="s">
        <v>67</v>
      </c>
      <c r="BF768" t="s">
        <v>67</v>
      </c>
      <c r="BG768" t="s">
        <v>67</v>
      </c>
      <c r="BH768" t="s">
        <v>67</v>
      </c>
      <c r="BI768" t="s">
        <v>67</v>
      </c>
      <c r="BJ768" t="s">
        <v>67</v>
      </c>
      <c r="BK768" t="s">
        <v>67</v>
      </c>
      <c r="BL768" t="s">
        <v>67</v>
      </c>
      <c r="BM768" t="s">
        <v>67</v>
      </c>
      <c r="BN768" t="s">
        <v>102</v>
      </c>
      <c r="BO768" s="6">
        <v>46268</v>
      </c>
      <c r="BP768">
        <f>1</f>
        <v>1</v>
      </c>
      <c r="BQ768">
        <f>IF(M768+AG768&gt;=parametres!$B$2,0,1)</f>
        <v>1</v>
      </c>
      <c r="BR768" t="str">
        <f>VLOOKUP(O768,parametres!G:H,2,0)</f>
        <v>RSA</v>
      </c>
    </row>
    <row r="769" spans="1:70" x14ac:dyDescent="0.3">
      <c r="A769" t="s">
        <v>1635</v>
      </c>
      <c r="B769" t="s">
        <v>65</v>
      </c>
      <c r="C769" t="s">
        <v>70</v>
      </c>
      <c r="D769" s="4">
        <v>46268.521851851852</v>
      </c>
      <c r="E769" t="s">
        <v>494</v>
      </c>
      <c r="F769" t="s">
        <v>304</v>
      </c>
      <c r="G769" t="s">
        <v>305</v>
      </c>
      <c r="H769" t="s">
        <v>306</v>
      </c>
      <c r="I769" t="s">
        <v>307</v>
      </c>
      <c r="J769">
        <v>2.7421294120986988E+18</v>
      </c>
      <c r="K769" t="s">
        <v>2112</v>
      </c>
      <c r="L769" t="s">
        <v>72</v>
      </c>
      <c r="M769" s="5">
        <v>8.1018518518518516E-5</v>
      </c>
      <c r="N769">
        <v>19784</v>
      </c>
      <c r="O769" t="s">
        <v>289</v>
      </c>
      <c r="P769">
        <v>21224</v>
      </c>
      <c r="Q769" t="s">
        <v>289</v>
      </c>
      <c r="R769">
        <v>100074</v>
      </c>
      <c r="S769" t="s">
        <v>320</v>
      </c>
      <c r="T769" t="s">
        <v>312</v>
      </c>
      <c r="U769">
        <v>96472</v>
      </c>
      <c r="V769" t="s">
        <v>2113</v>
      </c>
      <c r="W769" t="s">
        <v>68</v>
      </c>
      <c r="X769" s="5">
        <v>2.5462962962962961E-4</v>
      </c>
      <c r="Y769" s="5">
        <v>0</v>
      </c>
      <c r="Z769" s="5">
        <v>3.8194444444444446E-4</v>
      </c>
      <c r="AA769" t="s">
        <v>67</v>
      </c>
      <c r="AB769">
        <v>0</v>
      </c>
      <c r="AC769" s="4">
        <v>46268.522858796299</v>
      </c>
      <c r="AD769" t="s">
        <v>67</v>
      </c>
      <c r="AE769" s="5">
        <v>0</v>
      </c>
      <c r="AF769" t="s">
        <v>2114</v>
      </c>
      <c r="AG769" s="5">
        <v>1.1574074074074073E-5</v>
      </c>
      <c r="AH769">
        <v>0</v>
      </c>
      <c r="AI769">
        <v>0</v>
      </c>
      <c r="AJ769" t="s">
        <v>308</v>
      </c>
      <c r="AK769">
        <v>2</v>
      </c>
      <c r="AL769">
        <v>0</v>
      </c>
      <c r="AM769">
        <v>1</v>
      </c>
      <c r="AN769" t="s">
        <v>303</v>
      </c>
      <c r="AO769" t="s">
        <v>67</v>
      </c>
      <c r="AR769" t="s">
        <v>67</v>
      </c>
      <c r="AT769" t="s">
        <v>67</v>
      </c>
      <c r="AU769" t="s">
        <v>67</v>
      </c>
      <c r="AV769" t="s">
        <v>67</v>
      </c>
      <c r="AW769">
        <v>2</v>
      </c>
      <c r="AX769">
        <v>1</v>
      </c>
      <c r="AY769" t="s">
        <v>67</v>
      </c>
      <c r="AZ769" t="s">
        <v>67</v>
      </c>
      <c r="BA769" t="s">
        <v>67</v>
      </c>
      <c r="BB769" t="s">
        <v>67</v>
      </c>
      <c r="BC769" t="s">
        <v>67</v>
      </c>
      <c r="BD769" t="s">
        <v>67</v>
      </c>
      <c r="BE769" t="s">
        <v>67</v>
      </c>
      <c r="BF769" t="s">
        <v>67</v>
      </c>
      <c r="BG769" t="s">
        <v>67</v>
      </c>
      <c r="BH769" t="s">
        <v>67</v>
      </c>
      <c r="BI769" t="s">
        <v>67</v>
      </c>
      <c r="BJ769" t="s">
        <v>67</v>
      </c>
      <c r="BK769" t="s">
        <v>67</v>
      </c>
      <c r="BL769" t="s">
        <v>67</v>
      </c>
      <c r="BM769" t="s">
        <v>67</v>
      </c>
      <c r="BN769" t="s">
        <v>287</v>
      </c>
      <c r="BO769" s="6">
        <v>46268</v>
      </c>
      <c r="BP769">
        <f>1</f>
        <v>1</v>
      </c>
      <c r="BQ769">
        <f>IF(M769+AG769&gt;=parametres!$B$2,0,1)</f>
        <v>1</v>
      </c>
      <c r="BR769" t="str">
        <f>VLOOKUP(O769,parametres!G:H,2,0)</f>
        <v>RSA BE</v>
      </c>
    </row>
    <row r="770" spans="1:70" x14ac:dyDescent="0.3">
      <c r="A770" t="s">
        <v>1635</v>
      </c>
      <c r="B770" t="s">
        <v>65</v>
      </c>
      <c r="C770" t="s">
        <v>66</v>
      </c>
      <c r="D770" s="4">
        <v>46268.521921296298</v>
      </c>
      <c r="E770" t="s">
        <v>461</v>
      </c>
      <c r="F770" t="s">
        <v>67</v>
      </c>
      <c r="G770" t="s">
        <v>67</v>
      </c>
      <c r="H770" t="s">
        <v>413</v>
      </c>
      <c r="I770" t="s">
        <v>67</v>
      </c>
      <c r="J770">
        <v>2.7421293262060462E+18</v>
      </c>
      <c r="K770" t="s">
        <v>2115</v>
      </c>
      <c r="L770" t="s">
        <v>67</v>
      </c>
      <c r="M770" s="5">
        <v>0</v>
      </c>
      <c r="N770">
        <v>19761</v>
      </c>
      <c r="O770" t="s">
        <v>105</v>
      </c>
      <c r="P770">
        <v>21200</v>
      </c>
      <c r="Q770" t="s">
        <v>105</v>
      </c>
      <c r="R770">
        <v>99821</v>
      </c>
      <c r="S770" t="s">
        <v>154</v>
      </c>
      <c r="T770" t="s">
        <v>153</v>
      </c>
      <c r="U770">
        <v>232194</v>
      </c>
      <c r="V770" t="s">
        <v>228</v>
      </c>
      <c r="W770" t="s">
        <v>69</v>
      </c>
      <c r="X770" s="5">
        <v>2.6967592592592594E-3</v>
      </c>
      <c r="Y770" s="5">
        <v>0</v>
      </c>
      <c r="Z770" s="5">
        <v>0</v>
      </c>
      <c r="AA770" t="s">
        <v>67</v>
      </c>
      <c r="AB770">
        <v>0</v>
      </c>
      <c r="AC770" s="4">
        <v>46268.524675925924</v>
      </c>
      <c r="AD770" t="s">
        <v>67</v>
      </c>
      <c r="AE770" s="5">
        <v>0</v>
      </c>
      <c r="AF770" t="s">
        <v>2106</v>
      </c>
      <c r="AG770" s="5">
        <v>0</v>
      </c>
      <c r="AJ770" t="s">
        <v>67</v>
      </c>
      <c r="AN770" t="s">
        <v>67</v>
      </c>
      <c r="AO770" t="s">
        <v>67</v>
      </c>
      <c r="AR770" t="s">
        <v>67</v>
      </c>
      <c r="AT770" t="s">
        <v>67</v>
      </c>
      <c r="AU770" t="s">
        <v>67</v>
      </c>
      <c r="AV770" t="s">
        <v>67</v>
      </c>
      <c r="AY770" t="s">
        <v>67</v>
      </c>
      <c r="AZ770" t="s">
        <v>67</v>
      </c>
      <c r="BA770" t="s">
        <v>67</v>
      </c>
      <c r="BB770" t="s">
        <v>67</v>
      </c>
      <c r="BC770" t="s">
        <v>67</v>
      </c>
      <c r="BD770" t="s">
        <v>67</v>
      </c>
      <c r="BE770" t="s">
        <v>67</v>
      </c>
      <c r="BF770" t="s">
        <v>67</v>
      </c>
      <c r="BG770" t="s">
        <v>67</v>
      </c>
      <c r="BH770" t="s">
        <v>67</v>
      </c>
      <c r="BI770" t="s">
        <v>2116</v>
      </c>
      <c r="BJ770" t="s">
        <v>67</v>
      </c>
      <c r="BK770" t="s">
        <v>67</v>
      </c>
      <c r="BL770" t="s">
        <v>67</v>
      </c>
      <c r="BM770" t="s">
        <v>67</v>
      </c>
      <c r="BN770" t="s">
        <v>106</v>
      </c>
      <c r="BO770" s="6">
        <v>46268</v>
      </c>
      <c r="BP770">
        <f>1</f>
        <v>1</v>
      </c>
      <c r="BQ770">
        <f>IF(M770+AG770&gt;=parametres!$B$2,0,1)</f>
        <v>1</v>
      </c>
      <c r="BR770" t="str">
        <f>VLOOKUP(O770,parametres!G:H,2,0)</f>
        <v>Alliannz Contract</v>
      </c>
    </row>
    <row r="771" spans="1:70" x14ac:dyDescent="0.3">
      <c r="A771" t="s">
        <v>1635</v>
      </c>
      <c r="B771" t="s">
        <v>65</v>
      </c>
      <c r="C771" t="s">
        <v>66</v>
      </c>
      <c r="D771" s="4">
        <v>46268.522002314814</v>
      </c>
      <c r="E771" t="s">
        <v>1990</v>
      </c>
      <c r="F771" t="s">
        <v>67</v>
      </c>
      <c r="G771" t="s">
        <v>67</v>
      </c>
      <c r="H771" t="s">
        <v>349</v>
      </c>
      <c r="I771" t="s">
        <v>67</v>
      </c>
      <c r="J771">
        <v>2.7421294335735444E+18</v>
      </c>
      <c r="K771" t="s">
        <v>2117</v>
      </c>
      <c r="L771" t="s">
        <v>67</v>
      </c>
      <c r="M771" s="5">
        <v>0</v>
      </c>
      <c r="N771">
        <v>19764</v>
      </c>
      <c r="O771" t="s">
        <v>107</v>
      </c>
      <c r="P771">
        <v>21203</v>
      </c>
      <c r="Q771" t="s">
        <v>107</v>
      </c>
      <c r="R771">
        <v>99854</v>
      </c>
      <c r="S771" t="s">
        <v>170</v>
      </c>
      <c r="T771" t="s">
        <v>153</v>
      </c>
      <c r="U771">
        <v>224093</v>
      </c>
      <c r="V771" t="s">
        <v>270</v>
      </c>
      <c r="W771" t="s">
        <v>68</v>
      </c>
      <c r="X771" s="5">
        <v>2.650462962962963E-3</v>
      </c>
      <c r="Y771" s="5">
        <v>0</v>
      </c>
      <c r="Z771" s="5">
        <v>0</v>
      </c>
      <c r="AA771" t="s">
        <v>67</v>
      </c>
      <c r="AB771">
        <v>0</v>
      </c>
      <c r="AC771" s="4">
        <v>46268.524722222224</v>
      </c>
      <c r="AD771" t="s">
        <v>67</v>
      </c>
      <c r="AE771" s="5">
        <v>0</v>
      </c>
      <c r="AF771" t="s">
        <v>2108</v>
      </c>
      <c r="AG771" s="5">
        <v>2.3148148148148147E-5</v>
      </c>
      <c r="AJ771" t="s">
        <v>67</v>
      </c>
      <c r="AN771" t="s">
        <v>67</v>
      </c>
      <c r="AO771" t="s">
        <v>67</v>
      </c>
      <c r="AR771" t="s">
        <v>67</v>
      </c>
      <c r="AT771" t="s">
        <v>67</v>
      </c>
      <c r="AU771" t="s">
        <v>67</v>
      </c>
      <c r="AV771" t="s">
        <v>67</v>
      </c>
      <c r="AY771" t="s">
        <v>67</v>
      </c>
      <c r="AZ771" t="s">
        <v>67</v>
      </c>
      <c r="BA771" t="s">
        <v>67</v>
      </c>
      <c r="BB771" t="s">
        <v>67</v>
      </c>
      <c r="BC771" t="s">
        <v>67</v>
      </c>
      <c r="BD771" t="s">
        <v>67</v>
      </c>
      <c r="BE771" t="s">
        <v>67</v>
      </c>
      <c r="BF771" t="s">
        <v>67</v>
      </c>
      <c r="BG771" t="s">
        <v>67</v>
      </c>
      <c r="BH771" t="s">
        <v>67</v>
      </c>
      <c r="BI771" t="s">
        <v>67</v>
      </c>
      <c r="BJ771" t="s">
        <v>67</v>
      </c>
      <c r="BK771" t="s">
        <v>67</v>
      </c>
      <c r="BL771" t="s">
        <v>67</v>
      </c>
      <c r="BM771" t="s">
        <v>67</v>
      </c>
      <c r="BN771" t="s">
        <v>106</v>
      </c>
      <c r="BO771" s="6">
        <v>46268</v>
      </c>
      <c r="BP771">
        <f>1</f>
        <v>1</v>
      </c>
      <c r="BQ771">
        <f>IF(M771+AG771&gt;=parametres!$B$2,0,1)</f>
        <v>1</v>
      </c>
      <c r="BR771" t="str">
        <f>VLOOKUP(O771,parametres!G:H,2,0)</f>
        <v>Alliannz Contract</v>
      </c>
    </row>
    <row r="772" spans="1:70" x14ac:dyDescent="0.3">
      <c r="A772" t="s">
        <v>1635</v>
      </c>
      <c r="B772" t="s">
        <v>65</v>
      </c>
      <c r="C772" t="s">
        <v>70</v>
      </c>
      <c r="D772" s="4">
        <v>46268.522430555553</v>
      </c>
      <c r="E772" t="s">
        <v>2118</v>
      </c>
      <c r="F772" t="s">
        <v>341</v>
      </c>
      <c r="G772" t="s">
        <v>119</v>
      </c>
      <c r="H772" t="s">
        <v>396</v>
      </c>
      <c r="I772" t="s">
        <v>139</v>
      </c>
      <c r="J772">
        <v>2.7421293734476575E+18</v>
      </c>
      <c r="K772" t="s">
        <v>2119</v>
      </c>
      <c r="L772" t="s">
        <v>72</v>
      </c>
      <c r="M772" s="5">
        <v>9.2592592592592588E-5</v>
      </c>
      <c r="N772">
        <v>19760</v>
      </c>
      <c r="O772" t="s">
        <v>82</v>
      </c>
      <c r="P772">
        <v>21199</v>
      </c>
      <c r="Q772" t="s">
        <v>82</v>
      </c>
      <c r="R772">
        <v>99810</v>
      </c>
      <c r="S772" t="s">
        <v>162</v>
      </c>
      <c r="T772" t="s">
        <v>153</v>
      </c>
      <c r="U772">
        <v>224299</v>
      </c>
      <c r="V772" t="s">
        <v>193</v>
      </c>
      <c r="W772" t="s">
        <v>68</v>
      </c>
      <c r="X772" s="5">
        <v>2.2916666666666667E-3</v>
      </c>
      <c r="Y772" s="5">
        <v>0</v>
      </c>
      <c r="Z772" s="5">
        <v>3.4722222222222222E-5</v>
      </c>
      <c r="AA772" t="s">
        <v>67</v>
      </c>
      <c r="AB772">
        <v>0</v>
      </c>
      <c r="AC772" s="4">
        <v>46268.524988425925</v>
      </c>
      <c r="AD772" t="s">
        <v>67</v>
      </c>
      <c r="AE772" s="5">
        <v>0</v>
      </c>
      <c r="AF772" t="s">
        <v>2120</v>
      </c>
      <c r="AG772" s="5">
        <v>2.3148148148148147E-5</v>
      </c>
      <c r="AH772">
        <v>0</v>
      </c>
      <c r="AI772">
        <v>0</v>
      </c>
      <c r="AJ772" t="s">
        <v>67</v>
      </c>
      <c r="AK772">
        <v>2</v>
      </c>
      <c r="AL772">
        <v>0</v>
      </c>
      <c r="AM772">
        <v>0</v>
      </c>
      <c r="AN772" t="s">
        <v>123</v>
      </c>
      <c r="AO772" t="s">
        <v>67</v>
      </c>
      <c r="AR772" t="s">
        <v>67</v>
      </c>
      <c r="AT772" t="s">
        <v>67</v>
      </c>
      <c r="AU772" t="s">
        <v>67</v>
      </c>
      <c r="AV772" t="s">
        <v>67</v>
      </c>
      <c r="AW772">
        <v>0</v>
      </c>
      <c r="AX772">
        <v>0</v>
      </c>
      <c r="AY772" t="s">
        <v>67</v>
      </c>
      <c r="AZ772" t="s">
        <v>67</v>
      </c>
      <c r="BA772" t="s">
        <v>67</v>
      </c>
      <c r="BB772" t="s">
        <v>67</v>
      </c>
      <c r="BC772" t="s">
        <v>67</v>
      </c>
      <c r="BD772" t="s">
        <v>67</v>
      </c>
      <c r="BE772" t="s">
        <v>67</v>
      </c>
      <c r="BF772" t="s">
        <v>67</v>
      </c>
      <c r="BG772" t="s">
        <v>67</v>
      </c>
      <c r="BH772" t="s">
        <v>67</v>
      </c>
      <c r="BI772" t="s">
        <v>67</v>
      </c>
      <c r="BJ772" t="s">
        <v>67</v>
      </c>
      <c r="BK772" t="s">
        <v>67</v>
      </c>
      <c r="BL772" t="s">
        <v>67</v>
      </c>
      <c r="BM772" t="s">
        <v>67</v>
      </c>
      <c r="BN772" t="s">
        <v>106</v>
      </c>
      <c r="BO772" s="6">
        <v>46268</v>
      </c>
      <c r="BP772">
        <f>1</f>
        <v>1</v>
      </c>
      <c r="BQ772">
        <f>IF(M772+AG772&gt;=parametres!$B$2,0,1)</f>
        <v>1</v>
      </c>
      <c r="BR772" t="str">
        <f>VLOOKUP(O772,parametres!G:H,2,0)</f>
        <v>Alliannz Contract</v>
      </c>
    </row>
    <row r="773" spans="1:70" x14ac:dyDescent="0.3">
      <c r="A773" t="s">
        <v>1635</v>
      </c>
      <c r="B773" t="s">
        <v>65</v>
      </c>
      <c r="C773" t="s">
        <v>66</v>
      </c>
      <c r="D773" s="4">
        <v>46268.522546296299</v>
      </c>
      <c r="E773" t="s">
        <v>494</v>
      </c>
      <c r="F773" t="s">
        <v>67</v>
      </c>
      <c r="G773" t="s">
        <v>67</v>
      </c>
      <c r="H773" t="s">
        <v>2121</v>
      </c>
      <c r="I773" t="s">
        <v>67</v>
      </c>
      <c r="J773">
        <v>2.7421294120986988E+18</v>
      </c>
      <c r="K773" t="s">
        <v>2122</v>
      </c>
      <c r="L773" t="s">
        <v>67</v>
      </c>
      <c r="M773" s="5">
        <v>0</v>
      </c>
      <c r="N773">
        <v>19784</v>
      </c>
      <c r="O773" t="s">
        <v>289</v>
      </c>
      <c r="P773">
        <v>21224</v>
      </c>
      <c r="Q773" t="s">
        <v>289</v>
      </c>
      <c r="R773">
        <v>100074</v>
      </c>
      <c r="S773" t="s">
        <v>320</v>
      </c>
      <c r="T773" t="s">
        <v>312</v>
      </c>
      <c r="U773">
        <v>96472</v>
      </c>
      <c r="V773" t="s">
        <v>2113</v>
      </c>
      <c r="W773" t="s">
        <v>69</v>
      </c>
      <c r="X773" s="5">
        <v>2.5462962962962961E-4</v>
      </c>
      <c r="Y773" s="5">
        <v>0</v>
      </c>
      <c r="Z773" s="5">
        <v>0</v>
      </c>
      <c r="AA773" t="s">
        <v>67</v>
      </c>
      <c r="AB773">
        <v>0</v>
      </c>
      <c r="AC773" s="4">
        <v>46268.522870370369</v>
      </c>
      <c r="AD773" t="s">
        <v>67</v>
      </c>
      <c r="AE773" s="5">
        <v>0</v>
      </c>
      <c r="AF773" t="s">
        <v>2114</v>
      </c>
      <c r="AG773" s="5">
        <v>1.1574074074074073E-5</v>
      </c>
      <c r="AJ773" t="s">
        <v>67</v>
      </c>
      <c r="AN773" t="s">
        <v>67</v>
      </c>
      <c r="AO773" t="s">
        <v>67</v>
      </c>
      <c r="AR773" t="s">
        <v>67</v>
      </c>
      <c r="AT773" t="s">
        <v>67</v>
      </c>
      <c r="AU773" t="s">
        <v>67</v>
      </c>
      <c r="AV773" t="s">
        <v>67</v>
      </c>
      <c r="AY773" t="s">
        <v>67</v>
      </c>
      <c r="AZ773" t="s">
        <v>67</v>
      </c>
      <c r="BA773" t="s">
        <v>67</v>
      </c>
      <c r="BB773" t="s">
        <v>67</v>
      </c>
      <c r="BC773" t="s">
        <v>67</v>
      </c>
      <c r="BD773" t="s">
        <v>67</v>
      </c>
      <c r="BE773" t="s">
        <v>67</v>
      </c>
      <c r="BF773" t="s">
        <v>67</v>
      </c>
      <c r="BG773" t="s">
        <v>67</v>
      </c>
      <c r="BH773" t="s">
        <v>67</v>
      </c>
      <c r="BI773" t="s">
        <v>67</v>
      </c>
      <c r="BJ773" t="s">
        <v>67</v>
      </c>
      <c r="BK773" t="s">
        <v>67</v>
      </c>
      <c r="BL773" t="s">
        <v>67</v>
      </c>
      <c r="BM773" t="s">
        <v>67</v>
      </c>
      <c r="BN773" t="s">
        <v>287</v>
      </c>
      <c r="BO773" s="6">
        <v>46268</v>
      </c>
      <c r="BP773">
        <f>1</f>
        <v>1</v>
      </c>
      <c r="BQ773">
        <f>IF(M773+AG773&gt;=parametres!$B$2,0,1)</f>
        <v>1</v>
      </c>
      <c r="BR773" t="str">
        <f>VLOOKUP(O773,parametres!G:H,2,0)</f>
        <v>RSA BE</v>
      </c>
    </row>
    <row r="774" spans="1:70" x14ac:dyDescent="0.3">
      <c r="A774" t="s">
        <v>1635</v>
      </c>
      <c r="B774" t="s">
        <v>65</v>
      </c>
      <c r="C774" t="s">
        <v>66</v>
      </c>
      <c r="D774" s="4">
        <v>46268.522604166668</v>
      </c>
      <c r="E774" t="s">
        <v>2118</v>
      </c>
      <c r="F774" t="s">
        <v>67</v>
      </c>
      <c r="G774" t="s">
        <v>67</v>
      </c>
      <c r="H774" t="s">
        <v>195</v>
      </c>
      <c r="I774" t="s">
        <v>67</v>
      </c>
      <c r="J774">
        <v>2.7421293734476575E+18</v>
      </c>
      <c r="K774" t="s">
        <v>2123</v>
      </c>
      <c r="L774" t="s">
        <v>67</v>
      </c>
      <c r="M774" s="5">
        <v>0</v>
      </c>
      <c r="N774">
        <v>19760</v>
      </c>
      <c r="O774" t="s">
        <v>82</v>
      </c>
      <c r="P774">
        <v>21199</v>
      </c>
      <c r="Q774" t="s">
        <v>82</v>
      </c>
      <c r="R774">
        <v>99810</v>
      </c>
      <c r="S774" t="s">
        <v>162</v>
      </c>
      <c r="T774" t="s">
        <v>153</v>
      </c>
      <c r="U774">
        <v>224299</v>
      </c>
      <c r="V774" t="s">
        <v>193</v>
      </c>
      <c r="W774" t="s">
        <v>68</v>
      </c>
      <c r="X774" s="5">
        <v>2.2916666666666667E-3</v>
      </c>
      <c r="Y774" s="5">
        <v>0</v>
      </c>
      <c r="Z774" s="5">
        <v>0</v>
      </c>
      <c r="AA774" t="s">
        <v>67</v>
      </c>
      <c r="AB774">
        <v>0</v>
      </c>
      <c r="AC774" s="4">
        <v>46268.524965277778</v>
      </c>
      <c r="AD774" t="s">
        <v>67</v>
      </c>
      <c r="AE774" s="5">
        <v>0</v>
      </c>
      <c r="AF774" t="s">
        <v>2120</v>
      </c>
      <c r="AG774" s="5">
        <v>1.1574074074074073E-5</v>
      </c>
      <c r="AJ774" t="s">
        <v>67</v>
      </c>
      <c r="AN774" t="s">
        <v>67</v>
      </c>
      <c r="AO774" t="s">
        <v>67</v>
      </c>
      <c r="AR774" t="s">
        <v>67</v>
      </c>
      <c r="AT774" t="s">
        <v>67</v>
      </c>
      <c r="AU774" t="s">
        <v>67</v>
      </c>
      <c r="AV774" t="s">
        <v>67</v>
      </c>
      <c r="AY774" t="s">
        <v>67</v>
      </c>
      <c r="AZ774" t="s">
        <v>67</v>
      </c>
      <c r="BA774" t="s">
        <v>67</v>
      </c>
      <c r="BB774" t="s">
        <v>67</v>
      </c>
      <c r="BC774" t="s">
        <v>67</v>
      </c>
      <c r="BD774" t="s">
        <v>67</v>
      </c>
      <c r="BE774" t="s">
        <v>67</v>
      </c>
      <c r="BF774" t="s">
        <v>67</v>
      </c>
      <c r="BG774" t="s">
        <v>67</v>
      </c>
      <c r="BH774" t="s">
        <v>67</v>
      </c>
      <c r="BI774" t="s">
        <v>67</v>
      </c>
      <c r="BJ774" t="s">
        <v>67</v>
      </c>
      <c r="BK774" t="s">
        <v>67</v>
      </c>
      <c r="BL774" t="s">
        <v>67</v>
      </c>
      <c r="BM774" t="s">
        <v>67</v>
      </c>
      <c r="BN774" t="s">
        <v>106</v>
      </c>
      <c r="BO774" s="6">
        <v>46268</v>
      </c>
      <c r="BP774">
        <f>1</f>
        <v>1</v>
      </c>
      <c r="BQ774">
        <f>IF(M774+AG774&gt;=parametres!$B$2,0,1)</f>
        <v>1</v>
      </c>
      <c r="BR774" t="str">
        <f>VLOOKUP(O774,parametres!G:H,2,0)</f>
        <v>Alliannz Contract</v>
      </c>
    </row>
    <row r="775" spans="1:70" x14ac:dyDescent="0.3">
      <c r="A775" t="s">
        <v>1635</v>
      </c>
      <c r="B775" t="s">
        <v>65</v>
      </c>
      <c r="C775" t="s">
        <v>70</v>
      </c>
      <c r="D775" s="4">
        <v>46268.522916666669</v>
      </c>
      <c r="E775" t="s">
        <v>494</v>
      </c>
      <c r="F775" t="s">
        <v>304</v>
      </c>
      <c r="G775" t="s">
        <v>305</v>
      </c>
      <c r="H775" t="s">
        <v>306</v>
      </c>
      <c r="I775" t="s">
        <v>307</v>
      </c>
      <c r="J775">
        <v>2.7421293605626865E+18</v>
      </c>
      <c r="K775" t="s">
        <v>2124</v>
      </c>
      <c r="L775" t="s">
        <v>72</v>
      </c>
      <c r="M775" s="5">
        <v>8.1018518518518516E-5</v>
      </c>
      <c r="N775">
        <v>19784</v>
      </c>
      <c r="O775" t="s">
        <v>289</v>
      </c>
      <c r="P775">
        <v>21224</v>
      </c>
      <c r="Q775" t="s">
        <v>289</v>
      </c>
      <c r="R775">
        <v>100074</v>
      </c>
      <c r="S775" t="s">
        <v>320</v>
      </c>
      <c r="T775" t="s">
        <v>312</v>
      </c>
      <c r="U775">
        <v>232191</v>
      </c>
      <c r="V775" t="s">
        <v>313</v>
      </c>
      <c r="W775" t="s">
        <v>68</v>
      </c>
      <c r="X775" s="5">
        <v>2.3379629629629631E-3</v>
      </c>
      <c r="Y775" s="5">
        <v>2.6620370370370372E-4</v>
      </c>
      <c r="Z775" s="5">
        <v>4.1666666666666669E-4</v>
      </c>
      <c r="AA775" t="s">
        <v>67</v>
      </c>
      <c r="AB775">
        <v>0</v>
      </c>
      <c r="AC775" s="4">
        <v>46268.52616898148</v>
      </c>
      <c r="AD775" t="s">
        <v>67</v>
      </c>
      <c r="AE775" s="5">
        <v>0</v>
      </c>
      <c r="AF775" t="s">
        <v>2125</v>
      </c>
      <c r="AG775" s="5">
        <v>1.1574074074074073E-5</v>
      </c>
      <c r="AH775">
        <v>0</v>
      </c>
      <c r="AI775">
        <v>0</v>
      </c>
      <c r="AJ775" t="s">
        <v>308</v>
      </c>
      <c r="AK775">
        <v>2</v>
      </c>
      <c r="AL775">
        <v>0</v>
      </c>
      <c r="AM775">
        <v>1</v>
      </c>
      <c r="AN775" t="s">
        <v>303</v>
      </c>
      <c r="AO775" t="s">
        <v>67</v>
      </c>
      <c r="AR775" t="s">
        <v>67</v>
      </c>
      <c r="AT775" t="s">
        <v>67</v>
      </c>
      <c r="AU775" t="s">
        <v>67</v>
      </c>
      <c r="AV775" t="s">
        <v>67</v>
      </c>
      <c r="AW775">
        <v>2</v>
      </c>
      <c r="AX775">
        <v>1</v>
      </c>
      <c r="AY775" t="s">
        <v>67</v>
      </c>
      <c r="AZ775" t="s">
        <v>67</v>
      </c>
      <c r="BA775" t="s">
        <v>67</v>
      </c>
      <c r="BB775" t="s">
        <v>67</v>
      </c>
      <c r="BC775" t="s">
        <v>67</v>
      </c>
      <c r="BD775" t="s">
        <v>67</v>
      </c>
      <c r="BE775" t="s">
        <v>67</v>
      </c>
      <c r="BF775" t="s">
        <v>67</v>
      </c>
      <c r="BG775" t="s">
        <v>67</v>
      </c>
      <c r="BH775" t="s">
        <v>67</v>
      </c>
      <c r="BI775" t="s">
        <v>67</v>
      </c>
      <c r="BJ775" t="s">
        <v>67</v>
      </c>
      <c r="BK775" t="s">
        <v>67</v>
      </c>
      <c r="BL775" t="s">
        <v>67</v>
      </c>
      <c r="BM775" t="s">
        <v>67</v>
      </c>
      <c r="BN775" t="s">
        <v>287</v>
      </c>
      <c r="BO775" s="6">
        <v>46268</v>
      </c>
      <c r="BP775">
        <f>1</f>
        <v>1</v>
      </c>
      <c r="BQ775">
        <f>IF(M775+AG775&gt;=parametres!$B$2,0,1)</f>
        <v>1</v>
      </c>
      <c r="BR775" t="str">
        <f>VLOOKUP(O775,parametres!G:H,2,0)</f>
        <v>RSA BE</v>
      </c>
    </row>
    <row r="776" spans="1:70" x14ac:dyDescent="0.3">
      <c r="A776" t="s">
        <v>1635</v>
      </c>
      <c r="B776" t="s">
        <v>65</v>
      </c>
      <c r="C776" t="s">
        <v>70</v>
      </c>
      <c r="D776" s="4">
        <v>46268.523194444446</v>
      </c>
      <c r="E776" t="s">
        <v>2126</v>
      </c>
      <c r="F776" t="s">
        <v>2127</v>
      </c>
      <c r="G776" t="s">
        <v>119</v>
      </c>
      <c r="H776" t="s">
        <v>2128</v>
      </c>
      <c r="I776" t="s">
        <v>217</v>
      </c>
      <c r="J776">
        <v>2.7421293176177997E+18</v>
      </c>
      <c r="K776" t="s">
        <v>2129</v>
      </c>
      <c r="L776" t="s">
        <v>71</v>
      </c>
      <c r="M776" s="5">
        <v>5.7870370370370373E-5</v>
      </c>
      <c r="N776">
        <v>19767</v>
      </c>
      <c r="O776" t="s">
        <v>110</v>
      </c>
      <c r="P776">
        <v>21206</v>
      </c>
      <c r="Q776" t="s">
        <v>110</v>
      </c>
      <c r="R776">
        <v>99887</v>
      </c>
      <c r="S776" t="s">
        <v>218</v>
      </c>
      <c r="T776" t="s">
        <v>153</v>
      </c>
      <c r="U776">
        <v>96452</v>
      </c>
      <c r="V776" t="s">
        <v>465</v>
      </c>
      <c r="W776" t="s">
        <v>69</v>
      </c>
      <c r="X776" s="5">
        <v>9.9537037037037042E-4</v>
      </c>
      <c r="Y776" s="5">
        <v>0</v>
      </c>
      <c r="Z776" s="5">
        <v>3.5879629629629629E-4</v>
      </c>
      <c r="AA776" t="s">
        <v>67</v>
      </c>
      <c r="AB776">
        <v>0</v>
      </c>
      <c r="AC776" s="4">
        <v>46268.526145833333</v>
      </c>
      <c r="AD776" t="s">
        <v>67</v>
      </c>
      <c r="AE776" s="5">
        <v>0</v>
      </c>
      <c r="AF776" t="s">
        <v>2130</v>
      </c>
      <c r="AG776" s="5">
        <v>3.4722222222222222E-5</v>
      </c>
      <c r="AH776">
        <v>0</v>
      </c>
      <c r="AI776">
        <v>0</v>
      </c>
      <c r="AJ776" t="s">
        <v>67</v>
      </c>
      <c r="AK776">
        <v>0</v>
      </c>
      <c r="AL776">
        <v>0</v>
      </c>
      <c r="AM776">
        <v>0</v>
      </c>
      <c r="AN776" t="s">
        <v>123</v>
      </c>
      <c r="AO776" t="s">
        <v>127</v>
      </c>
      <c r="AP776">
        <v>77020001</v>
      </c>
      <c r="AQ776">
        <v>10</v>
      </c>
      <c r="AR776" t="s">
        <v>128</v>
      </c>
      <c r="AT776" t="s">
        <v>155</v>
      </c>
      <c r="AU776" t="s">
        <v>2131</v>
      </c>
      <c r="AV776" t="s">
        <v>2126</v>
      </c>
      <c r="AW776">
        <v>0</v>
      </c>
      <c r="AX776">
        <v>0</v>
      </c>
      <c r="AY776" t="s">
        <v>67</v>
      </c>
      <c r="AZ776" t="s">
        <v>67</v>
      </c>
      <c r="BA776" t="s">
        <v>67</v>
      </c>
      <c r="BB776" t="s">
        <v>67</v>
      </c>
      <c r="BC776" t="s">
        <v>67</v>
      </c>
      <c r="BD776" t="s">
        <v>67</v>
      </c>
      <c r="BE776" t="s">
        <v>67</v>
      </c>
      <c r="BF776" t="s">
        <v>67</v>
      </c>
      <c r="BG776" t="s">
        <v>67</v>
      </c>
      <c r="BH776" t="s">
        <v>67</v>
      </c>
      <c r="BI776" t="s">
        <v>67</v>
      </c>
      <c r="BJ776" t="s">
        <v>67</v>
      </c>
      <c r="BK776" t="s">
        <v>67</v>
      </c>
      <c r="BL776" t="s">
        <v>67</v>
      </c>
      <c r="BM776" t="s">
        <v>67</v>
      </c>
      <c r="BN776" t="s">
        <v>102</v>
      </c>
      <c r="BO776" s="6">
        <v>46268</v>
      </c>
      <c r="BP776">
        <f>1</f>
        <v>1</v>
      </c>
      <c r="BQ776">
        <f>IF(M776+AG776&gt;=parametres!$B$2,0,1)</f>
        <v>1</v>
      </c>
      <c r="BR776" t="str">
        <f>VLOOKUP(O776,parametres!G:H,2,0)</f>
        <v>RSA</v>
      </c>
    </row>
    <row r="777" spans="1:70" x14ac:dyDescent="0.3">
      <c r="A777" t="s">
        <v>1635</v>
      </c>
      <c r="B777" t="s">
        <v>65</v>
      </c>
      <c r="C777" t="s">
        <v>70</v>
      </c>
      <c r="D777" s="4">
        <v>46268.523449074077</v>
      </c>
      <c r="E777" t="s">
        <v>1922</v>
      </c>
      <c r="F777" t="s">
        <v>215</v>
      </c>
      <c r="G777" t="s">
        <v>119</v>
      </c>
      <c r="H777" t="s">
        <v>262</v>
      </c>
      <c r="I777" t="s">
        <v>217</v>
      </c>
      <c r="J777">
        <v>2.7421293262060462E+18</v>
      </c>
      <c r="K777" t="s">
        <v>2132</v>
      </c>
      <c r="L777" t="s">
        <v>72</v>
      </c>
      <c r="M777" s="5">
        <v>5.7870370370370373E-5</v>
      </c>
      <c r="N777">
        <v>19767</v>
      </c>
      <c r="O777" t="s">
        <v>110</v>
      </c>
      <c r="P777">
        <v>21206</v>
      </c>
      <c r="Q777" t="s">
        <v>110</v>
      </c>
      <c r="R777">
        <v>99887</v>
      </c>
      <c r="S777" t="s">
        <v>218</v>
      </c>
      <c r="T777" t="s">
        <v>153</v>
      </c>
      <c r="U777">
        <v>96465</v>
      </c>
      <c r="V777" t="s">
        <v>360</v>
      </c>
      <c r="W777" t="s">
        <v>68</v>
      </c>
      <c r="X777" s="5">
        <v>2.3032407407407407E-3</v>
      </c>
      <c r="Y777" s="5">
        <v>0</v>
      </c>
      <c r="Z777" s="5">
        <v>3.7037037037037035E-4</v>
      </c>
      <c r="AA777" t="s">
        <v>67</v>
      </c>
      <c r="AB777">
        <v>0</v>
      </c>
      <c r="AC777" s="4">
        <v>46268.526284722226</v>
      </c>
      <c r="AD777" t="s">
        <v>67</v>
      </c>
      <c r="AE777" s="5">
        <v>0</v>
      </c>
      <c r="AF777" t="s">
        <v>2133</v>
      </c>
      <c r="AG777" s="5">
        <v>2.3148148148148147E-5</v>
      </c>
      <c r="AH777">
        <v>0</v>
      </c>
      <c r="AI777">
        <v>0</v>
      </c>
      <c r="AJ777" t="s">
        <v>67</v>
      </c>
      <c r="AK777">
        <v>0</v>
      </c>
      <c r="AL777">
        <v>0</v>
      </c>
      <c r="AM777">
        <v>0</v>
      </c>
      <c r="AN777" t="s">
        <v>123</v>
      </c>
      <c r="AO777" t="s">
        <v>127</v>
      </c>
      <c r="AP777">
        <v>77020001</v>
      </c>
      <c r="AQ777">
        <v>10</v>
      </c>
      <c r="AR777" t="s">
        <v>128</v>
      </c>
      <c r="AT777" t="s">
        <v>145</v>
      </c>
      <c r="AU777" t="s">
        <v>67</v>
      </c>
      <c r="AV777" t="s">
        <v>1922</v>
      </c>
      <c r="AW777">
        <v>0</v>
      </c>
      <c r="AX777">
        <v>0</v>
      </c>
      <c r="AY777" t="s">
        <v>67</v>
      </c>
      <c r="AZ777" t="s">
        <v>67</v>
      </c>
      <c r="BA777" t="s">
        <v>67</v>
      </c>
      <c r="BB777" t="s">
        <v>67</v>
      </c>
      <c r="BC777" t="s">
        <v>67</v>
      </c>
      <c r="BD777" t="s">
        <v>67</v>
      </c>
      <c r="BE777" t="s">
        <v>67</v>
      </c>
      <c r="BF777" t="s">
        <v>67</v>
      </c>
      <c r="BG777" t="s">
        <v>67</v>
      </c>
      <c r="BH777" t="s">
        <v>67</v>
      </c>
      <c r="BI777" t="s">
        <v>67</v>
      </c>
      <c r="BJ777" t="s">
        <v>67</v>
      </c>
      <c r="BK777" t="s">
        <v>67</v>
      </c>
      <c r="BL777" t="s">
        <v>67</v>
      </c>
      <c r="BM777" t="s">
        <v>67</v>
      </c>
      <c r="BN777" t="s">
        <v>102</v>
      </c>
      <c r="BO777" s="6">
        <v>46268</v>
      </c>
      <c r="BP777">
        <f>1</f>
        <v>1</v>
      </c>
      <c r="BQ777">
        <f>IF(M777+AG777&gt;=parametres!$B$2,0,1)</f>
        <v>1</v>
      </c>
      <c r="BR777" t="str">
        <f>VLOOKUP(O777,parametres!G:H,2,0)</f>
        <v>RSA</v>
      </c>
    </row>
    <row r="778" spans="1:70" x14ac:dyDescent="0.3">
      <c r="A778" t="s">
        <v>1635</v>
      </c>
      <c r="B778" t="s">
        <v>65</v>
      </c>
      <c r="C778" t="s">
        <v>66</v>
      </c>
      <c r="D778" s="4">
        <v>46268.523518518516</v>
      </c>
      <c r="E778" t="s">
        <v>494</v>
      </c>
      <c r="F778" t="s">
        <v>67</v>
      </c>
      <c r="G778" t="s">
        <v>67</v>
      </c>
      <c r="H778" t="s">
        <v>314</v>
      </c>
      <c r="I778" t="s">
        <v>67</v>
      </c>
      <c r="J778">
        <v>2.7421293605626865E+18</v>
      </c>
      <c r="K778" t="s">
        <v>2134</v>
      </c>
      <c r="L778" t="s">
        <v>67</v>
      </c>
      <c r="M778" s="5">
        <v>0</v>
      </c>
      <c r="N778">
        <v>19784</v>
      </c>
      <c r="O778" t="s">
        <v>289</v>
      </c>
      <c r="P778">
        <v>21224</v>
      </c>
      <c r="Q778" t="s">
        <v>289</v>
      </c>
      <c r="R778">
        <v>100074</v>
      </c>
      <c r="S778" t="s">
        <v>320</v>
      </c>
      <c r="T778" t="s">
        <v>312</v>
      </c>
      <c r="U778">
        <v>232191</v>
      </c>
      <c r="V778" t="s">
        <v>313</v>
      </c>
      <c r="W778" t="s">
        <v>69</v>
      </c>
      <c r="X778" s="5">
        <v>2.3379629629629631E-3</v>
      </c>
      <c r="Y778" s="5">
        <v>2.6620370370370372E-4</v>
      </c>
      <c r="Z778" s="5">
        <v>0</v>
      </c>
      <c r="AA778" t="s">
        <v>67</v>
      </c>
      <c r="AB778">
        <v>0</v>
      </c>
      <c r="AC778" s="4">
        <v>46268.526180555556</v>
      </c>
      <c r="AD778" t="s">
        <v>67</v>
      </c>
      <c r="AE778" s="5">
        <v>0</v>
      </c>
      <c r="AF778" t="s">
        <v>2125</v>
      </c>
      <c r="AG778" s="5">
        <v>1.1574074074074073E-5</v>
      </c>
      <c r="AJ778" t="s">
        <v>67</v>
      </c>
      <c r="AN778" t="s">
        <v>67</v>
      </c>
      <c r="AO778" t="s">
        <v>67</v>
      </c>
      <c r="AR778" t="s">
        <v>67</v>
      </c>
      <c r="AT778" t="s">
        <v>67</v>
      </c>
      <c r="AU778" t="s">
        <v>67</v>
      </c>
      <c r="AV778" t="s">
        <v>67</v>
      </c>
      <c r="AY778" t="s">
        <v>67</v>
      </c>
      <c r="AZ778" t="s">
        <v>67</v>
      </c>
      <c r="BA778" t="s">
        <v>67</v>
      </c>
      <c r="BB778" t="s">
        <v>67</v>
      </c>
      <c r="BC778" t="s">
        <v>67</v>
      </c>
      <c r="BD778" t="s">
        <v>67</v>
      </c>
      <c r="BE778" t="s">
        <v>67</v>
      </c>
      <c r="BF778" t="s">
        <v>67</v>
      </c>
      <c r="BG778" t="s">
        <v>67</v>
      </c>
      <c r="BH778" t="s">
        <v>67</v>
      </c>
      <c r="BI778" t="s">
        <v>67</v>
      </c>
      <c r="BJ778" t="s">
        <v>67</v>
      </c>
      <c r="BK778" t="s">
        <v>67</v>
      </c>
      <c r="BL778" t="s">
        <v>67</v>
      </c>
      <c r="BM778" t="s">
        <v>67</v>
      </c>
      <c r="BN778" t="s">
        <v>287</v>
      </c>
      <c r="BO778" s="6">
        <v>46268</v>
      </c>
      <c r="BP778">
        <f>1</f>
        <v>1</v>
      </c>
      <c r="BQ778">
        <f>IF(M778+AG778&gt;=parametres!$B$2,0,1)</f>
        <v>1</v>
      </c>
      <c r="BR778" t="str">
        <f>VLOOKUP(O778,parametres!G:H,2,0)</f>
        <v>RSA BE</v>
      </c>
    </row>
    <row r="779" spans="1:70" x14ac:dyDescent="0.3">
      <c r="A779" t="s">
        <v>1635</v>
      </c>
      <c r="B779" t="s">
        <v>65</v>
      </c>
      <c r="C779" t="s">
        <v>66</v>
      </c>
      <c r="D779" s="4">
        <v>46268.523935185185</v>
      </c>
      <c r="E779" t="s">
        <v>1922</v>
      </c>
      <c r="F779" t="s">
        <v>67</v>
      </c>
      <c r="G779" t="s">
        <v>67</v>
      </c>
      <c r="H779" t="s">
        <v>359</v>
      </c>
      <c r="I779" t="s">
        <v>67</v>
      </c>
      <c r="J779">
        <v>2.7421293262060462E+18</v>
      </c>
      <c r="K779" t="s">
        <v>2135</v>
      </c>
      <c r="L779" t="s">
        <v>67</v>
      </c>
      <c r="M779" s="5">
        <v>0</v>
      </c>
      <c r="N779">
        <v>19767</v>
      </c>
      <c r="O779" t="s">
        <v>110</v>
      </c>
      <c r="P779">
        <v>21206</v>
      </c>
      <c r="Q779" t="s">
        <v>110</v>
      </c>
      <c r="R779">
        <v>99887</v>
      </c>
      <c r="S779" t="s">
        <v>218</v>
      </c>
      <c r="T779" t="s">
        <v>153</v>
      </c>
      <c r="U779">
        <v>96465</v>
      </c>
      <c r="V779" t="s">
        <v>360</v>
      </c>
      <c r="W779" t="s">
        <v>68</v>
      </c>
      <c r="X779" s="5">
        <v>2.3032407407407407E-3</v>
      </c>
      <c r="Y779" s="5">
        <v>0</v>
      </c>
      <c r="Z779" s="5">
        <v>0</v>
      </c>
      <c r="AA779" t="s">
        <v>67</v>
      </c>
      <c r="AB779">
        <v>0</v>
      </c>
      <c r="AC779" s="4">
        <v>46268.526284722226</v>
      </c>
      <c r="AD779" t="s">
        <v>67</v>
      </c>
      <c r="AE779" s="5">
        <v>0</v>
      </c>
      <c r="AF779" t="s">
        <v>2133</v>
      </c>
      <c r="AG779" s="5">
        <v>1.1574074074074073E-5</v>
      </c>
      <c r="AJ779" t="s">
        <v>67</v>
      </c>
      <c r="AN779" t="s">
        <v>67</v>
      </c>
      <c r="AO779" t="s">
        <v>67</v>
      </c>
      <c r="AR779" t="s">
        <v>67</v>
      </c>
      <c r="AT779" t="s">
        <v>67</v>
      </c>
      <c r="AU779" t="s">
        <v>67</v>
      </c>
      <c r="AV779" t="s">
        <v>67</v>
      </c>
      <c r="AY779" t="s">
        <v>67</v>
      </c>
      <c r="AZ779" t="s">
        <v>67</v>
      </c>
      <c r="BA779" t="s">
        <v>67</v>
      </c>
      <c r="BB779" t="s">
        <v>67</v>
      </c>
      <c r="BC779" t="s">
        <v>67</v>
      </c>
      <c r="BD779" t="s">
        <v>67</v>
      </c>
      <c r="BE779" t="s">
        <v>67</v>
      </c>
      <c r="BF779" t="s">
        <v>67</v>
      </c>
      <c r="BG779" t="s">
        <v>67</v>
      </c>
      <c r="BH779" t="s">
        <v>67</v>
      </c>
      <c r="BI779" t="s">
        <v>67</v>
      </c>
      <c r="BJ779" t="s">
        <v>67</v>
      </c>
      <c r="BK779" t="s">
        <v>67</v>
      </c>
      <c r="BL779" t="s">
        <v>67</v>
      </c>
      <c r="BM779" t="s">
        <v>67</v>
      </c>
      <c r="BN779" t="s">
        <v>102</v>
      </c>
      <c r="BO779" s="6">
        <v>46268</v>
      </c>
      <c r="BP779">
        <f>1</f>
        <v>1</v>
      </c>
      <c r="BQ779">
        <f>IF(M779+AG779&gt;=parametres!$B$2,0,1)</f>
        <v>1</v>
      </c>
      <c r="BR779" t="str">
        <f>VLOOKUP(O779,parametres!G:H,2,0)</f>
        <v>RSA</v>
      </c>
    </row>
    <row r="780" spans="1:70" x14ac:dyDescent="0.3">
      <c r="A780" t="s">
        <v>1635</v>
      </c>
      <c r="B780" t="s">
        <v>65</v>
      </c>
      <c r="C780" t="s">
        <v>70</v>
      </c>
      <c r="D780" s="4">
        <v>46268.524236111109</v>
      </c>
      <c r="E780" t="s">
        <v>2136</v>
      </c>
      <c r="F780" t="s">
        <v>150</v>
      </c>
      <c r="G780" t="s">
        <v>119</v>
      </c>
      <c r="H780" t="s">
        <v>151</v>
      </c>
      <c r="I780" t="s">
        <v>136</v>
      </c>
      <c r="J780">
        <v>2.7421293777426417E+18</v>
      </c>
      <c r="K780" t="s">
        <v>2137</v>
      </c>
      <c r="L780" t="s">
        <v>71</v>
      </c>
      <c r="M780" s="5">
        <v>8.1018518518518516E-5</v>
      </c>
      <c r="N780">
        <v>19761</v>
      </c>
      <c r="O780" t="s">
        <v>105</v>
      </c>
      <c r="P780">
        <v>21200</v>
      </c>
      <c r="Q780" t="s">
        <v>105</v>
      </c>
      <c r="R780">
        <v>99821</v>
      </c>
      <c r="S780" t="s">
        <v>154</v>
      </c>
      <c r="T780" t="s">
        <v>153</v>
      </c>
      <c r="U780">
        <v>224101</v>
      </c>
      <c r="V780" t="s">
        <v>404</v>
      </c>
      <c r="W780" t="s">
        <v>68</v>
      </c>
      <c r="X780" s="5">
        <v>6.7129629629629625E-4</v>
      </c>
      <c r="Y780" s="5">
        <v>0</v>
      </c>
      <c r="Z780" s="5">
        <v>3.8194444444444446E-4</v>
      </c>
      <c r="AA780" t="s">
        <v>67</v>
      </c>
      <c r="AB780">
        <v>0</v>
      </c>
      <c r="AC780" s="4">
        <v>46268.525625000002</v>
      </c>
      <c r="AD780" t="s">
        <v>67</v>
      </c>
      <c r="AE780" s="5">
        <v>0</v>
      </c>
      <c r="AF780" t="s">
        <v>2138</v>
      </c>
      <c r="AG780" s="5">
        <v>2.3148148148148147E-5</v>
      </c>
      <c r="AH780">
        <v>0</v>
      </c>
      <c r="AI780">
        <v>0</v>
      </c>
      <c r="AJ780" t="s">
        <v>67</v>
      </c>
      <c r="AK780">
        <v>2</v>
      </c>
      <c r="AL780">
        <v>0</v>
      </c>
      <c r="AM780">
        <v>0</v>
      </c>
      <c r="AN780" t="s">
        <v>123</v>
      </c>
      <c r="AO780" t="s">
        <v>127</v>
      </c>
      <c r="AP780">
        <v>77020001</v>
      </c>
      <c r="AQ780">
        <v>10</v>
      </c>
      <c r="AR780" t="s">
        <v>128</v>
      </c>
      <c r="AS780">
        <v>3190032</v>
      </c>
      <c r="AT780" t="s">
        <v>145</v>
      </c>
      <c r="AU780" t="s">
        <v>67</v>
      </c>
      <c r="AV780" t="s">
        <v>2136</v>
      </c>
      <c r="AW780">
        <v>2</v>
      </c>
      <c r="AX780">
        <v>1</v>
      </c>
      <c r="AY780" t="s">
        <v>67</v>
      </c>
      <c r="AZ780" t="s">
        <v>67</v>
      </c>
      <c r="BA780" t="s">
        <v>67</v>
      </c>
      <c r="BB780" t="s">
        <v>67</v>
      </c>
      <c r="BC780" t="s">
        <v>67</v>
      </c>
      <c r="BD780" t="s">
        <v>67</v>
      </c>
      <c r="BE780" t="s">
        <v>67</v>
      </c>
      <c r="BF780" t="s">
        <v>67</v>
      </c>
      <c r="BG780" t="s">
        <v>67</v>
      </c>
      <c r="BH780" t="s">
        <v>67</v>
      </c>
      <c r="BI780" t="s">
        <v>67</v>
      </c>
      <c r="BJ780" t="s">
        <v>67</v>
      </c>
      <c r="BK780" t="s">
        <v>67</v>
      </c>
      <c r="BL780" t="s">
        <v>67</v>
      </c>
      <c r="BM780" t="s">
        <v>67</v>
      </c>
      <c r="BN780" t="s">
        <v>106</v>
      </c>
      <c r="BO780" s="6">
        <v>46268</v>
      </c>
      <c r="BP780">
        <f>1</f>
        <v>1</v>
      </c>
      <c r="BQ780">
        <f>IF(M780+AG780&gt;=parametres!$B$2,0,1)</f>
        <v>1</v>
      </c>
      <c r="BR780" t="str">
        <f>VLOOKUP(O780,parametres!G:H,2,0)</f>
        <v>Alliannz Contract</v>
      </c>
    </row>
    <row r="781" spans="1:70" x14ac:dyDescent="0.3">
      <c r="A781" t="s">
        <v>1635</v>
      </c>
      <c r="B781" t="s">
        <v>65</v>
      </c>
      <c r="C781" t="s">
        <v>70</v>
      </c>
      <c r="D781" s="4">
        <v>46268.524305555555</v>
      </c>
      <c r="E781" t="s">
        <v>2139</v>
      </c>
      <c r="F781" t="s">
        <v>118</v>
      </c>
      <c r="G781" t="s">
        <v>119</v>
      </c>
      <c r="H781" t="s">
        <v>120</v>
      </c>
      <c r="I781" t="s">
        <v>121</v>
      </c>
      <c r="J781">
        <v>2.7421293648576312E+18</v>
      </c>
      <c r="K781" t="s">
        <v>2140</v>
      </c>
      <c r="L781" t="s">
        <v>71</v>
      </c>
      <c r="M781" s="5">
        <v>3.4722222222222222E-5</v>
      </c>
      <c r="N781">
        <v>19770</v>
      </c>
      <c r="O781" t="s">
        <v>112</v>
      </c>
      <c r="P781">
        <v>21209</v>
      </c>
      <c r="Q781" t="s">
        <v>112</v>
      </c>
      <c r="R781">
        <v>99922</v>
      </c>
      <c r="S781" t="s">
        <v>493</v>
      </c>
      <c r="T781" t="s">
        <v>153</v>
      </c>
      <c r="U781">
        <v>244551</v>
      </c>
      <c r="V781" t="s">
        <v>1412</v>
      </c>
      <c r="W781" t="s">
        <v>69</v>
      </c>
      <c r="X781" s="5">
        <v>1.8518518518518519E-3</v>
      </c>
      <c r="Y781" s="5">
        <v>0</v>
      </c>
      <c r="Z781" s="5">
        <v>3.3564814814814812E-4</v>
      </c>
      <c r="AA781" t="s">
        <v>67</v>
      </c>
      <c r="AB781">
        <v>0</v>
      </c>
      <c r="AC781" s="4">
        <v>46268.52652777778</v>
      </c>
      <c r="AD781" t="s">
        <v>67</v>
      </c>
      <c r="AE781" s="5">
        <v>0</v>
      </c>
      <c r="AF781" t="s">
        <v>2141</v>
      </c>
      <c r="AG781" s="5">
        <v>2.3148148148148147E-5</v>
      </c>
      <c r="AH781">
        <v>0</v>
      </c>
      <c r="AI781">
        <v>0</v>
      </c>
      <c r="AJ781" t="s">
        <v>122</v>
      </c>
      <c r="AK781">
        <v>2</v>
      </c>
      <c r="AL781">
        <v>0</v>
      </c>
      <c r="AM781">
        <v>0</v>
      </c>
      <c r="AN781" t="s">
        <v>123</v>
      </c>
      <c r="AO781" t="s">
        <v>67</v>
      </c>
      <c r="AR781" t="s">
        <v>67</v>
      </c>
      <c r="AT781" t="s">
        <v>67</v>
      </c>
      <c r="AU781" t="s">
        <v>67</v>
      </c>
      <c r="AV781" t="s">
        <v>67</v>
      </c>
      <c r="AW781">
        <v>0</v>
      </c>
      <c r="AX781">
        <v>0</v>
      </c>
      <c r="AY781" t="s">
        <v>67</v>
      </c>
      <c r="AZ781" t="s">
        <v>67</v>
      </c>
      <c r="BA781" t="s">
        <v>67</v>
      </c>
      <c r="BB781" t="s">
        <v>67</v>
      </c>
      <c r="BC781" t="s">
        <v>67</v>
      </c>
      <c r="BD781" t="s">
        <v>67</v>
      </c>
      <c r="BE781" t="s">
        <v>67</v>
      </c>
      <c r="BF781" t="s">
        <v>67</v>
      </c>
      <c r="BG781" t="s">
        <v>67</v>
      </c>
      <c r="BH781" t="s">
        <v>67</v>
      </c>
      <c r="BI781" t="s">
        <v>67</v>
      </c>
      <c r="BJ781" t="s">
        <v>67</v>
      </c>
      <c r="BK781" t="s">
        <v>67</v>
      </c>
      <c r="BL781" t="s">
        <v>67</v>
      </c>
      <c r="BM781" t="s">
        <v>67</v>
      </c>
      <c r="BN781" t="s">
        <v>280</v>
      </c>
      <c r="BO781" s="6">
        <v>46268</v>
      </c>
      <c r="BP781">
        <f>1</f>
        <v>1</v>
      </c>
      <c r="BQ781">
        <f>IF(M781+AG781&gt;=parametres!$B$2,0,1)</f>
        <v>1</v>
      </c>
      <c r="BR781" t="str">
        <f>VLOOKUP(O781,parametres!G:H,2,0)</f>
        <v>RSA Provider</v>
      </c>
    </row>
    <row r="782" spans="1:70" x14ac:dyDescent="0.3">
      <c r="A782" t="s">
        <v>1635</v>
      </c>
      <c r="B782" t="s">
        <v>65</v>
      </c>
      <c r="C782" t="s">
        <v>70</v>
      </c>
      <c r="D782" s="4">
        <v>46268.524537037039</v>
      </c>
      <c r="E782" t="s">
        <v>2082</v>
      </c>
      <c r="F782" t="s">
        <v>124</v>
      </c>
      <c r="G782" t="s">
        <v>119</v>
      </c>
      <c r="H782" t="s">
        <v>125</v>
      </c>
      <c r="I782" t="s">
        <v>139</v>
      </c>
      <c r="J782">
        <v>2.7421294206886487E+18</v>
      </c>
      <c r="K782" t="s">
        <v>2142</v>
      </c>
      <c r="L782" t="s">
        <v>72</v>
      </c>
      <c r="M782" s="5">
        <v>8.1018518518518516E-5</v>
      </c>
      <c r="N782">
        <v>19760</v>
      </c>
      <c r="O782" t="s">
        <v>82</v>
      </c>
      <c r="P782">
        <v>21199</v>
      </c>
      <c r="Q782" t="s">
        <v>82</v>
      </c>
      <c r="R782">
        <v>99810</v>
      </c>
      <c r="S782" t="s">
        <v>162</v>
      </c>
      <c r="T782" t="s">
        <v>153</v>
      </c>
      <c r="U782">
        <v>221519</v>
      </c>
      <c r="V782" t="s">
        <v>269</v>
      </c>
      <c r="W782" t="s">
        <v>68</v>
      </c>
      <c r="X782" s="5">
        <v>2.1759259259259258E-3</v>
      </c>
      <c r="Y782" s="5">
        <v>0</v>
      </c>
      <c r="Z782" s="5">
        <v>1.9097222222222222E-3</v>
      </c>
      <c r="AA782" t="s">
        <v>67</v>
      </c>
      <c r="AB782">
        <v>0</v>
      </c>
      <c r="AC782" s="4">
        <v>46268.527557870373</v>
      </c>
      <c r="AD782" t="s">
        <v>67</v>
      </c>
      <c r="AE782" s="5">
        <v>0</v>
      </c>
      <c r="AF782" t="s">
        <v>2143</v>
      </c>
      <c r="AG782" s="5">
        <v>2.3148148148148147E-5</v>
      </c>
      <c r="AH782">
        <v>0</v>
      </c>
      <c r="AI782">
        <v>0</v>
      </c>
      <c r="AJ782" t="s">
        <v>67</v>
      </c>
      <c r="AK782">
        <v>2</v>
      </c>
      <c r="AL782">
        <v>0</v>
      </c>
      <c r="AM782">
        <v>0</v>
      </c>
      <c r="AN782" t="s">
        <v>123</v>
      </c>
      <c r="AO782" t="s">
        <v>127</v>
      </c>
      <c r="AP782">
        <v>77020001</v>
      </c>
      <c r="AQ782">
        <v>10</v>
      </c>
      <c r="AR782" t="s">
        <v>128</v>
      </c>
      <c r="AS782">
        <v>3190086</v>
      </c>
      <c r="AT782" t="s">
        <v>145</v>
      </c>
      <c r="AU782" t="s">
        <v>67</v>
      </c>
      <c r="AV782" t="s">
        <v>2082</v>
      </c>
      <c r="AW782">
        <v>0</v>
      </c>
      <c r="AX782">
        <v>0</v>
      </c>
      <c r="AY782" t="s">
        <v>67</v>
      </c>
      <c r="AZ782" t="s">
        <v>67</v>
      </c>
      <c r="BA782" t="s">
        <v>67</v>
      </c>
      <c r="BB782" t="s">
        <v>67</v>
      </c>
      <c r="BC782" t="s">
        <v>67</v>
      </c>
      <c r="BD782" t="s">
        <v>67</v>
      </c>
      <c r="BE782" t="s">
        <v>67</v>
      </c>
      <c r="BF782" t="s">
        <v>67</v>
      </c>
      <c r="BG782" t="s">
        <v>67</v>
      </c>
      <c r="BH782" t="s">
        <v>67</v>
      </c>
      <c r="BI782" t="s">
        <v>67</v>
      </c>
      <c r="BJ782" t="s">
        <v>67</v>
      </c>
      <c r="BK782" t="s">
        <v>67</v>
      </c>
      <c r="BL782" t="s">
        <v>67</v>
      </c>
      <c r="BM782" t="s">
        <v>67</v>
      </c>
      <c r="BN782" t="s">
        <v>106</v>
      </c>
      <c r="BO782" s="6">
        <v>46268</v>
      </c>
      <c r="BP782">
        <f>1</f>
        <v>1</v>
      </c>
      <c r="BQ782">
        <f>IF(M782+AG782&gt;=parametres!$B$2,0,1)</f>
        <v>1</v>
      </c>
      <c r="BR782" t="str">
        <f>VLOOKUP(O782,parametres!G:H,2,0)</f>
        <v>Alliannz Contract</v>
      </c>
    </row>
    <row r="783" spans="1:70" x14ac:dyDescent="0.3">
      <c r="A783" t="s">
        <v>1635</v>
      </c>
      <c r="B783" t="s">
        <v>65</v>
      </c>
      <c r="C783" t="s">
        <v>66</v>
      </c>
      <c r="D783" s="4">
        <v>46268.524652777778</v>
      </c>
      <c r="E783" t="s">
        <v>2139</v>
      </c>
      <c r="F783" t="s">
        <v>67</v>
      </c>
      <c r="G783" t="s">
        <v>67</v>
      </c>
      <c r="H783" t="s">
        <v>1419</v>
      </c>
      <c r="I783" t="s">
        <v>67</v>
      </c>
      <c r="J783">
        <v>2.7421293648576312E+18</v>
      </c>
      <c r="K783" t="s">
        <v>2144</v>
      </c>
      <c r="L783" t="s">
        <v>67</v>
      </c>
      <c r="M783" s="5">
        <v>0</v>
      </c>
      <c r="N783">
        <v>19770</v>
      </c>
      <c r="O783" t="s">
        <v>112</v>
      </c>
      <c r="P783">
        <v>21209</v>
      </c>
      <c r="Q783" t="s">
        <v>112</v>
      </c>
      <c r="R783">
        <v>99922</v>
      </c>
      <c r="S783" t="s">
        <v>493</v>
      </c>
      <c r="T783" t="s">
        <v>153</v>
      </c>
      <c r="U783">
        <v>244551</v>
      </c>
      <c r="V783" t="s">
        <v>1412</v>
      </c>
      <c r="W783" t="s">
        <v>68</v>
      </c>
      <c r="X783" s="5">
        <v>1.8518518518518519E-3</v>
      </c>
      <c r="Y783" s="5">
        <v>0</v>
      </c>
      <c r="Z783" s="5">
        <v>0</v>
      </c>
      <c r="AA783" t="s">
        <v>67</v>
      </c>
      <c r="AB783">
        <v>0</v>
      </c>
      <c r="AC783" s="4">
        <v>46268.526516203703</v>
      </c>
      <c r="AD783" t="s">
        <v>67</v>
      </c>
      <c r="AE783" s="5">
        <v>0</v>
      </c>
      <c r="AF783" t="s">
        <v>2141</v>
      </c>
      <c r="AG783" s="5">
        <v>0</v>
      </c>
      <c r="AJ783" t="s">
        <v>67</v>
      </c>
      <c r="AN783" t="s">
        <v>67</v>
      </c>
      <c r="AO783" t="s">
        <v>67</v>
      </c>
      <c r="AR783" t="s">
        <v>67</v>
      </c>
      <c r="AT783" t="s">
        <v>67</v>
      </c>
      <c r="AU783" t="s">
        <v>67</v>
      </c>
      <c r="AV783" t="s">
        <v>67</v>
      </c>
      <c r="AY783" t="s">
        <v>67</v>
      </c>
      <c r="AZ783" t="s">
        <v>67</v>
      </c>
      <c r="BA783" t="s">
        <v>67</v>
      </c>
      <c r="BB783" t="s">
        <v>67</v>
      </c>
      <c r="BC783" t="s">
        <v>67</v>
      </c>
      <c r="BD783" t="s">
        <v>67</v>
      </c>
      <c r="BE783" t="s">
        <v>67</v>
      </c>
      <c r="BF783" t="s">
        <v>67</v>
      </c>
      <c r="BG783" t="s">
        <v>67</v>
      </c>
      <c r="BH783" t="s">
        <v>67</v>
      </c>
      <c r="BI783" t="s">
        <v>67</v>
      </c>
      <c r="BJ783" t="s">
        <v>67</v>
      </c>
      <c r="BK783" t="s">
        <v>67</v>
      </c>
      <c r="BL783" t="s">
        <v>67</v>
      </c>
      <c r="BM783" t="s">
        <v>67</v>
      </c>
      <c r="BN783" t="s">
        <v>280</v>
      </c>
      <c r="BO783" s="6">
        <v>46268</v>
      </c>
      <c r="BP783">
        <f>1</f>
        <v>1</v>
      </c>
      <c r="BQ783">
        <f>IF(M783+AG783&gt;=parametres!$B$2,0,1)</f>
        <v>1</v>
      </c>
      <c r="BR783" t="str">
        <f>VLOOKUP(O783,parametres!G:H,2,0)</f>
        <v>RSA Provider</v>
      </c>
    </row>
    <row r="784" spans="1:70" x14ac:dyDescent="0.3">
      <c r="A784" t="s">
        <v>1635</v>
      </c>
      <c r="B784" t="s">
        <v>65</v>
      </c>
      <c r="C784" t="s">
        <v>66</v>
      </c>
      <c r="D784" s="4">
        <v>46268.524861111109</v>
      </c>
      <c r="E784" t="s">
        <v>2136</v>
      </c>
      <c r="F784" t="s">
        <v>67</v>
      </c>
      <c r="G784" t="s">
        <v>67</v>
      </c>
      <c r="H784" t="s">
        <v>405</v>
      </c>
      <c r="I784" t="s">
        <v>67</v>
      </c>
      <c r="J784">
        <v>2.7421293777426417E+18</v>
      </c>
      <c r="K784" t="s">
        <v>2145</v>
      </c>
      <c r="L784" t="s">
        <v>67</v>
      </c>
      <c r="M784" s="5">
        <v>0</v>
      </c>
      <c r="N784">
        <v>19761</v>
      </c>
      <c r="O784" t="s">
        <v>105</v>
      </c>
      <c r="P784">
        <v>21200</v>
      </c>
      <c r="Q784" t="s">
        <v>105</v>
      </c>
      <c r="R784">
        <v>99821</v>
      </c>
      <c r="S784" t="s">
        <v>154</v>
      </c>
      <c r="T784" t="s">
        <v>153</v>
      </c>
      <c r="U784">
        <v>224101</v>
      </c>
      <c r="V784" t="s">
        <v>404</v>
      </c>
      <c r="W784" t="s">
        <v>68</v>
      </c>
      <c r="X784" s="5">
        <v>6.7129629629629625E-4</v>
      </c>
      <c r="Y784" s="5">
        <v>0</v>
      </c>
      <c r="Z784" s="5">
        <v>0</v>
      </c>
      <c r="AA784" t="s">
        <v>67</v>
      </c>
      <c r="AB784">
        <v>0</v>
      </c>
      <c r="AC784" s="4">
        <v>46268.525590277779</v>
      </c>
      <c r="AD784" t="s">
        <v>67</v>
      </c>
      <c r="AE784" s="5">
        <v>0</v>
      </c>
      <c r="AF784" t="s">
        <v>2138</v>
      </c>
      <c r="AG784" s="5">
        <v>0</v>
      </c>
      <c r="AJ784" t="s">
        <v>67</v>
      </c>
      <c r="AN784" t="s">
        <v>67</v>
      </c>
      <c r="AO784" t="s">
        <v>67</v>
      </c>
      <c r="AR784" t="s">
        <v>67</v>
      </c>
      <c r="AT784" t="s">
        <v>67</v>
      </c>
      <c r="AU784" t="s">
        <v>67</v>
      </c>
      <c r="AV784" t="s">
        <v>67</v>
      </c>
      <c r="AY784" t="s">
        <v>67</v>
      </c>
      <c r="AZ784" t="s">
        <v>67</v>
      </c>
      <c r="BA784" t="s">
        <v>67</v>
      </c>
      <c r="BB784" t="s">
        <v>67</v>
      </c>
      <c r="BC784" t="s">
        <v>67</v>
      </c>
      <c r="BD784" t="s">
        <v>67</v>
      </c>
      <c r="BE784" t="s">
        <v>67</v>
      </c>
      <c r="BF784" t="s">
        <v>67</v>
      </c>
      <c r="BG784" t="s">
        <v>67</v>
      </c>
      <c r="BH784" t="s">
        <v>67</v>
      </c>
      <c r="BI784" t="s">
        <v>67</v>
      </c>
      <c r="BJ784" t="s">
        <v>67</v>
      </c>
      <c r="BK784" t="s">
        <v>67</v>
      </c>
      <c r="BL784" t="s">
        <v>67</v>
      </c>
      <c r="BM784" t="s">
        <v>67</v>
      </c>
      <c r="BN784" t="s">
        <v>106</v>
      </c>
      <c r="BO784" s="6">
        <v>46268</v>
      </c>
      <c r="BP784">
        <f>1</f>
        <v>1</v>
      </c>
      <c r="BQ784">
        <f>IF(M784+AG784&gt;=parametres!$B$2,0,1)</f>
        <v>1</v>
      </c>
      <c r="BR784" t="str">
        <f>VLOOKUP(O784,parametres!G:H,2,0)</f>
        <v>Alliannz Contract</v>
      </c>
    </row>
    <row r="785" spans="1:70" x14ac:dyDescent="0.3">
      <c r="A785" t="s">
        <v>1635</v>
      </c>
      <c r="B785" t="s">
        <v>65</v>
      </c>
      <c r="C785" t="s">
        <v>66</v>
      </c>
      <c r="D785" s="4">
        <v>46268.525081018517</v>
      </c>
      <c r="E785" t="s">
        <v>2126</v>
      </c>
      <c r="F785" t="s">
        <v>67</v>
      </c>
      <c r="G785" t="s">
        <v>67</v>
      </c>
      <c r="H785" t="s">
        <v>466</v>
      </c>
      <c r="I785" t="s">
        <v>67</v>
      </c>
      <c r="J785">
        <v>2.7421293176177997E+18</v>
      </c>
      <c r="K785" t="s">
        <v>2146</v>
      </c>
      <c r="L785" t="s">
        <v>67</v>
      </c>
      <c r="M785" s="5">
        <v>0</v>
      </c>
      <c r="N785">
        <v>19767</v>
      </c>
      <c r="O785" t="s">
        <v>110</v>
      </c>
      <c r="P785">
        <v>21206</v>
      </c>
      <c r="Q785" t="s">
        <v>110</v>
      </c>
      <c r="R785">
        <v>99887</v>
      </c>
      <c r="S785" t="s">
        <v>218</v>
      </c>
      <c r="T785" t="s">
        <v>153</v>
      </c>
      <c r="U785">
        <v>96452</v>
      </c>
      <c r="V785" t="s">
        <v>465</v>
      </c>
      <c r="W785" t="s">
        <v>68</v>
      </c>
      <c r="X785" s="5">
        <v>9.9537037037037042E-4</v>
      </c>
      <c r="Y785" s="5">
        <v>0</v>
      </c>
      <c r="Z785" s="5">
        <v>0</v>
      </c>
      <c r="AA785" t="s">
        <v>67</v>
      </c>
      <c r="AB785">
        <v>0</v>
      </c>
      <c r="AC785" s="4">
        <v>46268.526122685187</v>
      </c>
      <c r="AD785" t="s">
        <v>67</v>
      </c>
      <c r="AE785" s="5">
        <v>0</v>
      </c>
      <c r="AF785" t="s">
        <v>2130</v>
      </c>
      <c r="AG785" s="5">
        <v>1.1574074074074073E-5</v>
      </c>
      <c r="AJ785" t="s">
        <v>67</v>
      </c>
      <c r="AN785" t="s">
        <v>67</v>
      </c>
      <c r="AO785" t="s">
        <v>67</v>
      </c>
      <c r="AR785" t="s">
        <v>67</v>
      </c>
      <c r="AT785" t="s">
        <v>67</v>
      </c>
      <c r="AU785" t="s">
        <v>67</v>
      </c>
      <c r="AV785" t="s">
        <v>67</v>
      </c>
      <c r="AY785" t="s">
        <v>67</v>
      </c>
      <c r="AZ785" t="s">
        <v>67</v>
      </c>
      <c r="BA785" t="s">
        <v>67</v>
      </c>
      <c r="BB785" t="s">
        <v>67</v>
      </c>
      <c r="BC785" t="s">
        <v>67</v>
      </c>
      <c r="BD785" t="s">
        <v>67</v>
      </c>
      <c r="BE785" t="s">
        <v>67</v>
      </c>
      <c r="BF785" t="s">
        <v>67</v>
      </c>
      <c r="BG785" t="s">
        <v>67</v>
      </c>
      <c r="BH785" t="s">
        <v>67</v>
      </c>
      <c r="BI785" t="s">
        <v>67</v>
      </c>
      <c r="BJ785" t="s">
        <v>67</v>
      </c>
      <c r="BK785" t="s">
        <v>67</v>
      </c>
      <c r="BL785" t="s">
        <v>67</v>
      </c>
      <c r="BM785" t="s">
        <v>67</v>
      </c>
      <c r="BN785" t="s">
        <v>102</v>
      </c>
      <c r="BO785" s="6">
        <v>46268</v>
      </c>
      <c r="BP785">
        <f>1</f>
        <v>1</v>
      </c>
      <c r="BQ785">
        <f>IF(M785+AG785&gt;=parametres!$B$2,0,1)</f>
        <v>1</v>
      </c>
      <c r="BR785" t="str">
        <f>VLOOKUP(O785,parametres!G:H,2,0)</f>
        <v>RSA</v>
      </c>
    </row>
    <row r="786" spans="1:70" x14ac:dyDescent="0.3">
      <c r="A786" t="s">
        <v>1635</v>
      </c>
      <c r="B786" t="s">
        <v>65</v>
      </c>
      <c r="C786" t="s">
        <v>70</v>
      </c>
      <c r="D786" s="4">
        <v>46268.525138888886</v>
      </c>
      <c r="E786" t="s">
        <v>2147</v>
      </c>
      <c r="F786" t="s">
        <v>124</v>
      </c>
      <c r="G786" t="s">
        <v>119</v>
      </c>
      <c r="H786" t="s">
        <v>125</v>
      </c>
      <c r="I786" t="s">
        <v>139</v>
      </c>
      <c r="J786">
        <v>2.7421293390869724E+18</v>
      </c>
      <c r="K786" t="s">
        <v>2148</v>
      </c>
      <c r="L786" t="s">
        <v>72</v>
      </c>
      <c r="M786" s="5">
        <v>6.9444444444444444E-5</v>
      </c>
      <c r="N786">
        <v>19760</v>
      </c>
      <c r="O786" t="s">
        <v>82</v>
      </c>
      <c r="P786">
        <v>21199</v>
      </c>
      <c r="Q786" t="s">
        <v>82</v>
      </c>
      <c r="R786">
        <v>99810</v>
      </c>
      <c r="S786" t="s">
        <v>162</v>
      </c>
      <c r="T786" t="s">
        <v>153</v>
      </c>
      <c r="U786">
        <v>199529</v>
      </c>
      <c r="V786" t="s">
        <v>224</v>
      </c>
      <c r="W786" t="s">
        <v>68</v>
      </c>
      <c r="X786" s="5">
        <v>8.2523148148148148E-3</v>
      </c>
      <c r="Y786" s="5">
        <v>0</v>
      </c>
      <c r="Z786" s="5">
        <v>3.7037037037037035E-4</v>
      </c>
      <c r="AA786" t="s">
        <v>67</v>
      </c>
      <c r="AB786">
        <v>0</v>
      </c>
      <c r="AC786" s="4">
        <v>46268.53497685185</v>
      </c>
      <c r="AD786" t="s">
        <v>67</v>
      </c>
      <c r="AE786" s="5">
        <v>0</v>
      </c>
      <c r="AF786" t="s">
        <v>2149</v>
      </c>
      <c r="AG786" s="5">
        <v>2.3148148148148147E-5</v>
      </c>
      <c r="AH786">
        <v>0</v>
      </c>
      <c r="AI786">
        <v>0</v>
      </c>
      <c r="AJ786" t="s">
        <v>67</v>
      </c>
      <c r="AK786">
        <v>2</v>
      </c>
      <c r="AL786">
        <v>0</v>
      </c>
      <c r="AM786">
        <v>0</v>
      </c>
      <c r="AN786" t="s">
        <v>123</v>
      </c>
      <c r="AO786" t="s">
        <v>127</v>
      </c>
      <c r="AP786">
        <v>77020001</v>
      </c>
      <c r="AQ786">
        <v>10</v>
      </c>
      <c r="AR786" t="s">
        <v>128</v>
      </c>
      <c r="AS786">
        <v>3190086</v>
      </c>
      <c r="AT786" t="s">
        <v>155</v>
      </c>
      <c r="AU786" t="s">
        <v>2150</v>
      </c>
      <c r="AV786" t="s">
        <v>2147</v>
      </c>
      <c r="AW786">
        <v>0</v>
      </c>
      <c r="AX786">
        <v>0</v>
      </c>
      <c r="AY786" t="s">
        <v>67</v>
      </c>
      <c r="AZ786" t="s">
        <v>67</v>
      </c>
      <c r="BA786" t="s">
        <v>67</v>
      </c>
      <c r="BB786" t="s">
        <v>67</v>
      </c>
      <c r="BC786" t="s">
        <v>67</v>
      </c>
      <c r="BD786" t="s">
        <v>67</v>
      </c>
      <c r="BE786" t="s">
        <v>67</v>
      </c>
      <c r="BF786" t="s">
        <v>67</v>
      </c>
      <c r="BG786" t="s">
        <v>67</v>
      </c>
      <c r="BH786" t="s">
        <v>67</v>
      </c>
      <c r="BI786" t="s">
        <v>67</v>
      </c>
      <c r="BJ786" t="s">
        <v>67</v>
      </c>
      <c r="BK786" t="s">
        <v>67</v>
      </c>
      <c r="BL786" t="s">
        <v>67</v>
      </c>
      <c r="BM786" t="s">
        <v>67</v>
      </c>
      <c r="BN786" t="s">
        <v>106</v>
      </c>
      <c r="BO786" s="6">
        <v>46268</v>
      </c>
      <c r="BP786">
        <f>1</f>
        <v>1</v>
      </c>
      <c r="BQ786">
        <f>IF(M786+AG786&gt;=parametres!$B$2,0,1)</f>
        <v>1</v>
      </c>
      <c r="BR786" t="str">
        <f>VLOOKUP(O786,parametres!G:H,2,0)</f>
        <v>Alliannz Contract</v>
      </c>
    </row>
    <row r="787" spans="1:70" x14ac:dyDescent="0.3">
      <c r="A787" t="s">
        <v>1635</v>
      </c>
      <c r="B787" t="s">
        <v>65</v>
      </c>
      <c r="C787" t="s">
        <v>66</v>
      </c>
      <c r="D787" s="4">
        <v>46268.525300925925</v>
      </c>
      <c r="E787" t="s">
        <v>2082</v>
      </c>
      <c r="F787" t="s">
        <v>67</v>
      </c>
      <c r="G787" t="s">
        <v>67</v>
      </c>
      <c r="H787" t="s">
        <v>418</v>
      </c>
      <c r="I787" t="s">
        <v>67</v>
      </c>
      <c r="J787">
        <v>2.7421294206886487E+18</v>
      </c>
      <c r="K787" t="s">
        <v>2151</v>
      </c>
      <c r="L787" t="s">
        <v>67</v>
      </c>
      <c r="M787" s="5">
        <v>0</v>
      </c>
      <c r="N787">
        <v>19760</v>
      </c>
      <c r="O787" t="s">
        <v>82</v>
      </c>
      <c r="P787">
        <v>21199</v>
      </c>
      <c r="Q787" t="s">
        <v>82</v>
      </c>
      <c r="R787">
        <v>99810</v>
      </c>
      <c r="S787" t="s">
        <v>162</v>
      </c>
      <c r="T787" t="s">
        <v>153</v>
      </c>
      <c r="U787">
        <v>221519</v>
      </c>
      <c r="V787" t="s">
        <v>269</v>
      </c>
      <c r="W787" t="s">
        <v>68</v>
      </c>
      <c r="X787" s="5">
        <v>2.1759259259259258E-3</v>
      </c>
      <c r="Y787" s="5">
        <v>0</v>
      </c>
      <c r="Z787" s="5">
        <v>0</v>
      </c>
      <c r="AA787" t="s">
        <v>67</v>
      </c>
      <c r="AB787">
        <v>0</v>
      </c>
      <c r="AC787" s="4">
        <v>46268.527546296296</v>
      </c>
      <c r="AD787" t="s">
        <v>67</v>
      </c>
      <c r="AE787" s="5">
        <v>0</v>
      </c>
      <c r="AF787" t="s">
        <v>2143</v>
      </c>
      <c r="AG787" s="5">
        <v>1.1574074074074073E-5</v>
      </c>
      <c r="AJ787" t="s">
        <v>67</v>
      </c>
      <c r="AN787" t="s">
        <v>67</v>
      </c>
      <c r="AO787" t="s">
        <v>67</v>
      </c>
      <c r="AR787" t="s">
        <v>67</v>
      </c>
      <c r="AT787" t="s">
        <v>67</v>
      </c>
      <c r="AU787" t="s">
        <v>67</v>
      </c>
      <c r="AV787" t="s">
        <v>67</v>
      </c>
      <c r="AY787" t="s">
        <v>67</v>
      </c>
      <c r="AZ787" t="s">
        <v>67</v>
      </c>
      <c r="BA787" t="s">
        <v>67</v>
      </c>
      <c r="BB787" t="s">
        <v>67</v>
      </c>
      <c r="BC787" t="s">
        <v>67</v>
      </c>
      <c r="BD787" t="s">
        <v>67</v>
      </c>
      <c r="BE787" t="s">
        <v>67</v>
      </c>
      <c r="BF787" t="s">
        <v>67</v>
      </c>
      <c r="BG787" t="s">
        <v>67</v>
      </c>
      <c r="BH787" t="s">
        <v>67</v>
      </c>
      <c r="BI787" t="s">
        <v>67</v>
      </c>
      <c r="BJ787" t="s">
        <v>67</v>
      </c>
      <c r="BK787" t="s">
        <v>67</v>
      </c>
      <c r="BL787" t="s">
        <v>67</v>
      </c>
      <c r="BM787" t="s">
        <v>67</v>
      </c>
      <c r="BN787" t="s">
        <v>106</v>
      </c>
      <c r="BO787" s="6">
        <v>46268</v>
      </c>
      <c r="BP787">
        <f>1</f>
        <v>1</v>
      </c>
      <c r="BQ787">
        <f>IF(M787+AG787&gt;=parametres!$B$2,0,1)</f>
        <v>1</v>
      </c>
      <c r="BR787" t="str">
        <f>VLOOKUP(O787,parametres!G:H,2,0)</f>
        <v>Alliannz Contract</v>
      </c>
    </row>
    <row r="788" spans="1:70" x14ac:dyDescent="0.3">
      <c r="A788" t="s">
        <v>1635</v>
      </c>
      <c r="B788" t="s">
        <v>65</v>
      </c>
      <c r="C788" t="s">
        <v>70</v>
      </c>
      <c r="D788" s="4">
        <v>46268.525914351849</v>
      </c>
      <c r="E788" t="s">
        <v>2152</v>
      </c>
      <c r="F788" t="s">
        <v>138</v>
      </c>
      <c r="G788" t="s">
        <v>426</v>
      </c>
      <c r="H788" t="s">
        <v>165</v>
      </c>
      <c r="I788" t="s">
        <v>449</v>
      </c>
      <c r="J788">
        <v>2.742129382033344E+18</v>
      </c>
      <c r="K788" t="s">
        <v>2153</v>
      </c>
      <c r="L788" t="s">
        <v>72</v>
      </c>
      <c r="M788" s="5">
        <v>1.273148148148148E-4</v>
      </c>
      <c r="N788">
        <v>19755</v>
      </c>
      <c r="O788" t="s">
        <v>84</v>
      </c>
      <c r="P788">
        <v>21176</v>
      </c>
      <c r="Q788" t="s">
        <v>391</v>
      </c>
      <c r="R788">
        <v>99755</v>
      </c>
      <c r="S788" t="s">
        <v>183</v>
      </c>
      <c r="T788" t="s">
        <v>450</v>
      </c>
      <c r="U788">
        <v>247912</v>
      </c>
      <c r="V788" t="s">
        <v>402</v>
      </c>
      <c r="W788" t="s">
        <v>68</v>
      </c>
      <c r="X788" s="5">
        <v>3.6342592592592594E-3</v>
      </c>
      <c r="Y788" s="5">
        <v>4.6296296296296294E-5</v>
      </c>
      <c r="Z788" s="5">
        <v>5.7870370370370367E-4</v>
      </c>
      <c r="AA788" t="s">
        <v>67</v>
      </c>
      <c r="AB788">
        <v>1</v>
      </c>
      <c r="AC788" s="4">
        <v>46268.530740740738</v>
      </c>
      <c r="AD788" t="s">
        <v>67</v>
      </c>
      <c r="AE788" s="5">
        <v>0</v>
      </c>
      <c r="AF788" t="s">
        <v>2154</v>
      </c>
      <c r="AG788" s="5">
        <v>2.3148148148148147E-5</v>
      </c>
      <c r="AH788">
        <v>0</v>
      </c>
      <c r="AI788">
        <v>0</v>
      </c>
      <c r="AJ788" t="s">
        <v>67</v>
      </c>
      <c r="AK788">
        <v>2</v>
      </c>
      <c r="AL788">
        <v>0</v>
      </c>
      <c r="AM788">
        <v>0</v>
      </c>
      <c r="AN788" t="s">
        <v>123</v>
      </c>
      <c r="AO788" t="s">
        <v>127</v>
      </c>
      <c r="AP788">
        <v>77020001</v>
      </c>
      <c r="AQ788">
        <v>10</v>
      </c>
      <c r="AR788" t="s">
        <v>128</v>
      </c>
      <c r="AS788">
        <v>3190060</v>
      </c>
      <c r="AT788" t="s">
        <v>67</v>
      </c>
      <c r="AU788" t="s">
        <v>67</v>
      </c>
      <c r="AV788" t="s">
        <v>2152</v>
      </c>
      <c r="AW788">
        <v>2</v>
      </c>
      <c r="AX788">
        <v>1</v>
      </c>
      <c r="AY788" t="s">
        <v>67</v>
      </c>
      <c r="AZ788" t="s">
        <v>67</v>
      </c>
      <c r="BA788" t="s">
        <v>67</v>
      </c>
      <c r="BB788" t="s">
        <v>67</v>
      </c>
      <c r="BC788" t="s">
        <v>67</v>
      </c>
      <c r="BD788" t="s">
        <v>67</v>
      </c>
      <c r="BE788" t="s">
        <v>67</v>
      </c>
      <c r="BF788" t="s">
        <v>67</v>
      </c>
      <c r="BG788" t="s">
        <v>67</v>
      </c>
      <c r="BH788" t="s">
        <v>67</v>
      </c>
      <c r="BI788" t="s">
        <v>67</v>
      </c>
      <c r="BJ788" t="s">
        <v>67</v>
      </c>
      <c r="BK788" t="s">
        <v>67</v>
      </c>
      <c r="BL788" t="s">
        <v>67</v>
      </c>
      <c r="BM788" t="s">
        <v>67</v>
      </c>
      <c r="BN788" t="s">
        <v>102</v>
      </c>
      <c r="BO788" s="6">
        <v>46268</v>
      </c>
      <c r="BP788">
        <f>1</f>
        <v>1</v>
      </c>
      <c r="BQ788">
        <f>IF(M788+AG788&gt;=parametres!$B$2,0,1)</f>
        <v>1</v>
      </c>
      <c r="BR788" t="str">
        <f>VLOOKUP(O788,parametres!G:H,2,0)</f>
        <v>RSA</v>
      </c>
    </row>
    <row r="789" spans="1:70" x14ac:dyDescent="0.3">
      <c r="A789" t="s">
        <v>1635</v>
      </c>
      <c r="B789" t="s">
        <v>65</v>
      </c>
      <c r="C789" t="s">
        <v>66</v>
      </c>
      <c r="D789" s="4">
        <v>46268.526655092595</v>
      </c>
      <c r="E789" t="s">
        <v>2147</v>
      </c>
      <c r="F789" t="s">
        <v>67</v>
      </c>
      <c r="G789" t="s">
        <v>67</v>
      </c>
      <c r="H789" t="s">
        <v>225</v>
      </c>
      <c r="I789" t="s">
        <v>67</v>
      </c>
      <c r="J789">
        <v>2.7421293390869724E+18</v>
      </c>
      <c r="K789" t="s">
        <v>2155</v>
      </c>
      <c r="L789" t="s">
        <v>67</v>
      </c>
      <c r="M789" s="5">
        <v>0</v>
      </c>
      <c r="N789">
        <v>19760</v>
      </c>
      <c r="O789" t="s">
        <v>82</v>
      </c>
      <c r="P789">
        <v>21199</v>
      </c>
      <c r="Q789" t="s">
        <v>82</v>
      </c>
      <c r="R789">
        <v>99810</v>
      </c>
      <c r="S789" t="s">
        <v>162</v>
      </c>
      <c r="T789" t="s">
        <v>153</v>
      </c>
      <c r="U789">
        <v>199529</v>
      </c>
      <c r="V789" t="s">
        <v>224</v>
      </c>
      <c r="W789" t="s">
        <v>69</v>
      </c>
      <c r="X789" s="5">
        <v>8.2523148148148148E-3</v>
      </c>
      <c r="Y789" s="5">
        <v>0</v>
      </c>
      <c r="Z789" s="5">
        <v>0</v>
      </c>
      <c r="AA789" t="s">
        <v>67</v>
      </c>
      <c r="AB789">
        <v>0</v>
      </c>
      <c r="AC789" s="4">
        <v>46268.534988425927</v>
      </c>
      <c r="AD789" t="s">
        <v>67</v>
      </c>
      <c r="AE789" s="5">
        <v>0</v>
      </c>
      <c r="AF789" t="s">
        <v>2149</v>
      </c>
      <c r="AG789" s="5">
        <v>1.1574074074074073E-5</v>
      </c>
      <c r="AJ789" t="s">
        <v>67</v>
      </c>
      <c r="AN789" t="s">
        <v>67</v>
      </c>
      <c r="AO789" t="s">
        <v>67</v>
      </c>
      <c r="AR789" t="s">
        <v>67</v>
      </c>
      <c r="AT789" t="s">
        <v>67</v>
      </c>
      <c r="AU789" t="s">
        <v>67</v>
      </c>
      <c r="AV789" t="s">
        <v>67</v>
      </c>
      <c r="AY789" t="s">
        <v>67</v>
      </c>
      <c r="AZ789" t="s">
        <v>67</v>
      </c>
      <c r="BA789" t="s">
        <v>67</v>
      </c>
      <c r="BB789" t="s">
        <v>67</v>
      </c>
      <c r="BC789" t="s">
        <v>67</v>
      </c>
      <c r="BD789" t="s">
        <v>67</v>
      </c>
      <c r="BE789" t="s">
        <v>67</v>
      </c>
      <c r="BF789" t="s">
        <v>67</v>
      </c>
      <c r="BG789" t="s">
        <v>67</v>
      </c>
      <c r="BH789" t="s">
        <v>67</v>
      </c>
      <c r="BI789" t="s">
        <v>67</v>
      </c>
      <c r="BJ789" t="s">
        <v>67</v>
      </c>
      <c r="BK789" t="s">
        <v>67</v>
      </c>
      <c r="BL789" t="s">
        <v>67</v>
      </c>
      <c r="BM789" t="s">
        <v>67</v>
      </c>
      <c r="BN789" t="s">
        <v>106</v>
      </c>
      <c r="BO789" s="6">
        <v>46268</v>
      </c>
      <c r="BP789">
        <f>1</f>
        <v>1</v>
      </c>
      <c r="BQ789">
        <f>IF(M789+AG789&gt;=parametres!$B$2,0,1)</f>
        <v>1</v>
      </c>
      <c r="BR789" t="str">
        <f>VLOOKUP(O789,parametres!G:H,2,0)</f>
        <v>Alliannz Contract</v>
      </c>
    </row>
    <row r="790" spans="1:70" x14ac:dyDescent="0.3">
      <c r="A790" t="s">
        <v>1635</v>
      </c>
      <c r="B790" t="s">
        <v>65</v>
      </c>
      <c r="C790" t="s">
        <v>70</v>
      </c>
      <c r="D790" s="4">
        <v>46268.526759259257</v>
      </c>
      <c r="E790" t="s">
        <v>2156</v>
      </c>
      <c r="F790" t="s">
        <v>134</v>
      </c>
      <c r="G790" t="s">
        <v>119</v>
      </c>
      <c r="H790" t="s">
        <v>135</v>
      </c>
      <c r="I790" t="s">
        <v>143</v>
      </c>
      <c r="J790">
        <v>2.7421293691525228E+18</v>
      </c>
      <c r="K790" t="s">
        <v>2157</v>
      </c>
      <c r="L790" t="s">
        <v>72</v>
      </c>
      <c r="M790" s="5">
        <v>6.9444444444444444E-5</v>
      </c>
      <c r="N790">
        <v>19755</v>
      </c>
      <c r="O790" t="s">
        <v>84</v>
      </c>
      <c r="P790">
        <v>21194</v>
      </c>
      <c r="Q790" t="s">
        <v>84</v>
      </c>
      <c r="R790">
        <v>99755</v>
      </c>
      <c r="S790" t="s">
        <v>183</v>
      </c>
      <c r="T790" t="s">
        <v>153</v>
      </c>
      <c r="U790">
        <v>96523</v>
      </c>
      <c r="V790" t="s">
        <v>511</v>
      </c>
      <c r="W790" t="s">
        <v>68</v>
      </c>
      <c r="X790" s="5">
        <v>1.6087962962962963E-3</v>
      </c>
      <c r="Y790" s="5">
        <v>0</v>
      </c>
      <c r="Z790" s="5">
        <v>3.7037037037037035E-4</v>
      </c>
      <c r="AA790" t="s">
        <v>67</v>
      </c>
      <c r="AB790">
        <v>0</v>
      </c>
      <c r="AC790" s="4">
        <v>46268.530034722222</v>
      </c>
      <c r="AD790" t="s">
        <v>67</v>
      </c>
      <c r="AE790" s="5">
        <v>0</v>
      </c>
      <c r="AF790" t="s">
        <v>2158</v>
      </c>
      <c r="AG790" s="5">
        <v>2.3148148148148147E-5</v>
      </c>
      <c r="AH790">
        <v>0</v>
      </c>
      <c r="AI790">
        <v>0</v>
      </c>
      <c r="AJ790" t="s">
        <v>67</v>
      </c>
      <c r="AK790">
        <v>2</v>
      </c>
      <c r="AL790">
        <v>0</v>
      </c>
      <c r="AM790">
        <v>0</v>
      </c>
      <c r="AN790" t="s">
        <v>123</v>
      </c>
      <c r="AO790" t="s">
        <v>127</v>
      </c>
      <c r="AP790">
        <v>77020001</v>
      </c>
      <c r="AQ790">
        <v>10</v>
      </c>
      <c r="AR790" t="s">
        <v>128</v>
      </c>
      <c r="AS790">
        <v>3190052</v>
      </c>
      <c r="AT790" t="s">
        <v>140</v>
      </c>
      <c r="AU790" t="s">
        <v>2159</v>
      </c>
      <c r="AV790" t="s">
        <v>2156</v>
      </c>
      <c r="AW790">
        <v>2</v>
      </c>
      <c r="AX790">
        <v>1</v>
      </c>
      <c r="AY790" t="s">
        <v>67</v>
      </c>
      <c r="AZ790" t="s">
        <v>67</v>
      </c>
      <c r="BA790" t="s">
        <v>67</v>
      </c>
      <c r="BB790" t="s">
        <v>67</v>
      </c>
      <c r="BC790" t="s">
        <v>67</v>
      </c>
      <c r="BD790" t="s">
        <v>67</v>
      </c>
      <c r="BE790" t="s">
        <v>67</v>
      </c>
      <c r="BF790" t="s">
        <v>67</v>
      </c>
      <c r="BG790" t="s">
        <v>67</v>
      </c>
      <c r="BH790" t="s">
        <v>67</v>
      </c>
      <c r="BI790" t="s">
        <v>67</v>
      </c>
      <c r="BJ790" t="s">
        <v>67</v>
      </c>
      <c r="BK790" t="s">
        <v>67</v>
      </c>
      <c r="BL790" t="s">
        <v>67</v>
      </c>
      <c r="BM790" t="s">
        <v>67</v>
      </c>
      <c r="BN790" t="s">
        <v>102</v>
      </c>
      <c r="BO790" s="6">
        <v>46268</v>
      </c>
      <c r="BP790">
        <f>1</f>
        <v>1</v>
      </c>
      <c r="BQ790">
        <f>IF(M790+AG790&gt;=parametres!$B$2,0,1)</f>
        <v>1</v>
      </c>
      <c r="BR790" t="str">
        <f>VLOOKUP(O790,parametres!G:H,2,0)</f>
        <v>RSA</v>
      </c>
    </row>
    <row r="791" spans="1:70" x14ac:dyDescent="0.3">
      <c r="A791" t="s">
        <v>1635</v>
      </c>
      <c r="B791" t="s">
        <v>65</v>
      </c>
      <c r="C791" t="s">
        <v>66</v>
      </c>
      <c r="D791" s="4">
        <v>46268.527430555558</v>
      </c>
      <c r="E791" t="s">
        <v>2152</v>
      </c>
      <c r="F791" t="s">
        <v>67</v>
      </c>
      <c r="G791" t="s">
        <v>67</v>
      </c>
      <c r="H791" t="s">
        <v>403</v>
      </c>
      <c r="I791" t="s">
        <v>67</v>
      </c>
      <c r="J791">
        <v>2.742129382033344E+18</v>
      </c>
      <c r="K791" t="s">
        <v>2160</v>
      </c>
      <c r="L791" t="s">
        <v>67</v>
      </c>
      <c r="M791" s="5">
        <v>0</v>
      </c>
      <c r="N791">
        <v>19755</v>
      </c>
      <c r="O791" t="s">
        <v>84</v>
      </c>
      <c r="P791">
        <v>21194</v>
      </c>
      <c r="Q791" t="s">
        <v>84</v>
      </c>
      <c r="R791">
        <v>99755</v>
      </c>
      <c r="S791" t="s">
        <v>183</v>
      </c>
      <c r="T791" t="s">
        <v>153</v>
      </c>
      <c r="U791">
        <v>247912</v>
      </c>
      <c r="V791" t="s">
        <v>402</v>
      </c>
      <c r="W791" t="s">
        <v>68</v>
      </c>
      <c r="X791" s="5">
        <v>3.2638888888888891E-3</v>
      </c>
      <c r="Y791" s="5">
        <v>0</v>
      </c>
      <c r="Z791" s="5">
        <v>0</v>
      </c>
      <c r="AA791" t="s">
        <v>67</v>
      </c>
      <c r="AB791">
        <v>0</v>
      </c>
      <c r="AC791" s="4">
        <v>46268.530740740738</v>
      </c>
      <c r="AD791" t="s">
        <v>67</v>
      </c>
      <c r="AE791" s="5">
        <v>0</v>
      </c>
      <c r="AF791" t="s">
        <v>2154</v>
      </c>
      <c r="AG791" s="5">
        <v>1.1574074074074073E-5</v>
      </c>
      <c r="AJ791" t="s">
        <v>67</v>
      </c>
      <c r="AN791" t="s">
        <v>67</v>
      </c>
      <c r="AO791" t="s">
        <v>67</v>
      </c>
      <c r="AR791" t="s">
        <v>67</v>
      </c>
      <c r="AT791" t="s">
        <v>67</v>
      </c>
      <c r="AU791" t="s">
        <v>67</v>
      </c>
      <c r="AV791" t="s">
        <v>67</v>
      </c>
      <c r="AY791" t="s">
        <v>67</v>
      </c>
      <c r="AZ791" t="s">
        <v>67</v>
      </c>
      <c r="BA791" t="s">
        <v>67</v>
      </c>
      <c r="BB791" t="s">
        <v>67</v>
      </c>
      <c r="BC791" t="s">
        <v>67</v>
      </c>
      <c r="BD791" t="s">
        <v>67</v>
      </c>
      <c r="BE791" t="s">
        <v>67</v>
      </c>
      <c r="BF791" t="s">
        <v>67</v>
      </c>
      <c r="BG791" t="s">
        <v>67</v>
      </c>
      <c r="BH791" t="s">
        <v>67</v>
      </c>
      <c r="BI791" t="s">
        <v>67</v>
      </c>
      <c r="BJ791" t="s">
        <v>67</v>
      </c>
      <c r="BK791" t="s">
        <v>67</v>
      </c>
      <c r="BL791" t="s">
        <v>67</v>
      </c>
      <c r="BM791" t="s">
        <v>67</v>
      </c>
      <c r="BN791" t="s">
        <v>102</v>
      </c>
      <c r="BO791" s="6">
        <v>46268</v>
      </c>
      <c r="BP791">
        <f>1</f>
        <v>1</v>
      </c>
      <c r="BQ791">
        <f>IF(M791+AG791&gt;=parametres!$B$2,0,1)</f>
        <v>1</v>
      </c>
      <c r="BR791" t="str">
        <f>VLOOKUP(O791,parametres!G:H,2,0)</f>
        <v>RSA</v>
      </c>
    </row>
    <row r="792" spans="1:70" x14ac:dyDescent="0.3">
      <c r="A792" t="s">
        <v>1635</v>
      </c>
      <c r="B792" t="s">
        <v>65</v>
      </c>
      <c r="C792" t="s">
        <v>70</v>
      </c>
      <c r="D792" s="4">
        <v>46268.528217592589</v>
      </c>
      <c r="E792" t="s">
        <v>1653</v>
      </c>
      <c r="F792" t="s">
        <v>141</v>
      </c>
      <c r="G792" t="s">
        <v>119</v>
      </c>
      <c r="H792" t="s">
        <v>142</v>
      </c>
      <c r="I792" t="s">
        <v>136</v>
      </c>
      <c r="J792">
        <v>2.7421293390869724E+18</v>
      </c>
      <c r="K792" t="s">
        <v>2161</v>
      </c>
      <c r="L792" t="s">
        <v>72</v>
      </c>
      <c r="M792" s="5">
        <v>6.9444444444444444E-5</v>
      </c>
      <c r="N792">
        <v>19761</v>
      </c>
      <c r="O792" t="s">
        <v>105</v>
      </c>
      <c r="P792">
        <v>21200</v>
      </c>
      <c r="Q792" t="s">
        <v>105</v>
      </c>
      <c r="R792">
        <v>99821</v>
      </c>
      <c r="S792" t="s">
        <v>154</v>
      </c>
      <c r="T792" t="s">
        <v>153</v>
      </c>
      <c r="U792">
        <v>224096</v>
      </c>
      <c r="V792" t="s">
        <v>503</v>
      </c>
      <c r="W792" t="s">
        <v>68</v>
      </c>
      <c r="X792" s="5">
        <v>5.4398148148148144E-4</v>
      </c>
      <c r="Y792" s="5">
        <v>0</v>
      </c>
      <c r="Z792" s="5">
        <v>2.1064814814814813E-3</v>
      </c>
      <c r="AA792" t="s">
        <v>67</v>
      </c>
      <c r="AB792">
        <v>0</v>
      </c>
      <c r="AC792" s="4">
        <v>46268.530324074076</v>
      </c>
      <c r="AD792" t="s">
        <v>67</v>
      </c>
      <c r="AE792" s="5">
        <v>0</v>
      </c>
      <c r="AF792" t="s">
        <v>2162</v>
      </c>
      <c r="AG792" s="5">
        <v>3.4722222222222222E-5</v>
      </c>
      <c r="AH792">
        <v>0</v>
      </c>
      <c r="AI792">
        <v>0</v>
      </c>
      <c r="AJ792" t="s">
        <v>67</v>
      </c>
      <c r="AK792">
        <v>2</v>
      </c>
      <c r="AL792">
        <v>0</v>
      </c>
      <c r="AM792">
        <v>0</v>
      </c>
      <c r="AN792" t="s">
        <v>123</v>
      </c>
      <c r="AO792" t="s">
        <v>127</v>
      </c>
      <c r="AP792">
        <v>77020001</v>
      </c>
      <c r="AQ792">
        <v>10</v>
      </c>
      <c r="AR792" t="s">
        <v>128</v>
      </c>
      <c r="AS792">
        <v>3190047</v>
      </c>
      <c r="AT792" t="s">
        <v>140</v>
      </c>
      <c r="AU792" t="s">
        <v>2163</v>
      </c>
      <c r="AV792" t="s">
        <v>1653</v>
      </c>
      <c r="AW792">
        <v>2</v>
      </c>
      <c r="AX792">
        <v>1</v>
      </c>
      <c r="AY792" t="s">
        <v>67</v>
      </c>
      <c r="AZ792" t="s">
        <v>67</v>
      </c>
      <c r="BA792" t="s">
        <v>67</v>
      </c>
      <c r="BB792" t="s">
        <v>67</v>
      </c>
      <c r="BC792" t="s">
        <v>67</v>
      </c>
      <c r="BD792" t="s">
        <v>67</v>
      </c>
      <c r="BE792" t="s">
        <v>67</v>
      </c>
      <c r="BF792" t="s">
        <v>67</v>
      </c>
      <c r="BG792" t="s">
        <v>67</v>
      </c>
      <c r="BH792" t="s">
        <v>67</v>
      </c>
      <c r="BI792" t="s">
        <v>67</v>
      </c>
      <c r="BJ792" t="s">
        <v>67</v>
      </c>
      <c r="BK792" t="s">
        <v>67</v>
      </c>
      <c r="BL792" t="s">
        <v>67</v>
      </c>
      <c r="BM792" t="s">
        <v>67</v>
      </c>
      <c r="BN792" t="s">
        <v>106</v>
      </c>
      <c r="BO792" s="6">
        <v>46268</v>
      </c>
      <c r="BP792">
        <f>1</f>
        <v>1</v>
      </c>
      <c r="BQ792">
        <f>IF(M792+AG792&gt;=parametres!$B$2,0,1)</f>
        <v>1</v>
      </c>
      <c r="BR792" t="str">
        <f>VLOOKUP(O792,parametres!G:H,2,0)</f>
        <v>Alliannz Contract</v>
      </c>
    </row>
    <row r="793" spans="1:70" x14ac:dyDescent="0.3">
      <c r="A793" t="s">
        <v>1635</v>
      </c>
      <c r="B793" t="s">
        <v>65</v>
      </c>
      <c r="C793" t="s">
        <v>66</v>
      </c>
      <c r="D793" s="4">
        <v>46268.528368055559</v>
      </c>
      <c r="E793" t="s">
        <v>2156</v>
      </c>
      <c r="F793" t="s">
        <v>67</v>
      </c>
      <c r="G793" t="s">
        <v>67</v>
      </c>
      <c r="H793" t="s">
        <v>512</v>
      </c>
      <c r="I793" t="s">
        <v>67</v>
      </c>
      <c r="J793">
        <v>2.7421293691525233E+18</v>
      </c>
      <c r="K793" t="s">
        <v>2164</v>
      </c>
      <c r="L793" t="s">
        <v>67</v>
      </c>
      <c r="M793" s="5">
        <v>0</v>
      </c>
      <c r="N793">
        <v>19755</v>
      </c>
      <c r="O793" t="s">
        <v>84</v>
      </c>
      <c r="P793">
        <v>21194</v>
      </c>
      <c r="Q793" t="s">
        <v>84</v>
      </c>
      <c r="R793">
        <v>99755</v>
      </c>
      <c r="S793" t="s">
        <v>183</v>
      </c>
      <c r="T793" t="s">
        <v>153</v>
      </c>
      <c r="U793">
        <v>96523</v>
      </c>
      <c r="V793" t="s">
        <v>511</v>
      </c>
      <c r="W793" t="s">
        <v>69</v>
      </c>
      <c r="X793" s="5">
        <v>1.6087962962962963E-3</v>
      </c>
      <c r="Y793" s="5">
        <v>0</v>
      </c>
      <c r="Z793" s="5">
        <v>0</v>
      </c>
      <c r="AA793" t="s">
        <v>67</v>
      </c>
      <c r="AB793">
        <v>0</v>
      </c>
      <c r="AC793" s="4">
        <v>46268.530034722222</v>
      </c>
      <c r="AD793" t="s">
        <v>67</v>
      </c>
      <c r="AE793" s="5">
        <v>0</v>
      </c>
      <c r="AF793" t="s">
        <v>2158</v>
      </c>
      <c r="AG793" s="5">
        <v>0</v>
      </c>
      <c r="AJ793" t="s">
        <v>67</v>
      </c>
      <c r="AN793" t="s">
        <v>67</v>
      </c>
      <c r="AO793" t="s">
        <v>67</v>
      </c>
      <c r="AR793" t="s">
        <v>67</v>
      </c>
      <c r="AT793" t="s">
        <v>67</v>
      </c>
      <c r="AU793" t="s">
        <v>67</v>
      </c>
      <c r="AV793" t="s">
        <v>67</v>
      </c>
      <c r="AY793" t="s">
        <v>67</v>
      </c>
      <c r="AZ793" t="s">
        <v>67</v>
      </c>
      <c r="BA793" t="s">
        <v>67</v>
      </c>
      <c r="BB793" t="s">
        <v>67</v>
      </c>
      <c r="BC793" t="s">
        <v>67</v>
      </c>
      <c r="BD793" t="s">
        <v>67</v>
      </c>
      <c r="BE793" t="s">
        <v>67</v>
      </c>
      <c r="BF793" t="s">
        <v>67</v>
      </c>
      <c r="BG793" t="s">
        <v>67</v>
      </c>
      <c r="BH793" t="s">
        <v>67</v>
      </c>
      <c r="BI793" t="s">
        <v>67</v>
      </c>
      <c r="BJ793" t="s">
        <v>67</v>
      </c>
      <c r="BK793" t="s">
        <v>67</v>
      </c>
      <c r="BL793" t="s">
        <v>67</v>
      </c>
      <c r="BM793" t="s">
        <v>67</v>
      </c>
      <c r="BN793" t="s">
        <v>102</v>
      </c>
      <c r="BO793" s="6">
        <v>46268</v>
      </c>
      <c r="BP793">
        <f>1</f>
        <v>1</v>
      </c>
      <c r="BQ793">
        <f>IF(M793+AG793&gt;=parametres!$B$2,0,1)</f>
        <v>1</v>
      </c>
      <c r="BR793" t="str">
        <f>VLOOKUP(O793,parametres!G:H,2,0)</f>
        <v>RSA</v>
      </c>
    </row>
    <row r="794" spans="1:70" x14ac:dyDescent="0.3">
      <c r="A794" t="s">
        <v>1635</v>
      </c>
      <c r="B794" t="s">
        <v>65</v>
      </c>
      <c r="C794" t="s">
        <v>70</v>
      </c>
      <c r="D794" s="4">
        <v>46268.528877314813</v>
      </c>
      <c r="E794" t="s">
        <v>182</v>
      </c>
      <c r="F794" t="s">
        <v>150</v>
      </c>
      <c r="G794" t="s">
        <v>119</v>
      </c>
      <c r="H794" t="s">
        <v>151</v>
      </c>
      <c r="I794" t="s">
        <v>136</v>
      </c>
      <c r="J794">
        <v>2.7421293562677565E+18</v>
      </c>
      <c r="K794" t="s">
        <v>2165</v>
      </c>
      <c r="L794" t="s">
        <v>72</v>
      </c>
      <c r="M794" s="5">
        <v>6.9444444444444444E-5</v>
      </c>
      <c r="N794">
        <v>19761</v>
      </c>
      <c r="O794" t="s">
        <v>105</v>
      </c>
      <c r="P794">
        <v>21200</v>
      </c>
      <c r="Q794" t="s">
        <v>105</v>
      </c>
      <c r="R794">
        <v>99821</v>
      </c>
      <c r="S794" t="s">
        <v>154</v>
      </c>
      <c r="T794" t="s">
        <v>153</v>
      </c>
      <c r="U794">
        <v>96462</v>
      </c>
      <c r="V794" t="s">
        <v>485</v>
      </c>
      <c r="W794" t="s">
        <v>68</v>
      </c>
      <c r="X794" s="5">
        <v>7.1990740740740739E-3</v>
      </c>
      <c r="Y794" s="5">
        <v>8.2175925925925927E-4</v>
      </c>
      <c r="Z794" s="5">
        <v>3.8194444444444446E-4</v>
      </c>
      <c r="AA794" t="s">
        <v>67</v>
      </c>
      <c r="AB794">
        <v>0</v>
      </c>
      <c r="AC794" s="4">
        <v>46268.537997685184</v>
      </c>
      <c r="AD794" t="s">
        <v>67</v>
      </c>
      <c r="AE794" s="5">
        <v>0</v>
      </c>
      <c r="AF794" t="s">
        <v>2166</v>
      </c>
      <c r="AG794" s="5">
        <v>2.3148148148148147E-5</v>
      </c>
      <c r="AH794">
        <v>0</v>
      </c>
      <c r="AI794">
        <v>0</v>
      </c>
      <c r="AJ794" t="s">
        <v>67</v>
      </c>
      <c r="AK794">
        <v>2</v>
      </c>
      <c r="AL794">
        <v>0</v>
      </c>
      <c r="AM794">
        <v>0</v>
      </c>
      <c r="AN794" t="s">
        <v>123</v>
      </c>
      <c r="AO794" t="s">
        <v>127</v>
      </c>
      <c r="AP794">
        <v>77020001</v>
      </c>
      <c r="AQ794">
        <v>10</v>
      </c>
      <c r="AR794" t="s">
        <v>128</v>
      </c>
      <c r="AS794">
        <v>3190032</v>
      </c>
      <c r="AT794" t="s">
        <v>155</v>
      </c>
      <c r="AU794" t="s">
        <v>67</v>
      </c>
      <c r="AV794" t="s">
        <v>182</v>
      </c>
      <c r="AW794">
        <v>2</v>
      </c>
      <c r="AX794">
        <v>1</v>
      </c>
      <c r="AY794" t="s">
        <v>67</v>
      </c>
      <c r="AZ794" t="s">
        <v>67</v>
      </c>
      <c r="BA794" t="s">
        <v>67</v>
      </c>
      <c r="BB794" t="s">
        <v>67</v>
      </c>
      <c r="BC794" t="s">
        <v>67</v>
      </c>
      <c r="BD794" t="s">
        <v>67</v>
      </c>
      <c r="BE794" t="s">
        <v>67</v>
      </c>
      <c r="BF794" t="s">
        <v>67</v>
      </c>
      <c r="BG794" t="s">
        <v>67</v>
      </c>
      <c r="BH794" t="s">
        <v>67</v>
      </c>
      <c r="BI794" t="s">
        <v>67</v>
      </c>
      <c r="BJ794" t="s">
        <v>67</v>
      </c>
      <c r="BK794" t="s">
        <v>67</v>
      </c>
      <c r="BL794" t="s">
        <v>67</v>
      </c>
      <c r="BM794" t="s">
        <v>67</v>
      </c>
      <c r="BN794" t="s">
        <v>106</v>
      </c>
      <c r="BO794" s="6">
        <v>46268</v>
      </c>
      <c r="BP794">
        <f>1</f>
        <v>1</v>
      </c>
      <c r="BQ794">
        <f>IF(M794+AG794&gt;=parametres!$B$2,0,1)</f>
        <v>1</v>
      </c>
      <c r="BR794" t="str">
        <f>VLOOKUP(O794,parametres!G:H,2,0)</f>
        <v>Alliannz Contract</v>
      </c>
    </row>
    <row r="795" spans="1:70" x14ac:dyDescent="0.3">
      <c r="A795" t="s">
        <v>1635</v>
      </c>
      <c r="B795" t="s">
        <v>65</v>
      </c>
      <c r="C795" t="s">
        <v>70</v>
      </c>
      <c r="D795" s="4">
        <v>46268.52920138889</v>
      </c>
      <c r="E795" t="s">
        <v>2167</v>
      </c>
      <c r="F795" t="s">
        <v>178</v>
      </c>
      <c r="G795" t="s">
        <v>119</v>
      </c>
      <c r="H795" t="s">
        <v>179</v>
      </c>
      <c r="I795" t="s">
        <v>143</v>
      </c>
      <c r="J795">
        <v>2.7421292360747187E+18</v>
      </c>
      <c r="K795" t="s">
        <v>2168</v>
      </c>
      <c r="L795" t="s">
        <v>71</v>
      </c>
      <c r="M795" s="5">
        <v>5.7870370370370373E-5</v>
      </c>
      <c r="N795">
        <v>19755</v>
      </c>
      <c r="O795" t="s">
        <v>84</v>
      </c>
      <c r="P795">
        <v>21194</v>
      </c>
      <c r="Q795" t="s">
        <v>84</v>
      </c>
      <c r="R795">
        <v>99755</v>
      </c>
      <c r="S795" t="s">
        <v>183</v>
      </c>
      <c r="T795" t="s">
        <v>153</v>
      </c>
      <c r="U795">
        <v>244552</v>
      </c>
      <c r="V795" t="s">
        <v>435</v>
      </c>
      <c r="W795" t="s">
        <v>68</v>
      </c>
      <c r="X795" s="5">
        <v>2.5694444444444445E-3</v>
      </c>
      <c r="Y795" s="5">
        <v>0</v>
      </c>
      <c r="Z795" s="5">
        <v>3.7037037037037035E-4</v>
      </c>
      <c r="AA795" t="s">
        <v>67</v>
      </c>
      <c r="AB795">
        <v>0</v>
      </c>
      <c r="AC795" s="4">
        <v>46268.532789351855</v>
      </c>
      <c r="AD795" t="s">
        <v>67</v>
      </c>
      <c r="AE795" s="5">
        <v>0</v>
      </c>
      <c r="AF795" t="s">
        <v>2169</v>
      </c>
      <c r="AG795" s="5">
        <v>4.6296296296296294E-5</v>
      </c>
      <c r="AH795">
        <v>0</v>
      </c>
      <c r="AI795">
        <v>0</v>
      </c>
      <c r="AJ795" t="s">
        <v>67</v>
      </c>
      <c r="AK795">
        <v>2</v>
      </c>
      <c r="AL795">
        <v>0</v>
      </c>
      <c r="AM795">
        <v>0</v>
      </c>
      <c r="AN795" t="s">
        <v>123</v>
      </c>
      <c r="AO795" t="s">
        <v>127</v>
      </c>
      <c r="AP795">
        <v>77020001</v>
      </c>
      <c r="AQ795">
        <v>10</v>
      </c>
      <c r="AR795" t="s">
        <v>128</v>
      </c>
      <c r="AS795">
        <v>3190043</v>
      </c>
      <c r="AT795" t="s">
        <v>140</v>
      </c>
      <c r="AU795" t="s">
        <v>67</v>
      </c>
      <c r="AV795" t="s">
        <v>2167</v>
      </c>
      <c r="AW795">
        <v>2</v>
      </c>
      <c r="AX795">
        <v>1</v>
      </c>
      <c r="AY795" t="s">
        <v>67</v>
      </c>
      <c r="AZ795" t="s">
        <v>67</v>
      </c>
      <c r="BA795" t="s">
        <v>67</v>
      </c>
      <c r="BB795" t="s">
        <v>67</v>
      </c>
      <c r="BC795" t="s">
        <v>67</v>
      </c>
      <c r="BD795" t="s">
        <v>67</v>
      </c>
      <c r="BE795" t="s">
        <v>67</v>
      </c>
      <c r="BF795" t="s">
        <v>67</v>
      </c>
      <c r="BG795" t="s">
        <v>67</v>
      </c>
      <c r="BH795" t="s">
        <v>67</v>
      </c>
      <c r="BI795" t="s">
        <v>67</v>
      </c>
      <c r="BJ795" t="s">
        <v>67</v>
      </c>
      <c r="BK795" t="s">
        <v>67</v>
      </c>
      <c r="BL795" t="s">
        <v>67</v>
      </c>
      <c r="BM795" t="s">
        <v>67</v>
      </c>
      <c r="BN795" t="s">
        <v>102</v>
      </c>
      <c r="BO795" s="6">
        <v>46268</v>
      </c>
      <c r="BP795">
        <f>1</f>
        <v>1</v>
      </c>
      <c r="BQ795">
        <f>IF(M795+AG795&gt;=parametres!$B$2,0,1)</f>
        <v>1</v>
      </c>
      <c r="BR795" t="str">
        <f>VLOOKUP(O795,parametres!G:H,2,0)</f>
        <v>RSA</v>
      </c>
    </row>
    <row r="796" spans="1:70" x14ac:dyDescent="0.3">
      <c r="A796" t="s">
        <v>1635</v>
      </c>
      <c r="B796" t="s">
        <v>65</v>
      </c>
      <c r="C796" t="s">
        <v>66</v>
      </c>
      <c r="D796" s="4">
        <v>46268.529722222222</v>
      </c>
      <c r="E796" t="s">
        <v>1653</v>
      </c>
      <c r="F796" t="s">
        <v>67</v>
      </c>
      <c r="G796" t="s">
        <v>67</v>
      </c>
      <c r="H796" t="s">
        <v>504</v>
      </c>
      <c r="I796" t="s">
        <v>67</v>
      </c>
      <c r="J796">
        <v>2.7421293390869724E+18</v>
      </c>
      <c r="K796" t="s">
        <v>2170</v>
      </c>
      <c r="L796" t="s">
        <v>67</v>
      </c>
      <c r="M796" s="5">
        <v>0</v>
      </c>
      <c r="N796">
        <v>19761</v>
      </c>
      <c r="O796" t="s">
        <v>105</v>
      </c>
      <c r="P796">
        <v>21200</v>
      </c>
      <c r="Q796" t="s">
        <v>105</v>
      </c>
      <c r="R796">
        <v>99821</v>
      </c>
      <c r="S796" t="s">
        <v>154</v>
      </c>
      <c r="T796" t="s">
        <v>153</v>
      </c>
      <c r="U796">
        <v>224096</v>
      </c>
      <c r="V796" t="s">
        <v>503</v>
      </c>
      <c r="W796" t="s">
        <v>69</v>
      </c>
      <c r="X796" s="5">
        <v>5.4398148148148144E-4</v>
      </c>
      <c r="Y796" s="5">
        <v>0</v>
      </c>
      <c r="Z796" s="5">
        <v>0</v>
      </c>
      <c r="AA796" t="s">
        <v>67</v>
      </c>
      <c r="AB796">
        <v>0</v>
      </c>
      <c r="AC796" s="4">
        <v>46268.530324074076</v>
      </c>
      <c r="AD796" t="s">
        <v>67</v>
      </c>
      <c r="AE796" s="5">
        <v>0</v>
      </c>
      <c r="AF796" t="s">
        <v>2162</v>
      </c>
      <c r="AG796" s="5">
        <v>1.1574074074074073E-5</v>
      </c>
      <c r="AJ796" t="s">
        <v>67</v>
      </c>
      <c r="AN796" t="s">
        <v>67</v>
      </c>
      <c r="AO796" t="s">
        <v>67</v>
      </c>
      <c r="AR796" t="s">
        <v>67</v>
      </c>
      <c r="AT796" t="s">
        <v>67</v>
      </c>
      <c r="AU796" t="s">
        <v>67</v>
      </c>
      <c r="AV796" t="s">
        <v>67</v>
      </c>
      <c r="AY796" t="s">
        <v>67</v>
      </c>
      <c r="AZ796" t="s">
        <v>67</v>
      </c>
      <c r="BA796" t="s">
        <v>67</v>
      </c>
      <c r="BB796" t="s">
        <v>67</v>
      </c>
      <c r="BC796" t="s">
        <v>67</v>
      </c>
      <c r="BD796" t="s">
        <v>67</v>
      </c>
      <c r="BE796" t="s">
        <v>67</v>
      </c>
      <c r="BF796" t="s">
        <v>67</v>
      </c>
      <c r="BG796" t="s">
        <v>67</v>
      </c>
      <c r="BH796" t="s">
        <v>67</v>
      </c>
      <c r="BI796" t="s">
        <v>67</v>
      </c>
      <c r="BJ796" t="s">
        <v>67</v>
      </c>
      <c r="BK796" t="s">
        <v>67</v>
      </c>
      <c r="BL796" t="s">
        <v>67</v>
      </c>
      <c r="BM796" t="s">
        <v>67</v>
      </c>
      <c r="BN796" t="s">
        <v>106</v>
      </c>
      <c r="BO796" s="6">
        <v>46268</v>
      </c>
      <c r="BP796">
        <f>1</f>
        <v>1</v>
      </c>
      <c r="BQ796">
        <f>IF(M796+AG796&gt;=parametres!$B$2,0,1)</f>
        <v>1</v>
      </c>
      <c r="BR796" t="str">
        <f>VLOOKUP(O796,parametres!G:H,2,0)</f>
        <v>Alliannz Contract</v>
      </c>
    </row>
    <row r="797" spans="1:70" x14ac:dyDescent="0.3">
      <c r="A797" t="s">
        <v>1635</v>
      </c>
      <c r="B797" t="s">
        <v>65</v>
      </c>
      <c r="C797" t="s">
        <v>70</v>
      </c>
      <c r="D797" s="4">
        <v>46268.52983796296</v>
      </c>
      <c r="E797" t="s">
        <v>2171</v>
      </c>
      <c r="F797" t="s">
        <v>141</v>
      </c>
      <c r="G797" t="s">
        <v>119</v>
      </c>
      <c r="H797" t="s">
        <v>142</v>
      </c>
      <c r="I797" t="s">
        <v>143</v>
      </c>
      <c r="J797">
        <v>2.7421292403560724E+18</v>
      </c>
      <c r="K797" t="s">
        <v>2172</v>
      </c>
      <c r="L797" t="s">
        <v>72</v>
      </c>
      <c r="M797" s="5">
        <v>6.9444444444444444E-5</v>
      </c>
      <c r="N797">
        <v>19755</v>
      </c>
      <c r="O797" t="s">
        <v>84</v>
      </c>
      <c r="P797">
        <v>21194</v>
      </c>
      <c r="Q797" t="s">
        <v>84</v>
      </c>
      <c r="R797">
        <v>99755</v>
      </c>
      <c r="S797" t="s">
        <v>183</v>
      </c>
      <c r="T797" t="s">
        <v>153</v>
      </c>
      <c r="U797">
        <v>224093</v>
      </c>
      <c r="V797" t="s">
        <v>270</v>
      </c>
      <c r="W797" t="s">
        <v>68</v>
      </c>
      <c r="X797" s="5">
        <v>3.4953703703703705E-3</v>
      </c>
      <c r="Y797" s="5">
        <v>0</v>
      </c>
      <c r="Z797" s="5">
        <v>3.8194444444444446E-4</v>
      </c>
      <c r="AA797" t="s">
        <v>67</v>
      </c>
      <c r="AB797">
        <v>0</v>
      </c>
      <c r="AC797" s="4">
        <v>46268.535312499997</v>
      </c>
      <c r="AD797" t="s">
        <v>67</v>
      </c>
      <c r="AE797" s="5">
        <v>0</v>
      </c>
      <c r="AF797" t="s">
        <v>2173</v>
      </c>
      <c r="AG797" s="5">
        <v>4.6296296296296294E-5</v>
      </c>
      <c r="AH797">
        <v>0</v>
      </c>
      <c r="AI797">
        <v>0</v>
      </c>
      <c r="AJ797" t="s">
        <v>67</v>
      </c>
      <c r="AK797">
        <v>2</v>
      </c>
      <c r="AL797">
        <v>0</v>
      </c>
      <c r="AM797">
        <v>0</v>
      </c>
      <c r="AN797" t="s">
        <v>123</v>
      </c>
      <c r="AO797" t="s">
        <v>127</v>
      </c>
      <c r="AP797">
        <v>77020001</v>
      </c>
      <c r="AQ797">
        <v>10</v>
      </c>
      <c r="AR797" t="s">
        <v>128</v>
      </c>
      <c r="AS797">
        <v>3190049</v>
      </c>
      <c r="AT797" t="s">
        <v>137</v>
      </c>
      <c r="AU797" t="s">
        <v>2174</v>
      </c>
      <c r="AV797" t="s">
        <v>2171</v>
      </c>
      <c r="AW797">
        <v>2</v>
      </c>
      <c r="AX797">
        <v>1</v>
      </c>
      <c r="AY797" t="s">
        <v>67</v>
      </c>
      <c r="AZ797" t="s">
        <v>67</v>
      </c>
      <c r="BA797" t="s">
        <v>67</v>
      </c>
      <c r="BB797" t="s">
        <v>67</v>
      </c>
      <c r="BC797" t="s">
        <v>67</v>
      </c>
      <c r="BD797" t="s">
        <v>67</v>
      </c>
      <c r="BE797" t="s">
        <v>67</v>
      </c>
      <c r="BF797" t="s">
        <v>67</v>
      </c>
      <c r="BG797" t="s">
        <v>67</v>
      </c>
      <c r="BH797" t="s">
        <v>67</v>
      </c>
      <c r="BI797" t="s">
        <v>67</v>
      </c>
      <c r="BJ797" t="s">
        <v>67</v>
      </c>
      <c r="BK797" t="s">
        <v>67</v>
      </c>
      <c r="BL797" t="s">
        <v>67</v>
      </c>
      <c r="BM797" t="s">
        <v>67</v>
      </c>
      <c r="BN797" t="s">
        <v>102</v>
      </c>
      <c r="BO797" s="6">
        <v>46268</v>
      </c>
      <c r="BP797">
        <f>1</f>
        <v>1</v>
      </c>
      <c r="BQ797">
        <f>IF(M797+AG797&gt;=parametres!$B$2,0,1)</f>
        <v>1</v>
      </c>
      <c r="BR797" t="str">
        <f>VLOOKUP(O797,parametres!G:H,2,0)</f>
        <v>RSA</v>
      </c>
    </row>
    <row r="798" spans="1:70" x14ac:dyDescent="0.3">
      <c r="A798" t="s">
        <v>1635</v>
      </c>
      <c r="B798" t="s">
        <v>65</v>
      </c>
      <c r="C798" t="s">
        <v>66</v>
      </c>
      <c r="D798" s="4">
        <v>46268.529918981483</v>
      </c>
      <c r="E798" t="s">
        <v>182</v>
      </c>
      <c r="F798" t="s">
        <v>67</v>
      </c>
      <c r="G798" t="s">
        <v>67</v>
      </c>
      <c r="H798" t="s">
        <v>486</v>
      </c>
      <c r="I798" t="s">
        <v>67</v>
      </c>
      <c r="J798">
        <v>2.7421293562677571E+18</v>
      </c>
      <c r="K798" t="s">
        <v>2175</v>
      </c>
      <c r="L798" t="s">
        <v>67</v>
      </c>
      <c r="M798" s="5">
        <v>0</v>
      </c>
      <c r="N798">
        <v>19761</v>
      </c>
      <c r="O798" t="s">
        <v>105</v>
      </c>
      <c r="P798">
        <v>21200</v>
      </c>
      <c r="Q798" t="s">
        <v>105</v>
      </c>
      <c r="R798">
        <v>99821</v>
      </c>
      <c r="S798" t="s">
        <v>154</v>
      </c>
      <c r="T798" t="s">
        <v>153</v>
      </c>
      <c r="U798">
        <v>96462</v>
      </c>
      <c r="V798" t="s">
        <v>485</v>
      </c>
      <c r="W798" t="s">
        <v>69</v>
      </c>
      <c r="X798" s="5">
        <v>7.1990740740740739E-3</v>
      </c>
      <c r="Y798" s="5">
        <v>8.2175925925925927E-4</v>
      </c>
      <c r="Z798" s="5">
        <v>0</v>
      </c>
      <c r="AA798" t="s">
        <v>67</v>
      </c>
      <c r="AB798">
        <v>0</v>
      </c>
      <c r="AC798" s="4">
        <v>46268.53800925926</v>
      </c>
      <c r="AD798" t="s">
        <v>67</v>
      </c>
      <c r="AE798" s="5">
        <v>0</v>
      </c>
      <c r="AF798" t="s">
        <v>2166</v>
      </c>
      <c r="AG798" s="5">
        <v>0</v>
      </c>
      <c r="AJ798" t="s">
        <v>67</v>
      </c>
      <c r="AN798" t="s">
        <v>67</v>
      </c>
      <c r="AO798" t="s">
        <v>67</v>
      </c>
      <c r="AR798" t="s">
        <v>67</v>
      </c>
      <c r="AT798" t="s">
        <v>67</v>
      </c>
      <c r="AU798" t="s">
        <v>67</v>
      </c>
      <c r="AV798" t="s">
        <v>67</v>
      </c>
      <c r="AY798" t="s">
        <v>67</v>
      </c>
      <c r="AZ798" t="s">
        <v>67</v>
      </c>
      <c r="BA798" t="s">
        <v>67</v>
      </c>
      <c r="BB798" t="s">
        <v>67</v>
      </c>
      <c r="BC798" t="s">
        <v>67</v>
      </c>
      <c r="BD798" t="s">
        <v>67</v>
      </c>
      <c r="BE798" t="s">
        <v>67</v>
      </c>
      <c r="BF798" t="s">
        <v>67</v>
      </c>
      <c r="BG798" t="s">
        <v>67</v>
      </c>
      <c r="BH798" t="s">
        <v>67</v>
      </c>
      <c r="BI798" t="s">
        <v>67</v>
      </c>
      <c r="BJ798" t="s">
        <v>67</v>
      </c>
      <c r="BK798" t="s">
        <v>67</v>
      </c>
      <c r="BL798" t="s">
        <v>67</v>
      </c>
      <c r="BM798" t="s">
        <v>67</v>
      </c>
      <c r="BN798" t="s">
        <v>106</v>
      </c>
      <c r="BO798" s="6">
        <v>46268</v>
      </c>
      <c r="BP798">
        <f>1</f>
        <v>1</v>
      </c>
      <c r="BQ798">
        <f>IF(M798+AG798&gt;=parametres!$B$2,0,1)</f>
        <v>1</v>
      </c>
      <c r="BR798" t="str">
        <f>VLOOKUP(O798,parametres!G:H,2,0)</f>
        <v>Alliannz Contract</v>
      </c>
    </row>
    <row r="799" spans="1:70" x14ac:dyDescent="0.3">
      <c r="A799" t="s">
        <v>1635</v>
      </c>
      <c r="B799" t="s">
        <v>65</v>
      </c>
      <c r="C799" t="s">
        <v>66</v>
      </c>
      <c r="D799" s="4">
        <v>46268.530115740738</v>
      </c>
      <c r="E799" t="s">
        <v>2167</v>
      </c>
      <c r="F799" t="s">
        <v>67</v>
      </c>
      <c r="G799" t="s">
        <v>67</v>
      </c>
      <c r="H799" t="s">
        <v>436</v>
      </c>
      <c r="I799" t="s">
        <v>67</v>
      </c>
      <c r="J799">
        <v>2.7421292360747187E+18</v>
      </c>
      <c r="K799" t="s">
        <v>2176</v>
      </c>
      <c r="L799" t="s">
        <v>67</v>
      </c>
      <c r="M799" s="5">
        <v>0</v>
      </c>
      <c r="N799">
        <v>19755</v>
      </c>
      <c r="O799" t="s">
        <v>84</v>
      </c>
      <c r="P799">
        <v>21194</v>
      </c>
      <c r="Q799" t="s">
        <v>84</v>
      </c>
      <c r="R799">
        <v>99755</v>
      </c>
      <c r="S799" t="s">
        <v>183</v>
      </c>
      <c r="T799" t="s">
        <v>153</v>
      </c>
      <c r="U799">
        <v>244552</v>
      </c>
      <c r="V799" t="s">
        <v>435</v>
      </c>
      <c r="W799" t="s">
        <v>68</v>
      </c>
      <c r="X799" s="5">
        <v>2.5694444444444445E-3</v>
      </c>
      <c r="Y799" s="5">
        <v>0</v>
      </c>
      <c r="Z799" s="5">
        <v>0</v>
      </c>
      <c r="AA799" t="s">
        <v>67</v>
      </c>
      <c r="AB799">
        <v>0</v>
      </c>
      <c r="AC799" s="4">
        <v>46268.532743055555</v>
      </c>
      <c r="AD799" t="s">
        <v>67</v>
      </c>
      <c r="AE799" s="5">
        <v>0</v>
      </c>
      <c r="AF799" t="s">
        <v>2169</v>
      </c>
      <c r="AG799" s="5">
        <v>0</v>
      </c>
      <c r="AJ799" t="s">
        <v>67</v>
      </c>
      <c r="AN799" t="s">
        <v>67</v>
      </c>
      <c r="AO799" t="s">
        <v>67</v>
      </c>
      <c r="AR799" t="s">
        <v>67</v>
      </c>
      <c r="AT799" t="s">
        <v>67</v>
      </c>
      <c r="AU799" t="s">
        <v>67</v>
      </c>
      <c r="AV799" t="s">
        <v>67</v>
      </c>
      <c r="AY799" t="s">
        <v>67</v>
      </c>
      <c r="AZ799" t="s">
        <v>67</v>
      </c>
      <c r="BA799" t="s">
        <v>67</v>
      </c>
      <c r="BB799" t="s">
        <v>67</v>
      </c>
      <c r="BC799" t="s">
        <v>67</v>
      </c>
      <c r="BD799" t="s">
        <v>67</v>
      </c>
      <c r="BE799" t="s">
        <v>67</v>
      </c>
      <c r="BF799" t="s">
        <v>67</v>
      </c>
      <c r="BG799" t="s">
        <v>67</v>
      </c>
      <c r="BH799" t="s">
        <v>67</v>
      </c>
      <c r="BI799" t="s">
        <v>67</v>
      </c>
      <c r="BJ799" t="s">
        <v>67</v>
      </c>
      <c r="BK799" t="s">
        <v>67</v>
      </c>
      <c r="BL799" t="s">
        <v>67</v>
      </c>
      <c r="BM799" t="s">
        <v>67</v>
      </c>
      <c r="BN799" t="s">
        <v>102</v>
      </c>
      <c r="BO799" s="6">
        <v>46268</v>
      </c>
      <c r="BP799">
        <f>1</f>
        <v>1</v>
      </c>
      <c r="BQ799">
        <f>IF(M799+AG799&gt;=parametres!$B$2,0,1)</f>
        <v>1</v>
      </c>
      <c r="BR799" t="str">
        <f>VLOOKUP(O799,parametres!G:H,2,0)</f>
        <v>RSA</v>
      </c>
    </row>
    <row r="800" spans="1:70" x14ac:dyDescent="0.3">
      <c r="A800" t="s">
        <v>1635</v>
      </c>
      <c r="B800" t="s">
        <v>65</v>
      </c>
      <c r="C800" t="s">
        <v>70</v>
      </c>
      <c r="D800" s="4">
        <v>46268.530868055554</v>
      </c>
      <c r="E800" t="s">
        <v>219</v>
      </c>
      <c r="F800" t="s">
        <v>118</v>
      </c>
      <c r="G800" t="s">
        <v>119</v>
      </c>
      <c r="H800" t="s">
        <v>120</v>
      </c>
      <c r="I800" t="s">
        <v>121</v>
      </c>
      <c r="J800">
        <v>2.7421293133299538E+18</v>
      </c>
      <c r="K800" t="s">
        <v>2177</v>
      </c>
      <c r="L800" t="s">
        <v>72</v>
      </c>
      <c r="M800" s="5">
        <v>2.3148148148148147E-5</v>
      </c>
      <c r="N800">
        <v>19770</v>
      </c>
      <c r="O800" t="s">
        <v>112</v>
      </c>
      <c r="P800">
        <v>21209</v>
      </c>
      <c r="Q800" t="s">
        <v>112</v>
      </c>
      <c r="R800">
        <v>99922</v>
      </c>
      <c r="S800" t="s">
        <v>493</v>
      </c>
      <c r="T800" t="s">
        <v>153</v>
      </c>
      <c r="U800">
        <v>244551</v>
      </c>
      <c r="V800" t="s">
        <v>1412</v>
      </c>
      <c r="W800" t="s">
        <v>68</v>
      </c>
      <c r="X800" s="5">
        <v>1.3657407407407407E-3</v>
      </c>
      <c r="Y800" s="5">
        <v>0</v>
      </c>
      <c r="Z800" s="5">
        <v>3.4722222222222224E-4</v>
      </c>
      <c r="AA800" t="s">
        <v>67</v>
      </c>
      <c r="AB800">
        <v>0</v>
      </c>
      <c r="AC800" s="4">
        <v>46268.532592592594</v>
      </c>
      <c r="AD800" t="s">
        <v>67</v>
      </c>
      <c r="AE800" s="5">
        <v>0</v>
      </c>
      <c r="AF800" t="s">
        <v>2178</v>
      </c>
      <c r="AG800" s="5">
        <v>4.6296296296296294E-5</v>
      </c>
      <c r="AH800">
        <v>0</v>
      </c>
      <c r="AI800">
        <v>0</v>
      </c>
      <c r="AJ800" t="s">
        <v>122</v>
      </c>
      <c r="AK800">
        <v>2</v>
      </c>
      <c r="AL800">
        <v>0</v>
      </c>
      <c r="AM800">
        <v>0</v>
      </c>
      <c r="AN800" t="s">
        <v>123</v>
      </c>
      <c r="AO800" t="s">
        <v>67</v>
      </c>
      <c r="AR800" t="s">
        <v>67</v>
      </c>
      <c r="AT800" t="s">
        <v>67</v>
      </c>
      <c r="AU800" t="s">
        <v>67</v>
      </c>
      <c r="AV800" t="s">
        <v>67</v>
      </c>
      <c r="AW800">
        <v>0</v>
      </c>
      <c r="AX800">
        <v>0</v>
      </c>
      <c r="AY800" t="s">
        <v>67</v>
      </c>
      <c r="AZ800" t="s">
        <v>67</v>
      </c>
      <c r="BA800" t="s">
        <v>67</v>
      </c>
      <c r="BB800" t="s">
        <v>67</v>
      </c>
      <c r="BC800" t="s">
        <v>67</v>
      </c>
      <c r="BD800" t="s">
        <v>67</v>
      </c>
      <c r="BE800" t="s">
        <v>67</v>
      </c>
      <c r="BF800" t="s">
        <v>67</v>
      </c>
      <c r="BG800" t="s">
        <v>67</v>
      </c>
      <c r="BH800" t="s">
        <v>67</v>
      </c>
      <c r="BI800" t="s">
        <v>67</v>
      </c>
      <c r="BJ800" t="s">
        <v>67</v>
      </c>
      <c r="BK800" t="s">
        <v>67</v>
      </c>
      <c r="BL800" t="s">
        <v>67</v>
      </c>
      <c r="BM800" t="s">
        <v>67</v>
      </c>
      <c r="BN800" t="s">
        <v>280</v>
      </c>
      <c r="BO800" s="6">
        <v>46268</v>
      </c>
      <c r="BP800">
        <f>1</f>
        <v>1</v>
      </c>
      <c r="BQ800">
        <f>IF(M800+AG800&gt;=parametres!$B$2,0,1)</f>
        <v>1</v>
      </c>
      <c r="BR800" t="str">
        <f>VLOOKUP(O800,parametres!G:H,2,0)</f>
        <v>RSA Provider</v>
      </c>
    </row>
    <row r="801" spans="1:70" x14ac:dyDescent="0.3">
      <c r="A801" t="s">
        <v>1635</v>
      </c>
      <c r="B801" t="s">
        <v>65</v>
      </c>
      <c r="C801" t="s">
        <v>66</v>
      </c>
      <c r="D801" s="4">
        <v>46268.5312037037</v>
      </c>
      <c r="E801" t="s">
        <v>219</v>
      </c>
      <c r="F801" t="s">
        <v>67</v>
      </c>
      <c r="G801" t="s">
        <v>67</v>
      </c>
      <c r="H801" t="s">
        <v>1419</v>
      </c>
      <c r="I801" t="s">
        <v>67</v>
      </c>
      <c r="J801">
        <v>2.7421293133299538E+18</v>
      </c>
      <c r="K801" t="s">
        <v>2179</v>
      </c>
      <c r="L801" t="s">
        <v>67</v>
      </c>
      <c r="M801" s="5">
        <v>0</v>
      </c>
      <c r="N801">
        <v>19770</v>
      </c>
      <c r="O801" t="s">
        <v>112</v>
      </c>
      <c r="P801">
        <v>21209</v>
      </c>
      <c r="Q801" t="s">
        <v>112</v>
      </c>
      <c r="R801">
        <v>99922</v>
      </c>
      <c r="S801" t="s">
        <v>493</v>
      </c>
      <c r="T801" t="s">
        <v>153</v>
      </c>
      <c r="U801">
        <v>244551</v>
      </c>
      <c r="V801" t="s">
        <v>1412</v>
      </c>
      <c r="W801" t="s">
        <v>68</v>
      </c>
      <c r="X801" s="5">
        <v>1.3773148148148147E-3</v>
      </c>
      <c r="Y801" s="5">
        <v>0</v>
      </c>
      <c r="Z801" s="5">
        <v>0</v>
      </c>
      <c r="AA801" t="s">
        <v>67</v>
      </c>
      <c r="AB801">
        <v>0</v>
      </c>
      <c r="AC801" s="4">
        <v>46268.532581018517</v>
      </c>
      <c r="AD801" t="s">
        <v>67</v>
      </c>
      <c r="AE801" s="5">
        <v>0</v>
      </c>
      <c r="AF801" t="s">
        <v>2178</v>
      </c>
      <c r="AG801" s="5">
        <v>1.1574074074074073E-5</v>
      </c>
      <c r="AJ801" t="s">
        <v>67</v>
      </c>
      <c r="AN801" t="s">
        <v>67</v>
      </c>
      <c r="AO801" t="s">
        <v>67</v>
      </c>
      <c r="AR801" t="s">
        <v>67</v>
      </c>
      <c r="AT801" t="s">
        <v>67</v>
      </c>
      <c r="AU801" t="s">
        <v>67</v>
      </c>
      <c r="AV801" t="s">
        <v>67</v>
      </c>
      <c r="AY801" t="s">
        <v>67</v>
      </c>
      <c r="AZ801" t="s">
        <v>67</v>
      </c>
      <c r="BA801" t="s">
        <v>67</v>
      </c>
      <c r="BB801" t="s">
        <v>67</v>
      </c>
      <c r="BC801" t="s">
        <v>67</v>
      </c>
      <c r="BD801" t="s">
        <v>67</v>
      </c>
      <c r="BE801" t="s">
        <v>67</v>
      </c>
      <c r="BF801" t="s">
        <v>67</v>
      </c>
      <c r="BG801" t="s">
        <v>67</v>
      </c>
      <c r="BH801" t="s">
        <v>67</v>
      </c>
      <c r="BI801" t="s">
        <v>67</v>
      </c>
      <c r="BJ801" t="s">
        <v>67</v>
      </c>
      <c r="BK801" t="s">
        <v>67</v>
      </c>
      <c r="BL801" t="s">
        <v>67</v>
      </c>
      <c r="BM801" t="s">
        <v>67</v>
      </c>
      <c r="BN801" t="s">
        <v>280</v>
      </c>
      <c r="BO801" s="6">
        <v>46268</v>
      </c>
      <c r="BP801">
        <f>1</f>
        <v>1</v>
      </c>
      <c r="BQ801">
        <f>IF(M801+AG801&gt;=parametres!$B$2,0,1)</f>
        <v>1</v>
      </c>
      <c r="BR801" t="str">
        <f>VLOOKUP(O801,parametres!G:H,2,0)</f>
        <v>RSA Provider</v>
      </c>
    </row>
    <row r="802" spans="1:70" x14ac:dyDescent="0.3">
      <c r="A802" t="s">
        <v>1635</v>
      </c>
      <c r="B802" t="s">
        <v>65</v>
      </c>
      <c r="C802" t="s">
        <v>70</v>
      </c>
      <c r="D802" s="4">
        <v>46268.531423611108</v>
      </c>
      <c r="E802" t="s">
        <v>2180</v>
      </c>
      <c r="F802" t="s">
        <v>156</v>
      </c>
      <c r="G802" t="s">
        <v>119</v>
      </c>
      <c r="H802" t="s">
        <v>157</v>
      </c>
      <c r="I802" t="s">
        <v>136</v>
      </c>
      <c r="J802">
        <v>2.7421293648576312E+18</v>
      </c>
      <c r="K802" t="s">
        <v>2181</v>
      </c>
      <c r="L802" t="s">
        <v>72</v>
      </c>
      <c r="M802" s="5">
        <v>8.1018518518518516E-5</v>
      </c>
      <c r="N802">
        <v>19761</v>
      </c>
      <c r="O802" t="s">
        <v>105</v>
      </c>
      <c r="P802">
        <v>21200</v>
      </c>
      <c r="Q802" t="s">
        <v>105</v>
      </c>
      <c r="R802">
        <v>99821</v>
      </c>
      <c r="S802" t="s">
        <v>154</v>
      </c>
      <c r="T802" t="s">
        <v>153</v>
      </c>
      <c r="U802">
        <v>232194</v>
      </c>
      <c r="V802" t="s">
        <v>228</v>
      </c>
      <c r="W802" t="s">
        <v>68</v>
      </c>
      <c r="X802" s="5">
        <v>7.7546296296296293E-4</v>
      </c>
      <c r="Y802" s="5">
        <v>0</v>
      </c>
      <c r="Z802" s="5">
        <v>3.5879629629629629E-4</v>
      </c>
      <c r="AA802" t="s">
        <v>67</v>
      </c>
      <c r="AB802">
        <v>0</v>
      </c>
      <c r="AC802" s="4">
        <v>46268.532870370371</v>
      </c>
      <c r="AD802" t="s">
        <v>67</v>
      </c>
      <c r="AE802" s="5">
        <v>0</v>
      </c>
      <c r="AF802" t="s">
        <v>2182</v>
      </c>
      <c r="AG802" s="5">
        <v>2.3148148148148147E-5</v>
      </c>
      <c r="AH802">
        <v>0</v>
      </c>
      <c r="AI802">
        <v>0</v>
      </c>
      <c r="AJ802" t="s">
        <v>67</v>
      </c>
      <c r="AK802">
        <v>2</v>
      </c>
      <c r="AL802">
        <v>0</v>
      </c>
      <c r="AM802">
        <v>0</v>
      </c>
      <c r="AN802" t="s">
        <v>123</v>
      </c>
      <c r="AO802" t="s">
        <v>127</v>
      </c>
      <c r="AP802">
        <v>77020001</v>
      </c>
      <c r="AQ802">
        <v>10</v>
      </c>
      <c r="AR802" t="s">
        <v>128</v>
      </c>
      <c r="AS802">
        <v>3190093</v>
      </c>
      <c r="AT802" t="s">
        <v>145</v>
      </c>
      <c r="AU802" t="s">
        <v>67</v>
      </c>
      <c r="AV802" t="s">
        <v>2180</v>
      </c>
      <c r="AW802">
        <v>2</v>
      </c>
      <c r="AX802">
        <v>1</v>
      </c>
      <c r="AY802" t="s">
        <v>67</v>
      </c>
      <c r="AZ802" t="s">
        <v>67</v>
      </c>
      <c r="BA802" t="s">
        <v>67</v>
      </c>
      <c r="BB802" t="s">
        <v>67</v>
      </c>
      <c r="BC802" t="s">
        <v>67</v>
      </c>
      <c r="BD802" t="s">
        <v>67</v>
      </c>
      <c r="BE802" t="s">
        <v>67</v>
      </c>
      <c r="BF802" t="s">
        <v>67</v>
      </c>
      <c r="BG802" t="s">
        <v>67</v>
      </c>
      <c r="BH802" t="s">
        <v>67</v>
      </c>
      <c r="BI802" t="s">
        <v>67</v>
      </c>
      <c r="BJ802" t="s">
        <v>67</v>
      </c>
      <c r="BK802" t="s">
        <v>67</v>
      </c>
      <c r="BL802" t="s">
        <v>67</v>
      </c>
      <c r="BM802" t="s">
        <v>67</v>
      </c>
      <c r="BN802" t="s">
        <v>106</v>
      </c>
      <c r="BO802" s="6">
        <v>46268</v>
      </c>
      <c r="BP802">
        <f>1</f>
        <v>1</v>
      </c>
      <c r="BQ802">
        <f>IF(M802+AG802&gt;=parametres!$B$2,0,1)</f>
        <v>1</v>
      </c>
      <c r="BR802" t="str">
        <f>VLOOKUP(O802,parametres!G:H,2,0)</f>
        <v>Alliannz Contract</v>
      </c>
    </row>
    <row r="803" spans="1:70" x14ac:dyDescent="0.3">
      <c r="A803" t="s">
        <v>1635</v>
      </c>
      <c r="B803" t="s">
        <v>65</v>
      </c>
      <c r="C803" t="s">
        <v>70</v>
      </c>
      <c r="D803" s="4">
        <v>46268.531493055554</v>
      </c>
      <c r="E803" t="s">
        <v>1983</v>
      </c>
      <c r="F803" t="s">
        <v>134</v>
      </c>
      <c r="G803" t="s">
        <v>119</v>
      </c>
      <c r="H803" t="s">
        <v>135</v>
      </c>
      <c r="I803" t="s">
        <v>136</v>
      </c>
      <c r="J803">
        <v>2.7421293390869724E+18</v>
      </c>
      <c r="K803" t="s">
        <v>2183</v>
      </c>
      <c r="L803" t="s">
        <v>71</v>
      </c>
      <c r="M803" s="5">
        <v>5.7870370370370373E-5</v>
      </c>
      <c r="N803">
        <v>19761</v>
      </c>
      <c r="O803" t="s">
        <v>105</v>
      </c>
      <c r="P803">
        <v>21200</v>
      </c>
      <c r="Q803" t="s">
        <v>105</v>
      </c>
      <c r="R803">
        <v>99821</v>
      </c>
      <c r="S803" t="s">
        <v>154</v>
      </c>
      <c r="T803" t="s">
        <v>153</v>
      </c>
      <c r="U803">
        <v>244554</v>
      </c>
      <c r="V803" t="s">
        <v>437</v>
      </c>
      <c r="W803" t="s">
        <v>68</v>
      </c>
      <c r="X803" s="5">
        <v>1.5972222222222223E-3</v>
      </c>
      <c r="Y803" s="5">
        <v>0</v>
      </c>
      <c r="Z803" s="5">
        <v>3.5879629629629629E-4</v>
      </c>
      <c r="AA803" t="s">
        <v>67</v>
      </c>
      <c r="AB803">
        <v>0</v>
      </c>
      <c r="AC803" s="4">
        <v>46268.535138888888</v>
      </c>
      <c r="AD803" t="s">
        <v>67</v>
      </c>
      <c r="AE803" s="5">
        <v>0</v>
      </c>
      <c r="AF803" t="s">
        <v>2184</v>
      </c>
      <c r="AG803" s="5">
        <v>2.3148148148148147E-5</v>
      </c>
      <c r="AH803">
        <v>0</v>
      </c>
      <c r="AI803">
        <v>0</v>
      </c>
      <c r="AJ803" t="s">
        <v>67</v>
      </c>
      <c r="AK803">
        <v>2</v>
      </c>
      <c r="AL803">
        <v>0</v>
      </c>
      <c r="AM803">
        <v>0</v>
      </c>
      <c r="AN803" t="s">
        <v>123</v>
      </c>
      <c r="AO803" t="s">
        <v>127</v>
      </c>
      <c r="AP803">
        <v>77020001</v>
      </c>
      <c r="AQ803">
        <v>10</v>
      </c>
      <c r="AR803" t="s">
        <v>128</v>
      </c>
      <c r="AS803">
        <v>3190051</v>
      </c>
      <c r="AT803" t="s">
        <v>140</v>
      </c>
      <c r="AU803" t="s">
        <v>2185</v>
      </c>
      <c r="AV803" t="s">
        <v>1983</v>
      </c>
      <c r="AW803">
        <v>2</v>
      </c>
      <c r="AX803">
        <v>1</v>
      </c>
      <c r="AY803" t="s">
        <v>67</v>
      </c>
      <c r="AZ803" t="s">
        <v>67</v>
      </c>
      <c r="BA803" t="s">
        <v>67</v>
      </c>
      <c r="BB803" t="s">
        <v>67</v>
      </c>
      <c r="BC803" t="s">
        <v>67</v>
      </c>
      <c r="BD803" t="s">
        <v>67</v>
      </c>
      <c r="BE803" t="s">
        <v>67</v>
      </c>
      <c r="BF803" t="s">
        <v>67</v>
      </c>
      <c r="BG803" t="s">
        <v>67</v>
      </c>
      <c r="BH803" t="s">
        <v>67</v>
      </c>
      <c r="BI803" t="s">
        <v>67</v>
      </c>
      <c r="BJ803" t="s">
        <v>67</v>
      </c>
      <c r="BK803" t="s">
        <v>67</v>
      </c>
      <c r="BL803" t="s">
        <v>67</v>
      </c>
      <c r="BM803" t="s">
        <v>67</v>
      </c>
      <c r="BN803" t="s">
        <v>106</v>
      </c>
      <c r="BO803" s="6">
        <v>46268</v>
      </c>
      <c r="BP803">
        <f>1</f>
        <v>1</v>
      </c>
      <c r="BQ803">
        <f>IF(M803+AG803&gt;=parametres!$B$2,0,1)</f>
        <v>1</v>
      </c>
      <c r="BR803" t="str">
        <f>VLOOKUP(O803,parametres!G:H,2,0)</f>
        <v>Alliannz Contract</v>
      </c>
    </row>
    <row r="804" spans="1:70" x14ac:dyDescent="0.3">
      <c r="A804" t="s">
        <v>1635</v>
      </c>
      <c r="B804" t="s">
        <v>65</v>
      </c>
      <c r="C804" t="s">
        <v>66</v>
      </c>
      <c r="D804" s="4">
        <v>46268.531747685185</v>
      </c>
      <c r="E804" t="s">
        <v>2171</v>
      </c>
      <c r="F804" t="s">
        <v>67</v>
      </c>
      <c r="G804" t="s">
        <v>67</v>
      </c>
      <c r="H804" t="s">
        <v>349</v>
      </c>
      <c r="I804" t="s">
        <v>67</v>
      </c>
      <c r="J804">
        <v>2.7421292403560724E+18</v>
      </c>
      <c r="K804" t="s">
        <v>2186</v>
      </c>
      <c r="L804" t="s">
        <v>67</v>
      </c>
      <c r="M804" s="5">
        <v>0</v>
      </c>
      <c r="N804">
        <v>19755</v>
      </c>
      <c r="O804" t="s">
        <v>84</v>
      </c>
      <c r="P804">
        <v>21194</v>
      </c>
      <c r="Q804" t="s">
        <v>84</v>
      </c>
      <c r="R804">
        <v>99755</v>
      </c>
      <c r="S804" t="s">
        <v>183</v>
      </c>
      <c r="T804" t="s">
        <v>153</v>
      </c>
      <c r="U804">
        <v>224093</v>
      </c>
      <c r="V804" t="s">
        <v>270</v>
      </c>
      <c r="W804" t="s">
        <v>68</v>
      </c>
      <c r="X804" s="5">
        <v>3.4953703703703705E-3</v>
      </c>
      <c r="Y804" s="5">
        <v>0</v>
      </c>
      <c r="Z804" s="5">
        <v>0</v>
      </c>
      <c r="AA804" t="s">
        <v>67</v>
      </c>
      <c r="AB804">
        <v>0</v>
      </c>
      <c r="AC804" s="4">
        <v>46268.535300925927</v>
      </c>
      <c r="AD804" t="s">
        <v>67</v>
      </c>
      <c r="AE804" s="5">
        <v>0</v>
      </c>
      <c r="AF804" t="s">
        <v>2173</v>
      </c>
      <c r="AG804" s="5">
        <v>1.1574074074074073E-5</v>
      </c>
      <c r="AJ804" t="s">
        <v>67</v>
      </c>
      <c r="AN804" t="s">
        <v>67</v>
      </c>
      <c r="AO804" t="s">
        <v>67</v>
      </c>
      <c r="AR804" t="s">
        <v>67</v>
      </c>
      <c r="AT804" t="s">
        <v>67</v>
      </c>
      <c r="AU804" t="s">
        <v>67</v>
      </c>
      <c r="AV804" t="s">
        <v>67</v>
      </c>
      <c r="AY804" t="s">
        <v>67</v>
      </c>
      <c r="AZ804" t="s">
        <v>67</v>
      </c>
      <c r="BA804" t="s">
        <v>67</v>
      </c>
      <c r="BB804" t="s">
        <v>67</v>
      </c>
      <c r="BC804" t="s">
        <v>67</v>
      </c>
      <c r="BD804" t="s">
        <v>67</v>
      </c>
      <c r="BE804" t="s">
        <v>67</v>
      </c>
      <c r="BF804" t="s">
        <v>67</v>
      </c>
      <c r="BG804" t="s">
        <v>67</v>
      </c>
      <c r="BH804" t="s">
        <v>67</v>
      </c>
      <c r="BI804" t="s">
        <v>67</v>
      </c>
      <c r="BJ804" t="s">
        <v>67</v>
      </c>
      <c r="BK804" t="s">
        <v>67</v>
      </c>
      <c r="BL804" t="s">
        <v>67</v>
      </c>
      <c r="BM804" t="s">
        <v>67</v>
      </c>
      <c r="BN804" t="s">
        <v>102</v>
      </c>
      <c r="BO804" s="6">
        <v>46268</v>
      </c>
      <c r="BP804">
        <f>1</f>
        <v>1</v>
      </c>
      <c r="BQ804">
        <f>IF(M804+AG804&gt;=parametres!$B$2,0,1)</f>
        <v>1</v>
      </c>
      <c r="BR804" t="str">
        <f>VLOOKUP(O804,parametres!G:H,2,0)</f>
        <v>RSA</v>
      </c>
    </row>
    <row r="805" spans="1:70" x14ac:dyDescent="0.3">
      <c r="A805" t="s">
        <v>1635</v>
      </c>
      <c r="B805" t="s">
        <v>65</v>
      </c>
      <c r="C805" t="s">
        <v>66</v>
      </c>
      <c r="D805" s="4">
        <v>46268.532037037039</v>
      </c>
      <c r="E805" t="s">
        <v>2180</v>
      </c>
      <c r="F805" t="s">
        <v>67</v>
      </c>
      <c r="G805" t="s">
        <v>67</v>
      </c>
      <c r="H805" t="s">
        <v>413</v>
      </c>
      <c r="I805" t="s">
        <v>67</v>
      </c>
      <c r="J805">
        <v>2.7421293648576317E+18</v>
      </c>
      <c r="K805" t="s">
        <v>2187</v>
      </c>
      <c r="L805" t="s">
        <v>67</v>
      </c>
      <c r="M805" s="5">
        <v>0</v>
      </c>
      <c r="N805">
        <v>19761</v>
      </c>
      <c r="O805" t="s">
        <v>105</v>
      </c>
      <c r="P805">
        <v>21200</v>
      </c>
      <c r="Q805" t="s">
        <v>105</v>
      </c>
      <c r="R805">
        <v>99821</v>
      </c>
      <c r="S805" t="s">
        <v>154</v>
      </c>
      <c r="T805" t="s">
        <v>153</v>
      </c>
      <c r="U805">
        <v>232194</v>
      </c>
      <c r="V805" t="s">
        <v>228</v>
      </c>
      <c r="W805" t="s">
        <v>68</v>
      </c>
      <c r="X805" s="5">
        <v>7.7546296296296293E-4</v>
      </c>
      <c r="Y805" s="5">
        <v>0</v>
      </c>
      <c r="Z805" s="5">
        <v>0</v>
      </c>
      <c r="AA805" t="s">
        <v>67</v>
      </c>
      <c r="AB805">
        <v>0</v>
      </c>
      <c r="AC805" s="4">
        <v>46268.532870370371</v>
      </c>
      <c r="AD805" t="s">
        <v>67</v>
      </c>
      <c r="AE805" s="5">
        <v>0</v>
      </c>
      <c r="AF805" t="s">
        <v>2182</v>
      </c>
      <c r="AG805" s="5">
        <v>0</v>
      </c>
      <c r="AJ805" t="s">
        <v>67</v>
      </c>
      <c r="AN805" t="s">
        <v>67</v>
      </c>
      <c r="AO805" t="s">
        <v>67</v>
      </c>
      <c r="AR805" t="s">
        <v>67</v>
      </c>
      <c r="AT805" t="s">
        <v>67</v>
      </c>
      <c r="AU805" t="s">
        <v>67</v>
      </c>
      <c r="AV805" t="s">
        <v>67</v>
      </c>
      <c r="AY805" t="s">
        <v>67</v>
      </c>
      <c r="AZ805" t="s">
        <v>67</v>
      </c>
      <c r="BA805" t="s">
        <v>67</v>
      </c>
      <c r="BB805" t="s">
        <v>67</v>
      </c>
      <c r="BC805" t="s">
        <v>67</v>
      </c>
      <c r="BD805" t="s">
        <v>67</v>
      </c>
      <c r="BE805" t="s">
        <v>67</v>
      </c>
      <c r="BF805" t="s">
        <v>67</v>
      </c>
      <c r="BG805" t="s">
        <v>67</v>
      </c>
      <c r="BH805" t="s">
        <v>67</v>
      </c>
      <c r="BI805" t="s">
        <v>2188</v>
      </c>
      <c r="BJ805" t="s">
        <v>67</v>
      </c>
      <c r="BK805" t="s">
        <v>67</v>
      </c>
      <c r="BL805" t="s">
        <v>67</v>
      </c>
      <c r="BM805" t="s">
        <v>67</v>
      </c>
      <c r="BN805" t="s">
        <v>106</v>
      </c>
      <c r="BO805" s="6">
        <v>46268</v>
      </c>
      <c r="BP805">
        <f>1</f>
        <v>1</v>
      </c>
      <c r="BQ805">
        <f>IF(M805+AG805&gt;=parametres!$B$2,0,1)</f>
        <v>1</v>
      </c>
      <c r="BR805" t="str">
        <f>VLOOKUP(O805,parametres!G:H,2,0)</f>
        <v>Alliannz Contract</v>
      </c>
    </row>
    <row r="806" spans="1:70" x14ac:dyDescent="0.3">
      <c r="A806" t="s">
        <v>1635</v>
      </c>
      <c r="B806" t="s">
        <v>65</v>
      </c>
      <c r="C806" t="s">
        <v>70</v>
      </c>
      <c r="D806" s="4">
        <v>46268.532789351855</v>
      </c>
      <c r="E806" t="s">
        <v>2189</v>
      </c>
      <c r="F806" t="s">
        <v>163</v>
      </c>
      <c r="G806" t="s">
        <v>119</v>
      </c>
      <c r="H806" t="s">
        <v>164</v>
      </c>
      <c r="I806" t="s">
        <v>126</v>
      </c>
      <c r="J806">
        <v>2.7421293648576317E+18</v>
      </c>
      <c r="K806" t="s">
        <v>2190</v>
      </c>
      <c r="L806" t="s">
        <v>72</v>
      </c>
      <c r="M806" s="5">
        <v>8.1018518518518516E-5</v>
      </c>
      <c r="N806">
        <v>19763</v>
      </c>
      <c r="O806" t="s">
        <v>108</v>
      </c>
      <c r="P806">
        <v>21202</v>
      </c>
      <c r="Q806" t="s">
        <v>108</v>
      </c>
      <c r="R806">
        <v>99843</v>
      </c>
      <c r="S806" t="s">
        <v>184</v>
      </c>
      <c r="T806" t="s">
        <v>153</v>
      </c>
      <c r="U806">
        <v>96523</v>
      </c>
      <c r="V806" t="s">
        <v>511</v>
      </c>
      <c r="W806" t="s">
        <v>68</v>
      </c>
      <c r="X806" s="5">
        <v>5.9837962962962961E-3</v>
      </c>
      <c r="Y806" s="5">
        <v>5.2083333333333333E-4</v>
      </c>
      <c r="Z806" s="5">
        <v>3.7037037037037035E-4</v>
      </c>
      <c r="AA806" t="s">
        <v>67</v>
      </c>
      <c r="AB806">
        <v>0</v>
      </c>
      <c r="AC806" s="4">
        <v>46268.540254629632</v>
      </c>
      <c r="AD806" t="s">
        <v>67</v>
      </c>
      <c r="AE806" s="5">
        <v>0</v>
      </c>
      <c r="AF806" t="s">
        <v>2191</v>
      </c>
      <c r="AG806" s="5">
        <v>2.3148148148148147E-5</v>
      </c>
      <c r="AH806">
        <v>0</v>
      </c>
      <c r="AI806">
        <v>0</v>
      </c>
      <c r="AJ806" t="s">
        <v>67</v>
      </c>
      <c r="AK806">
        <v>2</v>
      </c>
      <c r="AL806">
        <v>0</v>
      </c>
      <c r="AM806">
        <v>0</v>
      </c>
      <c r="AN806" t="s">
        <v>123</v>
      </c>
      <c r="AO806" t="s">
        <v>127</v>
      </c>
      <c r="AP806">
        <v>77020001</v>
      </c>
      <c r="AQ806">
        <v>10</v>
      </c>
      <c r="AR806" t="s">
        <v>128</v>
      </c>
      <c r="AS806">
        <v>3190035</v>
      </c>
      <c r="AT806" t="s">
        <v>2192</v>
      </c>
      <c r="AU806" t="s">
        <v>67</v>
      </c>
      <c r="AV806" t="s">
        <v>2189</v>
      </c>
      <c r="AW806">
        <v>2</v>
      </c>
      <c r="AX806">
        <v>1</v>
      </c>
      <c r="AY806" t="s">
        <v>67</v>
      </c>
      <c r="AZ806" t="s">
        <v>67</v>
      </c>
      <c r="BA806" t="s">
        <v>67</v>
      </c>
      <c r="BB806" t="s">
        <v>67</v>
      </c>
      <c r="BC806" t="s">
        <v>67</v>
      </c>
      <c r="BD806" t="s">
        <v>67</v>
      </c>
      <c r="BE806" t="s">
        <v>67</v>
      </c>
      <c r="BF806" t="s">
        <v>67</v>
      </c>
      <c r="BG806" t="s">
        <v>67</v>
      </c>
      <c r="BH806" t="s">
        <v>67</v>
      </c>
      <c r="BI806" t="s">
        <v>67</v>
      </c>
      <c r="BJ806" t="s">
        <v>67</v>
      </c>
      <c r="BK806" t="s">
        <v>67</v>
      </c>
      <c r="BL806" t="s">
        <v>67</v>
      </c>
      <c r="BM806" t="s">
        <v>67</v>
      </c>
      <c r="BN806" t="s">
        <v>106</v>
      </c>
      <c r="BO806" s="6">
        <v>46268</v>
      </c>
      <c r="BP806">
        <f>1</f>
        <v>1</v>
      </c>
      <c r="BQ806">
        <f>IF(M806+AG806&gt;=parametres!$B$2,0,1)</f>
        <v>1</v>
      </c>
      <c r="BR806" t="str">
        <f>VLOOKUP(O806,parametres!G:H,2,0)</f>
        <v>Alliannz Contract</v>
      </c>
    </row>
    <row r="807" spans="1:70" x14ac:dyDescent="0.3">
      <c r="A807" t="s">
        <v>1635</v>
      </c>
      <c r="B807" t="s">
        <v>65</v>
      </c>
      <c r="C807" t="s">
        <v>70</v>
      </c>
      <c r="D807" s="4">
        <v>46268.532881944448</v>
      </c>
      <c r="E807" t="s">
        <v>1845</v>
      </c>
      <c r="F807" t="s">
        <v>341</v>
      </c>
      <c r="G807" t="s">
        <v>119</v>
      </c>
      <c r="H807" t="s">
        <v>396</v>
      </c>
      <c r="I807" t="s">
        <v>139</v>
      </c>
      <c r="J807">
        <v>2.7421294378684626E+18</v>
      </c>
      <c r="K807" t="s">
        <v>2193</v>
      </c>
      <c r="L807" t="s">
        <v>72</v>
      </c>
      <c r="M807" s="5">
        <v>8.1018518518518516E-5</v>
      </c>
      <c r="N807">
        <v>19760</v>
      </c>
      <c r="O807" t="s">
        <v>82</v>
      </c>
      <c r="P807">
        <v>21199</v>
      </c>
      <c r="Q807" t="s">
        <v>82</v>
      </c>
      <c r="R807">
        <v>99810</v>
      </c>
      <c r="S807" t="s">
        <v>162</v>
      </c>
      <c r="T807" t="s">
        <v>153</v>
      </c>
      <c r="U807">
        <v>96465</v>
      </c>
      <c r="V807" t="s">
        <v>360</v>
      </c>
      <c r="W807" t="s">
        <v>68</v>
      </c>
      <c r="X807" s="5">
        <v>8.2638888888888883E-3</v>
      </c>
      <c r="Y807" s="5">
        <v>0</v>
      </c>
      <c r="Z807" s="5">
        <v>1.4467592592592592E-3</v>
      </c>
      <c r="AA807" t="s">
        <v>67</v>
      </c>
      <c r="AB807">
        <v>0</v>
      </c>
      <c r="AC807" s="4">
        <v>46268.541388888887</v>
      </c>
      <c r="AD807" t="s">
        <v>67</v>
      </c>
      <c r="AE807" s="5">
        <v>0</v>
      </c>
      <c r="AF807" t="s">
        <v>2194</v>
      </c>
      <c r="AG807" s="5">
        <v>1.1574074074074073E-5</v>
      </c>
      <c r="AH807">
        <v>0</v>
      </c>
      <c r="AI807">
        <v>0</v>
      </c>
      <c r="AJ807" t="s">
        <v>67</v>
      </c>
      <c r="AK807">
        <v>2</v>
      </c>
      <c r="AL807">
        <v>0</v>
      </c>
      <c r="AM807">
        <v>0</v>
      </c>
      <c r="AN807" t="s">
        <v>123</v>
      </c>
      <c r="AO807" t="s">
        <v>67</v>
      </c>
      <c r="AR807" t="s">
        <v>67</v>
      </c>
      <c r="AT807" t="s">
        <v>67</v>
      </c>
      <c r="AU807" t="s">
        <v>67</v>
      </c>
      <c r="AV807" t="s">
        <v>67</v>
      </c>
      <c r="AW807">
        <v>0</v>
      </c>
      <c r="AX807">
        <v>0</v>
      </c>
      <c r="AY807" t="s">
        <v>67</v>
      </c>
      <c r="AZ807" t="s">
        <v>67</v>
      </c>
      <c r="BA807" t="s">
        <v>67</v>
      </c>
      <c r="BB807" t="s">
        <v>67</v>
      </c>
      <c r="BC807" t="s">
        <v>67</v>
      </c>
      <c r="BD807" t="s">
        <v>67</v>
      </c>
      <c r="BE807" t="s">
        <v>67</v>
      </c>
      <c r="BF807" t="s">
        <v>67</v>
      </c>
      <c r="BG807" t="s">
        <v>67</v>
      </c>
      <c r="BH807" t="s">
        <v>67</v>
      </c>
      <c r="BI807" t="s">
        <v>67</v>
      </c>
      <c r="BJ807" t="s">
        <v>67</v>
      </c>
      <c r="BK807" t="s">
        <v>67</v>
      </c>
      <c r="BL807" t="s">
        <v>67</v>
      </c>
      <c r="BM807" t="s">
        <v>67</v>
      </c>
      <c r="BN807" t="s">
        <v>106</v>
      </c>
      <c r="BO807" s="6">
        <v>46268</v>
      </c>
      <c r="BP807">
        <f>1</f>
        <v>1</v>
      </c>
      <c r="BQ807">
        <f>IF(M807+AG807&gt;=parametres!$B$2,0,1)</f>
        <v>1</v>
      </c>
      <c r="BR807" t="str">
        <f>VLOOKUP(O807,parametres!G:H,2,0)</f>
        <v>Alliannz Contract</v>
      </c>
    </row>
    <row r="808" spans="1:70" x14ac:dyDescent="0.3">
      <c r="A808" t="s">
        <v>1635</v>
      </c>
      <c r="B808" t="s">
        <v>65</v>
      </c>
      <c r="C808" t="s">
        <v>66</v>
      </c>
      <c r="D808" s="4">
        <v>46268.533055555556</v>
      </c>
      <c r="E808" t="s">
        <v>1845</v>
      </c>
      <c r="F808" t="s">
        <v>67</v>
      </c>
      <c r="G808" t="s">
        <v>67</v>
      </c>
      <c r="H808" t="s">
        <v>359</v>
      </c>
      <c r="I808" t="s">
        <v>67</v>
      </c>
      <c r="J808">
        <v>2.7421294378684626E+18</v>
      </c>
      <c r="K808" t="s">
        <v>2195</v>
      </c>
      <c r="L808" t="s">
        <v>67</v>
      </c>
      <c r="M808" s="5">
        <v>0</v>
      </c>
      <c r="N808">
        <v>19760</v>
      </c>
      <c r="O808" t="s">
        <v>82</v>
      </c>
      <c r="P808">
        <v>21199</v>
      </c>
      <c r="Q808" t="s">
        <v>82</v>
      </c>
      <c r="R808">
        <v>99810</v>
      </c>
      <c r="S808" t="s">
        <v>162</v>
      </c>
      <c r="T808" t="s">
        <v>153</v>
      </c>
      <c r="U808">
        <v>96465</v>
      </c>
      <c r="V808" t="s">
        <v>360</v>
      </c>
      <c r="W808" t="s">
        <v>69</v>
      </c>
      <c r="X808" s="5">
        <v>8.2638888888888883E-3</v>
      </c>
      <c r="Y808" s="5">
        <v>0</v>
      </c>
      <c r="Z808" s="5">
        <v>0</v>
      </c>
      <c r="AA808" t="s">
        <v>67</v>
      </c>
      <c r="AB808">
        <v>0</v>
      </c>
      <c r="AC808" s="4">
        <v>46268.541400462964</v>
      </c>
      <c r="AD808" t="s">
        <v>67</v>
      </c>
      <c r="AE808" s="5">
        <v>0</v>
      </c>
      <c r="AF808" t="s">
        <v>2194</v>
      </c>
      <c r="AG808" s="5">
        <v>0</v>
      </c>
      <c r="AJ808" t="s">
        <v>67</v>
      </c>
      <c r="AN808" t="s">
        <v>67</v>
      </c>
      <c r="AO808" t="s">
        <v>67</v>
      </c>
      <c r="AR808" t="s">
        <v>67</v>
      </c>
      <c r="AT808" t="s">
        <v>67</v>
      </c>
      <c r="AU808" t="s">
        <v>67</v>
      </c>
      <c r="AV808" t="s">
        <v>67</v>
      </c>
      <c r="AY808" t="s">
        <v>67</v>
      </c>
      <c r="AZ808" t="s">
        <v>67</v>
      </c>
      <c r="BA808" t="s">
        <v>67</v>
      </c>
      <c r="BB808" t="s">
        <v>67</v>
      </c>
      <c r="BC808" t="s">
        <v>67</v>
      </c>
      <c r="BD808" t="s">
        <v>67</v>
      </c>
      <c r="BE808" t="s">
        <v>67</v>
      </c>
      <c r="BF808" t="s">
        <v>67</v>
      </c>
      <c r="BG808" t="s">
        <v>67</v>
      </c>
      <c r="BH808" t="s">
        <v>67</v>
      </c>
      <c r="BI808" t="s">
        <v>67</v>
      </c>
      <c r="BJ808" t="s">
        <v>67</v>
      </c>
      <c r="BK808" t="s">
        <v>67</v>
      </c>
      <c r="BL808" t="s">
        <v>67</v>
      </c>
      <c r="BM808" t="s">
        <v>67</v>
      </c>
      <c r="BN808" t="s">
        <v>106</v>
      </c>
      <c r="BO808" s="6">
        <v>46268</v>
      </c>
      <c r="BP808">
        <f>1</f>
        <v>1</v>
      </c>
      <c r="BQ808">
        <f>IF(M808+AG808&gt;=parametres!$B$2,0,1)</f>
        <v>1</v>
      </c>
      <c r="BR808" t="str">
        <f>VLOOKUP(O808,parametres!G:H,2,0)</f>
        <v>Alliannz Contract</v>
      </c>
    </row>
    <row r="809" spans="1:70" x14ac:dyDescent="0.3">
      <c r="A809" t="s">
        <v>1635</v>
      </c>
      <c r="B809" t="s">
        <v>65</v>
      </c>
      <c r="C809" t="s">
        <v>66</v>
      </c>
      <c r="D809" s="4">
        <v>46268.533333333333</v>
      </c>
      <c r="E809" t="s">
        <v>1983</v>
      </c>
      <c r="F809" t="s">
        <v>67</v>
      </c>
      <c r="G809" t="s">
        <v>67</v>
      </c>
      <c r="H809" t="s">
        <v>438</v>
      </c>
      <c r="I809" t="s">
        <v>67</v>
      </c>
      <c r="J809">
        <v>2.7421293390869724E+18</v>
      </c>
      <c r="K809" t="s">
        <v>2196</v>
      </c>
      <c r="L809" t="s">
        <v>67</v>
      </c>
      <c r="M809" s="5">
        <v>0</v>
      </c>
      <c r="N809">
        <v>19761</v>
      </c>
      <c r="O809" t="s">
        <v>105</v>
      </c>
      <c r="P809">
        <v>21200</v>
      </c>
      <c r="Q809" t="s">
        <v>105</v>
      </c>
      <c r="R809">
        <v>99821</v>
      </c>
      <c r="S809" t="s">
        <v>154</v>
      </c>
      <c r="T809" t="s">
        <v>153</v>
      </c>
      <c r="U809">
        <v>244554</v>
      </c>
      <c r="V809" t="s">
        <v>437</v>
      </c>
      <c r="W809" t="s">
        <v>68</v>
      </c>
      <c r="X809" s="5">
        <v>1.5972222222222223E-3</v>
      </c>
      <c r="Y809" s="5">
        <v>0</v>
      </c>
      <c r="Z809" s="5">
        <v>0</v>
      </c>
      <c r="AA809" t="s">
        <v>67</v>
      </c>
      <c r="AB809">
        <v>0</v>
      </c>
      <c r="AC809" s="4">
        <v>46268.534988425927</v>
      </c>
      <c r="AD809" t="s">
        <v>67</v>
      </c>
      <c r="AE809" s="5">
        <v>0</v>
      </c>
      <c r="AF809" t="s">
        <v>2184</v>
      </c>
      <c r="AG809" s="5">
        <v>0</v>
      </c>
      <c r="AJ809" t="s">
        <v>67</v>
      </c>
      <c r="AN809" t="s">
        <v>67</v>
      </c>
      <c r="AO809" t="s">
        <v>67</v>
      </c>
      <c r="AR809" t="s">
        <v>67</v>
      </c>
      <c r="AT809" t="s">
        <v>67</v>
      </c>
      <c r="AU809" t="s">
        <v>67</v>
      </c>
      <c r="AV809" t="s">
        <v>67</v>
      </c>
      <c r="AY809" t="s">
        <v>67</v>
      </c>
      <c r="AZ809" t="s">
        <v>67</v>
      </c>
      <c r="BA809" t="s">
        <v>67</v>
      </c>
      <c r="BB809" t="s">
        <v>67</v>
      </c>
      <c r="BC809" t="s">
        <v>67</v>
      </c>
      <c r="BD809" t="s">
        <v>67</v>
      </c>
      <c r="BE809" t="s">
        <v>67</v>
      </c>
      <c r="BF809" t="s">
        <v>67</v>
      </c>
      <c r="BG809" t="s">
        <v>67</v>
      </c>
      <c r="BH809" t="s">
        <v>67</v>
      </c>
      <c r="BI809" t="s">
        <v>67</v>
      </c>
      <c r="BJ809" t="s">
        <v>67</v>
      </c>
      <c r="BK809" t="s">
        <v>67</v>
      </c>
      <c r="BL809" t="s">
        <v>67</v>
      </c>
      <c r="BM809" t="s">
        <v>67</v>
      </c>
      <c r="BN809" t="s">
        <v>106</v>
      </c>
      <c r="BO809" s="6">
        <v>46268</v>
      </c>
      <c r="BP809">
        <f>1</f>
        <v>1</v>
      </c>
      <c r="BQ809">
        <f>IF(M809+AG809&gt;=parametres!$B$2,0,1)</f>
        <v>1</v>
      </c>
      <c r="BR809" t="str">
        <f>VLOOKUP(O809,parametres!G:H,2,0)</f>
        <v>Alliannz Contract</v>
      </c>
    </row>
    <row r="810" spans="1:70" x14ac:dyDescent="0.3">
      <c r="A810" t="s">
        <v>1635</v>
      </c>
      <c r="B810" t="s">
        <v>65</v>
      </c>
      <c r="C810" t="s">
        <v>66</v>
      </c>
      <c r="D810" s="4">
        <v>46268.533368055556</v>
      </c>
      <c r="E810" t="s">
        <v>2197</v>
      </c>
      <c r="F810" t="s">
        <v>67</v>
      </c>
      <c r="G810" t="s">
        <v>67</v>
      </c>
      <c r="H810" t="s">
        <v>466</v>
      </c>
      <c r="I810" t="s">
        <v>67</v>
      </c>
      <c r="J810">
        <v>2.7421293005091656E+18</v>
      </c>
      <c r="K810" t="s">
        <v>2198</v>
      </c>
      <c r="L810" t="s">
        <v>67</v>
      </c>
      <c r="M810" s="5">
        <v>0</v>
      </c>
      <c r="N810">
        <v>19764</v>
      </c>
      <c r="O810" t="s">
        <v>107</v>
      </c>
      <c r="P810">
        <v>21203</v>
      </c>
      <c r="Q810" t="s">
        <v>107</v>
      </c>
      <c r="R810">
        <v>99854</v>
      </c>
      <c r="S810" t="s">
        <v>170</v>
      </c>
      <c r="T810" t="s">
        <v>153</v>
      </c>
      <c r="U810">
        <v>96452</v>
      </c>
      <c r="V810" t="s">
        <v>465</v>
      </c>
      <c r="W810" t="s">
        <v>69</v>
      </c>
      <c r="X810" s="5">
        <v>6.3657407407407413E-4</v>
      </c>
      <c r="Y810" s="5">
        <v>1.0416666666666667E-4</v>
      </c>
      <c r="Z810" s="5">
        <v>0</v>
      </c>
      <c r="AA810" t="s">
        <v>67</v>
      </c>
      <c r="AB810">
        <v>0</v>
      </c>
      <c r="AC810" s="4">
        <v>46268.534178240741</v>
      </c>
      <c r="AD810" t="s">
        <v>67</v>
      </c>
      <c r="AE810" s="5">
        <v>0</v>
      </c>
      <c r="AF810" t="s">
        <v>2199</v>
      </c>
      <c r="AG810" s="5">
        <v>1.1574074074074073E-5</v>
      </c>
      <c r="AJ810" t="s">
        <v>67</v>
      </c>
      <c r="AN810" t="s">
        <v>67</v>
      </c>
      <c r="AO810" t="s">
        <v>67</v>
      </c>
      <c r="AR810" t="s">
        <v>67</v>
      </c>
      <c r="AT810" t="s">
        <v>67</v>
      </c>
      <c r="AU810" t="s">
        <v>67</v>
      </c>
      <c r="AV810" t="s">
        <v>67</v>
      </c>
      <c r="AY810" t="s">
        <v>67</v>
      </c>
      <c r="AZ810" t="s">
        <v>67</v>
      </c>
      <c r="BA810" t="s">
        <v>67</v>
      </c>
      <c r="BB810" t="s">
        <v>67</v>
      </c>
      <c r="BC810" t="s">
        <v>67</v>
      </c>
      <c r="BD810" t="s">
        <v>67</v>
      </c>
      <c r="BE810" t="s">
        <v>67</v>
      </c>
      <c r="BF810" t="s">
        <v>67</v>
      </c>
      <c r="BG810" t="s">
        <v>67</v>
      </c>
      <c r="BH810" t="s">
        <v>67</v>
      </c>
      <c r="BI810" t="s">
        <v>67</v>
      </c>
      <c r="BJ810" t="s">
        <v>67</v>
      </c>
      <c r="BK810" t="s">
        <v>67</v>
      </c>
      <c r="BL810" t="s">
        <v>67</v>
      </c>
      <c r="BM810" t="s">
        <v>67</v>
      </c>
      <c r="BN810" t="s">
        <v>106</v>
      </c>
      <c r="BO810" s="6">
        <v>46268</v>
      </c>
      <c r="BP810">
        <f>1</f>
        <v>1</v>
      </c>
      <c r="BQ810">
        <f>IF(M810+AG810&gt;=parametres!$B$2,0,1)</f>
        <v>1</v>
      </c>
      <c r="BR810" t="str">
        <f>VLOOKUP(O810,parametres!G:H,2,0)</f>
        <v>Alliannz Contract</v>
      </c>
    </row>
    <row r="811" spans="1:70" x14ac:dyDescent="0.3">
      <c r="A811" t="s">
        <v>1635</v>
      </c>
      <c r="B811" t="s">
        <v>65</v>
      </c>
      <c r="C811" t="s">
        <v>70</v>
      </c>
      <c r="D811" s="4">
        <v>46268.533391203702</v>
      </c>
      <c r="E811" t="s">
        <v>2200</v>
      </c>
      <c r="F811" t="s">
        <v>315</v>
      </c>
      <c r="G811" t="s">
        <v>130</v>
      </c>
      <c r="H811" t="s">
        <v>316</v>
      </c>
      <c r="I811" t="s">
        <v>317</v>
      </c>
      <c r="J811">
        <v>2.7421292747161277E+18</v>
      </c>
      <c r="K811" t="s">
        <v>2201</v>
      </c>
      <c r="L811" t="s">
        <v>72</v>
      </c>
      <c r="M811" s="5">
        <v>2.3148148148148147E-5</v>
      </c>
      <c r="N811">
        <v>27187</v>
      </c>
      <c r="O811" t="s">
        <v>284</v>
      </c>
      <c r="P811">
        <v>28198</v>
      </c>
      <c r="Q811" t="s">
        <v>284</v>
      </c>
      <c r="R811">
        <v>208724</v>
      </c>
      <c r="S811" t="s">
        <v>328</v>
      </c>
      <c r="T811" t="s">
        <v>275</v>
      </c>
      <c r="U811">
        <v>244556</v>
      </c>
      <c r="V811" t="s">
        <v>2202</v>
      </c>
      <c r="W811" t="s">
        <v>68</v>
      </c>
      <c r="X811" s="5">
        <v>5.7870370370370373E-5</v>
      </c>
      <c r="Y811" s="5">
        <v>0</v>
      </c>
      <c r="Z811" s="5">
        <v>0</v>
      </c>
      <c r="AA811" t="s">
        <v>67</v>
      </c>
      <c r="AB811">
        <v>0</v>
      </c>
      <c r="AC811" s="4">
        <v>46268.534675925926</v>
      </c>
      <c r="AD811" t="s">
        <v>67</v>
      </c>
      <c r="AE811" s="5">
        <v>0</v>
      </c>
      <c r="AF811" t="s">
        <v>2203</v>
      </c>
      <c r="AG811" s="5">
        <v>4.6296296296296294E-5</v>
      </c>
      <c r="AH811">
        <v>0</v>
      </c>
      <c r="AI811">
        <v>0</v>
      </c>
      <c r="AJ811" t="s">
        <v>67</v>
      </c>
      <c r="AK811">
        <v>2</v>
      </c>
      <c r="AL811">
        <v>0</v>
      </c>
      <c r="AM811">
        <v>0</v>
      </c>
      <c r="AN811" t="s">
        <v>310</v>
      </c>
      <c r="AO811" t="s">
        <v>319</v>
      </c>
      <c r="AP811">
        <v>77030108</v>
      </c>
      <c r="AQ811">
        <v>10</v>
      </c>
      <c r="AR811" t="s">
        <v>319</v>
      </c>
      <c r="AS811">
        <v>32906113111</v>
      </c>
      <c r="AT811" t="s">
        <v>77</v>
      </c>
      <c r="AU811" t="s">
        <v>175</v>
      </c>
      <c r="AV811" t="s">
        <v>2200</v>
      </c>
      <c r="AW811">
        <v>2</v>
      </c>
      <c r="AX811">
        <v>1</v>
      </c>
      <c r="AY811" t="s">
        <v>67</v>
      </c>
      <c r="AZ811" t="s">
        <v>67</v>
      </c>
      <c r="BA811" t="s">
        <v>67</v>
      </c>
      <c r="BB811" t="s">
        <v>67</v>
      </c>
      <c r="BC811" t="s">
        <v>67</v>
      </c>
      <c r="BD811" t="s">
        <v>67</v>
      </c>
      <c r="BE811" t="s">
        <v>67</v>
      </c>
      <c r="BF811" t="s">
        <v>67</v>
      </c>
      <c r="BG811" t="s">
        <v>67</v>
      </c>
      <c r="BH811" t="s">
        <v>67</v>
      </c>
      <c r="BI811" t="s">
        <v>67</v>
      </c>
      <c r="BJ811" t="s">
        <v>67</v>
      </c>
      <c r="BK811" t="s">
        <v>67</v>
      </c>
      <c r="BL811" t="s">
        <v>67</v>
      </c>
      <c r="BM811" t="s">
        <v>67</v>
      </c>
      <c r="BN811" t="s">
        <v>282</v>
      </c>
      <c r="BO811" s="6">
        <v>46268</v>
      </c>
      <c r="BP811">
        <f>1</f>
        <v>1</v>
      </c>
      <c r="BQ811">
        <f>IF(M811+AG811&gt;=parametres!$B$2,0,1)</f>
        <v>1</v>
      </c>
      <c r="BR811" t="str">
        <f>VLOOKUP(O811,parametres!G:H,2,0)</f>
        <v>Alliannz Contract BE</v>
      </c>
    </row>
    <row r="812" spans="1:70" x14ac:dyDescent="0.3">
      <c r="A812" t="s">
        <v>1635</v>
      </c>
      <c r="B812" t="s">
        <v>65</v>
      </c>
      <c r="C812" t="s">
        <v>66</v>
      </c>
      <c r="D812" s="4">
        <v>46268.533680555556</v>
      </c>
      <c r="E812" t="s">
        <v>2189</v>
      </c>
      <c r="F812" t="s">
        <v>67</v>
      </c>
      <c r="G812" t="s">
        <v>67</v>
      </c>
      <c r="H812" t="s">
        <v>512</v>
      </c>
      <c r="I812" t="s">
        <v>67</v>
      </c>
      <c r="J812">
        <v>2.7421293648576317E+18</v>
      </c>
      <c r="K812" t="s">
        <v>2204</v>
      </c>
      <c r="L812" t="s">
        <v>67</v>
      </c>
      <c r="M812" s="5">
        <v>0</v>
      </c>
      <c r="N812">
        <v>19763</v>
      </c>
      <c r="O812" t="s">
        <v>108</v>
      </c>
      <c r="P812">
        <v>21202</v>
      </c>
      <c r="Q812" t="s">
        <v>108</v>
      </c>
      <c r="R812">
        <v>99843</v>
      </c>
      <c r="S812" t="s">
        <v>184</v>
      </c>
      <c r="T812" t="s">
        <v>153</v>
      </c>
      <c r="U812">
        <v>96523</v>
      </c>
      <c r="V812" t="s">
        <v>511</v>
      </c>
      <c r="W812" t="s">
        <v>69</v>
      </c>
      <c r="X812" s="5">
        <v>5.9837962962962961E-3</v>
      </c>
      <c r="Y812" s="5">
        <v>5.2083333333333333E-4</v>
      </c>
      <c r="Z812" s="5">
        <v>0</v>
      </c>
      <c r="AA812" t="s">
        <v>67</v>
      </c>
      <c r="AB812">
        <v>0</v>
      </c>
      <c r="AC812" s="4">
        <v>46268.540266203701</v>
      </c>
      <c r="AD812" t="s">
        <v>67</v>
      </c>
      <c r="AE812" s="5">
        <v>0</v>
      </c>
      <c r="AF812" t="s">
        <v>2191</v>
      </c>
      <c r="AG812" s="5">
        <v>1.1574074074074073E-5</v>
      </c>
      <c r="AJ812" t="s">
        <v>67</v>
      </c>
      <c r="AN812" t="s">
        <v>67</v>
      </c>
      <c r="AO812" t="s">
        <v>67</v>
      </c>
      <c r="AR812" t="s">
        <v>67</v>
      </c>
      <c r="AT812" t="s">
        <v>67</v>
      </c>
      <c r="AU812" t="s">
        <v>67</v>
      </c>
      <c r="AV812" t="s">
        <v>67</v>
      </c>
      <c r="AY812" t="s">
        <v>67</v>
      </c>
      <c r="AZ812" t="s">
        <v>67</v>
      </c>
      <c r="BA812" t="s">
        <v>67</v>
      </c>
      <c r="BB812" t="s">
        <v>67</v>
      </c>
      <c r="BC812" t="s">
        <v>67</v>
      </c>
      <c r="BD812" t="s">
        <v>67</v>
      </c>
      <c r="BE812" t="s">
        <v>67</v>
      </c>
      <c r="BF812" t="s">
        <v>67</v>
      </c>
      <c r="BG812" t="s">
        <v>67</v>
      </c>
      <c r="BH812" t="s">
        <v>67</v>
      </c>
      <c r="BI812" t="s">
        <v>67</v>
      </c>
      <c r="BJ812" t="s">
        <v>67</v>
      </c>
      <c r="BK812" t="s">
        <v>67</v>
      </c>
      <c r="BL812" t="s">
        <v>67</v>
      </c>
      <c r="BM812" t="s">
        <v>67</v>
      </c>
      <c r="BN812" t="s">
        <v>106</v>
      </c>
      <c r="BO812" s="6">
        <v>46268</v>
      </c>
      <c r="BP812">
        <f>1</f>
        <v>1</v>
      </c>
      <c r="BQ812">
        <f>IF(M812+AG812&gt;=parametres!$B$2,0,1)</f>
        <v>1</v>
      </c>
      <c r="BR812" t="str">
        <f>VLOOKUP(O812,parametres!G:H,2,0)</f>
        <v>Alliannz Contract</v>
      </c>
    </row>
    <row r="813" spans="1:70" x14ac:dyDescent="0.3">
      <c r="A813" t="s">
        <v>1635</v>
      </c>
      <c r="B813" t="s">
        <v>65</v>
      </c>
      <c r="C813" t="s">
        <v>70</v>
      </c>
      <c r="D813" s="4">
        <v>46268.53434027778</v>
      </c>
      <c r="E813" t="s">
        <v>2205</v>
      </c>
      <c r="F813" t="s">
        <v>180</v>
      </c>
      <c r="G813" t="s">
        <v>119</v>
      </c>
      <c r="H813" t="s">
        <v>181</v>
      </c>
      <c r="I813" t="s">
        <v>139</v>
      </c>
      <c r="J813">
        <v>2.7421294206886492E+18</v>
      </c>
      <c r="K813" t="s">
        <v>2206</v>
      </c>
      <c r="L813" t="s">
        <v>71</v>
      </c>
      <c r="M813" s="5">
        <v>8.1018518518518516E-5</v>
      </c>
      <c r="N813">
        <v>19760</v>
      </c>
      <c r="O813" t="s">
        <v>82</v>
      </c>
      <c r="P813">
        <v>21199</v>
      </c>
      <c r="Q813" t="s">
        <v>82</v>
      </c>
      <c r="R813">
        <v>99810</v>
      </c>
      <c r="S813" t="s">
        <v>162</v>
      </c>
      <c r="T813" t="s">
        <v>153</v>
      </c>
      <c r="U813">
        <v>224101</v>
      </c>
      <c r="V813" t="s">
        <v>404</v>
      </c>
      <c r="W813" t="s">
        <v>69</v>
      </c>
      <c r="X813" s="5">
        <v>7.4074074074074077E-3</v>
      </c>
      <c r="Y813" s="5">
        <v>0</v>
      </c>
      <c r="Z813" s="5">
        <v>3.8194444444444446E-4</v>
      </c>
      <c r="AA813" t="s">
        <v>67</v>
      </c>
      <c r="AB813">
        <v>0</v>
      </c>
      <c r="AC813" s="4">
        <v>46268.542037037034</v>
      </c>
      <c r="AD813" t="s">
        <v>67</v>
      </c>
      <c r="AE813" s="5">
        <v>0</v>
      </c>
      <c r="AF813" t="s">
        <v>2207</v>
      </c>
      <c r="AG813" s="5">
        <v>1.1574074074074073E-5</v>
      </c>
      <c r="AH813">
        <v>0</v>
      </c>
      <c r="AI813">
        <v>0</v>
      </c>
      <c r="AJ813" t="s">
        <v>67</v>
      </c>
      <c r="AK813">
        <v>2</v>
      </c>
      <c r="AL813">
        <v>0</v>
      </c>
      <c r="AM813">
        <v>0</v>
      </c>
      <c r="AN813" t="s">
        <v>123</v>
      </c>
      <c r="AO813" t="s">
        <v>67</v>
      </c>
      <c r="AR813" t="s">
        <v>67</v>
      </c>
      <c r="AT813" t="s">
        <v>67</v>
      </c>
      <c r="AU813" t="s">
        <v>67</v>
      </c>
      <c r="AV813" t="s">
        <v>67</v>
      </c>
      <c r="AW813">
        <v>0</v>
      </c>
      <c r="AX813">
        <v>0</v>
      </c>
      <c r="AY813" t="s">
        <v>67</v>
      </c>
      <c r="AZ813" t="s">
        <v>67</v>
      </c>
      <c r="BA813" t="s">
        <v>67</v>
      </c>
      <c r="BB813" t="s">
        <v>67</v>
      </c>
      <c r="BC813" t="s">
        <v>67</v>
      </c>
      <c r="BD813" t="s">
        <v>67</v>
      </c>
      <c r="BE813" t="s">
        <v>67</v>
      </c>
      <c r="BF813" t="s">
        <v>67</v>
      </c>
      <c r="BG813" t="s">
        <v>67</v>
      </c>
      <c r="BH813" t="s">
        <v>67</v>
      </c>
      <c r="BI813" t="s">
        <v>67</v>
      </c>
      <c r="BJ813" t="s">
        <v>67</v>
      </c>
      <c r="BK813" t="s">
        <v>67</v>
      </c>
      <c r="BL813" t="s">
        <v>67</v>
      </c>
      <c r="BM813" t="s">
        <v>67</v>
      </c>
      <c r="BN813" t="s">
        <v>106</v>
      </c>
      <c r="BO813" s="6">
        <v>46268</v>
      </c>
      <c r="BP813">
        <f>1</f>
        <v>1</v>
      </c>
      <c r="BQ813">
        <f>IF(M813+AG813&gt;=parametres!$B$2,0,1)</f>
        <v>1</v>
      </c>
      <c r="BR813" t="str">
        <f>VLOOKUP(O813,parametres!G:H,2,0)</f>
        <v>Alliannz Contract</v>
      </c>
    </row>
    <row r="814" spans="1:70" x14ac:dyDescent="0.3">
      <c r="A814" t="s">
        <v>1635</v>
      </c>
      <c r="B814" t="s">
        <v>65</v>
      </c>
      <c r="C814" t="s">
        <v>70</v>
      </c>
      <c r="D814" s="4">
        <v>46268.534502314818</v>
      </c>
      <c r="E814" t="s">
        <v>2208</v>
      </c>
      <c r="F814" t="s">
        <v>150</v>
      </c>
      <c r="G814" t="s">
        <v>119</v>
      </c>
      <c r="H814" t="s">
        <v>151</v>
      </c>
      <c r="I814" t="s">
        <v>143</v>
      </c>
      <c r="J814">
        <v>2.7421293262060467E+18</v>
      </c>
      <c r="K814" t="s">
        <v>2209</v>
      </c>
      <c r="L814" t="s">
        <v>72</v>
      </c>
      <c r="M814" s="5">
        <v>1.1574074074074075E-4</v>
      </c>
      <c r="N814">
        <v>19755</v>
      </c>
      <c r="O814" t="s">
        <v>84</v>
      </c>
      <c r="P814">
        <v>21194</v>
      </c>
      <c r="Q814" t="s">
        <v>84</v>
      </c>
      <c r="R814">
        <v>99755</v>
      </c>
      <c r="S814" t="s">
        <v>183</v>
      </c>
      <c r="T814" t="s">
        <v>422</v>
      </c>
      <c r="U814">
        <v>96495</v>
      </c>
      <c r="V814" t="s">
        <v>423</v>
      </c>
      <c r="W814" t="s">
        <v>68</v>
      </c>
      <c r="X814" s="5">
        <v>2.5925925925925925E-3</v>
      </c>
      <c r="Y814" s="5">
        <v>0</v>
      </c>
      <c r="Z814" s="5">
        <v>3.7037037037037035E-4</v>
      </c>
      <c r="AA814" t="s">
        <v>67</v>
      </c>
      <c r="AB814">
        <v>0</v>
      </c>
      <c r="AC814" s="4">
        <v>46268.538159722222</v>
      </c>
      <c r="AD814" t="s">
        <v>67</v>
      </c>
      <c r="AE814" s="5">
        <v>0</v>
      </c>
      <c r="AF814" t="s">
        <v>2210</v>
      </c>
      <c r="AG814" s="5">
        <v>3.4722222222222222E-5</v>
      </c>
      <c r="AH814">
        <v>0</v>
      </c>
      <c r="AI814">
        <v>0</v>
      </c>
      <c r="AJ814" t="s">
        <v>67</v>
      </c>
      <c r="AK814">
        <v>2</v>
      </c>
      <c r="AL814">
        <v>0</v>
      </c>
      <c r="AM814">
        <v>0</v>
      </c>
      <c r="AN814" t="s">
        <v>123</v>
      </c>
      <c r="AO814" t="s">
        <v>127</v>
      </c>
      <c r="AP814">
        <v>77020001</v>
      </c>
      <c r="AQ814">
        <v>10</v>
      </c>
      <c r="AR814" t="s">
        <v>128</v>
      </c>
      <c r="AS814">
        <v>3190031</v>
      </c>
      <c r="AT814" t="s">
        <v>67</v>
      </c>
      <c r="AU814" t="s">
        <v>67</v>
      </c>
      <c r="AV814" t="s">
        <v>2208</v>
      </c>
      <c r="AW814">
        <v>2</v>
      </c>
      <c r="AX814">
        <v>1</v>
      </c>
      <c r="AY814" t="s">
        <v>67</v>
      </c>
      <c r="AZ814" t="s">
        <v>67</v>
      </c>
      <c r="BA814" t="s">
        <v>67</v>
      </c>
      <c r="BB814" t="s">
        <v>67</v>
      </c>
      <c r="BC814" t="s">
        <v>67</v>
      </c>
      <c r="BD814" t="s">
        <v>67</v>
      </c>
      <c r="BE814" t="s">
        <v>67</v>
      </c>
      <c r="BF814" t="s">
        <v>67</v>
      </c>
      <c r="BG814" t="s">
        <v>67</v>
      </c>
      <c r="BH814" t="s">
        <v>67</v>
      </c>
      <c r="BI814" t="s">
        <v>67</v>
      </c>
      <c r="BJ814" t="s">
        <v>67</v>
      </c>
      <c r="BK814" t="s">
        <v>67</v>
      </c>
      <c r="BL814" t="s">
        <v>67</v>
      </c>
      <c r="BM814" t="s">
        <v>67</v>
      </c>
      <c r="BN814" t="s">
        <v>102</v>
      </c>
      <c r="BO814" s="6">
        <v>46268</v>
      </c>
      <c r="BP814">
        <f>1</f>
        <v>1</v>
      </c>
      <c r="BQ814">
        <f>IF(M814+AG814&gt;=parametres!$B$2,0,1)</f>
        <v>1</v>
      </c>
      <c r="BR814" t="str">
        <f>VLOOKUP(O814,parametres!G:H,2,0)</f>
        <v>RSA</v>
      </c>
    </row>
    <row r="815" spans="1:70" x14ac:dyDescent="0.3">
      <c r="A815" t="s">
        <v>1635</v>
      </c>
      <c r="B815" t="s">
        <v>65</v>
      </c>
      <c r="C815" t="s">
        <v>70</v>
      </c>
      <c r="D815" s="4">
        <v>46268.534525462965</v>
      </c>
      <c r="E815" t="s">
        <v>2211</v>
      </c>
      <c r="F815" t="s">
        <v>134</v>
      </c>
      <c r="G815" t="s">
        <v>119</v>
      </c>
      <c r="H815" t="s">
        <v>135</v>
      </c>
      <c r="I815" t="s">
        <v>143</v>
      </c>
      <c r="J815">
        <v>2.7421293390869729E+18</v>
      </c>
      <c r="K815" t="s">
        <v>2212</v>
      </c>
      <c r="L815" t="s">
        <v>72</v>
      </c>
      <c r="M815" s="5">
        <v>4.6296296296296294E-5</v>
      </c>
      <c r="N815">
        <v>19755</v>
      </c>
      <c r="O815" t="s">
        <v>84</v>
      </c>
      <c r="P815">
        <v>21194</v>
      </c>
      <c r="Q815" t="s">
        <v>84</v>
      </c>
      <c r="R815">
        <v>99755</v>
      </c>
      <c r="S815" t="s">
        <v>183</v>
      </c>
      <c r="T815" t="s">
        <v>153</v>
      </c>
      <c r="U815">
        <v>244552</v>
      </c>
      <c r="V815" t="s">
        <v>435</v>
      </c>
      <c r="W815" t="s">
        <v>68</v>
      </c>
      <c r="X815" s="5">
        <v>1.9907407407407408E-3</v>
      </c>
      <c r="Y815" s="5">
        <v>0</v>
      </c>
      <c r="Z815" s="5">
        <v>3.8194444444444446E-4</v>
      </c>
      <c r="AA815" t="s">
        <v>67</v>
      </c>
      <c r="AB815">
        <v>0</v>
      </c>
      <c r="AC815" s="4">
        <v>46268.538310185184</v>
      </c>
      <c r="AD815" t="s">
        <v>67</v>
      </c>
      <c r="AE815" s="5">
        <v>0</v>
      </c>
      <c r="AF815" t="s">
        <v>2213</v>
      </c>
      <c r="AG815" s="5">
        <v>3.4722222222222222E-5</v>
      </c>
      <c r="AH815">
        <v>0</v>
      </c>
      <c r="AI815">
        <v>0</v>
      </c>
      <c r="AJ815" t="s">
        <v>67</v>
      </c>
      <c r="AK815">
        <v>2</v>
      </c>
      <c r="AL815">
        <v>0</v>
      </c>
      <c r="AM815">
        <v>0</v>
      </c>
      <c r="AN815" t="s">
        <v>123</v>
      </c>
      <c r="AO815" t="s">
        <v>127</v>
      </c>
      <c r="AP815">
        <v>77020001</v>
      </c>
      <c r="AQ815">
        <v>10</v>
      </c>
      <c r="AR815" t="s">
        <v>128</v>
      </c>
      <c r="AS815">
        <v>3190052</v>
      </c>
      <c r="AT815" t="s">
        <v>137</v>
      </c>
      <c r="AU815" t="s">
        <v>2214</v>
      </c>
      <c r="AV815" t="s">
        <v>2211</v>
      </c>
      <c r="AW815">
        <v>2</v>
      </c>
      <c r="AX815">
        <v>1</v>
      </c>
      <c r="AY815" t="s">
        <v>67</v>
      </c>
      <c r="AZ815" t="s">
        <v>67</v>
      </c>
      <c r="BA815" t="s">
        <v>67</v>
      </c>
      <c r="BB815" t="s">
        <v>67</v>
      </c>
      <c r="BC815" t="s">
        <v>67</v>
      </c>
      <c r="BD815" t="s">
        <v>67</v>
      </c>
      <c r="BE815" t="s">
        <v>67</v>
      </c>
      <c r="BF815" t="s">
        <v>67</v>
      </c>
      <c r="BG815" t="s">
        <v>67</v>
      </c>
      <c r="BH815" t="s">
        <v>67</v>
      </c>
      <c r="BI815" t="s">
        <v>67</v>
      </c>
      <c r="BJ815" t="s">
        <v>67</v>
      </c>
      <c r="BK815" t="s">
        <v>67</v>
      </c>
      <c r="BL815" t="s">
        <v>67</v>
      </c>
      <c r="BM815" t="s">
        <v>67</v>
      </c>
      <c r="BN815" t="s">
        <v>102</v>
      </c>
      <c r="BO815" s="6">
        <v>46268</v>
      </c>
      <c r="BP815">
        <f>1</f>
        <v>1</v>
      </c>
      <c r="BQ815">
        <f>IF(M815+AG815&gt;=parametres!$B$2,0,1)</f>
        <v>1</v>
      </c>
      <c r="BR815" t="str">
        <f>VLOOKUP(O815,parametres!G:H,2,0)</f>
        <v>RSA</v>
      </c>
    </row>
    <row r="816" spans="1:70" x14ac:dyDescent="0.3">
      <c r="A816" t="s">
        <v>1635</v>
      </c>
      <c r="B816" t="s">
        <v>65</v>
      </c>
      <c r="C816" t="s">
        <v>66</v>
      </c>
      <c r="D816" s="4">
        <v>46268.534537037034</v>
      </c>
      <c r="E816" t="s">
        <v>2205</v>
      </c>
      <c r="F816" t="s">
        <v>67</v>
      </c>
      <c r="G816" t="s">
        <v>67</v>
      </c>
      <c r="H816" t="s">
        <v>405</v>
      </c>
      <c r="I816" t="s">
        <v>67</v>
      </c>
      <c r="J816">
        <v>2.7421294206886492E+18</v>
      </c>
      <c r="K816" t="s">
        <v>2215</v>
      </c>
      <c r="L816" t="s">
        <v>67</v>
      </c>
      <c r="M816" s="5">
        <v>0</v>
      </c>
      <c r="N816">
        <v>19760</v>
      </c>
      <c r="O816" t="s">
        <v>82</v>
      </c>
      <c r="P816">
        <v>21199</v>
      </c>
      <c r="Q816" t="s">
        <v>82</v>
      </c>
      <c r="R816">
        <v>99810</v>
      </c>
      <c r="S816" t="s">
        <v>162</v>
      </c>
      <c r="T816" t="s">
        <v>153</v>
      </c>
      <c r="U816">
        <v>224101</v>
      </c>
      <c r="V816" t="s">
        <v>404</v>
      </c>
      <c r="W816" t="s">
        <v>68</v>
      </c>
      <c r="X816" s="5">
        <v>7.3958333333333333E-3</v>
      </c>
      <c r="Y816" s="5">
        <v>0</v>
      </c>
      <c r="Z816" s="5">
        <v>0</v>
      </c>
      <c r="AA816" t="s">
        <v>67</v>
      </c>
      <c r="AB816">
        <v>0</v>
      </c>
      <c r="AC816" s="4">
        <v>46268.542013888888</v>
      </c>
      <c r="AD816" t="s">
        <v>67</v>
      </c>
      <c r="AE816" s="5">
        <v>0</v>
      </c>
      <c r="AF816" t="s">
        <v>2207</v>
      </c>
      <c r="AG816" s="5">
        <v>1.1574074074074073E-5</v>
      </c>
      <c r="AJ816" t="s">
        <v>67</v>
      </c>
      <c r="AN816" t="s">
        <v>67</v>
      </c>
      <c r="AO816" t="s">
        <v>67</v>
      </c>
      <c r="AR816" t="s">
        <v>67</v>
      </c>
      <c r="AT816" t="s">
        <v>67</v>
      </c>
      <c r="AU816" t="s">
        <v>67</v>
      </c>
      <c r="AV816" t="s">
        <v>67</v>
      </c>
      <c r="AY816" t="s">
        <v>67</v>
      </c>
      <c r="AZ816" t="s">
        <v>67</v>
      </c>
      <c r="BA816" t="s">
        <v>67</v>
      </c>
      <c r="BB816" t="s">
        <v>67</v>
      </c>
      <c r="BC816" t="s">
        <v>67</v>
      </c>
      <c r="BD816" t="s">
        <v>67</v>
      </c>
      <c r="BE816" t="s">
        <v>67</v>
      </c>
      <c r="BF816" t="s">
        <v>67</v>
      </c>
      <c r="BG816" t="s">
        <v>67</v>
      </c>
      <c r="BH816" t="s">
        <v>67</v>
      </c>
      <c r="BI816" t="s">
        <v>67</v>
      </c>
      <c r="BJ816" t="s">
        <v>67</v>
      </c>
      <c r="BK816" t="s">
        <v>67</v>
      </c>
      <c r="BL816" t="s">
        <v>67</v>
      </c>
      <c r="BM816" t="s">
        <v>67</v>
      </c>
      <c r="BN816" t="s">
        <v>106</v>
      </c>
      <c r="BO816" s="6">
        <v>46268</v>
      </c>
      <c r="BP816">
        <f>1</f>
        <v>1</v>
      </c>
      <c r="BQ816">
        <f>IF(M816+AG816&gt;=parametres!$B$2,0,1)</f>
        <v>1</v>
      </c>
      <c r="BR816" t="str">
        <f>VLOOKUP(O816,parametres!G:H,2,0)</f>
        <v>Alliannz Contract</v>
      </c>
    </row>
    <row r="817" spans="1:70" x14ac:dyDescent="0.3">
      <c r="A817" t="s">
        <v>1635</v>
      </c>
      <c r="B817" t="s">
        <v>65</v>
      </c>
      <c r="C817" t="s">
        <v>66</v>
      </c>
      <c r="D817" s="4">
        <v>46268.53460648148</v>
      </c>
      <c r="E817" t="s">
        <v>2200</v>
      </c>
      <c r="F817" t="s">
        <v>67</v>
      </c>
      <c r="G817" t="s">
        <v>67</v>
      </c>
      <c r="H817" t="s">
        <v>2216</v>
      </c>
      <c r="I817" t="s">
        <v>67</v>
      </c>
      <c r="J817">
        <v>2.7421292747161277E+18</v>
      </c>
      <c r="K817" t="s">
        <v>2217</v>
      </c>
      <c r="L817" t="s">
        <v>67</v>
      </c>
      <c r="M817" s="5">
        <v>0</v>
      </c>
      <c r="N817">
        <v>27187</v>
      </c>
      <c r="O817" t="s">
        <v>284</v>
      </c>
      <c r="P817">
        <v>28198</v>
      </c>
      <c r="Q817" t="s">
        <v>284</v>
      </c>
      <c r="R817">
        <v>208724</v>
      </c>
      <c r="S817" t="s">
        <v>328</v>
      </c>
      <c r="T817" t="s">
        <v>275</v>
      </c>
      <c r="U817">
        <v>244556</v>
      </c>
      <c r="V817" t="s">
        <v>2202</v>
      </c>
      <c r="W817" t="s">
        <v>69</v>
      </c>
      <c r="X817" s="5">
        <v>5.7870370370370373E-5</v>
      </c>
      <c r="Y817" s="5">
        <v>0</v>
      </c>
      <c r="Z817" s="5">
        <v>0</v>
      </c>
      <c r="AA817" t="s">
        <v>67</v>
      </c>
      <c r="AB817">
        <v>0</v>
      </c>
      <c r="AC817" s="4">
        <v>46268.534687500003</v>
      </c>
      <c r="AD817" t="s">
        <v>67</v>
      </c>
      <c r="AE817" s="5">
        <v>0</v>
      </c>
      <c r="AF817" t="s">
        <v>2203</v>
      </c>
      <c r="AG817" s="5">
        <v>0</v>
      </c>
      <c r="AJ817" t="s">
        <v>67</v>
      </c>
      <c r="AN817" t="s">
        <v>67</v>
      </c>
      <c r="AO817" t="s">
        <v>67</v>
      </c>
      <c r="AR817" t="s">
        <v>67</v>
      </c>
      <c r="AT817" t="s">
        <v>67</v>
      </c>
      <c r="AU817" t="s">
        <v>67</v>
      </c>
      <c r="AV817" t="s">
        <v>67</v>
      </c>
      <c r="AY817" t="s">
        <v>67</v>
      </c>
      <c r="AZ817" t="s">
        <v>67</v>
      </c>
      <c r="BA817" t="s">
        <v>67</v>
      </c>
      <c r="BB817" t="s">
        <v>67</v>
      </c>
      <c r="BC817" t="s">
        <v>67</v>
      </c>
      <c r="BD817" t="s">
        <v>67</v>
      </c>
      <c r="BE817" t="s">
        <v>67</v>
      </c>
      <c r="BF817" t="s">
        <v>67</v>
      </c>
      <c r="BG817" t="s">
        <v>67</v>
      </c>
      <c r="BH817" t="s">
        <v>67</v>
      </c>
      <c r="BI817" t="s">
        <v>67</v>
      </c>
      <c r="BJ817" t="s">
        <v>67</v>
      </c>
      <c r="BK817" t="s">
        <v>67</v>
      </c>
      <c r="BL817" t="s">
        <v>67</v>
      </c>
      <c r="BM817" t="s">
        <v>67</v>
      </c>
      <c r="BN817" t="s">
        <v>282</v>
      </c>
      <c r="BO817" s="6">
        <v>46268</v>
      </c>
      <c r="BP817">
        <f>1</f>
        <v>1</v>
      </c>
      <c r="BQ817">
        <f>IF(M817+AG817&gt;=parametres!$B$2,0,1)</f>
        <v>1</v>
      </c>
      <c r="BR817" t="str">
        <f>VLOOKUP(O817,parametres!G:H,2,0)</f>
        <v>Alliannz Contract BE</v>
      </c>
    </row>
    <row r="818" spans="1:70" x14ac:dyDescent="0.3">
      <c r="A818" t="s">
        <v>1635</v>
      </c>
      <c r="B818" t="s">
        <v>65</v>
      </c>
      <c r="C818" t="s">
        <v>70</v>
      </c>
      <c r="D818" s="4">
        <v>46268.534837962965</v>
      </c>
      <c r="E818" t="s">
        <v>2218</v>
      </c>
      <c r="F818" t="s">
        <v>150</v>
      </c>
      <c r="G818" t="s">
        <v>119</v>
      </c>
      <c r="H818" t="s">
        <v>151</v>
      </c>
      <c r="I818" t="s">
        <v>143</v>
      </c>
      <c r="J818">
        <v>2.7421294035080801E+18</v>
      </c>
      <c r="K818" t="s">
        <v>2219</v>
      </c>
      <c r="L818" t="s">
        <v>71</v>
      </c>
      <c r="M818" s="5">
        <v>5.7870370370370373E-5</v>
      </c>
      <c r="N818">
        <v>19755</v>
      </c>
      <c r="O818" t="s">
        <v>84</v>
      </c>
      <c r="P818">
        <v>21194</v>
      </c>
      <c r="Q818" t="s">
        <v>84</v>
      </c>
      <c r="R818">
        <v>99755</v>
      </c>
      <c r="S818" t="s">
        <v>183</v>
      </c>
      <c r="T818" t="s">
        <v>153</v>
      </c>
      <c r="U818">
        <v>247912</v>
      </c>
      <c r="V818" t="s">
        <v>402</v>
      </c>
      <c r="W818" t="s">
        <v>68</v>
      </c>
      <c r="X818" s="5">
        <v>6.6550925925925927E-3</v>
      </c>
      <c r="Y818" s="5">
        <v>0</v>
      </c>
      <c r="Z818" s="5">
        <v>3.5879629629629629E-4</v>
      </c>
      <c r="AA818" t="s">
        <v>67</v>
      </c>
      <c r="AB818">
        <v>0</v>
      </c>
      <c r="AC818" s="4">
        <v>46268.542488425926</v>
      </c>
      <c r="AD818" t="s">
        <v>67</v>
      </c>
      <c r="AE818" s="5">
        <v>0</v>
      </c>
      <c r="AF818" t="s">
        <v>2220</v>
      </c>
      <c r="AG818" s="5">
        <v>3.4722222222222222E-5</v>
      </c>
      <c r="AH818">
        <v>0</v>
      </c>
      <c r="AI818">
        <v>0</v>
      </c>
      <c r="AJ818" t="s">
        <v>67</v>
      </c>
      <c r="AK818">
        <v>2</v>
      </c>
      <c r="AL818">
        <v>0</v>
      </c>
      <c r="AM818">
        <v>0</v>
      </c>
      <c r="AN818" t="s">
        <v>123</v>
      </c>
      <c r="AO818" t="s">
        <v>127</v>
      </c>
      <c r="AP818">
        <v>77020001</v>
      </c>
      <c r="AQ818">
        <v>10</v>
      </c>
      <c r="AR818" t="s">
        <v>128</v>
      </c>
      <c r="AS818">
        <v>3190031</v>
      </c>
      <c r="AT818" t="s">
        <v>140</v>
      </c>
      <c r="AU818" t="s">
        <v>67</v>
      </c>
      <c r="AV818" t="s">
        <v>2218</v>
      </c>
      <c r="AW818">
        <v>2</v>
      </c>
      <c r="AX818">
        <v>1</v>
      </c>
      <c r="AY818" t="s">
        <v>67</v>
      </c>
      <c r="AZ818" t="s">
        <v>67</v>
      </c>
      <c r="BA818" t="s">
        <v>67</v>
      </c>
      <c r="BB818" t="s">
        <v>67</v>
      </c>
      <c r="BC818" t="s">
        <v>67</v>
      </c>
      <c r="BD818" t="s">
        <v>67</v>
      </c>
      <c r="BE818" t="s">
        <v>67</v>
      </c>
      <c r="BF818" t="s">
        <v>67</v>
      </c>
      <c r="BG818" t="s">
        <v>67</v>
      </c>
      <c r="BH818" t="s">
        <v>67</v>
      </c>
      <c r="BI818" t="s">
        <v>67</v>
      </c>
      <c r="BJ818" t="s">
        <v>67</v>
      </c>
      <c r="BK818" t="s">
        <v>67</v>
      </c>
      <c r="BL818" t="s">
        <v>67</v>
      </c>
      <c r="BM818" t="s">
        <v>67</v>
      </c>
      <c r="BN818" t="s">
        <v>102</v>
      </c>
      <c r="BO818" s="6">
        <v>46268</v>
      </c>
      <c r="BP818">
        <f>1</f>
        <v>1</v>
      </c>
      <c r="BQ818">
        <f>IF(M818+AG818&gt;=parametres!$B$2,0,1)</f>
        <v>1</v>
      </c>
      <c r="BR818" t="str">
        <f>VLOOKUP(O818,parametres!G:H,2,0)</f>
        <v>RSA</v>
      </c>
    </row>
    <row r="819" spans="1:70" x14ac:dyDescent="0.3">
      <c r="A819" t="s">
        <v>1635</v>
      </c>
      <c r="B819" t="s">
        <v>65</v>
      </c>
      <c r="C819" t="s">
        <v>66</v>
      </c>
      <c r="D819" s="4">
        <v>46268.535439814812</v>
      </c>
      <c r="E819" t="s">
        <v>2208</v>
      </c>
      <c r="F819" t="s">
        <v>67</v>
      </c>
      <c r="G819" t="s">
        <v>67</v>
      </c>
      <c r="H819" t="s">
        <v>424</v>
      </c>
      <c r="I819" t="s">
        <v>67</v>
      </c>
      <c r="J819">
        <v>2.7421293262060467E+18</v>
      </c>
      <c r="K819" t="s">
        <v>2221</v>
      </c>
      <c r="L819" t="s">
        <v>67</v>
      </c>
      <c r="M819" s="5">
        <v>0</v>
      </c>
      <c r="N819">
        <v>19755</v>
      </c>
      <c r="O819" t="s">
        <v>84</v>
      </c>
      <c r="P819">
        <v>21194</v>
      </c>
      <c r="Q819" t="s">
        <v>84</v>
      </c>
      <c r="R819">
        <v>99755</v>
      </c>
      <c r="S819" t="s">
        <v>183</v>
      </c>
      <c r="T819" t="s">
        <v>422</v>
      </c>
      <c r="U819">
        <v>96495</v>
      </c>
      <c r="V819" t="s">
        <v>423</v>
      </c>
      <c r="W819" t="s">
        <v>68</v>
      </c>
      <c r="X819" s="5">
        <v>2.5925925925925925E-3</v>
      </c>
      <c r="Y819" s="5">
        <v>0</v>
      </c>
      <c r="Z819" s="5">
        <v>0</v>
      </c>
      <c r="AA819" t="s">
        <v>67</v>
      </c>
      <c r="AB819">
        <v>0</v>
      </c>
      <c r="AC819" s="4">
        <v>46268.538148148145</v>
      </c>
      <c r="AD819" t="s">
        <v>67</v>
      </c>
      <c r="AE819" s="5">
        <v>0</v>
      </c>
      <c r="AF819" t="s">
        <v>2210</v>
      </c>
      <c r="AG819" s="5">
        <v>6.9444444444444444E-5</v>
      </c>
      <c r="AJ819" t="s">
        <v>67</v>
      </c>
      <c r="AN819" t="s">
        <v>67</v>
      </c>
      <c r="AO819" t="s">
        <v>67</v>
      </c>
      <c r="AR819" t="s">
        <v>67</v>
      </c>
      <c r="AT819" t="s">
        <v>67</v>
      </c>
      <c r="AU819" t="s">
        <v>67</v>
      </c>
      <c r="AV819" t="s">
        <v>67</v>
      </c>
      <c r="AY819" t="s">
        <v>67</v>
      </c>
      <c r="AZ819" t="s">
        <v>67</v>
      </c>
      <c r="BA819" t="s">
        <v>67</v>
      </c>
      <c r="BB819" t="s">
        <v>67</v>
      </c>
      <c r="BC819" t="s">
        <v>67</v>
      </c>
      <c r="BD819" t="s">
        <v>67</v>
      </c>
      <c r="BE819" t="s">
        <v>67</v>
      </c>
      <c r="BF819" t="s">
        <v>67</v>
      </c>
      <c r="BG819" t="s">
        <v>67</v>
      </c>
      <c r="BH819" t="s">
        <v>67</v>
      </c>
      <c r="BI819" t="s">
        <v>2222</v>
      </c>
      <c r="BJ819" t="s">
        <v>67</v>
      </c>
      <c r="BK819" t="s">
        <v>67</v>
      </c>
      <c r="BL819" t="s">
        <v>67</v>
      </c>
      <c r="BM819" t="s">
        <v>67</v>
      </c>
      <c r="BN819" t="s">
        <v>102</v>
      </c>
      <c r="BO819" s="6">
        <v>46268</v>
      </c>
      <c r="BP819">
        <f>1</f>
        <v>1</v>
      </c>
      <c r="BQ819">
        <f>IF(M819+AG819&gt;=parametres!$B$2,0,1)</f>
        <v>1</v>
      </c>
      <c r="BR819" t="str">
        <f>VLOOKUP(O819,parametres!G:H,2,0)</f>
        <v>RSA</v>
      </c>
    </row>
    <row r="820" spans="1:70" x14ac:dyDescent="0.3">
      <c r="A820" t="s">
        <v>1635</v>
      </c>
      <c r="B820" t="s">
        <v>65</v>
      </c>
      <c r="C820" t="s">
        <v>70</v>
      </c>
      <c r="D820" s="4">
        <v>46268.535694444443</v>
      </c>
      <c r="E820" t="s">
        <v>2223</v>
      </c>
      <c r="F820" t="s">
        <v>134</v>
      </c>
      <c r="G820" t="s">
        <v>119</v>
      </c>
      <c r="H820" t="s">
        <v>135</v>
      </c>
      <c r="I820" t="s">
        <v>143</v>
      </c>
      <c r="J820">
        <v>2.742129351974462E+18</v>
      </c>
      <c r="K820" t="s">
        <v>2224</v>
      </c>
      <c r="L820" t="s">
        <v>71</v>
      </c>
      <c r="M820" s="5">
        <v>6.9444444444444444E-5</v>
      </c>
      <c r="N820">
        <v>19755</v>
      </c>
      <c r="O820" t="s">
        <v>84</v>
      </c>
      <c r="P820">
        <v>21194</v>
      </c>
      <c r="Q820" t="s">
        <v>84</v>
      </c>
      <c r="R820">
        <v>99755</v>
      </c>
      <c r="S820" t="s">
        <v>183</v>
      </c>
      <c r="T820" t="s">
        <v>153</v>
      </c>
      <c r="U820">
        <v>244554</v>
      </c>
      <c r="V820" t="s">
        <v>437</v>
      </c>
      <c r="W820" t="s">
        <v>68</v>
      </c>
      <c r="X820" s="5">
        <v>1.0069444444444444E-3</v>
      </c>
      <c r="Y820" s="5">
        <v>5.7870370370370373E-5</v>
      </c>
      <c r="Z820" s="5">
        <v>3.5879629629629629E-4</v>
      </c>
      <c r="AA820" t="s">
        <v>67</v>
      </c>
      <c r="AB820">
        <v>0</v>
      </c>
      <c r="AC820" s="4">
        <v>46268.538738425923</v>
      </c>
      <c r="AD820" t="s">
        <v>67</v>
      </c>
      <c r="AE820" s="5">
        <v>0</v>
      </c>
      <c r="AF820" t="s">
        <v>2225</v>
      </c>
      <c r="AG820" s="5">
        <v>2.3148148148148147E-5</v>
      </c>
      <c r="AH820">
        <v>0</v>
      </c>
      <c r="AI820">
        <v>0</v>
      </c>
      <c r="AJ820" t="s">
        <v>67</v>
      </c>
      <c r="AK820">
        <v>2</v>
      </c>
      <c r="AL820">
        <v>0</v>
      </c>
      <c r="AM820">
        <v>0</v>
      </c>
      <c r="AN820" t="s">
        <v>123</v>
      </c>
      <c r="AO820" t="s">
        <v>127</v>
      </c>
      <c r="AP820">
        <v>77020001</v>
      </c>
      <c r="AQ820">
        <v>10</v>
      </c>
      <c r="AR820" t="s">
        <v>128</v>
      </c>
      <c r="AS820">
        <v>3190052</v>
      </c>
      <c r="AT820" t="s">
        <v>140</v>
      </c>
      <c r="AU820" t="s">
        <v>67</v>
      </c>
      <c r="AV820" t="s">
        <v>2223</v>
      </c>
      <c r="AW820">
        <v>2</v>
      </c>
      <c r="AX820">
        <v>1</v>
      </c>
      <c r="AY820" t="s">
        <v>67</v>
      </c>
      <c r="AZ820" t="s">
        <v>67</v>
      </c>
      <c r="BA820" t="s">
        <v>67</v>
      </c>
      <c r="BB820" t="s">
        <v>67</v>
      </c>
      <c r="BC820" t="s">
        <v>67</v>
      </c>
      <c r="BD820" t="s">
        <v>67</v>
      </c>
      <c r="BE820" t="s">
        <v>67</v>
      </c>
      <c r="BF820" t="s">
        <v>67</v>
      </c>
      <c r="BG820" t="s">
        <v>67</v>
      </c>
      <c r="BH820" t="s">
        <v>67</v>
      </c>
      <c r="BI820" t="s">
        <v>67</v>
      </c>
      <c r="BJ820" t="s">
        <v>67</v>
      </c>
      <c r="BK820" t="s">
        <v>67</v>
      </c>
      <c r="BL820" t="s">
        <v>67</v>
      </c>
      <c r="BM820" t="s">
        <v>67</v>
      </c>
      <c r="BN820" t="s">
        <v>102</v>
      </c>
      <c r="BO820" s="6">
        <v>46268</v>
      </c>
      <c r="BP820">
        <f>1</f>
        <v>1</v>
      </c>
      <c r="BQ820">
        <f>IF(M820+AG820&gt;=parametres!$B$2,0,1)</f>
        <v>1</v>
      </c>
      <c r="BR820" t="str">
        <f>VLOOKUP(O820,parametres!G:H,2,0)</f>
        <v>RSA</v>
      </c>
    </row>
    <row r="821" spans="1:70" x14ac:dyDescent="0.3">
      <c r="A821" t="s">
        <v>1635</v>
      </c>
      <c r="B821" t="s">
        <v>65</v>
      </c>
      <c r="C821" t="s">
        <v>66</v>
      </c>
      <c r="D821" s="4">
        <v>46268.535763888889</v>
      </c>
      <c r="E821" t="s">
        <v>2218</v>
      </c>
      <c r="F821" t="s">
        <v>67</v>
      </c>
      <c r="G821" t="s">
        <v>67</v>
      </c>
      <c r="H821" t="s">
        <v>403</v>
      </c>
      <c r="I821" t="s">
        <v>67</v>
      </c>
      <c r="J821">
        <v>2.7421294035080801E+18</v>
      </c>
      <c r="K821" t="s">
        <v>2226</v>
      </c>
      <c r="L821" t="s">
        <v>67</v>
      </c>
      <c r="M821" s="5">
        <v>0</v>
      </c>
      <c r="N821">
        <v>19755</v>
      </c>
      <c r="O821" t="s">
        <v>84</v>
      </c>
      <c r="P821">
        <v>21194</v>
      </c>
      <c r="Q821" t="s">
        <v>84</v>
      </c>
      <c r="R821">
        <v>99755</v>
      </c>
      <c r="S821" t="s">
        <v>183</v>
      </c>
      <c r="T821" t="s">
        <v>153</v>
      </c>
      <c r="U821">
        <v>247912</v>
      </c>
      <c r="V821" t="s">
        <v>402</v>
      </c>
      <c r="W821" t="s">
        <v>68</v>
      </c>
      <c r="X821" s="5">
        <v>6.6550925925925927E-3</v>
      </c>
      <c r="Y821" s="5">
        <v>0</v>
      </c>
      <c r="Z821" s="5">
        <v>0</v>
      </c>
      <c r="AA821" t="s">
        <v>67</v>
      </c>
      <c r="AB821">
        <v>0</v>
      </c>
      <c r="AC821" s="4">
        <v>46268.54246527778</v>
      </c>
      <c r="AD821" t="s">
        <v>67</v>
      </c>
      <c r="AE821" s="5">
        <v>0</v>
      </c>
      <c r="AF821" t="s">
        <v>2220</v>
      </c>
      <c r="AG821" s="5">
        <v>1.1574074074074073E-5</v>
      </c>
      <c r="AJ821" t="s">
        <v>67</v>
      </c>
      <c r="AN821" t="s">
        <v>67</v>
      </c>
      <c r="AO821" t="s">
        <v>67</v>
      </c>
      <c r="AR821" t="s">
        <v>67</v>
      </c>
      <c r="AT821" t="s">
        <v>67</v>
      </c>
      <c r="AU821" t="s">
        <v>67</v>
      </c>
      <c r="AV821" t="s">
        <v>67</v>
      </c>
      <c r="AY821" t="s">
        <v>67</v>
      </c>
      <c r="AZ821" t="s">
        <v>67</v>
      </c>
      <c r="BA821" t="s">
        <v>67</v>
      </c>
      <c r="BB821" t="s">
        <v>67</v>
      </c>
      <c r="BC821" t="s">
        <v>67</v>
      </c>
      <c r="BD821" t="s">
        <v>67</v>
      </c>
      <c r="BE821" t="s">
        <v>67</v>
      </c>
      <c r="BF821" t="s">
        <v>67</v>
      </c>
      <c r="BG821" t="s">
        <v>67</v>
      </c>
      <c r="BH821" t="s">
        <v>67</v>
      </c>
      <c r="BI821" t="s">
        <v>67</v>
      </c>
      <c r="BJ821" t="s">
        <v>67</v>
      </c>
      <c r="BK821" t="s">
        <v>67</v>
      </c>
      <c r="BL821" t="s">
        <v>67</v>
      </c>
      <c r="BM821" t="s">
        <v>67</v>
      </c>
      <c r="BN821" t="s">
        <v>102</v>
      </c>
      <c r="BO821" s="6">
        <v>46268</v>
      </c>
      <c r="BP821">
        <f>1</f>
        <v>1</v>
      </c>
      <c r="BQ821">
        <f>IF(M821+AG821&gt;=parametres!$B$2,0,1)</f>
        <v>1</v>
      </c>
      <c r="BR821" t="str">
        <f>VLOOKUP(O821,parametres!G:H,2,0)</f>
        <v>RSA</v>
      </c>
    </row>
    <row r="822" spans="1:70" x14ac:dyDescent="0.3">
      <c r="A822" t="s">
        <v>1635</v>
      </c>
      <c r="B822" t="s">
        <v>65</v>
      </c>
      <c r="C822" t="s">
        <v>70</v>
      </c>
      <c r="D822" s="4">
        <v>46268.535983796297</v>
      </c>
      <c r="E822" t="s">
        <v>2227</v>
      </c>
      <c r="F822" t="s">
        <v>134</v>
      </c>
      <c r="G822" t="s">
        <v>119</v>
      </c>
      <c r="H822" t="s">
        <v>135</v>
      </c>
      <c r="I822" t="s">
        <v>143</v>
      </c>
      <c r="J822">
        <v>2.742129343381908E+18</v>
      </c>
      <c r="K822" t="s">
        <v>2228</v>
      </c>
      <c r="L822" t="s">
        <v>72</v>
      </c>
      <c r="M822" s="5">
        <v>5.7870370370370373E-5</v>
      </c>
      <c r="N822">
        <v>19755</v>
      </c>
      <c r="O822" t="s">
        <v>84</v>
      </c>
      <c r="P822">
        <v>21194</v>
      </c>
      <c r="Q822" t="s">
        <v>84</v>
      </c>
      <c r="R822">
        <v>99755</v>
      </c>
      <c r="S822" t="s">
        <v>183</v>
      </c>
      <c r="T822" t="s">
        <v>153</v>
      </c>
      <c r="U822">
        <v>224093</v>
      </c>
      <c r="V822" t="s">
        <v>270</v>
      </c>
      <c r="W822" t="s">
        <v>68</v>
      </c>
      <c r="X822" s="5">
        <v>4.0046296296296297E-3</v>
      </c>
      <c r="Y822" s="5">
        <v>0</v>
      </c>
      <c r="Z822" s="5">
        <v>3.8194444444444446E-4</v>
      </c>
      <c r="AA822" t="s">
        <v>67</v>
      </c>
      <c r="AB822">
        <v>0</v>
      </c>
      <c r="AC822" s="4">
        <v>46268.540949074071</v>
      </c>
      <c r="AD822" t="s">
        <v>67</v>
      </c>
      <c r="AE822" s="5">
        <v>0</v>
      </c>
      <c r="AF822" t="s">
        <v>2229</v>
      </c>
      <c r="AG822" s="5">
        <v>3.4722222222222222E-5</v>
      </c>
      <c r="AH822">
        <v>0</v>
      </c>
      <c r="AI822">
        <v>0</v>
      </c>
      <c r="AJ822" t="s">
        <v>67</v>
      </c>
      <c r="AK822">
        <v>2</v>
      </c>
      <c r="AL822">
        <v>0</v>
      </c>
      <c r="AM822">
        <v>0</v>
      </c>
      <c r="AN822" t="s">
        <v>123</v>
      </c>
      <c r="AO822" t="s">
        <v>127</v>
      </c>
      <c r="AP822">
        <v>77020001</v>
      </c>
      <c r="AQ822">
        <v>10</v>
      </c>
      <c r="AR822" t="s">
        <v>128</v>
      </c>
      <c r="AS822">
        <v>3190052</v>
      </c>
      <c r="AT822" t="s">
        <v>145</v>
      </c>
      <c r="AU822" t="s">
        <v>67</v>
      </c>
      <c r="AV822" t="s">
        <v>2227</v>
      </c>
      <c r="AW822">
        <v>2</v>
      </c>
      <c r="AX822">
        <v>1</v>
      </c>
      <c r="AY822" t="s">
        <v>67</v>
      </c>
      <c r="AZ822" t="s">
        <v>67</v>
      </c>
      <c r="BA822" t="s">
        <v>67</v>
      </c>
      <c r="BB822" t="s">
        <v>67</v>
      </c>
      <c r="BC822" t="s">
        <v>67</v>
      </c>
      <c r="BD822" t="s">
        <v>67</v>
      </c>
      <c r="BE822" t="s">
        <v>67</v>
      </c>
      <c r="BF822" t="s">
        <v>67</v>
      </c>
      <c r="BG822" t="s">
        <v>67</v>
      </c>
      <c r="BH822" t="s">
        <v>67</v>
      </c>
      <c r="BI822" t="s">
        <v>67</v>
      </c>
      <c r="BJ822" t="s">
        <v>67</v>
      </c>
      <c r="BK822" t="s">
        <v>67</v>
      </c>
      <c r="BL822" t="s">
        <v>67</v>
      </c>
      <c r="BM822" t="s">
        <v>67</v>
      </c>
      <c r="BN822" t="s">
        <v>102</v>
      </c>
      <c r="BO822" s="6">
        <v>46268</v>
      </c>
      <c r="BP822">
        <f>1</f>
        <v>1</v>
      </c>
      <c r="BQ822">
        <f>IF(M822+AG822&gt;=parametres!$B$2,0,1)</f>
        <v>1</v>
      </c>
      <c r="BR822" t="str">
        <f>VLOOKUP(O822,parametres!G:H,2,0)</f>
        <v>RSA</v>
      </c>
    </row>
    <row r="823" spans="1:70" x14ac:dyDescent="0.3">
      <c r="A823" t="s">
        <v>1635</v>
      </c>
      <c r="B823" t="s">
        <v>65</v>
      </c>
      <c r="C823" t="s">
        <v>66</v>
      </c>
      <c r="D823" s="4">
        <v>46268.536273148151</v>
      </c>
      <c r="E823" t="s">
        <v>2211</v>
      </c>
      <c r="F823" t="s">
        <v>67</v>
      </c>
      <c r="G823" t="s">
        <v>67</v>
      </c>
      <c r="H823" t="s">
        <v>436</v>
      </c>
      <c r="I823" t="s">
        <v>67</v>
      </c>
      <c r="J823">
        <v>2.7421293390869729E+18</v>
      </c>
      <c r="K823" t="s">
        <v>2230</v>
      </c>
      <c r="L823" t="s">
        <v>67</v>
      </c>
      <c r="M823" s="5">
        <v>0</v>
      </c>
      <c r="N823">
        <v>19755</v>
      </c>
      <c r="O823" t="s">
        <v>84</v>
      </c>
      <c r="P823">
        <v>21194</v>
      </c>
      <c r="Q823" t="s">
        <v>84</v>
      </c>
      <c r="R823">
        <v>99755</v>
      </c>
      <c r="S823" t="s">
        <v>183</v>
      </c>
      <c r="T823" t="s">
        <v>153</v>
      </c>
      <c r="U823">
        <v>244552</v>
      </c>
      <c r="V823" t="s">
        <v>435</v>
      </c>
      <c r="W823" t="s">
        <v>68</v>
      </c>
      <c r="X823" s="5">
        <v>1.9907407407407408E-3</v>
      </c>
      <c r="Y823" s="5">
        <v>0</v>
      </c>
      <c r="Z823" s="5">
        <v>0</v>
      </c>
      <c r="AA823" t="s">
        <v>67</v>
      </c>
      <c r="AB823">
        <v>0</v>
      </c>
      <c r="AC823" s="4">
        <v>46268.538310185184</v>
      </c>
      <c r="AD823" t="s">
        <v>67</v>
      </c>
      <c r="AE823" s="5">
        <v>0</v>
      </c>
      <c r="AF823" t="s">
        <v>2213</v>
      </c>
      <c r="AG823" s="5">
        <v>0</v>
      </c>
      <c r="AJ823" t="s">
        <v>67</v>
      </c>
      <c r="AN823" t="s">
        <v>67</v>
      </c>
      <c r="AO823" t="s">
        <v>67</v>
      </c>
      <c r="AR823" t="s">
        <v>67</v>
      </c>
      <c r="AT823" t="s">
        <v>67</v>
      </c>
      <c r="AU823" t="s">
        <v>67</v>
      </c>
      <c r="AV823" t="s">
        <v>67</v>
      </c>
      <c r="AY823" t="s">
        <v>67</v>
      </c>
      <c r="AZ823" t="s">
        <v>67</v>
      </c>
      <c r="BA823" t="s">
        <v>67</v>
      </c>
      <c r="BB823" t="s">
        <v>67</v>
      </c>
      <c r="BC823" t="s">
        <v>67</v>
      </c>
      <c r="BD823" t="s">
        <v>67</v>
      </c>
      <c r="BE823" t="s">
        <v>67</v>
      </c>
      <c r="BF823" t="s">
        <v>67</v>
      </c>
      <c r="BG823" t="s">
        <v>67</v>
      </c>
      <c r="BH823" t="s">
        <v>67</v>
      </c>
      <c r="BI823" t="s">
        <v>67</v>
      </c>
      <c r="BJ823" t="s">
        <v>67</v>
      </c>
      <c r="BK823" t="s">
        <v>67</v>
      </c>
      <c r="BL823" t="s">
        <v>67</v>
      </c>
      <c r="BM823" t="s">
        <v>67</v>
      </c>
      <c r="BN823" t="s">
        <v>102</v>
      </c>
      <c r="BO823" s="6">
        <v>46268</v>
      </c>
      <c r="BP823">
        <f>1</f>
        <v>1</v>
      </c>
      <c r="BQ823">
        <f>IF(M823+AG823&gt;=parametres!$B$2,0,1)</f>
        <v>1</v>
      </c>
      <c r="BR823" t="str">
        <f>VLOOKUP(O823,parametres!G:H,2,0)</f>
        <v>RSA</v>
      </c>
    </row>
    <row r="824" spans="1:70" x14ac:dyDescent="0.3">
      <c r="A824" t="s">
        <v>1635</v>
      </c>
      <c r="B824" t="s">
        <v>65</v>
      </c>
      <c r="C824" t="s">
        <v>70</v>
      </c>
      <c r="D824" s="4">
        <v>46268.536574074074</v>
      </c>
      <c r="E824" t="s">
        <v>596</v>
      </c>
      <c r="F824" t="s">
        <v>138</v>
      </c>
      <c r="G824" t="s">
        <v>426</v>
      </c>
      <c r="H824" t="s">
        <v>125</v>
      </c>
      <c r="I824" t="s">
        <v>449</v>
      </c>
      <c r="J824">
        <v>2.7421294035080801E+18</v>
      </c>
      <c r="K824" t="s">
        <v>2231</v>
      </c>
      <c r="L824" t="s">
        <v>71</v>
      </c>
      <c r="M824" s="5">
        <v>1.3888888888888889E-4</v>
      </c>
      <c r="N824">
        <v>19755</v>
      </c>
      <c r="O824" t="s">
        <v>84</v>
      </c>
      <c r="P824">
        <v>21176</v>
      </c>
      <c r="Q824" t="s">
        <v>391</v>
      </c>
      <c r="R824">
        <v>99755</v>
      </c>
      <c r="S824" t="s">
        <v>183</v>
      </c>
      <c r="T824" t="s">
        <v>450</v>
      </c>
      <c r="U824">
        <v>96452</v>
      </c>
      <c r="V824" t="s">
        <v>465</v>
      </c>
      <c r="W824" t="s">
        <v>68</v>
      </c>
      <c r="X824" s="5">
        <v>3.460648148148148E-3</v>
      </c>
      <c r="Y824" s="5">
        <v>4.6296296296296294E-5</v>
      </c>
      <c r="Z824" s="5">
        <v>5.5555555555555556E-4</v>
      </c>
      <c r="AA824" t="s">
        <v>67</v>
      </c>
      <c r="AB824">
        <v>1</v>
      </c>
      <c r="AC824" s="4">
        <v>46268.541273148148</v>
      </c>
      <c r="AD824" t="s">
        <v>67</v>
      </c>
      <c r="AE824" s="5">
        <v>0</v>
      </c>
      <c r="AF824" t="s">
        <v>2232</v>
      </c>
      <c r="AG824" s="5">
        <v>2.3148148148148147E-5</v>
      </c>
      <c r="AH824">
        <v>0</v>
      </c>
      <c r="AI824">
        <v>0</v>
      </c>
      <c r="AJ824" t="s">
        <v>67</v>
      </c>
      <c r="AK824">
        <v>2</v>
      </c>
      <c r="AL824">
        <v>0</v>
      </c>
      <c r="AM824">
        <v>0</v>
      </c>
      <c r="AN824" t="s">
        <v>123</v>
      </c>
      <c r="AO824" t="s">
        <v>127</v>
      </c>
      <c r="AP824">
        <v>77020001</v>
      </c>
      <c r="AQ824">
        <v>10</v>
      </c>
      <c r="AR824" t="s">
        <v>128</v>
      </c>
      <c r="AS824">
        <v>3190060</v>
      </c>
      <c r="AT824" t="s">
        <v>67</v>
      </c>
      <c r="AU824" t="s">
        <v>67</v>
      </c>
      <c r="AV824" t="s">
        <v>596</v>
      </c>
      <c r="AW824">
        <v>2</v>
      </c>
      <c r="AX824">
        <v>1</v>
      </c>
      <c r="AY824" t="s">
        <v>67</v>
      </c>
      <c r="AZ824" t="s">
        <v>67</v>
      </c>
      <c r="BA824" t="s">
        <v>67</v>
      </c>
      <c r="BB824" t="s">
        <v>67</v>
      </c>
      <c r="BC824" t="s">
        <v>67</v>
      </c>
      <c r="BD824" t="s">
        <v>67</v>
      </c>
      <c r="BE824" t="s">
        <v>67</v>
      </c>
      <c r="BF824" t="s">
        <v>67</v>
      </c>
      <c r="BG824" t="s">
        <v>67</v>
      </c>
      <c r="BH824" t="s">
        <v>67</v>
      </c>
      <c r="BI824" t="s">
        <v>67</v>
      </c>
      <c r="BJ824" t="s">
        <v>67</v>
      </c>
      <c r="BK824" t="s">
        <v>67</v>
      </c>
      <c r="BL824" t="s">
        <v>67</v>
      </c>
      <c r="BM824" t="s">
        <v>67</v>
      </c>
      <c r="BN824" t="s">
        <v>102</v>
      </c>
      <c r="BO824" s="6">
        <v>46268</v>
      </c>
      <c r="BP824">
        <f>1</f>
        <v>1</v>
      </c>
      <c r="BQ824">
        <f>IF(M824+AG824&gt;=parametres!$B$2,0,1)</f>
        <v>1</v>
      </c>
      <c r="BR824" t="str">
        <f>VLOOKUP(O824,parametres!G:H,2,0)</f>
        <v>RSA</v>
      </c>
    </row>
    <row r="825" spans="1:70" x14ac:dyDescent="0.3">
      <c r="A825" t="s">
        <v>1635</v>
      </c>
      <c r="B825" t="s">
        <v>65</v>
      </c>
      <c r="C825" t="s">
        <v>70</v>
      </c>
      <c r="D825" s="4">
        <v>46268.536747685182</v>
      </c>
      <c r="E825" t="s">
        <v>1941</v>
      </c>
      <c r="F825" t="s">
        <v>304</v>
      </c>
      <c r="G825" t="s">
        <v>305</v>
      </c>
      <c r="H825" t="s">
        <v>306</v>
      </c>
      <c r="I825" t="s">
        <v>300</v>
      </c>
      <c r="J825">
        <v>2.742129343381908E+18</v>
      </c>
      <c r="K825" t="s">
        <v>2233</v>
      </c>
      <c r="L825" t="s">
        <v>72</v>
      </c>
      <c r="M825" s="5">
        <v>8.1018518518518516E-5</v>
      </c>
      <c r="N825">
        <v>19782</v>
      </c>
      <c r="O825" t="s">
        <v>288</v>
      </c>
      <c r="P825">
        <v>21222</v>
      </c>
      <c r="Q825" t="s">
        <v>288</v>
      </c>
      <c r="R825">
        <v>100052</v>
      </c>
      <c r="S825" t="s">
        <v>301</v>
      </c>
      <c r="T825" t="s">
        <v>312</v>
      </c>
      <c r="U825">
        <v>203079</v>
      </c>
      <c r="V825" t="s">
        <v>347</v>
      </c>
      <c r="W825" t="s">
        <v>68</v>
      </c>
      <c r="X825" s="5">
        <v>7.1759259259259259E-4</v>
      </c>
      <c r="Y825" s="5">
        <v>0</v>
      </c>
      <c r="Z825" s="5">
        <v>5.5555555555555556E-4</v>
      </c>
      <c r="AA825" t="s">
        <v>67</v>
      </c>
      <c r="AB825">
        <v>0</v>
      </c>
      <c r="AC825" s="4">
        <v>46268.538078703707</v>
      </c>
      <c r="AD825" t="s">
        <v>67</v>
      </c>
      <c r="AE825" s="5">
        <v>0</v>
      </c>
      <c r="AF825" t="s">
        <v>2234</v>
      </c>
      <c r="AG825" s="5">
        <v>1.1574074074074073E-5</v>
      </c>
      <c r="AH825">
        <v>0</v>
      </c>
      <c r="AI825">
        <v>0</v>
      </c>
      <c r="AJ825" t="s">
        <v>311</v>
      </c>
      <c r="AK825">
        <v>2</v>
      </c>
      <c r="AL825">
        <v>0</v>
      </c>
      <c r="AM825">
        <v>1</v>
      </c>
      <c r="AN825" t="s">
        <v>303</v>
      </c>
      <c r="AO825" t="s">
        <v>67</v>
      </c>
      <c r="AR825" t="s">
        <v>67</v>
      </c>
      <c r="AT825" t="s">
        <v>67</v>
      </c>
      <c r="AU825" t="s">
        <v>67</v>
      </c>
      <c r="AV825" t="s">
        <v>67</v>
      </c>
      <c r="AW825">
        <v>2</v>
      </c>
      <c r="AX825">
        <v>1</v>
      </c>
      <c r="AY825" t="s">
        <v>67</v>
      </c>
      <c r="AZ825" t="s">
        <v>67</v>
      </c>
      <c r="BA825" t="s">
        <v>67</v>
      </c>
      <c r="BB825" t="s">
        <v>67</v>
      </c>
      <c r="BC825" t="s">
        <v>67</v>
      </c>
      <c r="BD825" t="s">
        <v>67</v>
      </c>
      <c r="BE825" t="s">
        <v>67</v>
      </c>
      <c r="BF825" t="s">
        <v>67</v>
      </c>
      <c r="BG825" t="s">
        <v>67</v>
      </c>
      <c r="BH825" t="s">
        <v>67</v>
      </c>
      <c r="BI825" t="s">
        <v>67</v>
      </c>
      <c r="BJ825" t="s">
        <v>67</v>
      </c>
      <c r="BK825" t="s">
        <v>67</v>
      </c>
      <c r="BL825" t="s">
        <v>67</v>
      </c>
      <c r="BM825" t="s">
        <v>67</v>
      </c>
      <c r="BN825" t="s">
        <v>287</v>
      </c>
      <c r="BO825" s="6">
        <v>46268</v>
      </c>
      <c r="BP825">
        <f>1</f>
        <v>1</v>
      </c>
      <c r="BQ825">
        <f>IF(M825+AG825&gt;=parametres!$B$2,0,1)</f>
        <v>1</v>
      </c>
      <c r="BR825" t="str">
        <f>VLOOKUP(O825,parametres!G:H,2,0)</f>
        <v>RSA BE</v>
      </c>
    </row>
    <row r="826" spans="1:70" x14ac:dyDescent="0.3">
      <c r="A826" t="s">
        <v>1635</v>
      </c>
      <c r="B826" t="s">
        <v>65</v>
      </c>
      <c r="C826" t="s">
        <v>66</v>
      </c>
      <c r="D826" s="4">
        <v>46268.536874999998</v>
      </c>
      <c r="E826" t="s">
        <v>2227</v>
      </c>
      <c r="F826" t="s">
        <v>67</v>
      </c>
      <c r="G826" t="s">
        <v>67</v>
      </c>
      <c r="H826" t="s">
        <v>349</v>
      </c>
      <c r="I826" t="s">
        <v>67</v>
      </c>
      <c r="J826">
        <v>2.742129343381908E+18</v>
      </c>
      <c r="K826" t="s">
        <v>2235</v>
      </c>
      <c r="L826" t="s">
        <v>67</v>
      </c>
      <c r="M826" s="5">
        <v>0</v>
      </c>
      <c r="N826">
        <v>19755</v>
      </c>
      <c r="O826" t="s">
        <v>84</v>
      </c>
      <c r="P826">
        <v>21194</v>
      </c>
      <c r="Q826" t="s">
        <v>84</v>
      </c>
      <c r="R826">
        <v>99755</v>
      </c>
      <c r="S826" t="s">
        <v>183</v>
      </c>
      <c r="T826" t="s">
        <v>153</v>
      </c>
      <c r="U826">
        <v>224093</v>
      </c>
      <c r="V826" t="s">
        <v>270</v>
      </c>
      <c r="W826" t="s">
        <v>68</v>
      </c>
      <c r="X826" s="5">
        <v>4.0046296296296297E-3</v>
      </c>
      <c r="Y826" s="5">
        <v>0</v>
      </c>
      <c r="Z826" s="5">
        <v>0</v>
      </c>
      <c r="AA826" t="s">
        <v>67</v>
      </c>
      <c r="AB826">
        <v>0</v>
      </c>
      <c r="AC826" s="4">
        <v>46268.540937500002</v>
      </c>
      <c r="AD826" t="s">
        <v>67</v>
      </c>
      <c r="AE826" s="5">
        <v>0</v>
      </c>
      <c r="AF826" t="s">
        <v>2229</v>
      </c>
      <c r="AG826" s="5">
        <v>1.1574074074074073E-5</v>
      </c>
      <c r="AJ826" t="s">
        <v>67</v>
      </c>
      <c r="AN826" t="s">
        <v>67</v>
      </c>
      <c r="AO826" t="s">
        <v>67</v>
      </c>
      <c r="AR826" t="s">
        <v>67</v>
      </c>
      <c r="AT826" t="s">
        <v>67</v>
      </c>
      <c r="AU826" t="s">
        <v>67</v>
      </c>
      <c r="AV826" t="s">
        <v>67</v>
      </c>
      <c r="AY826" t="s">
        <v>67</v>
      </c>
      <c r="AZ826" t="s">
        <v>67</v>
      </c>
      <c r="BA826" t="s">
        <v>67</v>
      </c>
      <c r="BB826" t="s">
        <v>67</v>
      </c>
      <c r="BC826" t="s">
        <v>67</v>
      </c>
      <c r="BD826" t="s">
        <v>67</v>
      </c>
      <c r="BE826" t="s">
        <v>67</v>
      </c>
      <c r="BF826" t="s">
        <v>67</v>
      </c>
      <c r="BG826" t="s">
        <v>67</v>
      </c>
      <c r="BH826" t="s">
        <v>67</v>
      </c>
      <c r="BI826" t="s">
        <v>67</v>
      </c>
      <c r="BJ826" t="s">
        <v>67</v>
      </c>
      <c r="BK826" t="s">
        <v>67</v>
      </c>
      <c r="BL826" t="s">
        <v>67</v>
      </c>
      <c r="BM826" t="s">
        <v>67</v>
      </c>
      <c r="BN826" t="s">
        <v>102</v>
      </c>
      <c r="BO826" s="6">
        <v>46268</v>
      </c>
      <c r="BP826">
        <f>1</f>
        <v>1</v>
      </c>
      <c r="BQ826">
        <f>IF(M826+AG826&gt;=parametres!$B$2,0,1)</f>
        <v>1</v>
      </c>
      <c r="BR826" t="str">
        <f>VLOOKUP(O826,parametres!G:H,2,0)</f>
        <v>RSA</v>
      </c>
    </row>
    <row r="827" spans="1:70" x14ac:dyDescent="0.3">
      <c r="A827" t="s">
        <v>1635</v>
      </c>
      <c r="B827" t="s">
        <v>65</v>
      </c>
      <c r="C827" t="s">
        <v>66</v>
      </c>
      <c r="D827" s="4">
        <v>46268.537280092591</v>
      </c>
      <c r="E827" t="s">
        <v>1941</v>
      </c>
      <c r="F827" t="s">
        <v>67</v>
      </c>
      <c r="G827" t="s">
        <v>67</v>
      </c>
      <c r="H827" t="s">
        <v>348</v>
      </c>
      <c r="I827" t="s">
        <v>67</v>
      </c>
      <c r="J827">
        <v>2.742129343381908E+18</v>
      </c>
      <c r="K827" t="s">
        <v>2236</v>
      </c>
      <c r="L827" t="s">
        <v>67</v>
      </c>
      <c r="M827" s="5">
        <v>0</v>
      </c>
      <c r="N827">
        <v>19782</v>
      </c>
      <c r="O827" t="s">
        <v>288</v>
      </c>
      <c r="P827">
        <v>21222</v>
      </c>
      <c r="Q827" t="s">
        <v>288</v>
      </c>
      <c r="R827">
        <v>100052</v>
      </c>
      <c r="S827" t="s">
        <v>301</v>
      </c>
      <c r="T827" t="s">
        <v>312</v>
      </c>
      <c r="U827">
        <v>203079</v>
      </c>
      <c r="V827" t="s">
        <v>347</v>
      </c>
      <c r="W827" t="s">
        <v>69</v>
      </c>
      <c r="X827" s="5">
        <v>7.1759259259259259E-4</v>
      </c>
      <c r="Y827" s="5">
        <v>0</v>
      </c>
      <c r="Z827" s="5">
        <v>0</v>
      </c>
      <c r="AA827" t="s">
        <v>67</v>
      </c>
      <c r="AB827">
        <v>0</v>
      </c>
      <c r="AC827" s="4">
        <v>46268.538078703707</v>
      </c>
      <c r="AD827" t="s">
        <v>67</v>
      </c>
      <c r="AE827" s="5">
        <v>0</v>
      </c>
      <c r="AF827" t="s">
        <v>2234</v>
      </c>
      <c r="AG827" s="5">
        <v>2.3148148148148147E-5</v>
      </c>
      <c r="AJ827" t="s">
        <v>67</v>
      </c>
      <c r="AN827" t="s">
        <v>67</v>
      </c>
      <c r="AO827" t="s">
        <v>67</v>
      </c>
      <c r="AR827" t="s">
        <v>67</v>
      </c>
      <c r="AT827" t="s">
        <v>67</v>
      </c>
      <c r="AU827" t="s">
        <v>67</v>
      </c>
      <c r="AV827" t="s">
        <v>67</v>
      </c>
      <c r="AY827" t="s">
        <v>67</v>
      </c>
      <c r="AZ827" t="s">
        <v>67</v>
      </c>
      <c r="BA827" t="s">
        <v>67</v>
      </c>
      <c r="BB827" t="s">
        <v>67</v>
      </c>
      <c r="BC827" t="s">
        <v>67</v>
      </c>
      <c r="BD827" t="s">
        <v>67</v>
      </c>
      <c r="BE827" t="s">
        <v>67</v>
      </c>
      <c r="BF827" t="s">
        <v>67</v>
      </c>
      <c r="BG827" t="s">
        <v>67</v>
      </c>
      <c r="BH827" t="s">
        <v>67</v>
      </c>
      <c r="BI827" t="s">
        <v>67</v>
      </c>
      <c r="BJ827" t="s">
        <v>67</v>
      </c>
      <c r="BK827" t="s">
        <v>67</v>
      </c>
      <c r="BL827" t="s">
        <v>67</v>
      </c>
      <c r="BM827" t="s">
        <v>67</v>
      </c>
      <c r="BN827" t="s">
        <v>287</v>
      </c>
      <c r="BO827" s="6">
        <v>46268</v>
      </c>
      <c r="BP827">
        <f>1</f>
        <v>1</v>
      </c>
      <c r="BQ827">
        <f>IF(M827+AG827&gt;=parametres!$B$2,0,1)</f>
        <v>1</v>
      </c>
      <c r="BR827" t="str">
        <f>VLOOKUP(O827,parametres!G:H,2,0)</f>
        <v>RSA BE</v>
      </c>
    </row>
    <row r="828" spans="1:70" x14ac:dyDescent="0.3">
      <c r="A828" t="s">
        <v>1635</v>
      </c>
      <c r="B828" t="s">
        <v>65</v>
      </c>
      <c r="C828" t="s">
        <v>66</v>
      </c>
      <c r="D828" s="4">
        <v>46268.537372685183</v>
      </c>
      <c r="E828" t="s">
        <v>2223</v>
      </c>
      <c r="F828" t="s">
        <v>67</v>
      </c>
      <c r="G828" t="s">
        <v>67</v>
      </c>
      <c r="H828" t="s">
        <v>438</v>
      </c>
      <c r="I828" t="s">
        <v>67</v>
      </c>
      <c r="J828">
        <v>2.7421293519744625E+18</v>
      </c>
      <c r="K828" t="s">
        <v>2237</v>
      </c>
      <c r="L828" t="s">
        <v>67</v>
      </c>
      <c r="M828" s="5">
        <v>0</v>
      </c>
      <c r="N828">
        <v>19755</v>
      </c>
      <c r="O828" t="s">
        <v>84</v>
      </c>
      <c r="P828">
        <v>21194</v>
      </c>
      <c r="Q828" t="s">
        <v>84</v>
      </c>
      <c r="R828">
        <v>99755</v>
      </c>
      <c r="S828" t="s">
        <v>183</v>
      </c>
      <c r="T828" t="s">
        <v>153</v>
      </c>
      <c r="U828">
        <v>244554</v>
      </c>
      <c r="V828" t="s">
        <v>437</v>
      </c>
      <c r="W828" t="s">
        <v>68</v>
      </c>
      <c r="X828" s="5">
        <v>1.0069444444444444E-3</v>
      </c>
      <c r="Y828" s="5">
        <v>5.7870370370370373E-5</v>
      </c>
      <c r="Z828" s="5">
        <v>0</v>
      </c>
      <c r="AA828" t="s">
        <v>67</v>
      </c>
      <c r="AB828">
        <v>0</v>
      </c>
      <c r="AC828" s="4">
        <v>46268.538483796299</v>
      </c>
      <c r="AD828" t="s">
        <v>67</v>
      </c>
      <c r="AE828" s="5">
        <v>0</v>
      </c>
      <c r="AF828" t="s">
        <v>2225</v>
      </c>
      <c r="AG828" s="5">
        <v>1.1574074074074073E-5</v>
      </c>
      <c r="AJ828" t="s">
        <v>67</v>
      </c>
      <c r="AN828" t="s">
        <v>67</v>
      </c>
      <c r="AO828" t="s">
        <v>67</v>
      </c>
      <c r="AR828" t="s">
        <v>67</v>
      </c>
      <c r="AT828" t="s">
        <v>67</v>
      </c>
      <c r="AU828" t="s">
        <v>67</v>
      </c>
      <c r="AV828" t="s">
        <v>67</v>
      </c>
      <c r="AY828" t="s">
        <v>67</v>
      </c>
      <c r="AZ828" t="s">
        <v>67</v>
      </c>
      <c r="BA828" t="s">
        <v>67</v>
      </c>
      <c r="BB828" t="s">
        <v>67</v>
      </c>
      <c r="BC828" t="s">
        <v>67</v>
      </c>
      <c r="BD828" t="s">
        <v>67</v>
      </c>
      <c r="BE828" t="s">
        <v>67</v>
      </c>
      <c r="BF828" t="s">
        <v>67</v>
      </c>
      <c r="BG828" t="s">
        <v>67</v>
      </c>
      <c r="BH828" t="s">
        <v>67</v>
      </c>
      <c r="BI828" t="s">
        <v>67</v>
      </c>
      <c r="BJ828" t="s">
        <v>67</v>
      </c>
      <c r="BK828" t="s">
        <v>67</v>
      </c>
      <c r="BL828" t="s">
        <v>67</v>
      </c>
      <c r="BM828" t="s">
        <v>67</v>
      </c>
      <c r="BN828" t="s">
        <v>102</v>
      </c>
      <c r="BO828" s="6">
        <v>46268</v>
      </c>
      <c r="BP828">
        <f>1</f>
        <v>1</v>
      </c>
      <c r="BQ828">
        <f>IF(M828+AG828&gt;=parametres!$B$2,0,1)</f>
        <v>1</v>
      </c>
      <c r="BR828" t="str">
        <f>VLOOKUP(O828,parametres!G:H,2,0)</f>
        <v>RSA</v>
      </c>
    </row>
    <row r="829" spans="1:70" x14ac:dyDescent="0.3">
      <c r="A829" t="s">
        <v>1635</v>
      </c>
      <c r="B829" t="s">
        <v>65</v>
      </c>
      <c r="C829" t="s">
        <v>66</v>
      </c>
      <c r="D829" s="4">
        <v>46268.538043981483</v>
      </c>
      <c r="E829" t="s">
        <v>596</v>
      </c>
      <c r="F829" t="s">
        <v>67</v>
      </c>
      <c r="G829" t="s">
        <v>67</v>
      </c>
      <c r="H829" t="s">
        <v>466</v>
      </c>
      <c r="I829" t="s">
        <v>67</v>
      </c>
      <c r="J829">
        <v>2.7421294035080801E+18</v>
      </c>
      <c r="K829" t="s">
        <v>2238</v>
      </c>
      <c r="L829" t="s">
        <v>67</v>
      </c>
      <c r="M829" s="5">
        <v>0</v>
      </c>
      <c r="N829">
        <v>19755</v>
      </c>
      <c r="O829" t="s">
        <v>84</v>
      </c>
      <c r="P829">
        <v>21194</v>
      </c>
      <c r="Q829" t="s">
        <v>84</v>
      </c>
      <c r="R829">
        <v>99755</v>
      </c>
      <c r="S829" t="s">
        <v>183</v>
      </c>
      <c r="T829" t="s">
        <v>153</v>
      </c>
      <c r="U829">
        <v>96452</v>
      </c>
      <c r="V829" t="s">
        <v>465</v>
      </c>
      <c r="W829" t="s">
        <v>68</v>
      </c>
      <c r="X829" s="5">
        <v>3.1597222222222222E-3</v>
      </c>
      <c r="Y829" s="5">
        <v>0</v>
      </c>
      <c r="Z829" s="5">
        <v>0</v>
      </c>
      <c r="AA829" t="s">
        <v>67</v>
      </c>
      <c r="AB829">
        <v>0</v>
      </c>
      <c r="AC829" s="4">
        <v>46268.541250000002</v>
      </c>
      <c r="AD829" t="s">
        <v>67</v>
      </c>
      <c r="AE829" s="5">
        <v>0</v>
      </c>
      <c r="AF829" t="s">
        <v>2232</v>
      </c>
      <c r="AG829" s="5">
        <v>1.1574074074074073E-5</v>
      </c>
      <c r="AJ829" t="s">
        <v>67</v>
      </c>
      <c r="AN829" t="s">
        <v>67</v>
      </c>
      <c r="AO829" t="s">
        <v>67</v>
      </c>
      <c r="AR829" t="s">
        <v>67</v>
      </c>
      <c r="AT829" t="s">
        <v>67</v>
      </c>
      <c r="AU829" t="s">
        <v>67</v>
      </c>
      <c r="AV829" t="s">
        <v>67</v>
      </c>
      <c r="AY829" t="s">
        <v>67</v>
      </c>
      <c r="AZ829" t="s">
        <v>67</v>
      </c>
      <c r="BA829" t="s">
        <v>67</v>
      </c>
      <c r="BB829" t="s">
        <v>67</v>
      </c>
      <c r="BC829" t="s">
        <v>67</v>
      </c>
      <c r="BD829" t="s">
        <v>67</v>
      </c>
      <c r="BE829" t="s">
        <v>67</v>
      </c>
      <c r="BF829" t="s">
        <v>67</v>
      </c>
      <c r="BG829" t="s">
        <v>67</v>
      </c>
      <c r="BH829" t="s">
        <v>67</v>
      </c>
      <c r="BI829" t="s">
        <v>67</v>
      </c>
      <c r="BJ829" t="s">
        <v>67</v>
      </c>
      <c r="BK829" t="s">
        <v>67</v>
      </c>
      <c r="BL829" t="s">
        <v>67</v>
      </c>
      <c r="BM829" t="s">
        <v>67</v>
      </c>
      <c r="BN829" t="s">
        <v>102</v>
      </c>
      <c r="BO829" s="6">
        <v>46268</v>
      </c>
      <c r="BP829">
        <f>1</f>
        <v>1</v>
      </c>
      <c r="BQ829">
        <f>IF(M829+AG829&gt;=parametres!$B$2,0,1)</f>
        <v>1</v>
      </c>
      <c r="BR829" t="str">
        <f>VLOOKUP(O829,parametres!G:H,2,0)</f>
        <v>RSA</v>
      </c>
    </row>
    <row r="830" spans="1:70" x14ac:dyDescent="0.3">
      <c r="A830" t="s">
        <v>1635</v>
      </c>
      <c r="B830" t="s">
        <v>65</v>
      </c>
      <c r="C830" t="s">
        <v>70</v>
      </c>
      <c r="D830" s="4">
        <v>46268.538171296299</v>
      </c>
      <c r="E830" t="s">
        <v>2239</v>
      </c>
      <c r="F830" t="s">
        <v>124</v>
      </c>
      <c r="G830" t="s">
        <v>119</v>
      </c>
      <c r="H830" t="s">
        <v>125</v>
      </c>
      <c r="I830" t="s">
        <v>139</v>
      </c>
      <c r="J830">
        <v>2.7421293047722194E+18</v>
      </c>
      <c r="K830" t="s">
        <v>2240</v>
      </c>
      <c r="L830" t="s">
        <v>72</v>
      </c>
      <c r="M830" s="5">
        <v>8.1018518518518516E-5</v>
      </c>
      <c r="N830">
        <v>19760</v>
      </c>
      <c r="O830" t="s">
        <v>82</v>
      </c>
      <c r="P830">
        <v>21199</v>
      </c>
      <c r="Q830" t="s">
        <v>82</v>
      </c>
      <c r="R830">
        <v>99810</v>
      </c>
      <c r="S830" t="s">
        <v>162</v>
      </c>
      <c r="T830" t="s">
        <v>153</v>
      </c>
      <c r="U830">
        <v>221519</v>
      </c>
      <c r="V830" t="s">
        <v>269</v>
      </c>
      <c r="W830" t="s">
        <v>68</v>
      </c>
      <c r="X830" s="5">
        <v>6.8287037037037036E-4</v>
      </c>
      <c r="Y830" s="5">
        <v>0</v>
      </c>
      <c r="Z830" s="5">
        <v>3.5879629629629629E-4</v>
      </c>
      <c r="AA830" t="s">
        <v>67</v>
      </c>
      <c r="AB830">
        <v>0</v>
      </c>
      <c r="AC830" s="4">
        <v>46268.540590277778</v>
      </c>
      <c r="AD830" t="s">
        <v>67</v>
      </c>
      <c r="AE830" s="5">
        <v>0</v>
      </c>
      <c r="AF830" t="s">
        <v>2241</v>
      </c>
      <c r="AG830" s="5">
        <v>1.1574074074074073E-5</v>
      </c>
      <c r="AH830">
        <v>0</v>
      </c>
      <c r="AI830">
        <v>0</v>
      </c>
      <c r="AJ830" t="s">
        <v>67</v>
      </c>
      <c r="AK830">
        <v>2</v>
      </c>
      <c r="AL830">
        <v>0</v>
      </c>
      <c r="AM830">
        <v>0</v>
      </c>
      <c r="AN830" t="s">
        <v>123</v>
      </c>
      <c r="AO830" t="s">
        <v>127</v>
      </c>
      <c r="AP830">
        <v>77020001</v>
      </c>
      <c r="AQ830">
        <v>10</v>
      </c>
      <c r="AR830" t="s">
        <v>128</v>
      </c>
      <c r="AS830">
        <v>3190086</v>
      </c>
      <c r="AT830" t="s">
        <v>368</v>
      </c>
      <c r="AU830" t="s">
        <v>2242</v>
      </c>
      <c r="AV830" t="s">
        <v>2239</v>
      </c>
      <c r="AW830">
        <v>0</v>
      </c>
      <c r="AX830">
        <v>0</v>
      </c>
      <c r="AY830" t="s">
        <v>67</v>
      </c>
      <c r="AZ830" t="s">
        <v>67</v>
      </c>
      <c r="BA830" t="s">
        <v>67</v>
      </c>
      <c r="BB830" t="s">
        <v>67</v>
      </c>
      <c r="BC830" t="s">
        <v>67</v>
      </c>
      <c r="BD830" t="s">
        <v>67</v>
      </c>
      <c r="BE830" t="s">
        <v>67</v>
      </c>
      <c r="BF830" t="s">
        <v>67</v>
      </c>
      <c r="BG830" t="s">
        <v>67</v>
      </c>
      <c r="BH830" t="s">
        <v>67</v>
      </c>
      <c r="BI830" t="s">
        <v>67</v>
      </c>
      <c r="BJ830" t="s">
        <v>67</v>
      </c>
      <c r="BK830" t="s">
        <v>67</v>
      </c>
      <c r="BL830" t="s">
        <v>67</v>
      </c>
      <c r="BM830" t="s">
        <v>67</v>
      </c>
      <c r="BN830" t="s">
        <v>106</v>
      </c>
      <c r="BO830" s="6">
        <v>46268</v>
      </c>
      <c r="BP830">
        <f>1</f>
        <v>1</v>
      </c>
      <c r="BQ830">
        <f>IF(M830+AG830&gt;=parametres!$B$2,0,1)</f>
        <v>1</v>
      </c>
      <c r="BR830" t="str">
        <f>VLOOKUP(O830,parametres!G:H,2,0)</f>
        <v>Alliannz Contract</v>
      </c>
    </row>
    <row r="831" spans="1:70" x14ac:dyDescent="0.3">
      <c r="A831" t="s">
        <v>1635</v>
      </c>
      <c r="B831" t="s">
        <v>65</v>
      </c>
      <c r="C831" t="s">
        <v>70</v>
      </c>
      <c r="D831" s="4">
        <v>46268.538182870368</v>
      </c>
      <c r="E831" t="s">
        <v>2243</v>
      </c>
      <c r="F831" t="s">
        <v>304</v>
      </c>
      <c r="G831" t="s">
        <v>305</v>
      </c>
      <c r="H831" t="s">
        <v>306</v>
      </c>
      <c r="I831" t="s">
        <v>300</v>
      </c>
      <c r="J831">
        <v>2.7421294035080801E+18</v>
      </c>
      <c r="K831" t="s">
        <v>2244</v>
      </c>
      <c r="L831" t="s">
        <v>72</v>
      </c>
      <c r="M831" s="5">
        <v>5.7870370370370373E-5</v>
      </c>
      <c r="N831">
        <v>19782</v>
      </c>
      <c r="O831" t="s">
        <v>288</v>
      </c>
      <c r="P831">
        <v>21222</v>
      </c>
      <c r="Q831" t="s">
        <v>288</v>
      </c>
      <c r="R831">
        <v>100052</v>
      </c>
      <c r="S831" t="s">
        <v>301</v>
      </c>
      <c r="T831" t="s">
        <v>312</v>
      </c>
      <c r="U831">
        <v>249780</v>
      </c>
      <c r="V831" t="s">
        <v>439</v>
      </c>
      <c r="W831" t="s">
        <v>68</v>
      </c>
      <c r="X831" s="5">
        <v>1.3414351851851853E-2</v>
      </c>
      <c r="Y831" s="5">
        <v>0</v>
      </c>
      <c r="Z831" s="5">
        <v>8.1018518518518516E-5</v>
      </c>
      <c r="AA831" t="s">
        <v>67</v>
      </c>
      <c r="AB831">
        <v>0</v>
      </c>
      <c r="AC831" s="4">
        <v>46268.552442129629</v>
      </c>
      <c r="AD831" t="s">
        <v>67</v>
      </c>
      <c r="AE831" s="5">
        <v>0</v>
      </c>
      <c r="AF831" t="s">
        <v>2245</v>
      </c>
      <c r="AG831" s="5">
        <v>1.1574074074074073E-5</v>
      </c>
      <c r="AH831">
        <v>0</v>
      </c>
      <c r="AI831">
        <v>0</v>
      </c>
      <c r="AJ831" t="s">
        <v>311</v>
      </c>
      <c r="AK831">
        <v>2</v>
      </c>
      <c r="AL831">
        <v>0</v>
      </c>
      <c r="AM831">
        <v>1</v>
      </c>
      <c r="AN831" t="s">
        <v>303</v>
      </c>
      <c r="AO831" t="s">
        <v>67</v>
      </c>
      <c r="AR831" t="s">
        <v>67</v>
      </c>
      <c r="AT831" t="s">
        <v>67</v>
      </c>
      <c r="AU831" t="s">
        <v>67</v>
      </c>
      <c r="AV831" t="s">
        <v>67</v>
      </c>
      <c r="AW831">
        <v>2</v>
      </c>
      <c r="AX831">
        <v>1</v>
      </c>
      <c r="AY831" t="s">
        <v>67</v>
      </c>
      <c r="AZ831" t="s">
        <v>67</v>
      </c>
      <c r="BA831" t="s">
        <v>67</v>
      </c>
      <c r="BB831" t="s">
        <v>67</v>
      </c>
      <c r="BC831" t="s">
        <v>67</v>
      </c>
      <c r="BD831" t="s">
        <v>67</v>
      </c>
      <c r="BE831" t="s">
        <v>67</v>
      </c>
      <c r="BF831" t="s">
        <v>67</v>
      </c>
      <c r="BG831" t="s">
        <v>67</v>
      </c>
      <c r="BH831" t="s">
        <v>67</v>
      </c>
      <c r="BI831" t="s">
        <v>67</v>
      </c>
      <c r="BJ831" t="s">
        <v>67</v>
      </c>
      <c r="BK831" t="s">
        <v>67</v>
      </c>
      <c r="BL831" t="s">
        <v>67</v>
      </c>
      <c r="BM831" t="s">
        <v>67</v>
      </c>
      <c r="BN831" t="s">
        <v>287</v>
      </c>
      <c r="BO831" s="6">
        <v>46268</v>
      </c>
      <c r="BP831">
        <f>1</f>
        <v>1</v>
      </c>
      <c r="BQ831">
        <f>IF(M831+AG831&gt;=parametres!$B$2,0,1)</f>
        <v>1</v>
      </c>
      <c r="BR831" t="str">
        <f>VLOOKUP(O831,parametres!G:H,2,0)</f>
        <v>RSA BE</v>
      </c>
    </row>
    <row r="832" spans="1:70" x14ac:dyDescent="0.3">
      <c r="A832" t="s">
        <v>1635</v>
      </c>
      <c r="B832" t="s">
        <v>65</v>
      </c>
      <c r="C832" t="s">
        <v>70</v>
      </c>
      <c r="D832" s="4">
        <v>46268.538831018515</v>
      </c>
      <c r="E832" t="s">
        <v>2211</v>
      </c>
      <c r="F832" t="s">
        <v>134</v>
      </c>
      <c r="G832" t="s">
        <v>119</v>
      </c>
      <c r="H832" t="s">
        <v>135</v>
      </c>
      <c r="I832" t="s">
        <v>136</v>
      </c>
      <c r="J832">
        <v>2.742129343381908E+18</v>
      </c>
      <c r="K832" t="s">
        <v>2246</v>
      </c>
      <c r="L832" t="s">
        <v>72</v>
      </c>
      <c r="M832" s="5">
        <v>6.9444444444444444E-5</v>
      </c>
      <c r="N832">
        <v>19761</v>
      </c>
      <c r="O832" t="s">
        <v>105</v>
      </c>
      <c r="P832">
        <v>21200</v>
      </c>
      <c r="Q832" t="s">
        <v>105</v>
      </c>
      <c r="R832">
        <v>99821</v>
      </c>
      <c r="S832" t="s">
        <v>154</v>
      </c>
      <c r="T832" t="s">
        <v>153</v>
      </c>
      <c r="U832">
        <v>224299</v>
      </c>
      <c r="V832" t="s">
        <v>193</v>
      </c>
      <c r="W832" t="s">
        <v>68</v>
      </c>
      <c r="X832" s="5">
        <v>2.9398148148148148E-3</v>
      </c>
      <c r="Y832" s="5">
        <v>0</v>
      </c>
      <c r="Z832" s="5">
        <v>3.7037037037037035E-4</v>
      </c>
      <c r="AA832" t="s">
        <v>67</v>
      </c>
      <c r="AB832">
        <v>0</v>
      </c>
      <c r="AC832" s="4">
        <v>46268.542442129627</v>
      </c>
      <c r="AD832" t="s">
        <v>67</v>
      </c>
      <c r="AE832" s="5">
        <v>0</v>
      </c>
      <c r="AF832" t="s">
        <v>2247</v>
      </c>
      <c r="AG832" s="5">
        <v>2.3148148148148147E-5</v>
      </c>
      <c r="AH832">
        <v>0</v>
      </c>
      <c r="AI832">
        <v>0</v>
      </c>
      <c r="AJ832" t="s">
        <v>67</v>
      </c>
      <c r="AK832">
        <v>2</v>
      </c>
      <c r="AL832">
        <v>0</v>
      </c>
      <c r="AM832">
        <v>0</v>
      </c>
      <c r="AN832" t="s">
        <v>123</v>
      </c>
      <c r="AO832" t="s">
        <v>127</v>
      </c>
      <c r="AP832">
        <v>77020001</v>
      </c>
      <c r="AQ832">
        <v>10</v>
      </c>
      <c r="AR832" t="s">
        <v>128</v>
      </c>
      <c r="AS832">
        <v>3190051</v>
      </c>
      <c r="AT832" t="s">
        <v>145</v>
      </c>
      <c r="AU832" t="s">
        <v>67</v>
      </c>
      <c r="AV832" t="s">
        <v>2211</v>
      </c>
      <c r="AW832">
        <v>2</v>
      </c>
      <c r="AX832">
        <v>1</v>
      </c>
      <c r="AY832" t="s">
        <v>67</v>
      </c>
      <c r="AZ832" t="s">
        <v>67</v>
      </c>
      <c r="BA832" t="s">
        <v>67</v>
      </c>
      <c r="BB832" t="s">
        <v>67</v>
      </c>
      <c r="BC832" t="s">
        <v>67</v>
      </c>
      <c r="BD832" t="s">
        <v>67</v>
      </c>
      <c r="BE832" t="s">
        <v>67</v>
      </c>
      <c r="BF832" t="s">
        <v>67</v>
      </c>
      <c r="BG832" t="s">
        <v>67</v>
      </c>
      <c r="BH832" t="s">
        <v>67</v>
      </c>
      <c r="BI832" t="s">
        <v>67</v>
      </c>
      <c r="BJ832" t="s">
        <v>67</v>
      </c>
      <c r="BK832" t="s">
        <v>67</v>
      </c>
      <c r="BL832" t="s">
        <v>67</v>
      </c>
      <c r="BM832" t="s">
        <v>67</v>
      </c>
      <c r="BN832" t="s">
        <v>106</v>
      </c>
      <c r="BO832" s="6">
        <v>46268</v>
      </c>
      <c r="BP832">
        <f>1</f>
        <v>1</v>
      </c>
      <c r="BQ832">
        <f>IF(M832+AG832&gt;=parametres!$B$2,0,1)</f>
        <v>1</v>
      </c>
      <c r="BR832" t="str">
        <f>VLOOKUP(O832,parametres!G:H,2,0)</f>
        <v>Alliannz Contract</v>
      </c>
    </row>
    <row r="833" spans="1:70" x14ac:dyDescent="0.3">
      <c r="A833" t="s">
        <v>1635</v>
      </c>
      <c r="B833" t="s">
        <v>65</v>
      </c>
      <c r="C833" t="s">
        <v>66</v>
      </c>
      <c r="D833" s="4">
        <v>46268.538969907408</v>
      </c>
      <c r="E833" t="s">
        <v>2243</v>
      </c>
      <c r="F833" t="s">
        <v>67</v>
      </c>
      <c r="G833" t="s">
        <v>67</v>
      </c>
      <c r="H833" t="s">
        <v>440</v>
      </c>
      <c r="I833" t="s">
        <v>67</v>
      </c>
      <c r="J833">
        <v>2.7421294035080801E+18</v>
      </c>
      <c r="K833" t="s">
        <v>2248</v>
      </c>
      <c r="L833" t="s">
        <v>67</v>
      </c>
      <c r="M833" s="5">
        <v>0</v>
      </c>
      <c r="N833">
        <v>19782</v>
      </c>
      <c r="O833" t="s">
        <v>288</v>
      </c>
      <c r="P833">
        <v>21222</v>
      </c>
      <c r="Q833" t="s">
        <v>288</v>
      </c>
      <c r="R833">
        <v>100052</v>
      </c>
      <c r="S833" t="s">
        <v>301</v>
      </c>
      <c r="T833" t="s">
        <v>312</v>
      </c>
      <c r="U833">
        <v>249780</v>
      </c>
      <c r="V833" t="s">
        <v>439</v>
      </c>
      <c r="W833" t="s">
        <v>69</v>
      </c>
      <c r="X833" s="5">
        <v>1.3414351851851853E-2</v>
      </c>
      <c r="Y833" s="5">
        <v>0</v>
      </c>
      <c r="Z833" s="5">
        <v>0</v>
      </c>
      <c r="AA833" t="s">
        <v>67</v>
      </c>
      <c r="AB833">
        <v>0</v>
      </c>
      <c r="AC833" s="4">
        <v>46268.552442129629</v>
      </c>
      <c r="AD833" t="s">
        <v>67</v>
      </c>
      <c r="AE833" s="5">
        <v>0</v>
      </c>
      <c r="AF833" t="s">
        <v>2245</v>
      </c>
      <c r="AG833" s="5">
        <v>1.1574074074074073E-5</v>
      </c>
      <c r="AJ833" t="s">
        <v>67</v>
      </c>
      <c r="AN833" t="s">
        <v>67</v>
      </c>
      <c r="AO833" t="s">
        <v>67</v>
      </c>
      <c r="AR833" t="s">
        <v>67</v>
      </c>
      <c r="AT833" t="s">
        <v>67</v>
      </c>
      <c r="AU833" t="s">
        <v>67</v>
      </c>
      <c r="AV833" t="s">
        <v>67</v>
      </c>
      <c r="AY833" t="s">
        <v>67</v>
      </c>
      <c r="AZ833" t="s">
        <v>67</v>
      </c>
      <c r="BA833" t="s">
        <v>67</v>
      </c>
      <c r="BB833" t="s">
        <v>67</v>
      </c>
      <c r="BC833" t="s">
        <v>67</v>
      </c>
      <c r="BD833" t="s">
        <v>67</v>
      </c>
      <c r="BE833" t="s">
        <v>67</v>
      </c>
      <c r="BF833" t="s">
        <v>67</v>
      </c>
      <c r="BG833" t="s">
        <v>67</v>
      </c>
      <c r="BH833" t="s">
        <v>67</v>
      </c>
      <c r="BI833" t="s">
        <v>67</v>
      </c>
      <c r="BJ833" t="s">
        <v>67</v>
      </c>
      <c r="BK833" t="s">
        <v>67</v>
      </c>
      <c r="BL833" t="s">
        <v>67</v>
      </c>
      <c r="BM833" t="s">
        <v>67</v>
      </c>
      <c r="BN833" t="s">
        <v>287</v>
      </c>
      <c r="BO833" s="6">
        <v>46268</v>
      </c>
      <c r="BP833">
        <f>1</f>
        <v>1</v>
      </c>
      <c r="BQ833">
        <f>IF(M833+AG833&gt;=parametres!$B$2,0,1)</f>
        <v>1</v>
      </c>
      <c r="BR833" t="str">
        <f>VLOOKUP(O833,parametres!G:H,2,0)</f>
        <v>RSA BE</v>
      </c>
    </row>
    <row r="834" spans="1:70" x14ac:dyDescent="0.3">
      <c r="A834" t="s">
        <v>1635</v>
      </c>
      <c r="B834" t="s">
        <v>65</v>
      </c>
      <c r="C834" t="s">
        <v>70</v>
      </c>
      <c r="D834" s="4">
        <v>46268.539050925923</v>
      </c>
      <c r="E834" t="s">
        <v>1190</v>
      </c>
      <c r="F834" t="s">
        <v>433</v>
      </c>
      <c r="G834" t="s">
        <v>244</v>
      </c>
      <c r="H834" t="s">
        <v>452</v>
      </c>
      <c r="I834" t="s">
        <v>300</v>
      </c>
      <c r="J834">
        <v>2.7421293949181348E+18</v>
      </c>
      <c r="K834" t="s">
        <v>2249</v>
      </c>
      <c r="L834" t="s">
        <v>72</v>
      </c>
      <c r="M834" s="5">
        <v>8.1018518518518516E-5</v>
      </c>
      <c r="N834">
        <v>19755</v>
      </c>
      <c r="O834" t="s">
        <v>84</v>
      </c>
      <c r="P834">
        <v>21221</v>
      </c>
      <c r="Q834" t="s">
        <v>294</v>
      </c>
      <c r="R834">
        <v>99755</v>
      </c>
      <c r="S834" t="s">
        <v>183</v>
      </c>
      <c r="T834" t="s">
        <v>275</v>
      </c>
      <c r="U834">
        <v>96462</v>
      </c>
      <c r="V834" t="s">
        <v>485</v>
      </c>
      <c r="W834" t="s">
        <v>68</v>
      </c>
      <c r="X834" s="5">
        <v>7.407407407407407E-4</v>
      </c>
      <c r="Y834" s="5">
        <v>6.3657407407407413E-4</v>
      </c>
      <c r="Z834" s="5">
        <v>7.291666666666667E-4</v>
      </c>
      <c r="AA834" t="s">
        <v>67</v>
      </c>
      <c r="AB834">
        <v>1</v>
      </c>
      <c r="AC834" s="4">
        <v>46268.541006944448</v>
      </c>
      <c r="AD834" t="s">
        <v>67</v>
      </c>
      <c r="AE834" s="5">
        <v>0</v>
      </c>
      <c r="AF834" t="s">
        <v>2250</v>
      </c>
      <c r="AG834" s="5">
        <v>1.1574074074074073E-5</v>
      </c>
      <c r="AH834">
        <v>0</v>
      </c>
      <c r="AI834">
        <v>0</v>
      </c>
      <c r="AJ834" t="s">
        <v>363</v>
      </c>
      <c r="AK834">
        <v>2</v>
      </c>
      <c r="AL834">
        <v>0</v>
      </c>
      <c r="AM834">
        <v>1</v>
      </c>
      <c r="AN834" t="s">
        <v>310</v>
      </c>
      <c r="AO834" t="s">
        <v>67</v>
      </c>
      <c r="AR834" t="s">
        <v>67</v>
      </c>
      <c r="AT834" t="s">
        <v>67</v>
      </c>
      <c r="AU834" t="s">
        <v>67</v>
      </c>
      <c r="AV834" t="s">
        <v>67</v>
      </c>
      <c r="AW834">
        <v>0</v>
      </c>
      <c r="AX834">
        <v>0</v>
      </c>
      <c r="AY834" t="s">
        <v>67</v>
      </c>
      <c r="AZ834" t="s">
        <v>67</v>
      </c>
      <c r="BA834" t="s">
        <v>67</v>
      </c>
      <c r="BB834" t="s">
        <v>67</v>
      </c>
      <c r="BC834" t="s">
        <v>67</v>
      </c>
      <c r="BD834" t="s">
        <v>67</v>
      </c>
      <c r="BE834" t="s">
        <v>67</v>
      </c>
      <c r="BF834" t="s">
        <v>67</v>
      </c>
      <c r="BG834" t="s">
        <v>67</v>
      </c>
      <c r="BH834" t="s">
        <v>67</v>
      </c>
      <c r="BI834" t="s">
        <v>67</v>
      </c>
      <c r="BJ834" t="s">
        <v>67</v>
      </c>
      <c r="BK834" t="s">
        <v>67</v>
      </c>
      <c r="BL834" t="s">
        <v>67</v>
      </c>
      <c r="BM834" t="s">
        <v>67</v>
      </c>
      <c r="BN834" t="s">
        <v>102</v>
      </c>
      <c r="BO834" s="6">
        <v>46268</v>
      </c>
      <c r="BP834">
        <f>1</f>
        <v>1</v>
      </c>
      <c r="BQ834">
        <f>IF(M834+AG834&gt;=parametres!$B$2,0,1)</f>
        <v>1</v>
      </c>
      <c r="BR834" t="str">
        <f>VLOOKUP(O834,parametres!G:H,2,0)</f>
        <v>RSA</v>
      </c>
    </row>
    <row r="835" spans="1:70" x14ac:dyDescent="0.3">
      <c r="A835" t="s">
        <v>1635</v>
      </c>
      <c r="B835" t="s">
        <v>65</v>
      </c>
      <c r="C835" t="s">
        <v>70</v>
      </c>
      <c r="D835" s="4">
        <v>46268.539074074077</v>
      </c>
      <c r="E835" t="s">
        <v>2251</v>
      </c>
      <c r="F835" t="s">
        <v>178</v>
      </c>
      <c r="G835" t="s">
        <v>119</v>
      </c>
      <c r="H835" t="s">
        <v>179</v>
      </c>
      <c r="I835" t="s">
        <v>136</v>
      </c>
      <c r="J835">
        <v>2.7421294163936973E+18</v>
      </c>
      <c r="K835" t="s">
        <v>2252</v>
      </c>
      <c r="L835" t="s">
        <v>72</v>
      </c>
      <c r="M835" s="5">
        <v>8.1018518518518516E-5</v>
      </c>
      <c r="N835">
        <v>19761</v>
      </c>
      <c r="O835" t="s">
        <v>105</v>
      </c>
      <c r="P835">
        <v>21200</v>
      </c>
      <c r="Q835" t="s">
        <v>105</v>
      </c>
      <c r="R835">
        <v>99821</v>
      </c>
      <c r="S835" t="s">
        <v>154</v>
      </c>
      <c r="T835" t="s">
        <v>153</v>
      </c>
      <c r="U835">
        <v>224096</v>
      </c>
      <c r="V835" t="s">
        <v>503</v>
      </c>
      <c r="W835" t="s">
        <v>68</v>
      </c>
      <c r="X835" s="5">
        <v>4.7453703703703704E-4</v>
      </c>
      <c r="Y835" s="5">
        <v>0</v>
      </c>
      <c r="Z835" s="5">
        <v>3.7037037037037035E-4</v>
      </c>
      <c r="AA835" t="s">
        <v>67</v>
      </c>
      <c r="AB835">
        <v>0</v>
      </c>
      <c r="AC835" s="4">
        <v>46268.541250000002</v>
      </c>
      <c r="AD835" t="s">
        <v>67</v>
      </c>
      <c r="AE835" s="5">
        <v>0</v>
      </c>
      <c r="AF835" t="s">
        <v>2253</v>
      </c>
      <c r="AG835" s="5">
        <v>1.1574074074074073E-5</v>
      </c>
      <c r="AH835">
        <v>0</v>
      </c>
      <c r="AI835">
        <v>0</v>
      </c>
      <c r="AJ835" t="s">
        <v>67</v>
      </c>
      <c r="AK835">
        <v>2</v>
      </c>
      <c r="AL835">
        <v>0</v>
      </c>
      <c r="AM835">
        <v>0</v>
      </c>
      <c r="AN835" t="s">
        <v>123</v>
      </c>
      <c r="AO835" t="s">
        <v>127</v>
      </c>
      <c r="AP835">
        <v>77020001</v>
      </c>
      <c r="AQ835">
        <v>10</v>
      </c>
      <c r="AR835" t="s">
        <v>128</v>
      </c>
      <c r="AS835">
        <v>3190042</v>
      </c>
      <c r="AT835" t="s">
        <v>273</v>
      </c>
      <c r="AU835" t="s">
        <v>2254</v>
      </c>
      <c r="AV835" t="s">
        <v>2251</v>
      </c>
      <c r="AW835">
        <v>2</v>
      </c>
      <c r="AX835">
        <v>1</v>
      </c>
      <c r="AY835" t="s">
        <v>67</v>
      </c>
      <c r="AZ835" t="s">
        <v>67</v>
      </c>
      <c r="BA835" t="s">
        <v>67</v>
      </c>
      <c r="BB835" t="s">
        <v>67</v>
      </c>
      <c r="BC835" t="s">
        <v>67</v>
      </c>
      <c r="BD835" t="s">
        <v>67</v>
      </c>
      <c r="BE835" t="s">
        <v>67</v>
      </c>
      <c r="BF835" t="s">
        <v>67</v>
      </c>
      <c r="BG835" t="s">
        <v>67</v>
      </c>
      <c r="BH835" t="s">
        <v>67</v>
      </c>
      <c r="BI835" t="s">
        <v>67</v>
      </c>
      <c r="BJ835" t="s">
        <v>67</v>
      </c>
      <c r="BK835" t="s">
        <v>67</v>
      </c>
      <c r="BL835" t="s">
        <v>67</v>
      </c>
      <c r="BM835" t="s">
        <v>67</v>
      </c>
      <c r="BN835" t="s">
        <v>106</v>
      </c>
      <c r="BO835" s="6">
        <v>46268</v>
      </c>
      <c r="BP835">
        <f>1</f>
        <v>1</v>
      </c>
      <c r="BQ835">
        <f>IF(M835+AG835&gt;=parametres!$B$2,0,1)</f>
        <v>1</v>
      </c>
      <c r="BR835" t="str">
        <f>VLOOKUP(O835,parametres!G:H,2,0)</f>
        <v>Alliannz Contract</v>
      </c>
    </row>
    <row r="836" spans="1:70" x14ac:dyDescent="0.3">
      <c r="A836" t="s">
        <v>1635</v>
      </c>
      <c r="B836" t="s">
        <v>65</v>
      </c>
      <c r="C836" t="s">
        <v>70</v>
      </c>
      <c r="D836" s="4">
        <v>46268.539305555554</v>
      </c>
      <c r="E836" t="s">
        <v>1224</v>
      </c>
      <c r="F836" t="s">
        <v>215</v>
      </c>
      <c r="G836" t="s">
        <v>119</v>
      </c>
      <c r="H836" t="s">
        <v>216</v>
      </c>
      <c r="I836" t="s">
        <v>217</v>
      </c>
      <c r="J836">
        <v>2.7421292360747197E+18</v>
      </c>
      <c r="K836" t="s">
        <v>2255</v>
      </c>
      <c r="L836" t="s">
        <v>72</v>
      </c>
      <c r="M836" s="5">
        <v>6.9444444444444444E-5</v>
      </c>
      <c r="N836">
        <v>19767</v>
      </c>
      <c r="O836" t="s">
        <v>110</v>
      </c>
      <c r="P836">
        <v>21206</v>
      </c>
      <c r="Q836" t="s">
        <v>110</v>
      </c>
      <c r="R836">
        <v>99889</v>
      </c>
      <c r="S836" t="s">
        <v>372</v>
      </c>
      <c r="T836" t="s">
        <v>153</v>
      </c>
      <c r="U836">
        <v>199529</v>
      </c>
      <c r="V836" t="s">
        <v>224</v>
      </c>
      <c r="W836" t="s">
        <v>68</v>
      </c>
      <c r="X836" s="5">
        <v>1.1296296296296296E-2</v>
      </c>
      <c r="Y836" s="5">
        <v>0</v>
      </c>
      <c r="Z836" s="5">
        <v>3.7037037037037035E-4</v>
      </c>
      <c r="AA836" t="s">
        <v>67</v>
      </c>
      <c r="AB836">
        <v>0</v>
      </c>
      <c r="AC836" s="4">
        <v>46268.551168981481</v>
      </c>
      <c r="AD836" t="s">
        <v>67</v>
      </c>
      <c r="AE836" s="5">
        <v>0</v>
      </c>
      <c r="AF836" t="s">
        <v>2256</v>
      </c>
      <c r="AG836" s="5">
        <v>3.4722222222222222E-5</v>
      </c>
      <c r="AH836">
        <v>0</v>
      </c>
      <c r="AI836">
        <v>0</v>
      </c>
      <c r="AJ836" t="s">
        <v>67</v>
      </c>
      <c r="AK836">
        <v>0</v>
      </c>
      <c r="AL836">
        <v>0</v>
      </c>
      <c r="AM836">
        <v>0</v>
      </c>
      <c r="AN836" t="s">
        <v>123</v>
      </c>
      <c r="AO836" t="s">
        <v>127</v>
      </c>
      <c r="AP836">
        <v>77020001</v>
      </c>
      <c r="AQ836">
        <v>10</v>
      </c>
      <c r="AR836" t="s">
        <v>128</v>
      </c>
      <c r="AT836" t="s">
        <v>145</v>
      </c>
      <c r="AU836" t="s">
        <v>67</v>
      </c>
      <c r="AV836" t="s">
        <v>1224</v>
      </c>
      <c r="AW836">
        <v>0</v>
      </c>
      <c r="AX836">
        <v>0</v>
      </c>
      <c r="AY836" t="s">
        <v>67</v>
      </c>
      <c r="AZ836" t="s">
        <v>67</v>
      </c>
      <c r="BA836" t="s">
        <v>67</v>
      </c>
      <c r="BB836" t="s">
        <v>67</v>
      </c>
      <c r="BC836" t="s">
        <v>67</v>
      </c>
      <c r="BD836" t="s">
        <v>67</v>
      </c>
      <c r="BE836" t="s">
        <v>67</v>
      </c>
      <c r="BF836" t="s">
        <v>67</v>
      </c>
      <c r="BG836" t="s">
        <v>67</v>
      </c>
      <c r="BH836" t="s">
        <v>67</v>
      </c>
      <c r="BI836" t="s">
        <v>67</v>
      </c>
      <c r="BJ836" t="s">
        <v>67</v>
      </c>
      <c r="BK836" t="s">
        <v>67</v>
      </c>
      <c r="BL836" t="s">
        <v>67</v>
      </c>
      <c r="BM836" t="s">
        <v>67</v>
      </c>
      <c r="BN836" t="s">
        <v>102</v>
      </c>
      <c r="BO836" s="6">
        <v>46268</v>
      </c>
      <c r="BP836">
        <f>1</f>
        <v>1</v>
      </c>
      <c r="BQ836">
        <f>IF(M836+AG836&gt;=parametres!$B$2,0,1)</f>
        <v>1</v>
      </c>
      <c r="BR836" t="str">
        <f>VLOOKUP(O836,parametres!G:H,2,0)</f>
        <v>RSA</v>
      </c>
    </row>
    <row r="837" spans="1:70" x14ac:dyDescent="0.3">
      <c r="A837" t="s">
        <v>1635</v>
      </c>
      <c r="B837" t="s">
        <v>65</v>
      </c>
      <c r="C837" t="s">
        <v>70</v>
      </c>
      <c r="D837" s="4">
        <v>46268.539444444446</v>
      </c>
      <c r="E837" t="s">
        <v>2257</v>
      </c>
      <c r="F837" t="s">
        <v>118</v>
      </c>
      <c r="G837" t="s">
        <v>119</v>
      </c>
      <c r="H837" t="s">
        <v>120</v>
      </c>
      <c r="I837" t="s">
        <v>121</v>
      </c>
      <c r="J837">
        <v>2.7421294249836073E+18</v>
      </c>
      <c r="K837" t="s">
        <v>2258</v>
      </c>
      <c r="L837" t="s">
        <v>71</v>
      </c>
      <c r="M837" s="5">
        <v>9.7222222222222219E-4</v>
      </c>
      <c r="N837">
        <v>19770</v>
      </c>
      <c r="O837" t="s">
        <v>112</v>
      </c>
      <c r="P837">
        <v>21209</v>
      </c>
      <c r="Q837" t="s">
        <v>112</v>
      </c>
      <c r="R837">
        <v>99920</v>
      </c>
      <c r="S837" t="s">
        <v>146</v>
      </c>
      <c r="T837" t="s">
        <v>275</v>
      </c>
      <c r="U837">
        <v>266361</v>
      </c>
      <c r="V837" t="s">
        <v>971</v>
      </c>
      <c r="W837" t="s">
        <v>69</v>
      </c>
      <c r="X837" s="5">
        <v>1.712962962962963E-3</v>
      </c>
      <c r="Y837" s="5">
        <v>0</v>
      </c>
      <c r="Z837" s="5">
        <v>2.0833333333333335E-4</v>
      </c>
      <c r="AA837" t="s">
        <v>67</v>
      </c>
      <c r="AB837">
        <v>0</v>
      </c>
      <c r="AC837" s="4">
        <v>46268.542384259257</v>
      </c>
      <c r="AD837" t="s">
        <v>67</v>
      </c>
      <c r="AE837" s="5">
        <v>0</v>
      </c>
      <c r="AF837" t="s">
        <v>2259</v>
      </c>
      <c r="AG837" s="5">
        <v>2.3148148148148147E-5</v>
      </c>
      <c r="AH837">
        <v>0</v>
      </c>
      <c r="AI837">
        <v>0</v>
      </c>
      <c r="AJ837" t="s">
        <v>122</v>
      </c>
      <c r="AK837">
        <v>2</v>
      </c>
      <c r="AL837">
        <v>0</v>
      </c>
      <c r="AM837">
        <v>0</v>
      </c>
      <c r="AN837" t="s">
        <v>123</v>
      </c>
      <c r="AO837" t="s">
        <v>67</v>
      </c>
      <c r="AR837" t="s">
        <v>67</v>
      </c>
      <c r="AT837" t="s">
        <v>67</v>
      </c>
      <c r="AU837" t="s">
        <v>67</v>
      </c>
      <c r="AV837" t="s">
        <v>67</v>
      </c>
      <c r="AW837">
        <v>0</v>
      </c>
      <c r="AX837">
        <v>0</v>
      </c>
      <c r="AY837" t="s">
        <v>67</v>
      </c>
      <c r="AZ837" t="s">
        <v>67</v>
      </c>
      <c r="BA837" t="s">
        <v>67</v>
      </c>
      <c r="BB837" t="s">
        <v>67</v>
      </c>
      <c r="BC837" t="s">
        <v>67</v>
      </c>
      <c r="BD837" t="s">
        <v>67</v>
      </c>
      <c r="BE837" t="s">
        <v>67</v>
      </c>
      <c r="BF837" t="s">
        <v>67</v>
      </c>
      <c r="BG837" t="s">
        <v>67</v>
      </c>
      <c r="BH837" t="s">
        <v>67</v>
      </c>
      <c r="BI837" t="s">
        <v>67</v>
      </c>
      <c r="BJ837" t="s">
        <v>67</v>
      </c>
      <c r="BK837" t="s">
        <v>67</v>
      </c>
      <c r="BL837" t="s">
        <v>67</v>
      </c>
      <c r="BM837" t="s">
        <v>67</v>
      </c>
      <c r="BN837" t="s">
        <v>280</v>
      </c>
      <c r="BO837" s="6">
        <v>46268</v>
      </c>
      <c r="BP837">
        <f>1</f>
        <v>1</v>
      </c>
      <c r="BQ837">
        <f>IF(M837+AG837&gt;=parametres!$B$2,0,1)</f>
        <v>0</v>
      </c>
      <c r="BR837" t="str">
        <f>VLOOKUP(O837,parametres!G:H,2,0)</f>
        <v>RSA Provider</v>
      </c>
    </row>
    <row r="838" spans="1:70" x14ac:dyDescent="0.3">
      <c r="A838" t="s">
        <v>1635</v>
      </c>
      <c r="B838" t="s">
        <v>65</v>
      </c>
      <c r="C838" t="s">
        <v>66</v>
      </c>
      <c r="D838" s="4">
        <v>46268.539444444446</v>
      </c>
      <c r="E838" t="s">
        <v>2211</v>
      </c>
      <c r="F838" t="s">
        <v>67</v>
      </c>
      <c r="G838" t="s">
        <v>67</v>
      </c>
      <c r="H838" t="s">
        <v>195</v>
      </c>
      <c r="I838" t="s">
        <v>67</v>
      </c>
      <c r="J838">
        <v>2.742129343381908E+18</v>
      </c>
      <c r="K838" t="s">
        <v>2260</v>
      </c>
      <c r="L838" t="s">
        <v>67</v>
      </c>
      <c r="M838" s="5">
        <v>0</v>
      </c>
      <c r="N838">
        <v>19761</v>
      </c>
      <c r="O838" t="s">
        <v>105</v>
      </c>
      <c r="P838">
        <v>21200</v>
      </c>
      <c r="Q838" t="s">
        <v>105</v>
      </c>
      <c r="R838">
        <v>99821</v>
      </c>
      <c r="S838" t="s">
        <v>154</v>
      </c>
      <c r="T838" t="s">
        <v>153</v>
      </c>
      <c r="U838">
        <v>224299</v>
      </c>
      <c r="V838" t="s">
        <v>193</v>
      </c>
      <c r="W838" t="s">
        <v>69</v>
      </c>
      <c r="X838" s="5">
        <v>2.9398148148148148E-3</v>
      </c>
      <c r="Y838" s="5">
        <v>0</v>
      </c>
      <c r="Z838" s="5">
        <v>0</v>
      </c>
      <c r="AA838" t="s">
        <v>67</v>
      </c>
      <c r="AB838">
        <v>0</v>
      </c>
      <c r="AC838" s="4">
        <v>46268.542453703703</v>
      </c>
      <c r="AD838" t="s">
        <v>67</v>
      </c>
      <c r="AE838" s="5">
        <v>0</v>
      </c>
      <c r="AF838" t="s">
        <v>2247</v>
      </c>
      <c r="AG838" s="5">
        <v>1.1574074074074073E-5</v>
      </c>
      <c r="AJ838" t="s">
        <v>67</v>
      </c>
      <c r="AN838" t="s">
        <v>67</v>
      </c>
      <c r="AO838" t="s">
        <v>67</v>
      </c>
      <c r="AR838" t="s">
        <v>67</v>
      </c>
      <c r="AT838" t="s">
        <v>67</v>
      </c>
      <c r="AU838" t="s">
        <v>67</v>
      </c>
      <c r="AV838" t="s">
        <v>67</v>
      </c>
      <c r="AY838" t="s">
        <v>67</v>
      </c>
      <c r="AZ838" t="s">
        <v>67</v>
      </c>
      <c r="BA838" t="s">
        <v>67</v>
      </c>
      <c r="BB838" t="s">
        <v>67</v>
      </c>
      <c r="BC838" t="s">
        <v>67</v>
      </c>
      <c r="BD838" t="s">
        <v>67</v>
      </c>
      <c r="BE838" t="s">
        <v>67</v>
      </c>
      <c r="BF838" t="s">
        <v>67</v>
      </c>
      <c r="BG838" t="s">
        <v>67</v>
      </c>
      <c r="BH838" t="s">
        <v>67</v>
      </c>
      <c r="BI838" t="s">
        <v>67</v>
      </c>
      <c r="BJ838" t="s">
        <v>67</v>
      </c>
      <c r="BK838" t="s">
        <v>67</v>
      </c>
      <c r="BL838" t="s">
        <v>67</v>
      </c>
      <c r="BM838" t="s">
        <v>67</v>
      </c>
      <c r="BN838" t="s">
        <v>106</v>
      </c>
      <c r="BO838" s="6">
        <v>46268</v>
      </c>
      <c r="BP838">
        <f>1</f>
        <v>1</v>
      </c>
      <c r="BQ838">
        <f>IF(M838+AG838&gt;=parametres!$B$2,0,1)</f>
        <v>1</v>
      </c>
      <c r="BR838" t="str">
        <f>VLOOKUP(O838,parametres!G:H,2,0)</f>
        <v>Alliannz Contract</v>
      </c>
    </row>
    <row r="839" spans="1:70" x14ac:dyDescent="0.3">
      <c r="A839" t="s">
        <v>1635</v>
      </c>
      <c r="B839" t="s">
        <v>65</v>
      </c>
      <c r="C839" t="s">
        <v>66</v>
      </c>
      <c r="D839" s="4">
        <v>46268.539548611108</v>
      </c>
      <c r="E839" t="s">
        <v>1190</v>
      </c>
      <c r="F839" t="s">
        <v>67</v>
      </c>
      <c r="G839" t="s">
        <v>67</v>
      </c>
      <c r="H839" t="s">
        <v>415</v>
      </c>
      <c r="I839" t="s">
        <v>67</v>
      </c>
      <c r="J839">
        <v>2.7421293949181348E+18</v>
      </c>
      <c r="K839" t="s">
        <v>2261</v>
      </c>
      <c r="L839" t="s">
        <v>67</v>
      </c>
      <c r="M839" s="5">
        <v>0</v>
      </c>
      <c r="N839">
        <v>19781</v>
      </c>
      <c r="O839" t="s">
        <v>294</v>
      </c>
      <c r="P839">
        <v>21221</v>
      </c>
      <c r="Q839" t="s">
        <v>294</v>
      </c>
      <c r="R839">
        <v>100041</v>
      </c>
      <c r="S839" t="s">
        <v>309</v>
      </c>
      <c r="T839" t="s">
        <v>275</v>
      </c>
      <c r="U839">
        <v>96496</v>
      </c>
      <c r="V839" t="s">
        <v>414</v>
      </c>
      <c r="W839" t="s">
        <v>69</v>
      </c>
      <c r="X839" s="5">
        <v>1.3888888888888889E-4</v>
      </c>
      <c r="Y839" s="5">
        <v>8.1018518518518516E-5</v>
      </c>
      <c r="Z839" s="5">
        <v>0</v>
      </c>
      <c r="AA839" t="s">
        <v>67</v>
      </c>
      <c r="AB839">
        <v>0</v>
      </c>
      <c r="AC839" s="4">
        <v>46268.539780092593</v>
      </c>
      <c r="AD839" t="s">
        <v>67</v>
      </c>
      <c r="AE839" s="5">
        <v>0</v>
      </c>
      <c r="AF839" t="s">
        <v>2250</v>
      </c>
      <c r="AG839" s="5">
        <v>1.1574074074074073E-5</v>
      </c>
      <c r="AJ839" t="s">
        <v>67</v>
      </c>
      <c r="AN839" t="s">
        <v>67</v>
      </c>
      <c r="AO839" t="s">
        <v>67</v>
      </c>
      <c r="AR839" t="s">
        <v>67</v>
      </c>
      <c r="AT839" t="s">
        <v>67</v>
      </c>
      <c r="AU839" t="s">
        <v>67</v>
      </c>
      <c r="AV839" t="s">
        <v>67</v>
      </c>
      <c r="AY839" t="s">
        <v>67</v>
      </c>
      <c r="AZ839" t="s">
        <v>67</v>
      </c>
      <c r="BA839" t="s">
        <v>67</v>
      </c>
      <c r="BB839" t="s">
        <v>67</v>
      </c>
      <c r="BC839" t="s">
        <v>67</v>
      </c>
      <c r="BD839" t="s">
        <v>67</v>
      </c>
      <c r="BE839" t="s">
        <v>67</v>
      </c>
      <c r="BF839" t="s">
        <v>67</v>
      </c>
      <c r="BG839" t="s">
        <v>67</v>
      </c>
      <c r="BH839" t="s">
        <v>67</v>
      </c>
      <c r="BI839" t="s">
        <v>67</v>
      </c>
      <c r="BJ839" t="s">
        <v>67</v>
      </c>
      <c r="BK839" t="s">
        <v>67</v>
      </c>
      <c r="BL839" t="s">
        <v>67</v>
      </c>
      <c r="BM839" t="s">
        <v>67</v>
      </c>
      <c r="BN839" t="s">
        <v>287</v>
      </c>
      <c r="BO839" s="6">
        <v>46268</v>
      </c>
      <c r="BP839">
        <f>1</f>
        <v>1</v>
      </c>
      <c r="BQ839">
        <f>IF(M839+AG839&gt;=parametres!$B$2,0,1)</f>
        <v>1</v>
      </c>
      <c r="BR839" t="str">
        <f>VLOOKUP(O839,parametres!G:H,2,0)</f>
        <v>RSA BE</v>
      </c>
    </row>
    <row r="840" spans="1:70" x14ac:dyDescent="0.3">
      <c r="A840" t="s">
        <v>1635</v>
      </c>
      <c r="B840" t="s">
        <v>65</v>
      </c>
      <c r="C840" t="s">
        <v>70</v>
      </c>
      <c r="D840" s="4">
        <v>46268.539583333331</v>
      </c>
      <c r="E840" t="s">
        <v>2262</v>
      </c>
      <c r="F840" t="s">
        <v>304</v>
      </c>
      <c r="G840" t="s">
        <v>305</v>
      </c>
      <c r="H840" t="s">
        <v>306</v>
      </c>
      <c r="I840" t="s">
        <v>300</v>
      </c>
      <c r="J840">
        <v>2.7421293262060472E+18</v>
      </c>
      <c r="K840" t="s">
        <v>2263</v>
      </c>
      <c r="L840" t="s">
        <v>72</v>
      </c>
      <c r="M840" s="5">
        <v>2.3148148148148147E-5</v>
      </c>
      <c r="N840">
        <v>19781</v>
      </c>
      <c r="O840" t="s">
        <v>294</v>
      </c>
      <c r="P840">
        <v>21221</v>
      </c>
      <c r="Q840" t="s">
        <v>294</v>
      </c>
      <c r="R840">
        <v>100041</v>
      </c>
      <c r="S840" t="s">
        <v>309</v>
      </c>
      <c r="T840" t="s">
        <v>275</v>
      </c>
      <c r="U840">
        <v>232188</v>
      </c>
      <c r="V840" t="s">
        <v>1297</v>
      </c>
      <c r="W840" t="s">
        <v>68</v>
      </c>
      <c r="X840" s="5">
        <v>2.638888888888889E-3</v>
      </c>
      <c r="Y840" s="5">
        <v>0</v>
      </c>
      <c r="Z840" s="5">
        <v>4.6296296296296298E-4</v>
      </c>
      <c r="AA840" t="s">
        <v>67</v>
      </c>
      <c r="AB840">
        <v>0</v>
      </c>
      <c r="AC840" s="4">
        <v>46268.542847222219</v>
      </c>
      <c r="AD840" t="s">
        <v>67</v>
      </c>
      <c r="AE840" s="5">
        <v>0</v>
      </c>
      <c r="AF840" t="s">
        <v>2264</v>
      </c>
      <c r="AG840" s="5">
        <v>1.1574074074074073E-5</v>
      </c>
      <c r="AH840">
        <v>0</v>
      </c>
      <c r="AI840">
        <v>0</v>
      </c>
      <c r="AJ840" t="s">
        <v>311</v>
      </c>
      <c r="AK840">
        <v>2</v>
      </c>
      <c r="AL840">
        <v>0</v>
      </c>
      <c r="AM840">
        <v>1</v>
      </c>
      <c r="AN840" t="s">
        <v>310</v>
      </c>
      <c r="AO840" t="s">
        <v>67</v>
      </c>
      <c r="AR840" t="s">
        <v>67</v>
      </c>
      <c r="AT840" t="s">
        <v>67</v>
      </c>
      <c r="AU840" t="s">
        <v>67</v>
      </c>
      <c r="AV840" t="s">
        <v>67</v>
      </c>
      <c r="AW840">
        <v>2</v>
      </c>
      <c r="AX840">
        <v>1</v>
      </c>
      <c r="AY840" t="s">
        <v>67</v>
      </c>
      <c r="AZ840" t="s">
        <v>67</v>
      </c>
      <c r="BA840" t="s">
        <v>67</v>
      </c>
      <c r="BB840" t="s">
        <v>67</v>
      </c>
      <c r="BC840" t="s">
        <v>67</v>
      </c>
      <c r="BD840" t="s">
        <v>67</v>
      </c>
      <c r="BE840" t="s">
        <v>67</v>
      </c>
      <c r="BF840" t="s">
        <v>67</v>
      </c>
      <c r="BG840" t="s">
        <v>67</v>
      </c>
      <c r="BH840" t="s">
        <v>67</v>
      </c>
      <c r="BI840" t="s">
        <v>67</v>
      </c>
      <c r="BJ840" t="s">
        <v>67</v>
      </c>
      <c r="BK840" t="s">
        <v>67</v>
      </c>
      <c r="BL840" t="s">
        <v>67</v>
      </c>
      <c r="BM840" t="s">
        <v>67</v>
      </c>
      <c r="BN840" t="s">
        <v>287</v>
      </c>
      <c r="BO840" s="6">
        <v>46268</v>
      </c>
      <c r="BP840">
        <f>1</f>
        <v>1</v>
      </c>
      <c r="BQ840">
        <f>IF(M840+AG840&gt;=parametres!$B$2,0,1)</f>
        <v>1</v>
      </c>
      <c r="BR840" t="str">
        <f>VLOOKUP(O840,parametres!G:H,2,0)</f>
        <v>RSA BE</v>
      </c>
    </row>
    <row r="841" spans="1:70" x14ac:dyDescent="0.3">
      <c r="A841" t="s">
        <v>1635</v>
      </c>
      <c r="B841" t="s">
        <v>65</v>
      </c>
      <c r="C841" t="s">
        <v>70</v>
      </c>
      <c r="D841" s="4">
        <v>46268.539652777778</v>
      </c>
      <c r="E841" t="s">
        <v>2265</v>
      </c>
      <c r="F841" t="s">
        <v>124</v>
      </c>
      <c r="G841" t="s">
        <v>119</v>
      </c>
      <c r="H841" t="s">
        <v>125</v>
      </c>
      <c r="I841" t="s">
        <v>139</v>
      </c>
      <c r="J841">
        <v>2.7421293519744625E+18</v>
      </c>
      <c r="K841" t="s">
        <v>2266</v>
      </c>
      <c r="L841" t="s">
        <v>72</v>
      </c>
      <c r="M841" s="5">
        <v>8.1018518518518516E-5</v>
      </c>
      <c r="N841">
        <v>19760</v>
      </c>
      <c r="O841" t="s">
        <v>82</v>
      </c>
      <c r="P841">
        <v>21199</v>
      </c>
      <c r="Q841" t="s">
        <v>82</v>
      </c>
      <c r="R841">
        <v>99810</v>
      </c>
      <c r="S841" t="s">
        <v>162</v>
      </c>
      <c r="T841" t="s">
        <v>153</v>
      </c>
      <c r="U841">
        <v>232194</v>
      </c>
      <c r="V841" t="s">
        <v>228</v>
      </c>
      <c r="W841" t="s">
        <v>68</v>
      </c>
      <c r="X841" s="5">
        <v>5.3935185185185188E-3</v>
      </c>
      <c r="Y841" s="5">
        <v>0</v>
      </c>
      <c r="Z841" s="5">
        <v>3.8194444444444446E-4</v>
      </c>
      <c r="AA841" t="s">
        <v>67</v>
      </c>
      <c r="AB841">
        <v>0</v>
      </c>
      <c r="AC841" s="4">
        <v>46268.546655092592</v>
      </c>
      <c r="AD841" t="s">
        <v>67</v>
      </c>
      <c r="AE841" s="5">
        <v>0</v>
      </c>
      <c r="AF841" t="s">
        <v>2267</v>
      </c>
      <c r="AG841" s="5">
        <v>2.3148148148148147E-5</v>
      </c>
      <c r="AH841">
        <v>0</v>
      </c>
      <c r="AI841">
        <v>0</v>
      </c>
      <c r="AJ841" t="s">
        <v>67</v>
      </c>
      <c r="AK841">
        <v>2</v>
      </c>
      <c r="AL841">
        <v>0</v>
      </c>
      <c r="AM841">
        <v>0</v>
      </c>
      <c r="AN841" t="s">
        <v>123</v>
      </c>
      <c r="AO841" t="s">
        <v>127</v>
      </c>
      <c r="AP841">
        <v>77020001</v>
      </c>
      <c r="AQ841">
        <v>10</v>
      </c>
      <c r="AR841" t="s">
        <v>128</v>
      </c>
      <c r="AS841">
        <v>3190086</v>
      </c>
      <c r="AT841" t="s">
        <v>155</v>
      </c>
      <c r="AU841" t="s">
        <v>2268</v>
      </c>
      <c r="AV841" t="s">
        <v>2265</v>
      </c>
      <c r="AW841">
        <v>0</v>
      </c>
      <c r="AX841">
        <v>0</v>
      </c>
      <c r="AY841" t="s">
        <v>67</v>
      </c>
      <c r="AZ841" t="s">
        <v>67</v>
      </c>
      <c r="BA841" t="s">
        <v>67</v>
      </c>
      <c r="BB841" t="s">
        <v>67</v>
      </c>
      <c r="BC841" t="s">
        <v>67</v>
      </c>
      <c r="BD841" t="s">
        <v>67</v>
      </c>
      <c r="BE841" t="s">
        <v>67</v>
      </c>
      <c r="BF841" t="s">
        <v>67</v>
      </c>
      <c r="BG841" t="s">
        <v>67</v>
      </c>
      <c r="BH841" t="s">
        <v>67</v>
      </c>
      <c r="BI841" t="s">
        <v>67</v>
      </c>
      <c r="BJ841" t="s">
        <v>67</v>
      </c>
      <c r="BK841" t="s">
        <v>67</v>
      </c>
      <c r="BL841" t="s">
        <v>67</v>
      </c>
      <c r="BM841" t="s">
        <v>67</v>
      </c>
      <c r="BN841" t="s">
        <v>106</v>
      </c>
      <c r="BO841" s="6">
        <v>46268</v>
      </c>
      <c r="BP841">
        <f>1</f>
        <v>1</v>
      </c>
      <c r="BQ841">
        <f>IF(M841+AG841&gt;=parametres!$B$2,0,1)</f>
        <v>1</v>
      </c>
      <c r="BR841" t="str">
        <f>VLOOKUP(O841,parametres!G:H,2,0)</f>
        <v>Alliannz Contract</v>
      </c>
    </row>
    <row r="842" spans="1:70" x14ac:dyDescent="0.3">
      <c r="A842" t="s">
        <v>1635</v>
      </c>
      <c r="B842" t="s">
        <v>65</v>
      </c>
      <c r="C842" t="s">
        <v>66</v>
      </c>
      <c r="D842" s="4">
        <v>46268.53979166667</v>
      </c>
      <c r="E842" t="s">
        <v>1190</v>
      </c>
      <c r="F842" t="s">
        <v>67</v>
      </c>
      <c r="G842" t="s">
        <v>67</v>
      </c>
      <c r="H842" t="s">
        <v>486</v>
      </c>
      <c r="I842" t="s">
        <v>67</v>
      </c>
      <c r="J842">
        <v>2.7421293949181348E+18</v>
      </c>
      <c r="K842" t="s">
        <v>2269</v>
      </c>
      <c r="L842" t="s">
        <v>67</v>
      </c>
      <c r="M842" s="5">
        <v>0</v>
      </c>
      <c r="N842">
        <v>19755</v>
      </c>
      <c r="O842" t="s">
        <v>84</v>
      </c>
      <c r="P842">
        <v>21194</v>
      </c>
      <c r="Q842" t="s">
        <v>84</v>
      </c>
      <c r="R842">
        <v>99755</v>
      </c>
      <c r="S842" t="s">
        <v>183</v>
      </c>
      <c r="T842" t="s">
        <v>153</v>
      </c>
      <c r="U842">
        <v>96462</v>
      </c>
      <c r="V842" t="s">
        <v>485</v>
      </c>
      <c r="W842" t="s">
        <v>68</v>
      </c>
      <c r="X842" s="5">
        <v>6.134259259259259E-4</v>
      </c>
      <c r="Y842" s="5">
        <v>5.8912037037037041E-3</v>
      </c>
      <c r="Z842" s="5">
        <v>0</v>
      </c>
      <c r="AA842" t="s">
        <v>67</v>
      </c>
      <c r="AB842">
        <v>0</v>
      </c>
      <c r="AC842" s="4">
        <v>46268.546342592592</v>
      </c>
      <c r="AD842" t="s">
        <v>67</v>
      </c>
      <c r="AE842" s="5">
        <v>0</v>
      </c>
      <c r="AF842" t="s">
        <v>2250</v>
      </c>
      <c r="AG842" s="5">
        <v>1.1574074074074073E-5</v>
      </c>
      <c r="AJ842" t="s">
        <v>67</v>
      </c>
      <c r="AN842" t="s">
        <v>67</v>
      </c>
      <c r="AO842" t="s">
        <v>67</v>
      </c>
      <c r="AR842" t="s">
        <v>67</v>
      </c>
      <c r="AT842" t="s">
        <v>67</v>
      </c>
      <c r="AU842" t="s">
        <v>67</v>
      </c>
      <c r="AV842" t="s">
        <v>67</v>
      </c>
      <c r="AY842" t="s">
        <v>67</v>
      </c>
      <c r="AZ842" t="s">
        <v>67</v>
      </c>
      <c r="BA842" t="s">
        <v>67</v>
      </c>
      <c r="BB842" t="s">
        <v>67</v>
      </c>
      <c r="BC842" t="s">
        <v>67</v>
      </c>
      <c r="BD842" t="s">
        <v>67</v>
      </c>
      <c r="BE842" t="s">
        <v>67</v>
      </c>
      <c r="BF842" t="s">
        <v>67</v>
      </c>
      <c r="BG842" t="s">
        <v>67</v>
      </c>
      <c r="BH842" t="s">
        <v>67</v>
      </c>
      <c r="BI842" t="s">
        <v>67</v>
      </c>
      <c r="BJ842" t="s">
        <v>67</v>
      </c>
      <c r="BK842" t="s">
        <v>67</v>
      </c>
      <c r="BL842" t="s">
        <v>67</v>
      </c>
      <c r="BM842" t="s">
        <v>67</v>
      </c>
      <c r="BN842" t="s">
        <v>102</v>
      </c>
      <c r="BO842" s="6">
        <v>46268</v>
      </c>
      <c r="BP842">
        <f>1</f>
        <v>1</v>
      </c>
      <c r="BQ842">
        <f>IF(M842+AG842&gt;=parametres!$B$2,0,1)</f>
        <v>1</v>
      </c>
      <c r="BR842" t="str">
        <f>VLOOKUP(O842,parametres!G:H,2,0)</f>
        <v>RSA</v>
      </c>
    </row>
    <row r="843" spans="1:70" x14ac:dyDescent="0.3">
      <c r="A843" t="s">
        <v>1635</v>
      </c>
      <c r="B843" t="s">
        <v>65</v>
      </c>
      <c r="C843" t="s">
        <v>66</v>
      </c>
      <c r="D843" s="4">
        <v>46268.539826388886</v>
      </c>
      <c r="E843" t="s">
        <v>2239</v>
      </c>
      <c r="F843" t="s">
        <v>67</v>
      </c>
      <c r="G843" t="s">
        <v>67</v>
      </c>
      <c r="H843" t="s">
        <v>418</v>
      </c>
      <c r="I843" t="s">
        <v>67</v>
      </c>
      <c r="J843">
        <v>2.7421293047722194E+18</v>
      </c>
      <c r="K843" t="s">
        <v>2270</v>
      </c>
      <c r="L843" t="s">
        <v>67</v>
      </c>
      <c r="M843" s="5">
        <v>0</v>
      </c>
      <c r="N843">
        <v>19760</v>
      </c>
      <c r="O843" t="s">
        <v>82</v>
      </c>
      <c r="P843">
        <v>21199</v>
      </c>
      <c r="Q843" t="s">
        <v>82</v>
      </c>
      <c r="R843">
        <v>99810</v>
      </c>
      <c r="S843" t="s">
        <v>162</v>
      </c>
      <c r="T843" t="s">
        <v>153</v>
      </c>
      <c r="U843">
        <v>221519</v>
      </c>
      <c r="V843" t="s">
        <v>269</v>
      </c>
      <c r="W843" t="s">
        <v>68</v>
      </c>
      <c r="X843" s="5">
        <v>6.8287037037037036E-4</v>
      </c>
      <c r="Y843" s="5">
        <v>0</v>
      </c>
      <c r="Z843" s="5">
        <v>0</v>
      </c>
      <c r="AA843" t="s">
        <v>67</v>
      </c>
      <c r="AB843">
        <v>0</v>
      </c>
      <c r="AC843" s="4">
        <v>46268.540578703702</v>
      </c>
      <c r="AD843" t="s">
        <v>67</v>
      </c>
      <c r="AE843" s="5">
        <v>0</v>
      </c>
      <c r="AF843" t="s">
        <v>2241</v>
      </c>
      <c r="AG843" s="5">
        <v>1.1574074074074073E-5</v>
      </c>
      <c r="AJ843" t="s">
        <v>67</v>
      </c>
      <c r="AN843" t="s">
        <v>67</v>
      </c>
      <c r="AO843" t="s">
        <v>67</v>
      </c>
      <c r="AR843" t="s">
        <v>67</v>
      </c>
      <c r="AT843" t="s">
        <v>67</v>
      </c>
      <c r="AU843" t="s">
        <v>67</v>
      </c>
      <c r="AV843" t="s">
        <v>67</v>
      </c>
      <c r="AY843" t="s">
        <v>67</v>
      </c>
      <c r="AZ843" t="s">
        <v>67</v>
      </c>
      <c r="BA843" t="s">
        <v>67</v>
      </c>
      <c r="BB843" t="s">
        <v>67</v>
      </c>
      <c r="BC843" t="s">
        <v>67</v>
      </c>
      <c r="BD843" t="s">
        <v>67</v>
      </c>
      <c r="BE843" t="s">
        <v>67</v>
      </c>
      <c r="BF843" t="s">
        <v>67</v>
      </c>
      <c r="BG843" t="s">
        <v>67</v>
      </c>
      <c r="BH843" t="s">
        <v>67</v>
      </c>
      <c r="BI843" t="s">
        <v>67</v>
      </c>
      <c r="BJ843" t="s">
        <v>67</v>
      </c>
      <c r="BK843" t="s">
        <v>67</v>
      </c>
      <c r="BL843" t="s">
        <v>67</v>
      </c>
      <c r="BM843" t="s">
        <v>67</v>
      </c>
      <c r="BN843" t="s">
        <v>106</v>
      </c>
      <c r="BO843" s="6">
        <v>46268</v>
      </c>
      <c r="BP843">
        <f>1</f>
        <v>1</v>
      </c>
      <c r="BQ843">
        <f>IF(M843+AG843&gt;=parametres!$B$2,0,1)</f>
        <v>1</v>
      </c>
      <c r="BR843" t="str">
        <f>VLOOKUP(O843,parametres!G:H,2,0)</f>
        <v>Alliannz Contract</v>
      </c>
    </row>
    <row r="844" spans="1:70" x14ac:dyDescent="0.3">
      <c r="A844" t="s">
        <v>1635</v>
      </c>
      <c r="B844" t="s">
        <v>65</v>
      </c>
      <c r="C844" t="s">
        <v>66</v>
      </c>
      <c r="D844" s="4">
        <v>46268.539826388886</v>
      </c>
      <c r="E844" t="s">
        <v>1224</v>
      </c>
      <c r="F844" t="s">
        <v>67</v>
      </c>
      <c r="G844" t="s">
        <v>67</v>
      </c>
      <c r="H844" t="s">
        <v>225</v>
      </c>
      <c r="I844" t="s">
        <v>67</v>
      </c>
      <c r="J844">
        <v>2.7421292360747197E+18</v>
      </c>
      <c r="K844" t="s">
        <v>2271</v>
      </c>
      <c r="L844" t="s">
        <v>67</v>
      </c>
      <c r="M844" s="5">
        <v>0</v>
      </c>
      <c r="N844">
        <v>19767</v>
      </c>
      <c r="O844" t="s">
        <v>110</v>
      </c>
      <c r="P844">
        <v>21206</v>
      </c>
      <c r="Q844" t="s">
        <v>110</v>
      </c>
      <c r="R844">
        <v>99889</v>
      </c>
      <c r="S844" t="s">
        <v>372</v>
      </c>
      <c r="T844" t="s">
        <v>153</v>
      </c>
      <c r="U844">
        <v>199529</v>
      </c>
      <c r="V844" t="s">
        <v>224</v>
      </c>
      <c r="W844" t="s">
        <v>69</v>
      </c>
      <c r="X844" s="5">
        <v>1.1296296296296296E-2</v>
      </c>
      <c r="Y844" s="5">
        <v>0</v>
      </c>
      <c r="Z844" s="5">
        <v>0</v>
      </c>
      <c r="AA844" t="s">
        <v>67</v>
      </c>
      <c r="AB844">
        <v>0</v>
      </c>
      <c r="AC844" s="4">
        <v>46268.551180555558</v>
      </c>
      <c r="AD844" t="s">
        <v>67</v>
      </c>
      <c r="AE844" s="5">
        <v>0</v>
      </c>
      <c r="AF844" t="s">
        <v>2256</v>
      </c>
      <c r="AG844" s="5">
        <v>1.1574074074074073E-5</v>
      </c>
      <c r="AJ844" t="s">
        <v>67</v>
      </c>
      <c r="AN844" t="s">
        <v>67</v>
      </c>
      <c r="AO844" t="s">
        <v>67</v>
      </c>
      <c r="AR844" t="s">
        <v>67</v>
      </c>
      <c r="AT844" t="s">
        <v>67</v>
      </c>
      <c r="AU844" t="s">
        <v>67</v>
      </c>
      <c r="AV844" t="s">
        <v>67</v>
      </c>
      <c r="AY844" t="s">
        <v>67</v>
      </c>
      <c r="AZ844" t="s">
        <v>67</v>
      </c>
      <c r="BA844" t="s">
        <v>67</v>
      </c>
      <c r="BB844" t="s">
        <v>67</v>
      </c>
      <c r="BC844" t="s">
        <v>67</v>
      </c>
      <c r="BD844" t="s">
        <v>67</v>
      </c>
      <c r="BE844" t="s">
        <v>67</v>
      </c>
      <c r="BF844" t="s">
        <v>67</v>
      </c>
      <c r="BG844" t="s">
        <v>67</v>
      </c>
      <c r="BH844" t="s">
        <v>67</v>
      </c>
      <c r="BI844" t="s">
        <v>67</v>
      </c>
      <c r="BJ844" t="s">
        <v>67</v>
      </c>
      <c r="BK844" t="s">
        <v>67</v>
      </c>
      <c r="BL844" t="s">
        <v>67</v>
      </c>
      <c r="BM844" t="s">
        <v>67</v>
      </c>
      <c r="BN844" t="s">
        <v>102</v>
      </c>
      <c r="BO844" s="6">
        <v>46268</v>
      </c>
      <c r="BP844">
        <f>1</f>
        <v>1</v>
      </c>
      <c r="BQ844">
        <f>IF(M844+AG844&gt;=parametres!$B$2,0,1)</f>
        <v>1</v>
      </c>
      <c r="BR844" t="str">
        <f>VLOOKUP(O844,parametres!G:H,2,0)</f>
        <v>RSA</v>
      </c>
    </row>
    <row r="845" spans="1:70" x14ac:dyDescent="0.3">
      <c r="A845" t="s">
        <v>1635</v>
      </c>
      <c r="B845" t="s">
        <v>65</v>
      </c>
      <c r="C845" t="s">
        <v>66</v>
      </c>
      <c r="D845" s="4">
        <v>46268.540185185186</v>
      </c>
      <c r="E845" t="s">
        <v>2262</v>
      </c>
      <c r="F845" t="s">
        <v>67</v>
      </c>
      <c r="G845" t="s">
        <v>67</v>
      </c>
      <c r="H845" t="s">
        <v>1302</v>
      </c>
      <c r="I845" t="s">
        <v>67</v>
      </c>
      <c r="J845">
        <v>2.7421293262060472E+18</v>
      </c>
      <c r="K845" t="s">
        <v>2272</v>
      </c>
      <c r="L845" t="s">
        <v>67</v>
      </c>
      <c r="M845" s="5">
        <v>0</v>
      </c>
      <c r="N845">
        <v>19781</v>
      </c>
      <c r="O845" t="s">
        <v>294</v>
      </c>
      <c r="P845">
        <v>21221</v>
      </c>
      <c r="Q845" t="s">
        <v>294</v>
      </c>
      <c r="R845">
        <v>100041</v>
      </c>
      <c r="S845" t="s">
        <v>309</v>
      </c>
      <c r="T845" t="s">
        <v>275</v>
      </c>
      <c r="U845">
        <v>232188</v>
      </c>
      <c r="V845" t="s">
        <v>1297</v>
      </c>
      <c r="W845" t="s">
        <v>68</v>
      </c>
      <c r="X845" s="5">
        <v>2.638888888888889E-3</v>
      </c>
      <c r="Y845" s="5">
        <v>0</v>
      </c>
      <c r="Z845" s="5">
        <v>0</v>
      </c>
      <c r="AA845" t="s">
        <v>67</v>
      </c>
      <c r="AB845">
        <v>0</v>
      </c>
      <c r="AC845" s="4">
        <v>46268.54283564815</v>
      </c>
      <c r="AD845" t="s">
        <v>67</v>
      </c>
      <c r="AE845" s="5">
        <v>0</v>
      </c>
      <c r="AF845" t="s">
        <v>2264</v>
      </c>
      <c r="AG845" s="5">
        <v>0</v>
      </c>
      <c r="AJ845" t="s">
        <v>67</v>
      </c>
      <c r="AN845" t="s">
        <v>67</v>
      </c>
      <c r="AO845" t="s">
        <v>67</v>
      </c>
      <c r="AR845" t="s">
        <v>67</v>
      </c>
      <c r="AT845" t="s">
        <v>67</v>
      </c>
      <c r="AU845" t="s">
        <v>67</v>
      </c>
      <c r="AV845" t="s">
        <v>67</v>
      </c>
      <c r="AY845" t="s">
        <v>67</v>
      </c>
      <c r="AZ845" t="s">
        <v>67</v>
      </c>
      <c r="BA845" t="s">
        <v>67</v>
      </c>
      <c r="BB845" t="s">
        <v>67</v>
      </c>
      <c r="BC845" t="s">
        <v>67</v>
      </c>
      <c r="BD845" t="s">
        <v>67</v>
      </c>
      <c r="BE845" t="s">
        <v>67</v>
      </c>
      <c r="BF845" t="s">
        <v>67</v>
      </c>
      <c r="BG845" t="s">
        <v>67</v>
      </c>
      <c r="BH845" t="s">
        <v>67</v>
      </c>
      <c r="BI845" t="s">
        <v>67</v>
      </c>
      <c r="BJ845" t="s">
        <v>67</v>
      </c>
      <c r="BK845" t="s">
        <v>67</v>
      </c>
      <c r="BL845" t="s">
        <v>67</v>
      </c>
      <c r="BM845" t="s">
        <v>67</v>
      </c>
      <c r="BN845" t="s">
        <v>287</v>
      </c>
      <c r="BO845" s="6">
        <v>46268</v>
      </c>
      <c r="BP845">
        <f>1</f>
        <v>1</v>
      </c>
      <c r="BQ845">
        <f>IF(M845+AG845&gt;=parametres!$B$2,0,1)</f>
        <v>1</v>
      </c>
      <c r="BR845" t="str">
        <f>VLOOKUP(O845,parametres!G:H,2,0)</f>
        <v>RSA BE</v>
      </c>
    </row>
    <row r="846" spans="1:70" x14ac:dyDescent="0.3">
      <c r="A846" t="s">
        <v>1635</v>
      </c>
      <c r="B846" t="s">
        <v>65</v>
      </c>
      <c r="C846" t="s">
        <v>66</v>
      </c>
      <c r="D846" s="4">
        <v>46268.540636574071</v>
      </c>
      <c r="E846" t="s">
        <v>2257</v>
      </c>
      <c r="F846" t="s">
        <v>67</v>
      </c>
      <c r="G846" t="s">
        <v>67</v>
      </c>
      <c r="H846" t="s">
        <v>996</v>
      </c>
      <c r="I846" t="s">
        <v>67</v>
      </c>
      <c r="J846">
        <v>2.7421294249836073E+18</v>
      </c>
      <c r="K846" t="s">
        <v>2273</v>
      </c>
      <c r="L846" t="s">
        <v>67</v>
      </c>
      <c r="M846" s="5">
        <v>0</v>
      </c>
      <c r="N846">
        <v>19770</v>
      </c>
      <c r="O846" t="s">
        <v>112</v>
      </c>
      <c r="P846">
        <v>21209</v>
      </c>
      <c r="Q846" t="s">
        <v>112</v>
      </c>
      <c r="R846">
        <v>99920</v>
      </c>
      <c r="S846" t="s">
        <v>146</v>
      </c>
      <c r="T846" t="s">
        <v>275</v>
      </c>
      <c r="U846">
        <v>266361</v>
      </c>
      <c r="V846" t="s">
        <v>971</v>
      </c>
      <c r="W846" t="s">
        <v>68</v>
      </c>
      <c r="X846" s="5">
        <v>1.712962962962963E-3</v>
      </c>
      <c r="Y846" s="5">
        <v>0</v>
      </c>
      <c r="Z846" s="5">
        <v>0</v>
      </c>
      <c r="AA846" t="s">
        <v>67</v>
      </c>
      <c r="AB846">
        <v>0</v>
      </c>
      <c r="AC846" s="4">
        <v>46268.542372685188</v>
      </c>
      <c r="AD846" t="s">
        <v>67</v>
      </c>
      <c r="AE846" s="5">
        <v>0</v>
      </c>
      <c r="AF846" t="s">
        <v>2259</v>
      </c>
      <c r="AG846" s="5">
        <v>1.1574074074074073E-5</v>
      </c>
      <c r="AJ846" t="s">
        <v>67</v>
      </c>
      <c r="AN846" t="s">
        <v>67</v>
      </c>
      <c r="AO846" t="s">
        <v>67</v>
      </c>
      <c r="AR846" t="s">
        <v>67</v>
      </c>
      <c r="AT846" t="s">
        <v>67</v>
      </c>
      <c r="AU846" t="s">
        <v>67</v>
      </c>
      <c r="AV846" t="s">
        <v>67</v>
      </c>
      <c r="AY846" t="s">
        <v>67</v>
      </c>
      <c r="AZ846" t="s">
        <v>67</v>
      </c>
      <c r="BA846" t="s">
        <v>67</v>
      </c>
      <c r="BB846" t="s">
        <v>67</v>
      </c>
      <c r="BC846" t="s">
        <v>67</v>
      </c>
      <c r="BD846" t="s">
        <v>67</v>
      </c>
      <c r="BE846" t="s">
        <v>67</v>
      </c>
      <c r="BF846" t="s">
        <v>67</v>
      </c>
      <c r="BG846" t="s">
        <v>67</v>
      </c>
      <c r="BH846" t="s">
        <v>67</v>
      </c>
      <c r="BI846" t="s">
        <v>67</v>
      </c>
      <c r="BJ846" t="s">
        <v>67</v>
      </c>
      <c r="BK846" t="s">
        <v>67</v>
      </c>
      <c r="BL846" t="s">
        <v>67</v>
      </c>
      <c r="BM846" t="s">
        <v>67</v>
      </c>
      <c r="BN846" t="s">
        <v>280</v>
      </c>
      <c r="BO846" s="6">
        <v>46268</v>
      </c>
      <c r="BP846">
        <f>1</f>
        <v>1</v>
      </c>
      <c r="BQ846">
        <f>IF(M846+AG846&gt;=parametres!$B$2,0,1)</f>
        <v>1</v>
      </c>
      <c r="BR846" t="str">
        <f>VLOOKUP(O846,parametres!G:H,2,0)</f>
        <v>RSA Provider</v>
      </c>
    </row>
    <row r="847" spans="1:70" x14ac:dyDescent="0.3">
      <c r="A847" t="s">
        <v>1635</v>
      </c>
      <c r="B847" t="s">
        <v>65</v>
      </c>
      <c r="C847" t="s">
        <v>66</v>
      </c>
      <c r="D847" s="4">
        <v>46268.540694444448</v>
      </c>
      <c r="E847" t="s">
        <v>2251</v>
      </c>
      <c r="F847" t="s">
        <v>67</v>
      </c>
      <c r="G847" t="s">
        <v>67</v>
      </c>
      <c r="H847" t="s">
        <v>504</v>
      </c>
      <c r="I847" t="s">
        <v>67</v>
      </c>
      <c r="J847">
        <v>2.7421294163936973E+18</v>
      </c>
      <c r="K847" t="s">
        <v>2274</v>
      </c>
      <c r="L847" t="s">
        <v>67</v>
      </c>
      <c r="M847" s="5">
        <v>0</v>
      </c>
      <c r="N847">
        <v>19761</v>
      </c>
      <c r="O847" t="s">
        <v>105</v>
      </c>
      <c r="P847">
        <v>21200</v>
      </c>
      <c r="Q847" t="s">
        <v>105</v>
      </c>
      <c r="R847">
        <v>99821</v>
      </c>
      <c r="S847" t="s">
        <v>154</v>
      </c>
      <c r="T847" t="s">
        <v>153</v>
      </c>
      <c r="U847">
        <v>224096</v>
      </c>
      <c r="V847" t="s">
        <v>503</v>
      </c>
      <c r="W847" t="s">
        <v>68</v>
      </c>
      <c r="X847" s="5">
        <v>4.7453703703703704E-4</v>
      </c>
      <c r="Y847" s="5">
        <v>0</v>
      </c>
      <c r="Z847" s="5">
        <v>0</v>
      </c>
      <c r="AA847" t="s">
        <v>67</v>
      </c>
      <c r="AB847">
        <v>0</v>
      </c>
      <c r="AC847" s="4">
        <v>46268.541238425925</v>
      </c>
      <c r="AD847" t="s">
        <v>67</v>
      </c>
      <c r="AE847" s="5">
        <v>0</v>
      </c>
      <c r="AF847" t="s">
        <v>2253</v>
      </c>
      <c r="AG847" s="5">
        <v>1.1574074074074073E-5</v>
      </c>
      <c r="AJ847" t="s">
        <v>67</v>
      </c>
      <c r="AN847" t="s">
        <v>67</v>
      </c>
      <c r="AO847" t="s">
        <v>67</v>
      </c>
      <c r="AR847" t="s">
        <v>67</v>
      </c>
      <c r="AT847" t="s">
        <v>67</v>
      </c>
      <c r="AU847" t="s">
        <v>67</v>
      </c>
      <c r="AV847" t="s">
        <v>67</v>
      </c>
      <c r="AY847" t="s">
        <v>67</v>
      </c>
      <c r="AZ847" t="s">
        <v>67</v>
      </c>
      <c r="BA847" t="s">
        <v>67</v>
      </c>
      <c r="BB847" t="s">
        <v>67</v>
      </c>
      <c r="BC847" t="s">
        <v>67</v>
      </c>
      <c r="BD847" t="s">
        <v>67</v>
      </c>
      <c r="BE847" t="s">
        <v>67</v>
      </c>
      <c r="BF847" t="s">
        <v>67</v>
      </c>
      <c r="BG847" t="s">
        <v>67</v>
      </c>
      <c r="BH847" t="s">
        <v>67</v>
      </c>
      <c r="BI847" t="s">
        <v>67</v>
      </c>
      <c r="BJ847" t="s">
        <v>67</v>
      </c>
      <c r="BK847" t="s">
        <v>67</v>
      </c>
      <c r="BL847" t="s">
        <v>67</v>
      </c>
      <c r="BM847" t="s">
        <v>67</v>
      </c>
      <c r="BN847" t="s">
        <v>106</v>
      </c>
      <c r="BO847" s="6">
        <v>46268</v>
      </c>
      <c r="BP847">
        <f>1</f>
        <v>1</v>
      </c>
      <c r="BQ847">
        <f>IF(M847+AG847&gt;=parametres!$B$2,0,1)</f>
        <v>1</v>
      </c>
      <c r="BR847" t="str">
        <f>VLOOKUP(O847,parametres!G:H,2,0)</f>
        <v>Alliannz Contract</v>
      </c>
    </row>
    <row r="848" spans="1:70" x14ac:dyDescent="0.3">
      <c r="A848" t="s">
        <v>1635</v>
      </c>
      <c r="B848" t="s">
        <v>65</v>
      </c>
      <c r="C848" t="s">
        <v>66</v>
      </c>
      <c r="D848" s="4">
        <v>46268.541203703702</v>
      </c>
      <c r="E848" t="s">
        <v>2265</v>
      </c>
      <c r="F848" t="s">
        <v>67</v>
      </c>
      <c r="G848" t="s">
        <v>67</v>
      </c>
      <c r="H848" t="s">
        <v>413</v>
      </c>
      <c r="I848" t="s">
        <v>67</v>
      </c>
      <c r="J848">
        <v>2.7421293519744625E+18</v>
      </c>
      <c r="K848" t="s">
        <v>2275</v>
      </c>
      <c r="L848" t="s">
        <v>67</v>
      </c>
      <c r="M848" s="5">
        <v>0</v>
      </c>
      <c r="N848">
        <v>19760</v>
      </c>
      <c r="O848" t="s">
        <v>82</v>
      </c>
      <c r="P848">
        <v>21199</v>
      </c>
      <c r="Q848" t="s">
        <v>82</v>
      </c>
      <c r="R848">
        <v>99810</v>
      </c>
      <c r="S848" t="s">
        <v>162</v>
      </c>
      <c r="T848" t="s">
        <v>153</v>
      </c>
      <c r="U848">
        <v>232194</v>
      </c>
      <c r="V848" t="s">
        <v>228</v>
      </c>
      <c r="W848" t="s">
        <v>68</v>
      </c>
      <c r="X848" s="5">
        <v>5.3935185185185188E-3</v>
      </c>
      <c r="Y848" s="5">
        <v>0</v>
      </c>
      <c r="Z848" s="5">
        <v>0</v>
      </c>
      <c r="AA848" t="s">
        <v>67</v>
      </c>
      <c r="AB848">
        <v>0</v>
      </c>
      <c r="AC848" s="4">
        <v>46268.546655092592</v>
      </c>
      <c r="AD848" t="s">
        <v>67</v>
      </c>
      <c r="AE848" s="5">
        <v>0</v>
      </c>
      <c r="AF848" t="s">
        <v>2267</v>
      </c>
      <c r="AG848" s="5">
        <v>1.1574074074074073E-5</v>
      </c>
      <c r="AJ848" t="s">
        <v>67</v>
      </c>
      <c r="AN848" t="s">
        <v>67</v>
      </c>
      <c r="AO848" t="s">
        <v>67</v>
      </c>
      <c r="AR848" t="s">
        <v>67</v>
      </c>
      <c r="AT848" t="s">
        <v>67</v>
      </c>
      <c r="AU848" t="s">
        <v>67</v>
      </c>
      <c r="AV848" t="s">
        <v>67</v>
      </c>
      <c r="AY848" t="s">
        <v>67</v>
      </c>
      <c r="AZ848" t="s">
        <v>67</v>
      </c>
      <c r="BA848" t="s">
        <v>67</v>
      </c>
      <c r="BB848" t="s">
        <v>67</v>
      </c>
      <c r="BC848" t="s">
        <v>67</v>
      </c>
      <c r="BD848" t="s">
        <v>67</v>
      </c>
      <c r="BE848" t="s">
        <v>67</v>
      </c>
      <c r="BF848" t="s">
        <v>67</v>
      </c>
      <c r="BG848" t="s">
        <v>67</v>
      </c>
      <c r="BH848" t="s">
        <v>67</v>
      </c>
      <c r="BI848" t="s">
        <v>2276</v>
      </c>
      <c r="BJ848" t="s">
        <v>67</v>
      </c>
      <c r="BK848" t="s">
        <v>67</v>
      </c>
      <c r="BL848" t="s">
        <v>67</v>
      </c>
      <c r="BM848" t="s">
        <v>67</v>
      </c>
      <c r="BN848" t="s">
        <v>106</v>
      </c>
      <c r="BO848" s="6">
        <v>46268</v>
      </c>
      <c r="BP848">
        <f>1</f>
        <v>1</v>
      </c>
      <c r="BQ848">
        <f>IF(M848+AG848&gt;=parametres!$B$2,0,1)</f>
        <v>1</v>
      </c>
      <c r="BR848" t="str">
        <f>VLOOKUP(O848,parametres!G:H,2,0)</f>
        <v>Alliannz Contract</v>
      </c>
    </row>
    <row r="849" spans="1:70" x14ac:dyDescent="0.3">
      <c r="A849" t="s">
        <v>1635</v>
      </c>
      <c r="B849" t="s">
        <v>65</v>
      </c>
      <c r="C849" t="s">
        <v>70</v>
      </c>
      <c r="D849" s="4">
        <v>46268.54184027778</v>
      </c>
      <c r="E849" t="s">
        <v>541</v>
      </c>
      <c r="F849" t="s">
        <v>304</v>
      </c>
      <c r="G849" t="s">
        <v>305</v>
      </c>
      <c r="H849" t="s">
        <v>306</v>
      </c>
      <c r="I849" t="s">
        <v>300</v>
      </c>
      <c r="J849">
        <v>2.7421293219110687E+18</v>
      </c>
      <c r="K849" t="s">
        <v>2277</v>
      </c>
      <c r="L849" t="s">
        <v>71</v>
      </c>
      <c r="M849" s="5">
        <v>5.7870370370370373E-5</v>
      </c>
      <c r="N849">
        <v>19782</v>
      </c>
      <c r="O849" t="s">
        <v>288</v>
      </c>
      <c r="P849">
        <v>21222</v>
      </c>
      <c r="Q849" t="s">
        <v>288</v>
      </c>
      <c r="R849">
        <v>100052</v>
      </c>
      <c r="S849" t="s">
        <v>301</v>
      </c>
      <c r="T849" t="s">
        <v>312</v>
      </c>
      <c r="U849">
        <v>249777</v>
      </c>
      <c r="V849" t="s">
        <v>491</v>
      </c>
      <c r="W849" t="s">
        <v>68</v>
      </c>
      <c r="X849" s="5">
        <v>1.261574074074074E-3</v>
      </c>
      <c r="Y849" s="5">
        <v>1.4236111111111112E-3</v>
      </c>
      <c r="Z849" s="5">
        <v>1.1574074074074075E-4</v>
      </c>
      <c r="AA849" t="s">
        <v>67</v>
      </c>
      <c r="AB849">
        <v>0</v>
      </c>
      <c r="AC849" s="4">
        <v>46268.545254629629</v>
      </c>
      <c r="AD849" t="s">
        <v>67</v>
      </c>
      <c r="AE849" s="5">
        <v>0</v>
      </c>
      <c r="AF849" t="s">
        <v>2278</v>
      </c>
      <c r="AG849" s="5">
        <v>1.1574074074074073E-5</v>
      </c>
      <c r="AH849">
        <v>0</v>
      </c>
      <c r="AI849">
        <v>0</v>
      </c>
      <c r="AJ849" t="s">
        <v>311</v>
      </c>
      <c r="AK849">
        <v>2</v>
      </c>
      <c r="AL849">
        <v>0</v>
      </c>
      <c r="AM849">
        <v>1</v>
      </c>
      <c r="AN849" t="s">
        <v>303</v>
      </c>
      <c r="AO849" t="s">
        <v>67</v>
      </c>
      <c r="AR849" t="s">
        <v>67</v>
      </c>
      <c r="AT849" t="s">
        <v>67</v>
      </c>
      <c r="AU849" t="s">
        <v>67</v>
      </c>
      <c r="AV849" t="s">
        <v>67</v>
      </c>
      <c r="AW849">
        <v>2</v>
      </c>
      <c r="AX849">
        <v>1</v>
      </c>
      <c r="AY849" t="s">
        <v>67</v>
      </c>
      <c r="AZ849" t="s">
        <v>67</v>
      </c>
      <c r="BA849" t="s">
        <v>67</v>
      </c>
      <c r="BB849" t="s">
        <v>67</v>
      </c>
      <c r="BC849" t="s">
        <v>67</v>
      </c>
      <c r="BD849" t="s">
        <v>67</v>
      </c>
      <c r="BE849" t="s">
        <v>67</v>
      </c>
      <c r="BF849" t="s">
        <v>67</v>
      </c>
      <c r="BG849" t="s">
        <v>67</v>
      </c>
      <c r="BH849" t="s">
        <v>67</v>
      </c>
      <c r="BI849" t="s">
        <v>67</v>
      </c>
      <c r="BJ849" t="s">
        <v>67</v>
      </c>
      <c r="BK849" t="s">
        <v>67</v>
      </c>
      <c r="BL849" t="s">
        <v>67</v>
      </c>
      <c r="BM849" t="s">
        <v>67</v>
      </c>
      <c r="BN849" t="s">
        <v>287</v>
      </c>
      <c r="BO849" s="6">
        <v>46268</v>
      </c>
      <c r="BP849">
        <f>1</f>
        <v>1</v>
      </c>
      <c r="BQ849">
        <f>IF(M849+AG849&gt;=parametres!$B$2,0,1)</f>
        <v>1</v>
      </c>
      <c r="BR849" t="str">
        <f>VLOOKUP(O849,parametres!G:H,2,0)</f>
        <v>RSA BE</v>
      </c>
    </row>
    <row r="850" spans="1:70" x14ac:dyDescent="0.3">
      <c r="A850" t="s">
        <v>1635</v>
      </c>
      <c r="B850" t="s">
        <v>65</v>
      </c>
      <c r="C850" t="s">
        <v>66</v>
      </c>
      <c r="D850" s="4">
        <v>46268.542337962965</v>
      </c>
      <c r="E850" t="s">
        <v>541</v>
      </c>
      <c r="F850" t="s">
        <v>67</v>
      </c>
      <c r="G850" t="s">
        <v>67</v>
      </c>
      <c r="H850" t="s">
        <v>492</v>
      </c>
      <c r="I850" t="s">
        <v>67</v>
      </c>
      <c r="J850">
        <v>2.7421293219110687E+18</v>
      </c>
      <c r="K850" t="s">
        <v>2279</v>
      </c>
      <c r="L850" t="s">
        <v>67</v>
      </c>
      <c r="M850" s="5">
        <v>0</v>
      </c>
      <c r="N850">
        <v>19782</v>
      </c>
      <c r="O850" t="s">
        <v>288</v>
      </c>
      <c r="P850">
        <v>21222</v>
      </c>
      <c r="Q850" t="s">
        <v>288</v>
      </c>
      <c r="R850">
        <v>100052</v>
      </c>
      <c r="S850" t="s">
        <v>301</v>
      </c>
      <c r="T850" t="s">
        <v>312</v>
      </c>
      <c r="U850">
        <v>249777</v>
      </c>
      <c r="V850" t="s">
        <v>491</v>
      </c>
      <c r="W850" t="s">
        <v>68</v>
      </c>
      <c r="X850" s="5">
        <v>1.2731481481481483E-3</v>
      </c>
      <c r="Y850" s="5">
        <v>1.4120370370370369E-3</v>
      </c>
      <c r="Z850" s="5">
        <v>0</v>
      </c>
      <c r="AA850" t="s">
        <v>67</v>
      </c>
      <c r="AB850">
        <v>0</v>
      </c>
      <c r="AC850" s="4">
        <v>46268.545081018521</v>
      </c>
      <c r="AD850" t="s">
        <v>67</v>
      </c>
      <c r="AE850" s="5">
        <v>0</v>
      </c>
      <c r="AF850" t="s">
        <v>2278</v>
      </c>
      <c r="AG850" s="5">
        <v>1.1574074074074073E-5</v>
      </c>
      <c r="AJ850" t="s">
        <v>67</v>
      </c>
      <c r="AN850" t="s">
        <v>67</v>
      </c>
      <c r="AO850" t="s">
        <v>67</v>
      </c>
      <c r="AR850" t="s">
        <v>67</v>
      </c>
      <c r="AT850" t="s">
        <v>67</v>
      </c>
      <c r="AU850" t="s">
        <v>67</v>
      </c>
      <c r="AV850" t="s">
        <v>67</v>
      </c>
      <c r="AY850" t="s">
        <v>67</v>
      </c>
      <c r="AZ850" t="s">
        <v>67</v>
      </c>
      <c r="BA850" t="s">
        <v>67</v>
      </c>
      <c r="BB850" t="s">
        <v>67</v>
      </c>
      <c r="BC850" t="s">
        <v>67</v>
      </c>
      <c r="BD850" t="s">
        <v>67</v>
      </c>
      <c r="BE850" t="s">
        <v>67</v>
      </c>
      <c r="BF850" t="s">
        <v>67</v>
      </c>
      <c r="BG850" t="s">
        <v>67</v>
      </c>
      <c r="BH850" t="s">
        <v>67</v>
      </c>
      <c r="BI850" t="s">
        <v>67</v>
      </c>
      <c r="BJ850" t="s">
        <v>67</v>
      </c>
      <c r="BK850" t="s">
        <v>67</v>
      </c>
      <c r="BL850" t="s">
        <v>67</v>
      </c>
      <c r="BM850" t="s">
        <v>67</v>
      </c>
      <c r="BN850" t="s">
        <v>287</v>
      </c>
      <c r="BO850" s="6">
        <v>46268</v>
      </c>
      <c r="BP850">
        <f>1</f>
        <v>1</v>
      </c>
      <c r="BQ850">
        <f>IF(M850+AG850&gt;=parametres!$B$2,0,1)</f>
        <v>1</v>
      </c>
      <c r="BR850" t="str">
        <f>VLOOKUP(O850,parametres!G:H,2,0)</f>
        <v>RSA BE</v>
      </c>
    </row>
    <row r="851" spans="1:70" x14ac:dyDescent="0.3">
      <c r="A851" t="s">
        <v>1635</v>
      </c>
      <c r="B851" t="s">
        <v>65</v>
      </c>
      <c r="C851" t="s">
        <v>70</v>
      </c>
      <c r="D851" s="4">
        <v>46268.544942129629</v>
      </c>
      <c r="E851" t="s">
        <v>2280</v>
      </c>
      <c r="F851" t="s">
        <v>124</v>
      </c>
      <c r="G851" t="s">
        <v>119</v>
      </c>
      <c r="H851" t="s">
        <v>125</v>
      </c>
      <c r="I851" t="s">
        <v>139</v>
      </c>
      <c r="J851">
        <v>2.7421293562677576E+18</v>
      </c>
      <c r="K851" t="s">
        <v>2281</v>
      </c>
      <c r="L851" t="s">
        <v>72</v>
      </c>
      <c r="M851" s="5">
        <v>8.1018518518518516E-5</v>
      </c>
      <c r="N851">
        <v>19760</v>
      </c>
      <c r="O851" t="s">
        <v>82</v>
      </c>
      <c r="P851">
        <v>21199</v>
      </c>
      <c r="Q851" t="s">
        <v>82</v>
      </c>
      <c r="R851">
        <v>99810</v>
      </c>
      <c r="S851" t="s">
        <v>162</v>
      </c>
      <c r="T851" t="s">
        <v>153</v>
      </c>
      <c r="U851">
        <v>96465</v>
      </c>
      <c r="V851" t="s">
        <v>360</v>
      </c>
      <c r="W851" t="s">
        <v>68</v>
      </c>
      <c r="X851" s="5">
        <v>4.2361111111111115E-3</v>
      </c>
      <c r="Y851" s="5">
        <v>0</v>
      </c>
      <c r="Z851" s="5">
        <v>3.7037037037037035E-4</v>
      </c>
      <c r="AA851" t="s">
        <v>67</v>
      </c>
      <c r="AB851">
        <v>0</v>
      </c>
      <c r="AC851" s="4">
        <v>46268.550069444442</v>
      </c>
      <c r="AD851" t="s">
        <v>67</v>
      </c>
      <c r="AE851" s="5">
        <v>0</v>
      </c>
      <c r="AF851" t="s">
        <v>2282</v>
      </c>
      <c r="AG851" s="5">
        <v>2.3148148148148147E-5</v>
      </c>
      <c r="AH851">
        <v>0</v>
      </c>
      <c r="AI851">
        <v>0</v>
      </c>
      <c r="AJ851" t="s">
        <v>67</v>
      </c>
      <c r="AK851">
        <v>2</v>
      </c>
      <c r="AL851">
        <v>0</v>
      </c>
      <c r="AM851">
        <v>0</v>
      </c>
      <c r="AN851" t="s">
        <v>123</v>
      </c>
      <c r="AO851" t="s">
        <v>127</v>
      </c>
      <c r="AP851">
        <v>77020001</v>
      </c>
      <c r="AQ851">
        <v>10</v>
      </c>
      <c r="AR851" t="s">
        <v>128</v>
      </c>
      <c r="AS851">
        <v>3190086</v>
      </c>
      <c r="AT851" t="s">
        <v>145</v>
      </c>
      <c r="AU851" t="s">
        <v>67</v>
      </c>
      <c r="AV851" t="s">
        <v>2280</v>
      </c>
      <c r="AW851">
        <v>0</v>
      </c>
      <c r="AX851">
        <v>0</v>
      </c>
      <c r="AY851" t="s">
        <v>67</v>
      </c>
      <c r="AZ851" t="s">
        <v>67</v>
      </c>
      <c r="BA851" t="s">
        <v>67</v>
      </c>
      <c r="BB851" t="s">
        <v>67</v>
      </c>
      <c r="BC851" t="s">
        <v>67</v>
      </c>
      <c r="BD851" t="s">
        <v>67</v>
      </c>
      <c r="BE851" t="s">
        <v>67</v>
      </c>
      <c r="BF851" t="s">
        <v>67</v>
      </c>
      <c r="BG851" t="s">
        <v>67</v>
      </c>
      <c r="BH851" t="s">
        <v>67</v>
      </c>
      <c r="BI851" t="s">
        <v>67</v>
      </c>
      <c r="BJ851" t="s">
        <v>67</v>
      </c>
      <c r="BK851" t="s">
        <v>67</v>
      </c>
      <c r="BL851" t="s">
        <v>67</v>
      </c>
      <c r="BM851" t="s">
        <v>67</v>
      </c>
      <c r="BN851" t="s">
        <v>106</v>
      </c>
      <c r="BO851" s="6">
        <v>46268</v>
      </c>
      <c r="BP851">
        <f>1</f>
        <v>1</v>
      </c>
      <c r="BQ851">
        <f>IF(M851+AG851&gt;=parametres!$B$2,0,1)</f>
        <v>1</v>
      </c>
      <c r="BR851" t="str">
        <f>VLOOKUP(O851,parametres!G:H,2,0)</f>
        <v>Alliannz Contract</v>
      </c>
    </row>
    <row r="852" spans="1:70" x14ac:dyDescent="0.3">
      <c r="A852" t="s">
        <v>1635</v>
      </c>
      <c r="B852" t="s">
        <v>65</v>
      </c>
      <c r="C852" t="s">
        <v>66</v>
      </c>
      <c r="D852" s="4">
        <v>46268.545752314814</v>
      </c>
      <c r="E852" t="s">
        <v>2280</v>
      </c>
      <c r="F852" t="s">
        <v>67</v>
      </c>
      <c r="G852" t="s">
        <v>67</v>
      </c>
      <c r="H852" t="s">
        <v>359</v>
      </c>
      <c r="I852" t="s">
        <v>67</v>
      </c>
      <c r="J852">
        <v>2.7421293562677576E+18</v>
      </c>
      <c r="K852" t="s">
        <v>2283</v>
      </c>
      <c r="L852" t="s">
        <v>67</v>
      </c>
      <c r="M852" s="5">
        <v>0</v>
      </c>
      <c r="N852">
        <v>19760</v>
      </c>
      <c r="O852" t="s">
        <v>82</v>
      </c>
      <c r="P852">
        <v>21199</v>
      </c>
      <c r="Q852" t="s">
        <v>82</v>
      </c>
      <c r="R852">
        <v>99810</v>
      </c>
      <c r="S852" t="s">
        <v>162</v>
      </c>
      <c r="T852" t="s">
        <v>153</v>
      </c>
      <c r="U852">
        <v>96465</v>
      </c>
      <c r="V852" t="s">
        <v>360</v>
      </c>
      <c r="W852" t="s">
        <v>69</v>
      </c>
      <c r="X852" s="5">
        <v>4.2361111111111115E-3</v>
      </c>
      <c r="Y852" s="5">
        <v>0</v>
      </c>
      <c r="Z852" s="5">
        <v>0</v>
      </c>
      <c r="AA852" t="s">
        <v>67</v>
      </c>
      <c r="AB852">
        <v>0</v>
      </c>
      <c r="AC852" s="4">
        <v>46268.550081018519</v>
      </c>
      <c r="AD852" t="s">
        <v>67</v>
      </c>
      <c r="AE852" s="5">
        <v>0</v>
      </c>
      <c r="AF852" t="s">
        <v>2282</v>
      </c>
      <c r="AG852" s="5">
        <v>1.1574074074074073E-5</v>
      </c>
      <c r="AJ852" t="s">
        <v>67</v>
      </c>
      <c r="AN852" t="s">
        <v>67</v>
      </c>
      <c r="AO852" t="s">
        <v>67</v>
      </c>
      <c r="AR852" t="s">
        <v>67</v>
      </c>
      <c r="AT852" t="s">
        <v>67</v>
      </c>
      <c r="AU852" t="s">
        <v>67</v>
      </c>
      <c r="AV852" t="s">
        <v>67</v>
      </c>
      <c r="AY852" t="s">
        <v>67</v>
      </c>
      <c r="AZ852" t="s">
        <v>67</v>
      </c>
      <c r="BA852" t="s">
        <v>67</v>
      </c>
      <c r="BB852" t="s">
        <v>67</v>
      </c>
      <c r="BC852" t="s">
        <v>67</v>
      </c>
      <c r="BD852" t="s">
        <v>67</v>
      </c>
      <c r="BE852" t="s">
        <v>67</v>
      </c>
      <c r="BF852" t="s">
        <v>67</v>
      </c>
      <c r="BG852" t="s">
        <v>67</v>
      </c>
      <c r="BH852" t="s">
        <v>67</v>
      </c>
      <c r="BI852" t="s">
        <v>67</v>
      </c>
      <c r="BJ852" t="s">
        <v>67</v>
      </c>
      <c r="BK852" t="s">
        <v>67</v>
      </c>
      <c r="BL852" t="s">
        <v>67</v>
      </c>
      <c r="BM852" t="s">
        <v>67</v>
      </c>
      <c r="BN852" t="s">
        <v>106</v>
      </c>
      <c r="BO852" s="6">
        <v>46268</v>
      </c>
      <c r="BP852">
        <f>1</f>
        <v>1</v>
      </c>
      <c r="BQ852">
        <f>IF(M852+AG852&gt;=parametres!$B$2,0,1)</f>
        <v>1</v>
      </c>
      <c r="BR852" t="str">
        <f>VLOOKUP(O852,parametres!G:H,2,0)</f>
        <v>Alliannz Contract</v>
      </c>
    </row>
    <row r="853" spans="1:70" x14ac:dyDescent="0.3">
      <c r="A853" t="s">
        <v>1635</v>
      </c>
      <c r="B853" t="s">
        <v>65</v>
      </c>
      <c r="C853" t="s">
        <v>70</v>
      </c>
      <c r="D853" s="4">
        <v>46268.545810185184</v>
      </c>
      <c r="E853" t="s">
        <v>541</v>
      </c>
      <c r="F853" t="s">
        <v>304</v>
      </c>
      <c r="G853" t="s">
        <v>305</v>
      </c>
      <c r="H853" t="s">
        <v>306</v>
      </c>
      <c r="I853" t="s">
        <v>300</v>
      </c>
      <c r="J853">
        <v>2.742129382033345E+18</v>
      </c>
      <c r="K853" t="s">
        <v>2284</v>
      </c>
      <c r="L853" t="s">
        <v>71</v>
      </c>
      <c r="M853" s="5">
        <v>1.1574074074074075E-4</v>
      </c>
      <c r="N853">
        <v>19782</v>
      </c>
      <c r="O853" t="s">
        <v>288</v>
      </c>
      <c r="P853">
        <v>21222</v>
      </c>
      <c r="Q853" t="s">
        <v>288</v>
      </c>
      <c r="R853">
        <v>100052</v>
      </c>
      <c r="S853" t="s">
        <v>301</v>
      </c>
      <c r="T853" t="s">
        <v>375</v>
      </c>
      <c r="U853">
        <v>203636</v>
      </c>
      <c r="V853" t="s">
        <v>376</v>
      </c>
      <c r="W853" t="s">
        <v>69</v>
      </c>
      <c r="X853" s="5">
        <v>3.5532407407407409E-3</v>
      </c>
      <c r="Y853" s="5">
        <v>0</v>
      </c>
      <c r="Z853" s="5">
        <v>3.5879629629629629E-4</v>
      </c>
      <c r="AA853" t="s">
        <v>67</v>
      </c>
      <c r="AB853">
        <v>0</v>
      </c>
      <c r="AC853" s="4">
        <v>46268.553495370368</v>
      </c>
      <c r="AD853" t="s">
        <v>67</v>
      </c>
      <c r="AE853" s="5">
        <v>0</v>
      </c>
      <c r="AF853" t="s">
        <v>2285</v>
      </c>
      <c r="AG853" s="5">
        <v>1.1574074074074073E-5</v>
      </c>
      <c r="AH853">
        <v>0</v>
      </c>
      <c r="AI853">
        <v>0</v>
      </c>
      <c r="AJ853" t="s">
        <v>311</v>
      </c>
      <c r="AK853">
        <v>2</v>
      </c>
      <c r="AL853">
        <v>0</v>
      </c>
      <c r="AM853">
        <v>1</v>
      </c>
      <c r="AN853" t="s">
        <v>303</v>
      </c>
      <c r="AO853" t="s">
        <v>67</v>
      </c>
      <c r="AR853" t="s">
        <v>67</v>
      </c>
      <c r="AT853" t="s">
        <v>67</v>
      </c>
      <c r="AU853" t="s">
        <v>67</v>
      </c>
      <c r="AV853" t="s">
        <v>67</v>
      </c>
      <c r="AW853">
        <v>2</v>
      </c>
      <c r="AX853">
        <v>1</v>
      </c>
      <c r="AY853" t="s">
        <v>75</v>
      </c>
      <c r="AZ853" t="s">
        <v>75</v>
      </c>
      <c r="BA853" t="s">
        <v>75</v>
      </c>
      <c r="BB853" t="s">
        <v>194</v>
      </c>
      <c r="BC853" t="s">
        <v>75</v>
      </c>
      <c r="BD853" t="s">
        <v>75</v>
      </c>
      <c r="BE853" t="s">
        <v>75</v>
      </c>
      <c r="BF853" t="s">
        <v>75</v>
      </c>
      <c r="BG853" t="s">
        <v>75</v>
      </c>
      <c r="BH853" t="s">
        <v>75</v>
      </c>
      <c r="BI853" t="s">
        <v>67</v>
      </c>
      <c r="BJ853" t="s">
        <v>67</v>
      </c>
      <c r="BK853" t="s">
        <v>67</v>
      </c>
      <c r="BL853" t="s">
        <v>67</v>
      </c>
      <c r="BM853" t="s">
        <v>67</v>
      </c>
      <c r="BN853" t="s">
        <v>287</v>
      </c>
      <c r="BO853" s="6">
        <v>46268</v>
      </c>
      <c r="BP853">
        <f>1</f>
        <v>1</v>
      </c>
      <c r="BQ853">
        <f>IF(M853+AG853&gt;=parametres!$B$2,0,1)</f>
        <v>1</v>
      </c>
      <c r="BR853" t="str">
        <f>VLOOKUP(O853,parametres!G:H,2,0)</f>
        <v>RSA BE</v>
      </c>
    </row>
    <row r="854" spans="1:70" x14ac:dyDescent="0.3">
      <c r="A854" t="s">
        <v>1635</v>
      </c>
      <c r="B854" t="s">
        <v>65</v>
      </c>
      <c r="C854" t="s">
        <v>70</v>
      </c>
      <c r="D854" s="4">
        <v>46268.546053240738</v>
      </c>
      <c r="E854" t="s">
        <v>2286</v>
      </c>
      <c r="F854" t="s">
        <v>150</v>
      </c>
      <c r="G854" t="s">
        <v>119</v>
      </c>
      <c r="H854" t="s">
        <v>151</v>
      </c>
      <c r="I854" t="s">
        <v>136</v>
      </c>
      <c r="J854">
        <v>2.7421294249836078E+18</v>
      </c>
      <c r="K854" t="s">
        <v>2287</v>
      </c>
      <c r="L854" t="s">
        <v>72</v>
      </c>
      <c r="M854" s="5">
        <v>8.1018518518518516E-5</v>
      </c>
      <c r="N854">
        <v>19761</v>
      </c>
      <c r="O854" t="s">
        <v>105</v>
      </c>
      <c r="P854">
        <v>21200</v>
      </c>
      <c r="Q854" t="s">
        <v>105</v>
      </c>
      <c r="R854">
        <v>99821</v>
      </c>
      <c r="S854" t="s">
        <v>154</v>
      </c>
      <c r="T854" t="s">
        <v>153</v>
      </c>
      <c r="U854">
        <v>96523</v>
      </c>
      <c r="V854" t="s">
        <v>511</v>
      </c>
      <c r="W854" t="s">
        <v>68</v>
      </c>
      <c r="X854" s="5">
        <v>5.5555555555555556E-4</v>
      </c>
      <c r="Y854" s="5">
        <v>0</v>
      </c>
      <c r="Z854" s="5">
        <v>3.9351851851851852E-4</v>
      </c>
      <c r="AA854" t="s">
        <v>67</v>
      </c>
      <c r="AB854">
        <v>0</v>
      </c>
      <c r="AC854" s="4">
        <v>46268.547500000001</v>
      </c>
      <c r="AD854" t="s">
        <v>67</v>
      </c>
      <c r="AE854" s="5">
        <v>0</v>
      </c>
      <c r="AF854" t="s">
        <v>2288</v>
      </c>
      <c r="AG854" s="5">
        <v>2.3148148148148147E-5</v>
      </c>
      <c r="AH854">
        <v>0</v>
      </c>
      <c r="AI854">
        <v>0</v>
      </c>
      <c r="AJ854" t="s">
        <v>67</v>
      </c>
      <c r="AK854">
        <v>2</v>
      </c>
      <c r="AL854">
        <v>0</v>
      </c>
      <c r="AM854">
        <v>0</v>
      </c>
      <c r="AN854" t="s">
        <v>123</v>
      </c>
      <c r="AO854" t="s">
        <v>127</v>
      </c>
      <c r="AP854">
        <v>77020001</v>
      </c>
      <c r="AQ854">
        <v>10</v>
      </c>
      <c r="AR854" t="s">
        <v>128</v>
      </c>
      <c r="AS854">
        <v>3190032</v>
      </c>
      <c r="AT854" t="s">
        <v>140</v>
      </c>
      <c r="AU854" t="s">
        <v>67</v>
      </c>
      <c r="AV854" t="s">
        <v>2286</v>
      </c>
      <c r="AW854">
        <v>2</v>
      </c>
      <c r="AX854">
        <v>1</v>
      </c>
      <c r="AY854" t="s">
        <v>67</v>
      </c>
      <c r="AZ854" t="s">
        <v>67</v>
      </c>
      <c r="BA854" t="s">
        <v>67</v>
      </c>
      <c r="BB854" t="s">
        <v>67</v>
      </c>
      <c r="BC854" t="s">
        <v>67</v>
      </c>
      <c r="BD854" t="s">
        <v>67</v>
      </c>
      <c r="BE854" t="s">
        <v>67</v>
      </c>
      <c r="BF854" t="s">
        <v>67</v>
      </c>
      <c r="BG854" t="s">
        <v>67</v>
      </c>
      <c r="BH854" t="s">
        <v>67</v>
      </c>
      <c r="BI854" t="s">
        <v>67</v>
      </c>
      <c r="BJ854" t="s">
        <v>67</v>
      </c>
      <c r="BK854" t="s">
        <v>67</v>
      </c>
      <c r="BL854" t="s">
        <v>67</v>
      </c>
      <c r="BM854" t="s">
        <v>67</v>
      </c>
      <c r="BN854" t="s">
        <v>106</v>
      </c>
      <c r="BO854" s="6">
        <v>46268</v>
      </c>
      <c r="BP854">
        <f>1</f>
        <v>1</v>
      </c>
      <c r="BQ854">
        <f>IF(M854+AG854&gt;=parametres!$B$2,0,1)</f>
        <v>1</v>
      </c>
      <c r="BR854" t="str">
        <f>VLOOKUP(O854,parametres!G:H,2,0)</f>
        <v>Alliannz Contract</v>
      </c>
    </row>
    <row r="855" spans="1:70" x14ac:dyDescent="0.3">
      <c r="A855" t="s">
        <v>1635</v>
      </c>
      <c r="B855" t="s">
        <v>65</v>
      </c>
      <c r="C855" t="s">
        <v>66</v>
      </c>
      <c r="D855" s="4">
        <v>46268.546203703707</v>
      </c>
      <c r="E855" t="s">
        <v>541</v>
      </c>
      <c r="F855" t="s">
        <v>67</v>
      </c>
      <c r="G855" t="s">
        <v>67</v>
      </c>
      <c r="H855" t="s">
        <v>377</v>
      </c>
      <c r="I855" t="s">
        <v>67</v>
      </c>
      <c r="J855">
        <v>2.742129382033345E+18</v>
      </c>
      <c r="K855" t="s">
        <v>2289</v>
      </c>
      <c r="L855" t="s">
        <v>67</v>
      </c>
      <c r="M855" s="5">
        <v>0</v>
      </c>
      <c r="N855">
        <v>19782</v>
      </c>
      <c r="O855" t="s">
        <v>288</v>
      </c>
      <c r="P855">
        <v>21222</v>
      </c>
      <c r="Q855" t="s">
        <v>288</v>
      </c>
      <c r="R855">
        <v>100052</v>
      </c>
      <c r="S855" t="s">
        <v>301</v>
      </c>
      <c r="T855" t="s">
        <v>375</v>
      </c>
      <c r="U855">
        <v>203636</v>
      </c>
      <c r="V855" t="s">
        <v>376</v>
      </c>
      <c r="W855" t="s">
        <v>68</v>
      </c>
      <c r="X855" s="5">
        <v>3.5532407407407409E-3</v>
      </c>
      <c r="Y855" s="5">
        <v>0</v>
      </c>
      <c r="Z855" s="5">
        <v>0</v>
      </c>
      <c r="AA855" t="s">
        <v>67</v>
      </c>
      <c r="AB855">
        <v>0</v>
      </c>
      <c r="AC855" s="4">
        <v>46268.549861111111</v>
      </c>
      <c r="AD855" t="s">
        <v>67</v>
      </c>
      <c r="AE855" s="5">
        <v>0</v>
      </c>
      <c r="AF855" t="s">
        <v>2285</v>
      </c>
      <c r="AG855" s="5">
        <v>6.9444444444444444E-5</v>
      </c>
      <c r="AJ855" t="s">
        <v>67</v>
      </c>
      <c r="AN855" t="s">
        <v>67</v>
      </c>
      <c r="AO855" t="s">
        <v>67</v>
      </c>
      <c r="AR855" t="s">
        <v>67</v>
      </c>
      <c r="AT855" t="s">
        <v>67</v>
      </c>
      <c r="AU855" t="s">
        <v>67</v>
      </c>
      <c r="AV855" t="s">
        <v>67</v>
      </c>
      <c r="AY855" t="s">
        <v>67</v>
      </c>
      <c r="AZ855" t="s">
        <v>67</v>
      </c>
      <c r="BA855" t="s">
        <v>67</v>
      </c>
      <c r="BB855" t="s">
        <v>67</v>
      </c>
      <c r="BC855" t="s">
        <v>67</v>
      </c>
      <c r="BD855" t="s">
        <v>67</v>
      </c>
      <c r="BE855" t="s">
        <v>67</v>
      </c>
      <c r="BF855" t="s">
        <v>67</v>
      </c>
      <c r="BG855" t="s">
        <v>67</v>
      </c>
      <c r="BH855" t="s">
        <v>67</v>
      </c>
      <c r="BI855" t="s">
        <v>67</v>
      </c>
      <c r="BJ855" t="s">
        <v>67</v>
      </c>
      <c r="BK855" t="s">
        <v>67</v>
      </c>
      <c r="BL855" t="s">
        <v>67</v>
      </c>
      <c r="BM855" t="s">
        <v>67</v>
      </c>
      <c r="BN855" t="s">
        <v>287</v>
      </c>
      <c r="BO855" s="6">
        <v>46268</v>
      </c>
      <c r="BP855">
        <f>1</f>
        <v>1</v>
      </c>
      <c r="BQ855">
        <f>IF(M855+AG855&gt;=parametres!$B$2,0,1)</f>
        <v>1</v>
      </c>
      <c r="BR855" t="str">
        <f>VLOOKUP(O855,parametres!G:H,2,0)</f>
        <v>RSA BE</v>
      </c>
    </row>
    <row r="856" spans="1:70" x14ac:dyDescent="0.3">
      <c r="A856" t="s">
        <v>1635</v>
      </c>
      <c r="B856" t="s">
        <v>65</v>
      </c>
      <c r="C856" t="s">
        <v>70</v>
      </c>
      <c r="D856" s="4">
        <v>46268.5466087963</v>
      </c>
      <c r="E856" t="s">
        <v>2290</v>
      </c>
      <c r="F856" t="s">
        <v>150</v>
      </c>
      <c r="G856" t="s">
        <v>119</v>
      </c>
      <c r="H856" t="s">
        <v>151</v>
      </c>
      <c r="I856" t="s">
        <v>143</v>
      </c>
      <c r="J856">
        <v>2.7421293433819085E+18</v>
      </c>
      <c r="K856" t="s">
        <v>2291</v>
      </c>
      <c r="L856" t="s">
        <v>71</v>
      </c>
      <c r="M856" s="5">
        <v>5.7870370370370373E-5</v>
      </c>
      <c r="N856">
        <v>19755</v>
      </c>
      <c r="O856" t="s">
        <v>84</v>
      </c>
      <c r="P856">
        <v>21194</v>
      </c>
      <c r="Q856" t="s">
        <v>84</v>
      </c>
      <c r="R856">
        <v>99755</v>
      </c>
      <c r="S856" t="s">
        <v>183</v>
      </c>
      <c r="T856" t="s">
        <v>153</v>
      </c>
      <c r="U856">
        <v>244552</v>
      </c>
      <c r="V856" t="s">
        <v>435</v>
      </c>
      <c r="W856" t="s">
        <v>68</v>
      </c>
      <c r="X856" s="5">
        <v>1.3657407407407407E-3</v>
      </c>
      <c r="Y856" s="5">
        <v>0</v>
      </c>
      <c r="Z856" s="5">
        <v>3.8194444444444446E-4</v>
      </c>
      <c r="AA856" t="s">
        <v>67</v>
      </c>
      <c r="AB856">
        <v>0</v>
      </c>
      <c r="AC856" s="4">
        <v>46268.549745370372</v>
      </c>
      <c r="AD856" t="s">
        <v>67</v>
      </c>
      <c r="AE856" s="5">
        <v>0</v>
      </c>
      <c r="AF856" t="s">
        <v>2292</v>
      </c>
      <c r="AG856" s="5">
        <v>3.4722222222222222E-5</v>
      </c>
      <c r="AH856">
        <v>0</v>
      </c>
      <c r="AI856">
        <v>0</v>
      </c>
      <c r="AJ856" t="s">
        <v>67</v>
      </c>
      <c r="AK856">
        <v>2</v>
      </c>
      <c r="AL856">
        <v>0</v>
      </c>
      <c r="AM856">
        <v>0</v>
      </c>
      <c r="AN856" t="s">
        <v>123</v>
      </c>
      <c r="AO856" t="s">
        <v>127</v>
      </c>
      <c r="AP856">
        <v>77020001</v>
      </c>
      <c r="AQ856">
        <v>10</v>
      </c>
      <c r="AR856" t="s">
        <v>128</v>
      </c>
      <c r="AS856">
        <v>3190031</v>
      </c>
      <c r="AT856" t="s">
        <v>140</v>
      </c>
      <c r="AU856" t="s">
        <v>67</v>
      </c>
      <c r="AV856" t="s">
        <v>2290</v>
      </c>
      <c r="AW856">
        <v>2</v>
      </c>
      <c r="AX856">
        <v>1</v>
      </c>
      <c r="AY856" t="s">
        <v>67</v>
      </c>
      <c r="AZ856" t="s">
        <v>67</v>
      </c>
      <c r="BA856" t="s">
        <v>67</v>
      </c>
      <c r="BB856" t="s">
        <v>67</v>
      </c>
      <c r="BC856" t="s">
        <v>67</v>
      </c>
      <c r="BD856" t="s">
        <v>67</v>
      </c>
      <c r="BE856" t="s">
        <v>67</v>
      </c>
      <c r="BF856" t="s">
        <v>67</v>
      </c>
      <c r="BG856" t="s">
        <v>67</v>
      </c>
      <c r="BH856" t="s">
        <v>67</v>
      </c>
      <c r="BI856" t="s">
        <v>67</v>
      </c>
      <c r="BJ856" t="s">
        <v>67</v>
      </c>
      <c r="BK856" t="s">
        <v>67</v>
      </c>
      <c r="BL856" t="s">
        <v>67</v>
      </c>
      <c r="BM856" t="s">
        <v>67</v>
      </c>
      <c r="BN856" t="s">
        <v>102</v>
      </c>
      <c r="BO856" s="6">
        <v>46268</v>
      </c>
      <c r="BP856">
        <f>1</f>
        <v>1</v>
      </c>
      <c r="BQ856">
        <f>IF(M856+AG856&gt;=parametres!$B$2,0,1)</f>
        <v>1</v>
      </c>
      <c r="BR856" t="str">
        <f>VLOOKUP(O856,parametres!G:H,2,0)</f>
        <v>RSA</v>
      </c>
    </row>
    <row r="857" spans="1:70" x14ac:dyDescent="0.3">
      <c r="A857" t="s">
        <v>1635</v>
      </c>
      <c r="B857" t="s">
        <v>65</v>
      </c>
      <c r="C857" t="s">
        <v>70</v>
      </c>
      <c r="D857" s="4">
        <v>46268.546655092592</v>
      </c>
      <c r="E857" t="s">
        <v>2293</v>
      </c>
      <c r="F857" t="s">
        <v>138</v>
      </c>
      <c r="G857" t="s">
        <v>305</v>
      </c>
      <c r="H857" t="s">
        <v>322</v>
      </c>
      <c r="I857" t="s">
        <v>300</v>
      </c>
      <c r="J857">
        <v>2.7421293304970506E+18</v>
      </c>
      <c r="K857" t="s">
        <v>2294</v>
      </c>
      <c r="L857" t="s">
        <v>72</v>
      </c>
      <c r="M857" s="5">
        <v>1.1574074074074073E-5</v>
      </c>
      <c r="N857">
        <v>19781</v>
      </c>
      <c r="O857" t="s">
        <v>294</v>
      </c>
      <c r="P857">
        <v>21221</v>
      </c>
      <c r="Q857" t="s">
        <v>294</v>
      </c>
      <c r="R857">
        <v>100041</v>
      </c>
      <c r="S857" t="s">
        <v>309</v>
      </c>
      <c r="T857" t="s">
        <v>275</v>
      </c>
      <c r="U857">
        <v>199550</v>
      </c>
      <c r="V857" t="s">
        <v>531</v>
      </c>
      <c r="W857" t="s">
        <v>68</v>
      </c>
      <c r="X857" s="5">
        <v>6.7129629629629625E-4</v>
      </c>
      <c r="Y857" s="5">
        <v>0</v>
      </c>
      <c r="Z857" s="5">
        <v>3.8194444444444446E-4</v>
      </c>
      <c r="AA857" t="s">
        <v>67</v>
      </c>
      <c r="AB857">
        <v>0</v>
      </c>
      <c r="AC857" s="4">
        <v>46268.548078703701</v>
      </c>
      <c r="AD857" t="s">
        <v>67</v>
      </c>
      <c r="AE857" s="5">
        <v>0</v>
      </c>
      <c r="AF857" t="s">
        <v>2295</v>
      </c>
      <c r="AG857" s="5">
        <v>1.1574074074074073E-5</v>
      </c>
      <c r="AH857">
        <v>0</v>
      </c>
      <c r="AI857">
        <v>0</v>
      </c>
      <c r="AJ857" t="s">
        <v>323</v>
      </c>
      <c r="AK857">
        <v>2</v>
      </c>
      <c r="AL857">
        <v>0</v>
      </c>
      <c r="AM857">
        <v>1</v>
      </c>
      <c r="AN857" t="s">
        <v>310</v>
      </c>
      <c r="AO857" t="s">
        <v>67</v>
      </c>
      <c r="AR857" t="s">
        <v>67</v>
      </c>
      <c r="AT857" t="s">
        <v>67</v>
      </c>
      <c r="AU857" t="s">
        <v>67</v>
      </c>
      <c r="AV857" t="s">
        <v>67</v>
      </c>
      <c r="AW857">
        <v>2</v>
      </c>
      <c r="AX857">
        <v>1</v>
      </c>
      <c r="AY857" t="s">
        <v>67</v>
      </c>
      <c r="AZ857" t="s">
        <v>67</v>
      </c>
      <c r="BA857" t="s">
        <v>67</v>
      </c>
      <c r="BB857" t="s">
        <v>67</v>
      </c>
      <c r="BC857" t="s">
        <v>67</v>
      </c>
      <c r="BD857" t="s">
        <v>67</v>
      </c>
      <c r="BE857" t="s">
        <v>67</v>
      </c>
      <c r="BF857" t="s">
        <v>67</v>
      </c>
      <c r="BG857" t="s">
        <v>67</v>
      </c>
      <c r="BH857" t="s">
        <v>67</v>
      </c>
      <c r="BI857" t="s">
        <v>67</v>
      </c>
      <c r="BJ857" t="s">
        <v>67</v>
      </c>
      <c r="BK857" t="s">
        <v>67</v>
      </c>
      <c r="BL857" t="s">
        <v>67</v>
      </c>
      <c r="BM857" t="s">
        <v>67</v>
      </c>
      <c r="BN857" t="s">
        <v>287</v>
      </c>
      <c r="BO857" s="6">
        <v>46268</v>
      </c>
      <c r="BP857">
        <f>1</f>
        <v>1</v>
      </c>
      <c r="BQ857">
        <f>IF(M857+AG857&gt;=parametres!$B$2,0,1)</f>
        <v>1</v>
      </c>
      <c r="BR857" t="str">
        <f>VLOOKUP(O857,parametres!G:H,2,0)</f>
        <v>RSA BE</v>
      </c>
    </row>
    <row r="858" spans="1:70" x14ac:dyDescent="0.3">
      <c r="A858" t="s">
        <v>1635</v>
      </c>
      <c r="B858" t="s">
        <v>65</v>
      </c>
      <c r="C858" t="s">
        <v>70</v>
      </c>
      <c r="D858" s="4">
        <v>46268.546793981484</v>
      </c>
      <c r="E858" t="s">
        <v>219</v>
      </c>
      <c r="F858" t="s">
        <v>118</v>
      </c>
      <c r="G858" t="s">
        <v>119</v>
      </c>
      <c r="H858" t="s">
        <v>120</v>
      </c>
      <c r="I858" t="s">
        <v>121</v>
      </c>
      <c r="J858">
        <v>2.7421293476793702E+18</v>
      </c>
      <c r="K858" t="s">
        <v>2296</v>
      </c>
      <c r="L858" t="s">
        <v>72</v>
      </c>
      <c r="M858" s="5">
        <v>6.5393518518518517E-3</v>
      </c>
      <c r="N858">
        <v>19770</v>
      </c>
      <c r="O858" t="s">
        <v>112</v>
      </c>
      <c r="P858">
        <v>21209</v>
      </c>
      <c r="Q858" t="s">
        <v>112</v>
      </c>
      <c r="S858" t="s">
        <v>67</v>
      </c>
      <c r="T858" t="s">
        <v>67</v>
      </c>
      <c r="V858" t="s">
        <v>67</v>
      </c>
      <c r="W858" t="s">
        <v>68</v>
      </c>
      <c r="X858" s="5">
        <v>0</v>
      </c>
      <c r="Y858" s="5">
        <v>0</v>
      </c>
      <c r="Z858" s="5">
        <v>0</v>
      </c>
      <c r="AA858" t="s">
        <v>67</v>
      </c>
      <c r="AB858">
        <v>0</v>
      </c>
      <c r="AC858" s="4">
        <v>46268.553564814814</v>
      </c>
      <c r="AD858" t="s">
        <v>67</v>
      </c>
      <c r="AE858" s="5">
        <v>0</v>
      </c>
      <c r="AF858" t="s">
        <v>2297</v>
      </c>
      <c r="AG858" s="5">
        <v>1.1574074074074073E-5</v>
      </c>
      <c r="AH858">
        <v>0</v>
      </c>
      <c r="AI858">
        <v>0</v>
      </c>
      <c r="AJ858" t="s">
        <v>122</v>
      </c>
      <c r="AK858">
        <v>2</v>
      </c>
      <c r="AL858">
        <v>0</v>
      </c>
      <c r="AM858">
        <v>0</v>
      </c>
      <c r="AN858" t="s">
        <v>123</v>
      </c>
      <c r="AO858" t="s">
        <v>67</v>
      </c>
      <c r="AR858" t="s">
        <v>67</v>
      </c>
      <c r="AT858" t="s">
        <v>67</v>
      </c>
      <c r="AU858" t="s">
        <v>67</v>
      </c>
      <c r="AV858" t="s">
        <v>67</v>
      </c>
      <c r="AW858">
        <v>0</v>
      </c>
      <c r="AX858">
        <v>0</v>
      </c>
      <c r="AY858" t="s">
        <v>67</v>
      </c>
      <c r="AZ858" t="s">
        <v>67</v>
      </c>
      <c r="BA858" t="s">
        <v>67</v>
      </c>
      <c r="BB858" t="s">
        <v>67</v>
      </c>
      <c r="BC858" t="s">
        <v>67</v>
      </c>
      <c r="BD858" t="s">
        <v>67</v>
      </c>
      <c r="BE858" t="s">
        <v>67</v>
      </c>
      <c r="BF858" t="s">
        <v>67</v>
      </c>
      <c r="BG858" t="s">
        <v>67</v>
      </c>
      <c r="BH858" t="s">
        <v>67</v>
      </c>
      <c r="BI858" t="s">
        <v>67</v>
      </c>
      <c r="BJ858" t="s">
        <v>67</v>
      </c>
      <c r="BK858" t="s">
        <v>67</v>
      </c>
      <c r="BL858" t="s">
        <v>67</v>
      </c>
      <c r="BM858" t="s">
        <v>67</v>
      </c>
      <c r="BN858" t="s">
        <v>280</v>
      </c>
      <c r="BO858" s="6">
        <v>46268</v>
      </c>
      <c r="BP858">
        <f>1</f>
        <v>1</v>
      </c>
      <c r="BQ858">
        <f>IF(M858+AG858&gt;=parametres!$B$2,0,1)</f>
        <v>0</v>
      </c>
      <c r="BR858" t="str">
        <f>VLOOKUP(O858,parametres!G:H,2,0)</f>
        <v>RSA Provider</v>
      </c>
    </row>
    <row r="859" spans="1:70" x14ac:dyDescent="0.3">
      <c r="A859" t="s">
        <v>1635</v>
      </c>
      <c r="B859" t="s">
        <v>65</v>
      </c>
      <c r="C859" t="s">
        <v>66</v>
      </c>
      <c r="D859" s="4">
        <v>46268.546875</v>
      </c>
      <c r="E859" t="s">
        <v>2286</v>
      </c>
      <c r="F859" t="s">
        <v>67</v>
      </c>
      <c r="G859" t="s">
        <v>67</v>
      </c>
      <c r="H859" t="s">
        <v>512</v>
      </c>
      <c r="I859" t="s">
        <v>67</v>
      </c>
      <c r="J859">
        <v>2.7421294249836078E+18</v>
      </c>
      <c r="K859" t="s">
        <v>2298</v>
      </c>
      <c r="L859" t="s">
        <v>67</v>
      </c>
      <c r="M859" s="5">
        <v>0</v>
      </c>
      <c r="N859">
        <v>19761</v>
      </c>
      <c r="O859" t="s">
        <v>105</v>
      </c>
      <c r="P859">
        <v>21200</v>
      </c>
      <c r="Q859" t="s">
        <v>105</v>
      </c>
      <c r="R859">
        <v>99821</v>
      </c>
      <c r="S859" t="s">
        <v>154</v>
      </c>
      <c r="T859" t="s">
        <v>153</v>
      </c>
      <c r="U859">
        <v>96523</v>
      </c>
      <c r="V859" t="s">
        <v>511</v>
      </c>
      <c r="W859" t="s">
        <v>69</v>
      </c>
      <c r="X859" s="5">
        <v>5.5555555555555556E-4</v>
      </c>
      <c r="Y859" s="5">
        <v>0</v>
      </c>
      <c r="Z859" s="5">
        <v>0</v>
      </c>
      <c r="AA859" t="s">
        <v>67</v>
      </c>
      <c r="AB859">
        <v>0</v>
      </c>
      <c r="AC859" s="4">
        <v>46268.547500000001</v>
      </c>
      <c r="AD859" t="s">
        <v>67</v>
      </c>
      <c r="AE859" s="5">
        <v>0</v>
      </c>
      <c r="AF859" t="s">
        <v>2288</v>
      </c>
      <c r="AG859" s="5">
        <v>1.1574074074074073E-5</v>
      </c>
      <c r="AJ859" t="s">
        <v>67</v>
      </c>
      <c r="AN859" t="s">
        <v>67</v>
      </c>
      <c r="AO859" t="s">
        <v>67</v>
      </c>
      <c r="AR859" t="s">
        <v>67</v>
      </c>
      <c r="AT859" t="s">
        <v>67</v>
      </c>
      <c r="AU859" t="s">
        <v>67</v>
      </c>
      <c r="AV859" t="s">
        <v>67</v>
      </c>
      <c r="AY859" t="s">
        <v>67</v>
      </c>
      <c r="AZ859" t="s">
        <v>67</v>
      </c>
      <c r="BA859" t="s">
        <v>67</v>
      </c>
      <c r="BB859" t="s">
        <v>67</v>
      </c>
      <c r="BC859" t="s">
        <v>67</v>
      </c>
      <c r="BD859" t="s">
        <v>67</v>
      </c>
      <c r="BE859" t="s">
        <v>67</v>
      </c>
      <c r="BF859" t="s">
        <v>67</v>
      </c>
      <c r="BG859" t="s">
        <v>67</v>
      </c>
      <c r="BH859" t="s">
        <v>67</v>
      </c>
      <c r="BI859" t="s">
        <v>67</v>
      </c>
      <c r="BJ859" t="s">
        <v>67</v>
      </c>
      <c r="BK859" t="s">
        <v>67</v>
      </c>
      <c r="BL859" t="s">
        <v>67</v>
      </c>
      <c r="BM859" t="s">
        <v>67</v>
      </c>
      <c r="BN859" t="s">
        <v>106</v>
      </c>
      <c r="BO859" s="6">
        <v>46268</v>
      </c>
      <c r="BP859">
        <f>1</f>
        <v>1</v>
      </c>
      <c r="BQ859">
        <f>IF(M859+AG859&gt;=parametres!$B$2,0,1)</f>
        <v>1</v>
      </c>
      <c r="BR859" t="str">
        <f>VLOOKUP(O859,parametres!G:H,2,0)</f>
        <v>Alliannz Contract</v>
      </c>
    </row>
    <row r="860" spans="1:70" x14ac:dyDescent="0.3">
      <c r="A860" t="s">
        <v>1635</v>
      </c>
      <c r="B860" t="s">
        <v>65</v>
      </c>
      <c r="C860" t="s">
        <v>66</v>
      </c>
      <c r="D860" s="4">
        <v>46268.547395833331</v>
      </c>
      <c r="E860" t="s">
        <v>2293</v>
      </c>
      <c r="F860" t="s">
        <v>67</v>
      </c>
      <c r="G860" t="s">
        <v>67</v>
      </c>
      <c r="H860" t="s">
        <v>533</v>
      </c>
      <c r="I860" t="s">
        <v>67</v>
      </c>
      <c r="J860">
        <v>2.7421293304970506E+18</v>
      </c>
      <c r="K860" t="s">
        <v>2299</v>
      </c>
      <c r="L860" t="s">
        <v>67</v>
      </c>
      <c r="M860" s="5">
        <v>0</v>
      </c>
      <c r="N860">
        <v>19781</v>
      </c>
      <c r="O860" t="s">
        <v>294</v>
      </c>
      <c r="P860">
        <v>21221</v>
      </c>
      <c r="Q860" t="s">
        <v>294</v>
      </c>
      <c r="R860">
        <v>100041</v>
      </c>
      <c r="S860" t="s">
        <v>309</v>
      </c>
      <c r="T860" t="s">
        <v>275</v>
      </c>
      <c r="U860">
        <v>199550</v>
      </c>
      <c r="V860" t="s">
        <v>531</v>
      </c>
      <c r="W860" t="s">
        <v>68</v>
      </c>
      <c r="X860" s="5">
        <v>6.7129629629629625E-4</v>
      </c>
      <c r="Y860" s="5">
        <v>0</v>
      </c>
      <c r="Z860" s="5">
        <v>0</v>
      </c>
      <c r="AA860" t="s">
        <v>67</v>
      </c>
      <c r="AB860">
        <v>0</v>
      </c>
      <c r="AC860" s="4">
        <v>46268.548078703701</v>
      </c>
      <c r="AD860" t="s">
        <v>67</v>
      </c>
      <c r="AE860" s="5">
        <v>0</v>
      </c>
      <c r="AF860" t="s">
        <v>2295</v>
      </c>
      <c r="AG860" s="5">
        <v>0</v>
      </c>
      <c r="AJ860" t="s">
        <v>67</v>
      </c>
      <c r="AN860" t="s">
        <v>67</v>
      </c>
      <c r="AO860" t="s">
        <v>67</v>
      </c>
      <c r="AR860" t="s">
        <v>67</v>
      </c>
      <c r="AT860" t="s">
        <v>67</v>
      </c>
      <c r="AU860" t="s">
        <v>67</v>
      </c>
      <c r="AV860" t="s">
        <v>67</v>
      </c>
      <c r="AY860" t="s">
        <v>67</v>
      </c>
      <c r="AZ860" t="s">
        <v>67</v>
      </c>
      <c r="BA860" t="s">
        <v>67</v>
      </c>
      <c r="BB860" t="s">
        <v>67</v>
      </c>
      <c r="BC860" t="s">
        <v>67</v>
      </c>
      <c r="BD860" t="s">
        <v>67</v>
      </c>
      <c r="BE860" t="s">
        <v>67</v>
      </c>
      <c r="BF860" t="s">
        <v>67</v>
      </c>
      <c r="BG860" t="s">
        <v>67</v>
      </c>
      <c r="BH860" t="s">
        <v>67</v>
      </c>
      <c r="BI860" t="s">
        <v>67</v>
      </c>
      <c r="BJ860" t="s">
        <v>67</v>
      </c>
      <c r="BK860" t="s">
        <v>67</v>
      </c>
      <c r="BL860" t="s">
        <v>67</v>
      </c>
      <c r="BM860" t="s">
        <v>67</v>
      </c>
      <c r="BN860" t="s">
        <v>287</v>
      </c>
      <c r="BO860" s="6">
        <v>46268</v>
      </c>
      <c r="BP860">
        <f>1</f>
        <v>1</v>
      </c>
      <c r="BQ860">
        <f>IF(M860+AG860&gt;=parametres!$B$2,0,1)</f>
        <v>1</v>
      </c>
      <c r="BR860" t="str">
        <f>VLOOKUP(O860,parametres!G:H,2,0)</f>
        <v>RSA BE</v>
      </c>
    </row>
    <row r="861" spans="1:70" x14ac:dyDescent="0.3">
      <c r="A861" t="s">
        <v>1635</v>
      </c>
      <c r="B861" t="s">
        <v>65</v>
      </c>
      <c r="C861" t="s">
        <v>70</v>
      </c>
      <c r="D861" s="4">
        <v>46268.547685185185</v>
      </c>
      <c r="E861" t="s">
        <v>2300</v>
      </c>
      <c r="F861" t="s">
        <v>304</v>
      </c>
      <c r="G861" t="s">
        <v>305</v>
      </c>
      <c r="H861" t="s">
        <v>306</v>
      </c>
      <c r="I861" t="s">
        <v>307</v>
      </c>
      <c r="J861">
        <v>2.7421293906232556E+18</v>
      </c>
      <c r="K861" t="s">
        <v>2301</v>
      </c>
      <c r="L861" t="s">
        <v>72</v>
      </c>
      <c r="M861" s="5">
        <v>1.5046296296296297E-4</v>
      </c>
      <c r="N861">
        <v>19784</v>
      </c>
      <c r="O861" t="s">
        <v>289</v>
      </c>
      <c r="P861">
        <v>21224</v>
      </c>
      <c r="Q861" t="s">
        <v>289</v>
      </c>
      <c r="R861">
        <v>100074</v>
      </c>
      <c r="S861" t="s">
        <v>320</v>
      </c>
      <c r="T861" t="s">
        <v>375</v>
      </c>
      <c r="U861">
        <v>228210</v>
      </c>
      <c r="V861" t="s">
        <v>495</v>
      </c>
      <c r="W861" t="s">
        <v>68</v>
      </c>
      <c r="X861" s="5">
        <v>7.6157407407407406E-3</v>
      </c>
      <c r="Y861" s="5">
        <v>0</v>
      </c>
      <c r="Z861" s="5">
        <v>3.8194444444444446E-4</v>
      </c>
      <c r="AA861" t="s">
        <v>67</v>
      </c>
      <c r="AB861">
        <v>0</v>
      </c>
      <c r="AC861" s="4">
        <v>46268.555995370371</v>
      </c>
      <c r="AD861" t="s">
        <v>67</v>
      </c>
      <c r="AE861" s="5">
        <v>0</v>
      </c>
      <c r="AF861" t="s">
        <v>2302</v>
      </c>
      <c r="AG861" s="5">
        <v>1.1574074074074073E-5</v>
      </c>
      <c r="AH861">
        <v>0</v>
      </c>
      <c r="AI861">
        <v>0</v>
      </c>
      <c r="AJ861" t="s">
        <v>308</v>
      </c>
      <c r="AK861">
        <v>2</v>
      </c>
      <c r="AL861">
        <v>0</v>
      </c>
      <c r="AM861">
        <v>1</v>
      </c>
      <c r="AN861" t="s">
        <v>303</v>
      </c>
      <c r="AO861" t="s">
        <v>67</v>
      </c>
      <c r="AR861" t="s">
        <v>67</v>
      </c>
      <c r="AT861" t="s">
        <v>67</v>
      </c>
      <c r="AU861" t="s">
        <v>67</v>
      </c>
      <c r="AV861" t="s">
        <v>67</v>
      </c>
      <c r="AW861">
        <v>2</v>
      </c>
      <c r="AX861">
        <v>1</v>
      </c>
      <c r="AY861" t="s">
        <v>67</v>
      </c>
      <c r="AZ861" t="s">
        <v>67</v>
      </c>
      <c r="BA861" t="s">
        <v>67</v>
      </c>
      <c r="BB861" t="s">
        <v>67</v>
      </c>
      <c r="BC861" t="s">
        <v>67</v>
      </c>
      <c r="BD861" t="s">
        <v>67</v>
      </c>
      <c r="BE861" t="s">
        <v>67</v>
      </c>
      <c r="BF861" t="s">
        <v>67</v>
      </c>
      <c r="BG861" t="s">
        <v>67</v>
      </c>
      <c r="BH861" t="s">
        <v>67</v>
      </c>
      <c r="BI861" t="s">
        <v>67</v>
      </c>
      <c r="BJ861" t="s">
        <v>67</v>
      </c>
      <c r="BK861" t="s">
        <v>67</v>
      </c>
      <c r="BL861" t="s">
        <v>67</v>
      </c>
      <c r="BM861" t="s">
        <v>67</v>
      </c>
      <c r="BN861" t="s">
        <v>287</v>
      </c>
      <c r="BO861" s="6">
        <v>46268</v>
      </c>
      <c r="BP861">
        <f>1</f>
        <v>1</v>
      </c>
      <c r="BQ861">
        <f>IF(M861+AG861&gt;=parametres!$B$2,0,1)</f>
        <v>1</v>
      </c>
      <c r="BR861" t="str">
        <f>VLOOKUP(O861,parametres!G:H,2,0)</f>
        <v>RSA BE</v>
      </c>
    </row>
    <row r="862" spans="1:70" x14ac:dyDescent="0.3">
      <c r="A862" t="s">
        <v>1635</v>
      </c>
      <c r="B862" t="s">
        <v>65</v>
      </c>
      <c r="C862" t="s">
        <v>70</v>
      </c>
      <c r="D862" s="4">
        <v>46268.547986111109</v>
      </c>
      <c r="E862" t="s">
        <v>1431</v>
      </c>
      <c r="F862" t="s">
        <v>118</v>
      </c>
      <c r="G862" t="s">
        <v>119</v>
      </c>
      <c r="H862" t="s">
        <v>120</v>
      </c>
      <c r="I862" t="s">
        <v>121</v>
      </c>
      <c r="J862">
        <v>2.7421292360747203E+18</v>
      </c>
      <c r="K862" t="s">
        <v>2303</v>
      </c>
      <c r="L862" t="s">
        <v>72</v>
      </c>
      <c r="M862" s="5">
        <v>4.6643518518518518E-3</v>
      </c>
      <c r="N862">
        <v>19770</v>
      </c>
      <c r="O862" t="s">
        <v>112</v>
      </c>
      <c r="P862">
        <v>21209</v>
      </c>
      <c r="Q862" t="s">
        <v>112</v>
      </c>
      <c r="S862" t="s">
        <v>67</v>
      </c>
      <c r="T862" t="s">
        <v>67</v>
      </c>
      <c r="V862" t="s">
        <v>67</v>
      </c>
      <c r="W862" t="s">
        <v>68</v>
      </c>
      <c r="X862" s="5">
        <v>0</v>
      </c>
      <c r="Y862" s="5">
        <v>0</v>
      </c>
      <c r="Z862" s="5">
        <v>0</v>
      </c>
      <c r="AA862" t="s">
        <v>67</v>
      </c>
      <c r="AB862">
        <v>0</v>
      </c>
      <c r="AC862" s="4">
        <v>46268.553032407406</v>
      </c>
      <c r="AD862" t="s">
        <v>67</v>
      </c>
      <c r="AE862" s="5">
        <v>0</v>
      </c>
      <c r="AF862" t="s">
        <v>2304</v>
      </c>
      <c r="AG862" s="5">
        <v>3.4722222222222222E-5</v>
      </c>
      <c r="AH862">
        <v>0</v>
      </c>
      <c r="AI862">
        <v>0</v>
      </c>
      <c r="AJ862" t="s">
        <v>122</v>
      </c>
      <c r="AK862">
        <v>2</v>
      </c>
      <c r="AL862">
        <v>0</v>
      </c>
      <c r="AM862">
        <v>0</v>
      </c>
      <c r="AN862" t="s">
        <v>123</v>
      </c>
      <c r="AO862" t="s">
        <v>67</v>
      </c>
      <c r="AR862" t="s">
        <v>67</v>
      </c>
      <c r="AT862" t="s">
        <v>67</v>
      </c>
      <c r="AU862" t="s">
        <v>67</v>
      </c>
      <c r="AV862" t="s">
        <v>67</v>
      </c>
      <c r="AW862">
        <v>0</v>
      </c>
      <c r="AX862">
        <v>0</v>
      </c>
      <c r="AY862" t="s">
        <v>67</v>
      </c>
      <c r="AZ862" t="s">
        <v>67</v>
      </c>
      <c r="BA862" t="s">
        <v>67</v>
      </c>
      <c r="BB862" t="s">
        <v>67</v>
      </c>
      <c r="BC862" t="s">
        <v>67</v>
      </c>
      <c r="BD862" t="s">
        <v>67</v>
      </c>
      <c r="BE862" t="s">
        <v>67</v>
      </c>
      <c r="BF862" t="s">
        <v>67</v>
      </c>
      <c r="BG862" t="s">
        <v>67</v>
      </c>
      <c r="BH862" t="s">
        <v>67</v>
      </c>
      <c r="BI862" t="s">
        <v>67</v>
      </c>
      <c r="BJ862" t="s">
        <v>67</v>
      </c>
      <c r="BK862" t="s">
        <v>67</v>
      </c>
      <c r="BL862" t="s">
        <v>67</v>
      </c>
      <c r="BM862" t="s">
        <v>67</v>
      </c>
      <c r="BN862" t="s">
        <v>280</v>
      </c>
      <c r="BO862" s="6">
        <v>46268</v>
      </c>
      <c r="BP862">
        <f>1</f>
        <v>1</v>
      </c>
      <c r="BQ862">
        <f>IF(M862+AG862&gt;=parametres!$B$2,0,1)</f>
        <v>0</v>
      </c>
      <c r="BR862" t="str">
        <f>VLOOKUP(O862,parametres!G:H,2,0)</f>
        <v>RSA Provider</v>
      </c>
    </row>
    <row r="863" spans="1:70" x14ac:dyDescent="0.3">
      <c r="A863" t="s">
        <v>1635</v>
      </c>
      <c r="B863" t="s">
        <v>65</v>
      </c>
      <c r="C863" t="s">
        <v>70</v>
      </c>
      <c r="D863" s="4">
        <v>46268.548020833332</v>
      </c>
      <c r="E863" t="s">
        <v>463</v>
      </c>
      <c r="F863" t="s">
        <v>129</v>
      </c>
      <c r="G863" t="s">
        <v>130</v>
      </c>
      <c r="H863" t="s">
        <v>131</v>
      </c>
      <c r="I863" t="s">
        <v>132</v>
      </c>
      <c r="J863">
        <v>2.7421294206886497E+18</v>
      </c>
      <c r="K863" t="s">
        <v>2305</v>
      </c>
      <c r="L863" t="s">
        <v>72</v>
      </c>
      <c r="M863" s="5">
        <v>8.1018518518518516E-5</v>
      </c>
      <c r="N863">
        <v>27173</v>
      </c>
      <c r="O863" t="s">
        <v>116</v>
      </c>
      <c r="P863">
        <v>28184</v>
      </c>
      <c r="Q863" t="s">
        <v>116</v>
      </c>
      <c r="R863">
        <v>208567</v>
      </c>
      <c r="S863" t="s">
        <v>174</v>
      </c>
      <c r="T863" t="s">
        <v>153</v>
      </c>
      <c r="U863">
        <v>96452</v>
      </c>
      <c r="V863" t="s">
        <v>465</v>
      </c>
      <c r="W863" t="s">
        <v>68</v>
      </c>
      <c r="X863" s="5">
        <v>1.4490740740740742E-2</v>
      </c>
      <c r="Y863" s="5">
        <v>4.6296296296296294E-5</v>
      </c>
      <c r="Z863" s="5">
        <v>3.5879629629629629E-4</v>
      </c>
      <c r="AA863" t="s">
        <v>67</v>
      </c>
      <c r="AB863">
        <v>1</v>
      </c>
      <c r="AC863" s="4">
        <v>46268.564652777779</v>
      </c>
      <c r="AD863" t="s">
        <v>67</v>
      </c>
      <c r="AE863" s="5">
        <v>0</v>
      </c>
      <c r="AF863" t="s">
        <v>2306</v>
      </c>
      <c r="AG863" s="5">
        <v>2.3148148148148147E-5</v>
      </c>
      <c r="AH863">
        <v>0</v>
      </c>
      <c r="AI863">
        <v>0</v>
      </c>
      <c r="AJ863" t="s">
        <v>67</v>
      </c>
      <c r="AK863">
        <v>2</v>
      </c>
      <c r="AL863">
        <v>0</v>
      </c>
      <c r="AM863">
        <v>0</v>
      </c>
      <c r="AN863" t="s">
        <v>123</v>
      </c>
      <c r="AO863" t="s">
        <v>133</v>
      </c>
      <c r="AP863">
        <v>77020108</v>
      </c>
      <c r="AQ863">
        <v>10</v>
      </c>
      <c r="AR863" t="s">
        <v>133</v>
      </c>
      <c r="AS863">
        <v>3190911811</v>
      </c>
      <c r="AT863" t="s">
        <v>77</v>
      </c>
      <c r="AU863" t="s">
        <v>175</v>
      </c>
      <c r="AV863" t="s">
        <v>463</v>
      </c>
      <c r="AW863">
        <v>2</v>
      </c>
      <c r="AX863">
        <v>1</v>
      </c>
      <c r="AY863" t="s">
        <v>67</v>
      </c>
      <c r="AZ863" t="s">
        <v>67</v>
      </c>
      <c r="BA863" t="s">
        <v>67</v>
      </c>
      <c r="BB863" t="s">
        <v>67</v>
      </c>
      <c r="BC863" t="s">
        <v>67</v>
      </c>
      <c r="BD863" t="s">
        <v>67</v>
      </c>
      <c r="BE863" t="s">
        <v>67</v>
      </c>
      <c r="BF863" t="s">
        <v>67</v>
      </c>
      <c r="BG863" t="s">
        <v>67</v>
      </c>
      <c r="BH863" t="s">
        <v>67</v>
      </c>
      <c r="BI863" t="s">
        <v>67</v>
      </c>
      <c r="BJ863" t="s">
        <v>67</v>
      </c>
      <c r="BK863" t="s">
        <v>67</v>
      </c>
      <c r="BL863" t="s">
        <v>67</v>
      </c>
      <c r="BM863" t="s">
        <v>67</v>
      </c>
      <c r="BN863" t="s">
        <v>106</v>
      </c>
      <c r="BO863" s="6">
        <v>46268</v>
      </c>
      <c r="BP863">
        <f>1</f>
        <v>1</v>
      </c>
      <c r="BQ863">
        <f>IF(M863+AG863&gt;=parametres!$B$2,0,1)</f>
        <v>1</v>
      </c>
      <c r="BR863" t="str">
        <f>VLOOKUP(O863,parametres!G:H,2,0)</f>
        <v>Alliannz Contract</v>
      </c>
    </row>
    <row r="864" spans="1:70" x14ac:dyDescent="0.3">
      <c r="A864" t="s">
        <v>1635</v>
      </c>
      <c r="B864" t="s">
        <v>65</v>
      </c>
      <c r="C864" t="s">
        <v>66</v>
      </c>
      <c r="D864" s="4">
        <v>46268.548206018517</v>
      </c>
      <c r="E864" t="s">
        <v>2290</v>
      </c>
      <c r="F864" t="s">
        <v>67</v>
      </c>
      <c r="G864" t="s">
        <v>67</v>
      </c>
      <c r="H864" t="s">
        <v>436</v>
      </c>
      <c r="I864" t="s">
        <v>67</v>
      </c>
      <c r="J864">
        <v>2.7421293433819085E+18</v>
      </c>
      <c r="K864" t="s">
        <v>2307</v>
      </c>
      <c r="L864" t="s">
        <v>67</v>
      </c>
      <c r="M864" s="5">
        <v>0</v>
      </c>
      <c r="N864">
        <v>19755</v>
      </c>
      <c r="O864" t="s">
        <v>84</v>
      </c>
      <c r="P864">
        <v>21194</v>
      </c>
      <c r="Q864" t="s">
        <v>84</v>
      </c>
      <c r="R864">
        <v>99755</v>
      </c>
      <c r="S864" t="s">
        <v>183</v>
      </c>
      <c r="T864" t="s">
        <v>153</v>
      </c>
      <c r="U864">
        <v>244552</v>
      </c>
      <c r="V864" t="s">
        <v>435</v>
      </c>
      <c r="W864" t="s">
        <v>68</v>
      </c>
      <c r="X864" s="5">
        <v>1.3657407407407407E-3</v>
      </c>
      <c r="Y864" s="5">
        <v>0</v>
      </c>
      <c r="Z864" s="5">
        <v>0</v>
      </c>
      <c r="AA864" t="s">
        <v>67</v>
      </c>
      <c r="AB864">
        <v>0</v>
      </c>
      <c r="AC864" s="4">
        <v>46268.54960648148</v>
      </c>
      <c r="AD864" t="s">
        <v>67</v>
      </c>
      <c r="AE864" s="5">
        <v>0</v>
      </c>
      <c r="AF864" t="s">
        <v>2292</v>
      </c>
      <c r="AG864" s="5">
        <v>0</v>
      </c>
      <c r="AJ864" t="s">
        <v>67</v>
      </c>
      <c r="AN864" t="s">
        <v>67</v>
      </c>
      <c r="AO864" t="s">
        <v>67</v>
      </c>
      <c r="AR864" t="s">
        <v>67</v>
      </c>
      <c r="AT864" t="s">
        <v>67</v>
      </c>
      <c r="AU864" t="s">
        <v>67</v>
      </c>
      <c r="AV864" t="s">
        <v>67</v>
      </c>
      <c r="AY864" t="s">
        <v>67</v>
      </c>
      <c r="AZ864" t="s">
        <v>67</v>
      </c>
      <c r="BA864" t="s">
        <v>67</v>
      </c>
      <c r="BB864" t="s">
        <v>67</v>
      </c>
      <c r="BC864" t="s">
        <v>67</v>
      </c>
      <c r="BD864" t="s">
        <v>67</v>
      </c>
      <c r="BE864" t="s">
        <v>67</v>
      </c>
      <c r="BF864" t="s">
        <v>67</v>
      </c>
      <c r="BG864" t="s">
        <v>67</v>
      </c>
      <c r="BH864" t="s">
        <v>67</v>
      </c>
      <c r="BI864" t="s">
        <v>67</v>
      </c>
      <c r="BJ864" t="s">
        <v>67</v>
      </c>
      <c r="BK864" t="s">
        <v>67</v>
      </c>
      <c r="BL864" t="s">
        <v>67</v>
      </c>
      <c r="BM864" t="s">
        <v>67</v>
      </c>
      <c r="BN864" t="s">
        <v>102</v>
      </c>
      <c r="BO864" s="6">
        <v>46268</v>
      </c>
      <c r="BP864">
        <f>1</f>
        <v>1</v>
      </c>
      <c r="BQ864">
        <f>IF(M864+AG864&gt;=parametres!$B$2,0,1)</f>
        <v>1</v>
      </c>
      <c r="BR864" t="str">
        <f>VLOOKUP(O864,parametres!G:H,2,0)</f>
        <v>RSA</v>
      </c>
    </row>
    <row r="865" spans="1:70" x14ac:dyDescent="0.3">
      <c r="A865" t="s">
        <v>1635</v>
      </c>
      <c r="B865" t="s">
        <v>65</v>
      </c>
      <c r="C865" t="s">
        <v>66</v>
      </c>
      <c r="D865" s="4">
        <v>46268.548217592594</v>
      </c>
      <c r="E865" t="s">
        <v>2300</v>
      </c>
      <c r="F865" t="s">
        <v>67</v>
      </c>
      <c r="G865" t="s">
        <v>67</v>
      </c>
      <c r="H865" t="s">
        <v>496</v>
      </c>
      <c r="I865" t="s">
        <v>67</v>
      </c>
      <c r="J865">
        <v>2.7421293906232556E+18</v>
      </c>
      <c r="K865" t="s">
        <v>2308</v>
      </c>
      <c r="L865" t="s">
        <v>67</v>
      </c>
      <c r="M865" s="5">
        <v>0</v>
      </c>
      <c r="N865">
        <v>19784</v>
      </c>
      <c r="O865" t="s">
        <v>289</v>
      </c>
      <c r="P865">
        <v>21224</v>
      </c>
      <c r="Q865" t="s">
        <v>289</v>
      </c>
      <c r="R865">
        <v>100074</v>
      </c>
      <c r="S865" t="s">
        <v>320</v>
      </c>
      <c r="T865" t="s">
        <v>375</v>
      </c>
      <c r="U865">
        <v>228210</v>
      </c>
      <c r="V865" t="s">
        <v>495</v>
      </c>
      <c r="W865" t="s">
        <v>69</v>
      </c>
      <c r="X865" s="5">
        <v>7.6157407407407406E-3</v>
      </c>
      <c r="Y865" s="5">
        <v>0</v>
      </c>
      <c r="Z865" s="5">
        <v>0</v>
      </c>
      <c r="AA865" t="s">
        <v>67</v>
      </c>
      <c r="AB865">
        <v>0</v>
      </c>
      <c r="AC865" s="4">
        <v>46268.555995370371</v>
      </c>
      <c r="AD865" t="s">
        <v>67</v>
      </c>
      <c r="AE865" s="5">
        <v>0</v>
      </c>
      <c r="AF865" t="s">
        <v>2302</v>
      </c>
      <c r="AG865" s="5">
        <v>1.0416666666666667E-4</v>
      </c>
      <c r="AJ865" t="s">
        <v>67</v>
      </c>
      <c r="AN865" t="s">
        <v>67</v>
      </c>
      <c r="AO865" t="s">
        <v>67</v>
      </c>
      <c r="AR865" t="s">
        <v>67</v>
      </c>
      <c r="AT865" t="s">
        <v>67</v>
      </c>
      <c r="AU865" t="s">
        <v>67</v>
      </c>
      <c r="AV865" t="s">
        <v>67</v>
      </c>
      <c r="AY865" t="s">
        <v>67</v>
      </c>
      <c r="AZ865" t="s">
        <v>67</v>
      </c>
      <c r="BA865" t="s">
        <v>67</v>
      </c>
      <c r="BB865" t="s">
        <v>67</v>
      </c>
      <c r="BC865" t="s">
        <v>67</v>
      </c>
      <c r="BD865" t="s">
        <v>67</v>
      </c>
      <c r="BE865" t="s">
        <v>67</v>
      </c>
      <c r="BF865" t="s">
        <v>67</v>
      </c>
      <c r="BG865" t="s">
        <v>67</v>
      </c>
      <c r="BH865" t="s">
        <v>67</v>
      </c>
      <c r="BI865" t="s">
        <v>67</v>
      </c>
      <c r="BJ865" t="s">
        <v>67</v>
      </c>
      <c r="BK865" t="s">
        <v>67</v>
      </c>
      <c r="BL865" t="s">
        <v>67</v>
      </c>
      <c r="BM865" t="s">
        <v>67</v>
      </c>
      <c r="BN865" t="s">
        <v>287</v>
      </c>
      <c r="BO865" s="6">
        <v>46268</v>
      </c>
      <c r="BP865">
        <f>1</f>
        <v>1</v>
      </c>
      <c r="BQ865">
        <f>IF(M865+AG865&gt;=parametres!$B$2,0,1)</f>
        <v>1</v>
      </c>
      <c r="BR865" t="str">
        <f>VLOOKUP(O865,parametres!G:H,2,0)</f>
        <v>RSA BE</v>
      </c>
    </row>
    <row r="866" spans="1:70" x14ac:dyDescent="0.3">
      <c r="A866" t="s">
        <v>1635</v>
      </c>
      <c r="B866" t="s">
        <v>65</v>
      </c>
      <c r="C866" t="s">
        <v>70</v>
      </c>
      <c r="D866" s="4">
        <v>46268.548460648148</v>
      </c>
      <c r="E866" t="s">
        <v>2309</v>
      </c>
      <c r="F866" t="s">
        <v>163</v>
      </c>
      <c r="G866" t="s">
        <v>119</v>
      </c>
      <c r="H866" t="s">
        <v>164</v>
      </c>
      <c r="I866" t="s">
        <v>143</v>
      </c>
      <c r="J866">
        <v>2.7421293863283139E+18</v>
      </c>
      <c r="K866" t="s">
        <v>2310</v>
      </c>
      <c r="L866" t="s">
        <v>71</v>
      </c>
      <c r="M866" s="5">
        <v>4.6296296296296294E-5</v>
      </c>
      <c r="N866">
        <v>19755</v>
      </c>
      <c r="O866" t="s">
        <v>84</v>
      </c>
      <c r="P866">
        <v>21194</v>
      </c>
      <c r="Q866" t="s">
        <v>84</v>
      </c>
      <c r="R866">
        <v>99755</v>
      </c>
      <c r="S866" t="s">
        <v>183</v>
      </c>
      <c r="T866" t="s">
        <v>153</v>
      </c>
      <c r="U866">
        <v>244554</v>
      </c>
      <c r="V866" t="s">
        <v>437</v>
      </c>
      <c r="W866" t="s">
        <v>69</v>
      </c>
      <c r="X866" s="5">
        <v>3.6458333333333334E-3</v>
      </c>
      <c r="Y866" s="5">
        <v>0</v>
      </c>
      <c r="Z866" s="5">
        <v>3.5879629629629629E-4</v>
      </c>
      <c r="AA866" t="s">
        <v>67</v>
      </c>
      <c r="AB866">
        <v>0</v>
      </c>
      <c r="AC866" s="4">
        <v>46268.555833333332</v>
      </c>
      <c r="AD866" t="s">
        <v>67</v>
      </c>
      <c r="AE866" s="5">
        <v>0</v>
      </c>
      <c r="AF866" t="s">
        <v>2311</v>
      </c>
      <c r="AG866" s="5">
        <v>2.3148148148148147E-5</v>
      </c>
      <c r="AH866">
        <v>0</v>
      </c>
      <c r="AI866">
        <v>0</v>
      </c>
      <c r="AJ866" t="s">
        <v>67</v>
      </c>
      <c r="AK866">
        <v>2</v>
      </c>
      <c r="AL866">
        <v>0</v>
      </c>
      <c r="AM866">
        <v>0</v>
      </c>
      <c r="AN866" t="s">
        <v>123</v>
      </c>
      <c r="AO866" t="s">
        <v>127</v>
      </c>
      <c r="AP866">
        <v>77020001</v>
      </c>
      <c r="AQ866">
        <v>10</v>
      </c>
      <c r="AR866" t="s">
        <v>128</v>
      </c>
      <c r="AS866">
        <v>3190034</v>
      </c>
      <c r="AT866" t="s">
        <v>199</v>
      </c>
      <c r="AU866" t="s">
        <v>2312</v>
      </c>
      <c r="AV866" t="s">
        <v>2309</v>
      </c>
      <c r="AW866">
        <v>2</v>
      </c>
      <c r="AX866">
        <v>1</v>
      </c>
      <c r="AY866" t="s">
        <v>76</v>
      </c>
      <c r="AZ866" t="s">
        <v>192</v>
      </c>
      <c r="BA866" t="s">
        <v>76</v>
      </c>
      <c r="BB866" t="s">
        <v>2313</v>
      </c>
      <c r="BC866" t="s">
        <v>190</v>
      </c>
      <c r="BD866" t="s">
        <v>76</v>
      </c>
      <c r="BE866" t="s">
        <v>76</v>
      </c>
      <c r="BF866" t="s">
        <v>76</v>
      </c>
      <c r="BG866" t="s">
        <v>76</v>
      </c>
      <c r="BH866" t="s">
        <v>76</v>
      </c>
      <c r="BI866" t="s">
        <v>67</v>
      </c>
      <c r="BJ866" t="s">
        <v>67</v>
      </c>
      <c r="BK866" t="s">
        <v>67</v>
      </c>
      <c r="BL866" t="s">
        <v>67</v>
      </c>
      <c r="BM866" t="s">
        <v>67</v>
      </c>
      <c r="BN866" t="s">
        <v>102</v>
      </c>
      <c r="BO866" s="6">
        <v>46268</v>
      </c>
      <c r="BP866">
        <f>1</f>
        <v>1</v>
      </c>
      <c r="BQ866">
        <f>IF(M866+AG866&gt;=parametres!$B$2,0,1)</f>
        <v>1</v>
      </c>
      <c r="BR866" t="str">
        <f>VLOOKUP(O866,parametres!G:H,2,0)</f>
        <v>RSA</v>
      </c>
    </row>
    <row r="867" spans="1:70" x14ac:dyDescent="0.3">
      <c r="A867" t="s">
        <v>1635</v>
      </c>
      <c r="B867" t="s">
        <v>65</v>
      </c>
      <c r="C867" t="s">
        <v>70</v>
      </c>
      <c r="D867" s="4">
        <v>46268.54960648148</v>
      </c>
      <c r="E867" t="s">
        <v>2314</v>
      </c>
      <c r="F867" t="s">
        <v>150</v>
      </c>
      <c r="G867" t="s">
        <v>119</v>
      </c>
      <c r="H867" t="s">
        <v>151</v>
      </c>
      <c r="I867" t="s">
        <v>136</v>
      </c>
      <c r="J867">
        <v>2.7421294120986998E+18</v>
      </c>
      <c r="K867" t="s">
        <v>2315</v>
      </c>
      <c r="L867" t="s">
        <v>71</v>
      </c>
      <c r="M867" s="5">
        <v>8.1018518518518516E-5</v>
      </c>
      <c r="N867">
        <v>19761</v>
      </c>
      <c r="O867" t="s">
        <v>105</v>
      </c>
      <c r="P867">
        <v>21200</v>
      </c>
      <c r="Q867" t="s">
        <v>105</v>
      </c>
      <c r="R867">
        <v>99821</v>
      </c>
      <c r="S867" t="s">
        <v>154</v>
      </c>
      <c r="T867" t="s">
        <v>153</v>
      </c>
      <c r="U867">
        <v>224101</v>
      </c>
      <c r="V867" t="s">
        <v>404</v>
      </c>
      <c r="W867" t="s">
        <v>68</v>
      </c>
      <c r="X867" s="5">
        <v>1.1111111111111111E-3</v>
      </c>
      <c r="Y867" s="5">
        <v>0</v>
      </c>
      <c r="Z867" s="5">
        <v>3.5879629629629629E-4</v>
      </c>
      <c r="AA867" t="s">
        <v>67</v>
      </c>
      <c r="AB867">
        <v>0</v>
      </c>
      <c r="AC867" s="4">
        <v>46268.552118055559</v>
      </c>
      <c r="AD867" t="s">
        <v>67</v>
      </c>
      <c r="AE867" s="5">
        <v>0</v>
      </c>
      <c r="AF867" t="s">
        <v>2316</v>
      </c>
      <c r="AG867" s="5">
        <v>1.1574074074074073E-5</v>
      </c>
      <c r="AH867">
        <v>0</v>
      </c>
      <c r="AI867">
        <v>0</v>
      </c>
      <c r="AJ867" t="s">
        <v>67</v>
      </c>
      <c r="AK867">
        <v>2</v>
      </c>
      <c r="AL867">
        <v>0</v>
      </c>
      <c r="AM867">
        <v>0</v>
      </c>
      <c r="AN867" t="s">
        <v>123</v>
      </c>
      <c r="AO867" t="s">
        <v>127</v>
      </c>
      <c r="AP867">
        <v>77020001</v>
      </c>
      <c r="AQ867">
        <v>10</v>
      </c>
      <c r="AR867" t="s">
        <v>128</v>
      </c>
      <c r="AS867">
        <v>3190032</v>
      </c>
      <c r="AT867" t="s">
        <v>273</v>
      </c>
      <c r="AU867" t="s">
        <v>2317</v>
      </c>
      <c r="AV867" t="s">
        <v>2314</v>
      </c>
      <c r="AW867">
        <v>2</v>
      </c>
      <c r="AX867">
        <v>1</v>
      </c>
      <c r="AY867" t="s">
        <v>67</v>
      </c>
      <c r="AZ867" t="s">
        <v>67</v>
      </c>
      <c r="BA867" t="s">
        <v>67</v>
      </c>
      <c r="BB867" t="s">
        <v>67</v>
      </c>
      <c r="BC867" t="s">
        <v>67</v>
      </c>
      <c r="BD867" t="s">
        <v>67</v>
      </c>
      <c r="BE867" t="s">
        <v>67</v>
      </c>
      <c r="BF867" t="s">
        <v>67</v>
      </c>
      <c r="BG867" t="s">
        <v>67</v>
      </c>
      <c r="BH867" t="s">
        <v>67</v>
      </c>
      <c r="BI867" t="s">
        <v>67</v>
      </c>
      <c r="BJ867" t="s">
        <v>67</v>
      </c>
      <c r="BK867" t="s">
        <v>67</v>
      </c>
      <c r="BL867" t="s">
        <v>67</v>
      </c>
      <c r="BM867" t="s">
        <v>67</v>
      </c>
      <c r="BN867" t="s">
        <v>106</v>
      </c>
      <c r="BO867" s="6">
        <v>46268</v>
      </c>
      <c r="BP867">
        <f>1</f>
        <v>1</v>
      </c>
      <c r="BQ867">
        <f>IF(M867+AG867&gt;=parametres!$B$2,0,1)</f>
        <v>1</v>
      </c>
      <c r="BR867" t="str">
        <f>VLOOKUP(O867,parametres!G:H,2,0)</f>
        <v>Alliannz Contract</v>
      </c>
    </row>
    <row r="868" spans="1:70" x14ac:dyDescent="0.3">
      <c r="A868" t="s">
        <v>1635</v>
      </c>
      <c r="B868" t="s">
        <v>65</v>
      </c>
      <c r="C868" t="s">
        <v>66</v>
      </c>
      <c r="D868" s="4">
        <v>46268.549988425926</v>
      </c>
      <c r="E868" t="s">
        <v>463</v>
      </c>
      <c r="F868" t="s">
        <v>67</v>
      </c>
      <c r="G868" t="s">
        <v>67</v>
      </c>
      <c r="H868" t="s">
        <v>466</v>
      </c>
      <c r="I868" t="s">
        <v>67</v>
      </c>
      <c r="J868">
        <v>2.7421294206886497E+18</v>
      </c>
      <c r="K868" t="s">
        <v>2318</v>
      </c>
      <c r="L868" t="s">
        <v>67</v>
      </c>
      <c r="M868" s="5">
        <v>0</v>
      </c>
      <c r="N868">
        <v>27173</v>
      </c>
      <c r="O868" t="s">
        <v>116</v>
      </c>
      <c r="P868">
        <v>28184</v>
      </c>
      <c r="Q868" t="s">
        <v>116</v>
      </c>
      <c r="R868">
        <v>208567</v>
      </c>
      <c r="S868" t="s">
        <v>174</v>
      </c>
      <c r="T868" t="s">
        <v>153</v>
      </c>
      <c r="U868">
        <v>96452</v>
      </c>
      <c r="V868" t="s">
        <v>465</v>
      </c>
      <c r="W868" t="s">
        <v>69</v>
      </c>
      <c r="X868" s="5">
        <v>4.2824074074074075E-4</v>
      </c>
      <c r="Y868" s="5">
        <v>5.7870370370370373E-5</v>
      </c>
      <c r="Z868" s="5">
        <v>0</v>
      </c>
      <c r="AA868" t="s">
        <v>67</v>
      </c>
      <c r="AB868">
        <v>0</v>
      </c>
      <c r="AC868" s="4">
        <v>46268.550543981481</v>
      </c>
      <c r="AD868" t="s">
        <v>67</v>
      </c>
      <c r="AE868" s="5">
        <v>0</v>
      </c>
      <c r="AF868" t="s">
        <v>2306</v>
      </c>
      <c r="AG868" s="5">
        <v>1.1574074074074073E-5</v>
      </c>
      <c r="AJ868" t="s">
        <v>67</v>
      </c>
      <c r="AN868" t="s">
        <v>67</v>
      </c>
      <c r="AO868" t="s">
        <v>67</v>
      </c>
      <c r="AR868" t="s">
        <v>67</v>
      </c>
      <c r="AT868" t="s">
        <v>67</v>
      </c>
      <c r="AU868" t="s">
        <v>67</v>
      </c>
      <c r="AV868" t="s">
        <v>67</v>
      </c>
      <c r="AY868" t="s">
        <v>67</v>
      </c>
      <c r="AZ868" t="s">
        <v>67</v>
      </c>
      <c r="BA868" t="s">
        <v>67</v>
      </c>
      <c r="BB868" t="s">
        <v>67</v>
      </c>
      <c r="BC868" t="s">
        <v>67</v>
      </c>
      <c r="BD868" t="s">
        <v>67</v>
      </c>
      <c r="BE868" t="s">
        <v>67</v>
      </c>
      <c r="BF868" t="s">
        <v>67</v>
      </c>
      <c r="BG868" t="s">
        <v>67</v>
      </c>
      <c r="BH868" t="s">
        <v>67</v>
      </c>
      <c r="BI868" t="s">
        <v>67</v>
      </c>
      <c r="BJ868" t="s">
        <v>67</v>
      </c>
      <c r="BK868" t="s">
        <v>67</v>
      </c>
      <c r="BL868" t="s">
        <v>67</v>
      </c>
      <c r="BM868" t="s">
        <v>67</v>
      </c>
      <c r="BN868" t="s">
        <v>106</v>
      </c>
      <c r="BO868" s="6">
        <v>46268</v>
      </c>
      <c r="BP868">
        <f>1</f>
        <v>1</v>
      </c>
      <c r="BQ868">
        <f>IF(M868+AG868&gt;=parametres!$B$2,0,1)</f>
        <v>1</v>
      </c>
      <c r="BR868" t="str">
        <f>VLOOKUP(O868,parametres!G:H,2,0)</f>
        <v>Alliannz Contract</v>
      </c>
    </row>
    <row r="869" spans="1:70" x14ac:dyDescent="0.3">
      <c r="A869" t="s">
        <v>1635</v>
      </c>
      <c r="B869" t="s">
        <v>65</v>
      </c>
      <c r="C869" t="s">
        <v>66</v>
      </c>
      <c r="D869" s="4">
        <v>46268.550115740742</v>
      </c>
      <c r="E869" t="s">
        <v>2309</v>
      </c>
      <c r="F869" t="s">
        <v>67</v>
      </c>
      <c r="G869" t="s">
        <v>67</v>
      </c>
      <c r="H869" t="s">
        <v>438</v>
      </c>
      <c r="I869" t="s">
        <v>67</v>
      </c>
      <c r="J869">
        <v>2.7421293863283139E+18</v>
      </c>
      <c r="K869" t="s">
        <v>2319</v>
      </c>
      <c r="L869" t="s">
        <v>67</v>
      </c>
      <c r="M869" s="5">
        <v>0</v>
      </c>
      <c r="N869">
        <v>19755</v>
      </c>
      <c r="O869" t="s">
        <v>84</v>
      </c>
      <c r="P869">
        <v>21194</v>
      </c>
      <c r="Q869" t="s">
        <v>84</v>
      </c>
      <c r="R869">
        <v>99755</v>
      </c>
      <c r="S869" t="s">
        <v>183</v>
      </c>
      <c r="T869" t="s">
        <v>153</v>
      </c>
      <c r="U869">
        <v>244554</v>
      </c>
      <c r="V869" t="s">
        <v>437</v>
      </c>
      <c r="W869" t="s">
        <v>68</v>
      </c>
      <c r="X869" s="5">
        <v>3.6458333333333334E-3</v>
      </c>
      <c r="Y869" s="5">
        <v>0</v>
      </c>
      <c r="Z869" s="5">
        <v>0</v>
      </c>
      <c r="AA869" t="s">
        <v>67</v>
      </c>
      <c r="AB869">
        <v>0</v>
      </c>
      <c r="AC869" s="4">
        <v>46268.553796296299</v>
      </c>
      <c r="AD869" t="s">
        <v>67</v>
      </c>
      <c r="AE869" s="5">
        <v>0</v>
      </c>
      <c r="AF869" t="s">
        <v>2311</v>
      </c>
      <c r="AG869" s="5">
        <v>0</v>
      </c>
      <c r="AJ869" t="s">
        <v>67</v>
      </c>
      <c r="AN869" t="s">
        <v>67</v>
      </c>
      <c r="AO869" t="s">
        <v>67</v>
      </c>
      <c r="AR869" t="s">
        <v>67</v>
      </c>
      <c r="AT869" t="s">
        <v>67</v>
      </c>
      <c r="AU869" t="s">
        <v>67</v>
      </c>
      <c r="AV869" t="s">
        <v>67</v>
      </c>
      <c r="AY869" t="s">
        <v>67</v>
      </c>
      <c r="AZ869" t="s">
        <v>67</v>
      </c>
      <c r="BA869" t="s">
        <v>67</v>
      </c>
      <c r="BB869" t="s">
        <v>67</v>
      </c>
      <c r="BC869" t="s">
        <v>67</v>
      </c>
      <c r="BD869" t="s">
        <v>67</v>
      </c>
      <c r="BE869" t="s">
        <v>67</v>
      </c>
      <c r="BF869" t="s">
        <v>67</v>
      </c>
      <c r="BG869" t="s">
        <v>67</v>
      </c>
      <c r="BH869" t="s">
        <v>67</v>
      </c>
      <c r="BI869" t="s">
        <v>67</v>
      </c>
      <c r="BJ869" t="s">
        <v>67</v>
      </c>
      <c r="BK869" t="s">
        <v>67</v>
      </c>
      <c r="BL869" t="s">
        <v>67</v>
      </c>
      <c r="BM869" t="s">
        <v>67</v>
      </c>
      <c r="BN869" t="s">
        <v>102</v>
      </c>
      <c r="BO869" s="6">
        <v>46268</v>
      </c>
      <c r="BP869">
        <f>1</f>
        <v>1</v>
      </c>
      <c r="BQ869">
        <f>IF(M869+AG869&gt;=parametres!$B$2,0,1)</f>
        <v>1</v>
      </c>
      <c r="BR869" t="str">
        <f>VLOOKUP(O869,parametres!G:H,2,0)</f>
        <v>RSA</v>
      </c>
    </row>
    <row r="870" spans="1:70" x14ac:dyDescent="0.3">
      <c r="A870" t="s">
        <v>1635</v>
      </c>
      <c r="B870" t="s">
        <v>65</v>
      </c>
      <c r="C870" t="s">
        <v>70</v>
      </c>
      <c r="D870" s="4">
        <v>46268.550127314818</v>
      </c>
      <c r="E870" t="s">
        <v>263</v>
      </c>
      <c r="F870" t="s">
        <v>134</v>
      </c>
      <c r="G870" t="s">
        <v>119</v>
      </c>
      <c r="H870" t="s">
        <v>135</v>
      </c>
      <c r="I870" t="s">
        <v>136</v>
      </c>
      <c r="J870">
        <v>2.7421293090954772E+18</v>
      </c>
      <c r="K870" t="s">
        <v>2320</v>
      </c>
      <c r="L870" t="s">
        <v>72</v>
      </c>
      <c r="M870" s="5">
        <v>6.9444444444444444E-5</v>
      </c>
      <c r="N870">
        <v>19761</v>
      </c>
      <c r="O870" t="s">
        <v>105</v>
      </c>
      <c r="P870">
        <v>21200</v>
      </c>
      <c r="Q870" t="s">
        <v>105</v>
      </c>
      <c r="R870">
        <v>99821</v>
      </c>
      <c r="S870" t="s">
        <v>154</v>
      </c>
      <c r="T870" t="s">
        <v>153</v>
      </c>
      <c r="U870">
        <v>224299</v>
      </c>
      <c r="V870" t="s">
        <v>193</v>
      </c>
      <c r="W870" t="s">
        <v>68</v>
      </c>
      <c r="X870" s="5">
        <v>2.8009259259259259E-3</v>
      </c>
      <c r="Y870" s="5">
        <v>0</v>
      </c>
      <c r="Z870" s="5">
        <v>3.8194444444444446E-4</v>
      </c>
      <c r="AA870" t="s">
        <v>67</v>
      </c>
      <c r="AB870">
        <v>0</v>
      </c>
      <c r="AC870" s="4">
        <v>46268.553761574076</v>
      </c>
      <c r="AD870" t="s">
        <v>67</v>
      </c>
      <c r="AE870" s="5">
        <v>0</v>
      </c>
      <c r="AF870" t="s">
        <v>2321</v>
      </c>
      <c r="AG870" s="5">
        <v>2.3148148148148147E-5</v>
      </c>
      <c r="AH870">
        <v>0</v>
      </c>
      <c r="AI870">
        <v>0</v>
      </c>
      <c r="AJ870" t="s">
        <v>67</v>
      </c>
      <c r="AK870">
        <v>2</v>
      </c>
      <c r="AL870">
        <v>0</v>
      </c>
      <c r="AM870">
        <v>0</v>
      </c>
      <c r="AN870" t="s">
        <v>123</v>
      </c>
      <c r="AO870" t="s">
        <v>127</v>
      </c>
      <c r="AP870">
        <v>77020001</v>
      </c>
      <c r="AQ870">
        <v>10</v>
      </c>
      <c r="AR870" t="s">
        <v>128</v>
      </c>
      <c r="AS870">
        <v>3190051</v>
      </c>
      <c r="AT870" t="s">
        <v>137</v>
      </c>
      <c r="AU870" t="s">
        <v>67</v>
      </c>
      <c r="AV870" t="s">
        <v>263</v>
      </c>
      <c r="AW870">
        <v>2</v>
      </c>
      <c r="AX870">
        <v>1</v>
      </c>
      <c r="AY870" t="s">
        <v>67</v>
      </c>
      <c r="AZ870" t="s">
        <v>67</v>
      </c>
      <c r="BA870" t="s">
        <v>67</v>
      </c>
      <c r="BB870" t="s">
        <v>67</v>
      </c>
      <c r="BC870" t="s">
        <v>67</v>
      </c>
      <c r="BD870" t="s">
        <v>67</v>
      </c>
      <c r="BE870" t="s">
        <v>67</v>
      </c>
      <c r="BF870" t="s">
        <v>67</v>
      </c>
      <c r="BG870" t="s">
        <v>67</v>
      </c>
      <c r="BH870" t="s">
        <v>67</v>
      </c>
      <c r="BI870" t="s">
        <v>67</v>
      </c>
      <c r="BJ870" t="s">
        <v>67</v>
      </c>
      <c r="BK870" t="s">
        <v>67</v>
      </c>
      <c r="BL870" t="s">
        <v>67</v>
      </c>
      <c r="BM870" t="s">
        <v>67</v>
      </c>
      <c r="BN870" t="s">
        <v>106</v>
      </c>
      <c r="BO870" s="6">
        <v>46268</v>
      </c>
      <c r="BP870">
        <f>1</f>
        <v>1</v>
      </c>
      <c r="BQ870">
        <f>IF(M870+AG870&gt;=parametres!$B$2,0,1)</f>
        <v>1</v>
      </c>
      <c r="BR870" t="str">
        <f>VLOOKUP(O870,parametres!G:H,2,0)</f>
        <v>Alliannz Contract</v>
      </c>
    </row>
    <row r="871" spans="1:70" x14ac:dyDescent="0.3">
      <c r="A871" t="s">
        <v>1635</v>
      </c>
      <c r="B871" t="s">
        <v>65</v>
      </c>
      <c r="C871" t="s">
        <v>70</v>
      </c>
      <c r="D871" s="4">
        <v>46268.550555555557</v>
      </c>
      <c r="E871" t="s">
        <v>73</v>
      </c>
      <c r="F871" t="s">
        <v>129</v>
      </c>
      <c r="G871" t="s">
        <v>130</v>
      </c>
      <c r="H871" t="s">
        <v>131</v>
      </c>
      <c r="I871" t="s">
        <v>132</v>
      </c>
      <c r="J871">
        <v>2.7421293906232556E+18</v>
      </c>
      <c r="K871" t="s">
        <v>2322</v>
      </c>
      <c r="L871" t="s">
        <v>72</v>
      </c>
      <c r="M871" s="5">
        <v>5.7870370370370373E-5</v>
      </c>
      <c r="N871">
        <v>27173</v>
      </c>
      <c r="O871" t="s">
        <v>116</v>
      </c>
      <c r="P871">
        <v>28184</v>
      </c>
      <c r="Q871" t="s">
        <v>116</v>
      </c>
      <c r="R871">
        <v>208567</v>
      </c>
      <c r="S871" t="s">
        <v>174</v>
      </c>
      <c r="T871" t="s">
        <v>153</v>
      </c>
      <c r="U871">
        <v>96462</v>
      </c>
      <c r="V871" t="s">
        <v>485</v>
      </c>
      <c r="W871" t="s">
        <v>68</v>
      </c>
      <c r="X871" s="5">
        <v>1.0393518518518519E-2</v>
      </c>
      <c r="Y871" s="5">
        <v>1.3773148148148147E-3</v>
      </c>
      <c r="Z871" s="5">
        <v>3.7037037037037035E-4</v>
      </c>
      <c r="AA871" t="s">
        <v>67</v>
      </c>
      <c r="AB871">
        <v>1</v>
      </c>
      <c r="AC871" s="4">
        <v>46268.564652777779</v>
      </c>
      <c r="AD871" t="s">
        <v>67</v>
      </c>
      <c r="AE871" s="5">
        <v>0</v>
      </c>
      <c r="AF871" t="s">
        <v>2323</v>
      </c>
      <c r="AG871" s="5">
        <v>3.4722222222222222E-5</v>
      </c>
      <c r="AH871">
        <v>0</v>
      </c>
      <c r="AI871">
        <v>0</v>
      </c>
      <c r="AJ871" t="s">
        <v>67</v>
      </c>
      <c r="AK871">
        <v>2</v>
      </c>
      <c r="AL871">
        <v>0</v>
      </c>
      <c r="AM871">
        <v>0</v>
      </c>
      <c r="AN871" t="s">
        <v>123</v>
      </c>
      <c r="AO871" t="s">
        <v>133</v>
      </c>
      <c r="AP871">
        <v>77020108</v>
      </c>
      <c r="AQ871">
        <v>10</v>
      </c>
      <c r="AR871" t="s">
        <v>133</v>
      </c>
      <c r="AS871">
        <v>3190911811</v>
      </c>
      <c r="AT871" t="s">
        <v>77</v>
      </c>
      <c r="AU871" t="s">
        <v>175</v>
      </c>
      <c r="AV871" t="s">
        <v>74</v>
      </c>
      <c r="AW871">
        <v>2</v>
      </c>
      <c r="AX871">
        <v>1</v>
      </c>
      <c r="AY871" t="s">
        <v>67</v>
      </c>
      <c r="AZ871" t="s">
        <v>67</v>
      </c>
      <c r="BA871" t="s">
        <v>67</v>
      </c>
      <c r="BB871" t="s">
        <v>67</v>
      </c>
      <c r="BC871" t="s">
        <v>67</v>
      </c>
      <c r="BD871" t="s">
        <v>67</v>
      </c>
      <c r="BE871" t="s">
        <v>67</v>
      </c>
      <c r="BF871" t="s">
        <v>67</v>
      </c>
      <c r="BG871" t="s">
        <v>67</v>
      </c>
      <c r="BH871" t="s">
        <v>67</v>
      </c>
      <c r="BI871" t="s">
        <v>67</v>
      </c>
      <c r="BJ871" t="s">
        <v>67</v>
      </c>
      <c r="BK871" t="s">
        <v>67</v>
      </c>
      <c r="BL871" t="s">
        <v>67</v>
      </c>
      <c r="BM871" t="s">
        <v>67</v>
      </c>
      <c r="BN871" t="s">
        <v>106</v>
      </c>
      <c r="BO871" s="6">
        <v>46268</v>
      </c>
      <c r="BP871">
        <f>1</f>
        <v>1</v>
      </c>
      <c r="BQ871">
        <f>IF(M871+AG871&gt;=parametres!$B$2,0,1)</f>
        <v>1</v>
      </c>
      <c r="BR871" t="str">
        <f>VLOOKUP(O871,parametres!G:H,2,0)</f>
        <v>Alliannz Contract</v>
      </c>
    </row>
    <row r="872" spans="1:70" x14ac:dyDescent="0.3">
      <c r="A872" t="s">
        <v>1635</v>
      </c>
      <c r="B872" t="s">
        <v>65</v>
      </c>
      <c r="C872" t="s">
        <v>66</v>
      </c>
      <c r="D872" s="4">
        <v>46268.550717592596</v>
      </c>
      <c r="E872" t="s">
        <v>2314</v>
      </c>
      <c r="F872" t="s">
        <v>67</v>
      </c>
      <c r="G872" t="s">
        <v>67</v>
      </c>
      <c r="H872" t="s">
        <v>405</v>
      </c>
      <c r="I872" t="s">
        <v>67</v>
      </c>
      <c r="J872">
        <v>2.7421294120986998E+18</v>
      </c>
      <c r="K872" t="s">
        <v>2324</v>
      </c>
      <c r="L872" t="s">
        <v>67</v>
      </c>
      <c r="M872" s="5">
        <v>0</v>
      </c>
      <c r="N872">
        <v>19761</v>
      </c>
      <c r="O872" t="s">
        <v>105</v>
      </c>
      <c r="P872">
        <v>21200</v>
      </c>
      <c r="Q872" t="s">
        <v>105</v>
      </c>
      <c r="R872">
        <v>99821</v>
      </c>
      <c r="S872" t="s">
        <v>154</v>
      </c>
      <c r="T872" t="s">
        <v>153</v>
      </c>
      <c r="U872">
        <v>224101</v>
      </c>
      <c r="V872" t="s">
        <v>404</v>
      </c>
      <c r="W872" t="s">
        <v>68</v>
      </c>
      <c r="X872" s="5">
        <v>1.0995370370370371E-3</v>
      </c>
      <c r="Y872" s="5">
        <v>0</v>
      </c>
      <c r="Z872" s="5">
        <v>0</v>
      </c>
      <c r="AA872" t="s">
        <v>67</v>
      </c>
      <c r="AB872">
        <v>0</v>
      </c>
      <c r="AC872" s="4">
        <v>46268.551886574074</v>
      </c>
      <c r="AD872" t="s">
        <v>67</v>
      </c>
      <c r="AE872" s="5">
        <v>0</v>
      </c>
      <c r="AF872" t="s">
        <v>2316</v>
      </c>
      <c r="AG872" s="5">
        <v>0</v>
      </c>
      <c r="AJ872" t="s">
        <v>67</v>
      </c>
      <c r="AN872" t="s">
        <v>67</v>
      </c>
      <c r="AO872" t="s">
        <v>67</v>
      </c>
      <c r="AR872" t="s">
        <v>67</v>
      </c>
      <c r="AT872" t="s">
        <v>67</v>
      </c>
      <c r="AU872" t="s">
        <v>67</v>
      </c>
      <c r="AV872" t="s">
        <v>67</v>
      </c>
      <c r="AY872" t="s">
        <v>67</v>
      </c>
      <c r="AZ872" t="s">
        <v>67</v>
      </c>
      <c r="BA872" t="s">
        <v>67</v>
      </c>
      <c r="BB872" t="s">
        <v>67</v>
      </c>
      <c r="BC872" t="s">
        <v>67</v>
      </c>
      <c r="BD872" t="s">
        <v>67</v>
      </c>
      <c r="BE872" t="s">
        <v>67</v>
      </c>
      <c r="BF872" t="s">
        <v>67</v>
      </c>
      <c r="BG872" t="s">
        <v>67</v>
      </c>
      <c r="BH872" t="s">
        <v>67</v>
      </c>
      <c r="BI872" t="s">
        <v>67</v>
      </c>
      <c r="BJ872" t="s">
        <v>67</v>
      </c>
      <c r="BK872" t="s">
        <v>67</v>
      </c>
      <c r="BL872" t="s">
        <v>67</v>
      </c>
      <c r="BM872" t="s">
        <v>67</v>
      </c>
      <c r="BN872" t="s">
        <v>106</v>
      </c>
      <c r="BO872" s="6">
        <v>46268</v>
      </c>
      <c r="BP872">
        <f>1</f>
        <v>1</v>
      </c>
      <c r="BQ872">
        <f>IF(M872+AG872&gt;=parametres!$B$2,0,1)</f>
        <v>1</v>
      </c>
      <c r="BR872" t="str">
        <f>VLOOKUP(O872,parametres!G:H,2,0)</f>
        <v>Alliannz Contract</v>
      </c>
    </row>
    <row r="873" spans="1:70" x14ac:dyDescent="0.3">
      <c r="A873" t="s">
        <v>1635</v>
      </c>
      <c r="B873" t="s">
        <v>65</v>
      </c>
      <c r="C873" t="s">
        <v>66</v>
      </c>
      <c r="D873" s="4">
        <v>46268.550891203704</v>
      </c>
      <c r="E873" t="s">
        <v>263</v>
      </c>
      <c r="F873" t="s">
        <v>67</v>
      </c>
      <c r="G873" t="s">
        <v>67</v>
      </c>
      <c r="H873" t="s">
        <v>195</v>
      </c>
      <c r="I873" t="s">
        <v>67</v>
      </c>
      <c r="J873">
        <v>2.7421293090954772E+18</v>
      </c>
      <c r="K873" t="s">
        <v>2325</v>
      </c>
      <c r="L873" t="s">
        <v>67</v>
      </c>
      <c r="M873" s="5">
        <v>0</v>
      </c>
      <c r="N873">
        <v>19761</v>
      </c>
      <c r="O873" t="s">
        <v>105</v>
      </c>
      <c r="P873">
        <v>21200</v>
      </c>
      <c r="Q873" t="s">
        <v>105</v>
      </c>
      <c r="R873">
        <v>99821</v>
      </c>
      <c r="S873" t="s">
        <v>154</v>
      </c>
      <c r="T873" t="s">
        <v>153</v>
      </c>
      <c r="U873">
        <v>224299</v>
      </c>
      <c r="V873" t="s">
        <v>193</v>
      </c>
      <c r="W873" t="s">
        <v>68</v>
      </c>
      <c r="X873" s="5">
        <v>2.8009259259259259E-3</v>
      </c>
      <c r="Y873" s="5">
        <v>0</v>
      </c>
      <c r="Z873" s="5">
        <v>0</v>
      </c>
      <c r="AA873" t="s">
        <v>67</v>
      </c>
      <c r="AB873">
        <v>0</v>
      </c>
      <c r="AC873" s="4">
        <v>46268.553749999999</v>
      </c>
      <c r="AD873" t="s">
        <v>67</v>
      </c>
      <c r="AE873" s="5">
        <v>0</v>
      </c>
      <c r="AF873" t="s">
        <v>2321</v>
      </c>
      <c r="AG873" s="5">
        <v>1.1574074074074073E-5</v>
      </c>
      <c r="AJ873" t="s">
        <v>67</v>
      </c>
      <c r="AN873" t="s">
        <v>67</v>
      </c>
      <c r="AO873" t="s">
        <v>67</v>
      </c>
      <c r="AR873" t="s">
        <v>67</v>
      </c>
      <c r="AT873" t="s">
        <v>67</v>
      </c>
      <c r="AU873" t="s">
        <v>67</v>
      </c>
      <c r="AV873" t="s">
        <v>67</v>
      </c>
      <c r="AY873" t="s">
        <v>67</v>
      </c>
      <c r="AZ873" t="s">
        <v>67</v>
      </c>
      <c r="BA873" t="s">
        <v>67</v>
      </c>
      <c r="BB873" t="s">
        <v>67</v>
      </c>
      <c r="BC873" t="s">
        <v>67</v>
      </c>
      <c r="BD873" t="s">
        <v>67</v>
      </c>
      <c r="BE873" t="s">
        <v>67</v>
      </c>
      <c r="BF873" t="s">
        <v>67</v>
      </c>
      <c r="BG873" t="s">
        <v>67</v>
      </c>
      <c r="BH873" t="s">
        <v>67</v>
      </c>
      <c r="BI873" t="s">
        <v>67</v>
      </c>
      <c r="BJ873" t="s">
        <v>67</v>
      </c>
      <c r="BK873" t="s">
        <v>67</v>
      </c>
      <c r="BL873" t="s">
        <v>67</v>
      </c>
      <c r="BM873" t="s">
        <v>67</v>
      </c>
      <c r="BN873" t="s">
        <v>106</v>
      </c>
      <c r="BO873" s="6">
        <v>46268</v>
      </c>
      <c r="BP873">
        <f>1</f>
        <v>1</v>
      </c>
      <c r="BQ873">
        <f>IF(M873+AG873&gt;=parametres!$B$2,0,1)</f>
        <v>1</v>
      </c>
      <c r="BR873" t="str">
        <f>VLOOKUP(O873,parametres!G:H,2,0)</f>
        <v>Alliannz Contract</v>
      </c>
    </row>
    <row r="874" spans="1:70" x14ac:dyDescent="0.3">
      <c r="A874" t="s">
        <v>1635</v>
      </c>
      <c r="B874" t="s">
        <v>65</v>
      </c>
      <c r="C874" t="s">
        <v>70</v>
      </c>
      <c r="D874" s="4">
        <v>46268.55091435185</v>
      </c>
      <c r="E874" t="s">
        <v>2326</v>
      </c>
      <c r="F874" t="s">
        <v>304</v>
      </c>
      <c r="G874" t="s">
        <v>305</v>
      </c>
      <c r="H874" t="s">
        <v>306</v>
      </c>
      <c r="I874" t="s">
        <v>300</v>
      </c>
      <c r="J874">
        <v>2.7421294335735455E+18</v>
      </c>
      <c r="K874" t="s">
        <v>2327</v>
      </c>
      <c r="L874" t="s">
        <v>72</v>
      </c>
      <c r="M874" s="5">
        <v>6.9444444444444444E-5</v>
      </c>
      <c r="N874">
        <v>19782</v>
      </c>
      <c r="O874" t="s">
        <v>288</v>
      </c>
      <c r="P874">
        <v>21222</v>
      </c>
      <c r="Q874" t="s">
        <v>288</v>
      </c>
      <c r="R874">
        <v>100052</v>
      </c>
      <c r="S874" t="s">
        <v>301</v>
      </c>
      <c r="T874" t="s">
        <v>312</v>
      </c>
      <c r="U874">
        <v>249779</v>
      </c>
      <c r="V874" t="s">
        <v>442</v>
      </c>
      <c r="W874" t="s">
        <v>68</v>
      </c>
      <c r="X874" s="5">
        <v>1.9212962962962964E-3</v>
      </c>
      <c r="Y874" s="5">
        <v>3.1597222222222222E-3</v>
      </c>
      <c r="Z874" s="5">
        <v>2.9513888888888888E-3</v>
      </c>
      <c r="AA874" t="s">
        <v>67</v>
      </c>
      <c r="AB874">
        <v>0</v>
      </c>
      <c r="AC874" s="4">
        <v>46268.556712962964</v>
      </c>
      <c r="AD874" t="s">
        <v>67</v>
      </c>
      <c r="AE874" s="5">
        <v>0</v>
      </c>
      <c r="AF874" t="s">
        <v>2328</v>
      </c>
      <c r="AG874" s="5">
        <v>1.1574074074074073E-5</v>
      </c>
      <c r="AH874">
        <v>0</v>
      </c>
      <c r="AI874">
        <v>0</v>
      </c>
      <c r="AJ874" t="s">
        <v>311</v>
      </c>
      <c r="AK874">
        <v>2</v>
      </c>
      <c r="AL874">
        <v>0</v>
      </c>
      <c r="AM874">
        <v>1</v>
      </c>
      <c r="AN874" t="s">
        <v>303</v>
      </c>
      <c r="AO874" t="s">
        <v>67</v>
      </c>
      <c r="AR874" t="s">
        <v>67</v>
      </c>
      <c r="AT874" t="s">
        <v>67</v>
      </c>
      <c r="AU874" t="s">
        <v>67</v>
      </c>
      <c r="AV874" t="s">
        <v>67</v>
      </c>
      <c r="AW874">
        <v>2</v>
      </c>
      <c r="AX874">
        <v>1</v>
      </c>
      <c r="AY874" t="s">
        <v>67</v>
      </c>
      <c r="AZ874" t="s">
        <v>67</v>
      </c>
      <c r="BA874" t="s">
        <v>67</v>
      </c>
      <c r="BB874" t="s">
        <v>67</v>
      </c>
      <c r="BC874" t="s">
        <v>67</v>
      </c>
      <c r="BD874" t="s">
        <v>67</v>
      </c>
      <c r="BE874" t="s">
        <v>67</v>
      </c>
      <c r="BF874" t="s">
        <v>67</v>
      </c>
      <c r="BG874" t="s">
        <v>67</v>
      </c>
      <c r="BH874" t="s">
        <v>67</v>
      </c>
      <c r="BI874" t="s">
        <v>67</v>
      </c>
      <c r="BJ874" t="s">
        <v>67</v>
      </c>
      <c r="BK874" t="s">
        <v>67</v>
      </c>
      <c r="BL874" t="s">
        <v>67</v>
      </c>
      <c r="BM874" t="s">
        <v>67</v>
      </c>
      <c r="BN874" t="s">
        <v>287</v>
      </c>
      <c r="BO874" s="6">
        <v>46268</v>
      </c>
      <c r="BP874">
        <f>1</f>
        <v>1</v>
      </c>
      <c r="BQ874">
        <f>IF(M874+AG874&gt;=parametres!$B$2,0,1)</f>
        <v>1</v>
      </c>
      <c r="BR874" t="str">
        <f>VLOOKUP(O874,parametres!G:H,2,0)</f>
        <v>RSA BE</v>
      </c>
    </row>
    <row r="875" spans="1:70" x14ac:dyDescent="0.3">
      <c r="A875" t="s">
        <v>1635</v>
      </c>
      <c r="B875" t="s">
        <v>65</v>
      </c>
      <c r="C875" t="s">
        <v>70</v>
      </c>
      <c r="D875" s="4">
        <v>46268.551122685189</v>
      </c>
      <c r="E875" t="s">
        <v>2257</v>
      </c>
      <c r="F875" t="s">
        <v>118</v>
      </c>
      <c r="G875" t="s">
        <v>119</v>
      </c>
      <c r="H875" t="s">
        <v>120</v>
      </c>
      <c r="I875" t="s">
        <v>121</v>
      </c>
      <c r="J875">
        <v>2.7421293519744635E+18</v>
      </c>
      <c r="K875" t="s">
        <v>2329</v>
      </c>
      <c r="L875" t="s">
        <v>72</v>
      </c>
      <c r="M875" s="5">
        <v>4.4444444444444444E-3</v>
      </c>
      <c r="N875">
        <v>19770</v>
      </c>
      <c r="O875" t="s">
        <v>112</v>
      </c>
      <c r="P875">
        <v>21209</v>
      </c>
      <c r="Q875" t="s">
        <v>112</v>
      </c>
      <c r="S875" t="s">
        <v>67</v>
      </c>
      <c r="T875" t="s">
        <v>67</v>
      </c>
      <c r="V875" t="s">
        <v>67</v>
      </c>
      <c r="W875" t="s">
        <v>68</v>
      </c>
      <c r="X875" s="5">
        <v>0</v>
      </c>
      <c r="Y875" s="5">
        <v>0</v>
      </c>
      <c r="Z875" s="5">
        <v>0</v>
      </c>
      <c r="AA875" t="s">
        <v>67</v>
      </c>
      <c r="AB875">
        <v>0</v>
      </c>
      <c r="AC875" s="4">
        <v>46268.555856481478</v>
      </c>
      <c r="AD875" t="s">
        <v>67</v>
      </c>
      <c r="AE875" s="5">
        <v>0</v>
      </c>
      <c r="AF875" t="s">
        <v>2330</v>
      </c>
      <c r="AG875" s="5">
        <v>2.3148148148148147E-5</v>
      </c>
      <c r="AH875">
        <v>0</v>
      </c>
      <c r="AI875">
        <v>0</v>
      </c>
      <c r="AJ875" t="s">
        <v>122</v>
      </c>
      <c r="AK875">
        <v>2</v>
      </c>
      <c r="AL875">
        <v>0</v>
      </c>
      <c r="AM875">
        <v>0</v>
      </c>
      <c r="AN875" t="s">
        <v>123</v>
      </c>
      <c r="AO875" t="s">
        <v>67</v>
      </c>
      <c r="AR875" t="s">
        <v>67</v>
      </c>
      <c r="AT875" t="s">
        <v>67</v>
      </c>
      <c r="AU875" t="s">
        <v>67</v>
      </c>
      <c r="AV875" t="s">
        <v>67</v>
      </c>
      <c r="AW875">
        <v>0</v>
      </c>
      <c r="AX875">
        <v>0</v>
      </c>
      <c r="AY875" t="s">
        <v>67</v>
      </c>
      <c r="AZ875" t="s">
        <v>67</v>
      </c>
      <c r="BA875" t="s">
        <v>67</v>
      </c>
      <c r="BB875" t="s">
        <v>67</v>
      </c>
      <c r="BC875" t="s">
        <v>67</v>
      </c>
      <c r="BD875" t="s">
        <v>67</v>
      </c>
      <c r="BE875" t="s">
        <v>67</v>
      </c>
      <c r="BF875" t="s">
        <v>67</v>
      </c>
      <c r="BG875" t="s">
        <v>67</v>
      </c>
      <c r="BH875" t="s">
        <v>67</v>
      </c>
      <c r="BI875" t="s">
        <v>67</v>
      </c>
      <c r="BJ875" t="s">
        <v>67</v>
      </c>
      <c r="BK875" t="s">
        <v>67</v>
      </c>
      <c r="BL875" t="s">
        <v>67</v>
      </c>
      <c r="BM875" t="s">
        <v>67</v>
      </c>
      <c r="BN875" t="s">
        <v>280</v>
      </c>
      <c r="BO875" s="6">
        <v>46268</v>
      </c>
      <c r="BP875">
        <f>1</f>
        <v>1</v>
      </c>
      <c r="BQ875">
        <f>IF(M875+AG875&gt;=parametres!$B$2,0,1)</f>
        <v>0</v>
      </c>
      <c r="BR875" t="str">
        <f>VLOOKUP(O875,parametres!G:H,2,0)</f>
        <v>RSA Provider</v>
      </c>
    </row>
    <row r="876" spans="1:70" x14ac:dyDescent="0.3">
      <c r="A876" t="s">
        <v>1635</v>
      </c>
      <c r="B876" t="s">
        <v>65</v>
      </c>
      <c r="C876" t="s">
        <v>70</v>
      </c>
      <c r="D876" s="4">
        <v>46268.55127314815</v>
      </c>
      <c r="E876" t="s">
        <v>1038</v>
      </c>
      <c r="F876" t="s">
        <v>138</v>
      </c>
      <c r="G876" t="s">
        <v>119</v>
      </c>
      <c r="H876" t="s">
        <v>165</v>
      </c>
      <c r="I876" t="s">
        <v>136</v>
      </c>
      <c r="J876">
        <v>2.7421292918848947E+18</v>
      </c>
      <c r="K876" t="s">
        <v>2331</v>
      </c>
      <c r="L876" t="s">
        <v>71</v>
      </c>
      <c r="M876" s="5">
        <v>8.1018518518518516E-5</v>
      </c>
      <c r="N876">
        <v>19761</v>
      </c>
      <c r="O876" t="s">
        <v>105</v>
      </c>
      <c r="P876">
        <v>21200</v>
      </c>
      <c r="Q876" t="s">
        <v>105</v>
      </c>
      <c r="R876">
        <v>99821</v>
      </c>
      <c r="S876" t="s">
        <v>154</v>
      </c>
      <c r="T876" t="s">
        <v>153</v>
      </c>
      <c r="U876">
        <v>244550</v>
      </c>
      <c r="V876" t="s">
        <v>383</v>
      </c>
      <c r="W876" t="s">
        <v>69</v>
      </c>
      <c r="X876" s="5">
        <v>4.0393518518518521E-3</v>
      </c>
      <c r="Y876" s="5">
        <v>2.0486111111111113E-3</v>
      </c>
      <c r="Z876" s="5">
        <v>3.8194444444444446E-4</v>
      </c>
      <c r="AA876" t="s">
        <v>67</v>
      </c>
      <c r="AB876">
        <v>0</v>
      </c>
      <c r="AC876" s="4">
        <v>46268.558611111112</v>
      </c>
      <c r="AD876" t="s">
        <v>67</v>
      </c>
      <c r="AE876" s="5">
        <v>0</v>
      </c>
      <c r="AF876" t="s">
        <v>2332</v>
      </c>
      <c r="AG876" s="5">
        <v>1.1574074074074073E-5</v>
      </c>
      <c r="AH876">
        <v>0</v>
      </c>
      <c r="AI876">
        <v>0</v>
      </c>
      <c r="AJ876" t="s">
        <v>67</v>
      </c>
      <c r="AK876">
        <v>2</v>
      </c>
      <c r="AL876">
        <v>0</v>
      </c>
      <c r="AM876">
        <v>0</v>
      </c>
      <c r="AN876" t="s">
        <v>123</v>
      </c>
      <c r="AO876" t="s">
        <v>127</v>
      </c>
      <c r="AP876">
        <v>77020001</v>
      </c>
      <c r="AQ876">
        <v>10</v>
      </c>
      <c r="AR876" t="s">
        <v>128</v>
      </c>
      <c r="AS876">
        <v>3190084</v>
      </c>
      <c r="AT876" t="s">
        <v>155</v>
      </c>
      <c r="AU876" t="s">
        <v>67</v>
      </c>
      <c r="AV876" t="s">
        <v>1038</v>
      </c>
      <c r="AW876">
        <v>0</v>
      </c>
      <c r="AX876">
        <v>0</v>
      </c>
      <c r="AY876" t="s">
        <v>67</v>
      </c>
      <c r="AZ876" t="s">
        <v>67</v>
      </c>
      <c r="BA876" t="s">
        <v>67</v>
      </c>
      <c r="BB876" t="s">
        <v>67</v>
      </c>
      <c r="BC876" t="s">
        <v>67</v>
      </c>
      <c r="BD876" t="s">
        <v>67</v>
      </c>
      <c r="BE876" t="s">
        <v>67</v>
      </c>
      <c r="BF876" t="s">
        <v>67</v>
      </c>
      <c r="BG876" t="s">
        <v>67</v>
      </c>
      <c r="BH876" t="s">
        <v>67</v>
      </c>
      <c r="BI876" t="s">
        <v>67</v>
      </c>
      <c r="BJ876" t="s">
        <v>67</v>
      </c>
      <c r="BK876" t="s">
        <v>67</v>
      </c>
      <c r="BL876" t="s">
        <v>67</v>
      </c>
      <c r="BM876" t="s">
        <v>67</v>
      </c>
      <c r="BN876" t="s">
        <v>106</v>
      </c>
      <c r="BO876" s="6">
        <v>46268</v>
      </c>
      <c r="BP876">
        <f>1</f>
        <v>1</v>
      </c>
      <c r="BQ876">
        <f>IF(M876+AG876&gt;=parametres!$B$2,0,1)</f>
        <v>1</v>
      </c>
      <c r="BR876" t="str">
        <f>VLOOKUP(O876,parametres!G:H,2,0)</f>
        <v>Alliannz Contract</v>
      </c>
    </row>
    <row r="877" spans="1:70" x14ac:dyDescent="0.3">
      <c r="A877" t="s">
        <v>1635</v>
      </c>
      <c r="B877" t="s">
        <v>65</v>
      </c>
      <c r="C877" t="s">
        <v>66</v>
      </c>
      <c r="D877" s="4">
        <v>46268.551574074074</v>
      </c>
      <c r="E877" t="s">
        <v>2326</v>
      </c>
      <c r="F877" t="s">
        <v>67</v>
      </c>
      <c r="G877" t="s">
        <v>67</v>
      </c>
      <c r="H877" t="s">
        <v>444</v>
      </c>
      <c r="I877" t="s">
        <v>67</v>
      </c>
      <c r="J877">
        <v>2.742129433573546E+18</v>
      </c>
      <c r="K877" t="s">
        <v>2333</v>
      </c>
      <c r="L877" t="s">
        <v>67</v>
      </c>
      <c r="M877" s="5">
        <v>0</v>
      </c>
      <c r="N877">
        <v>19782</v>
      </c>
      <c r="O877" t="s">
        <v>288</v>
      </c>
      <c r="P877">
        <v>21222</v>
      </c>
      <c r="Q877" t="s">
        <v>288</v>
      </c>
      <c r="R877">
        <v>100052</v>
      </c>
      <c r="S877" t="s">
        <v>301</v>
      </c>
      <c r="T877" t="s">
        <v>312</v>
      </c>
      <c r="U877">
        <v>249779</v>
      </c>
      <c r="V877" t="s">
        <v>442</v>
      </c>
      <c r="W877" t="s">
        <v>69</v>
      </c>
      <c r="X877" s="5">
        <v>1.9212962962962964E-3</v>
      </c>
      <c r="Y877" s="5">
        <v>3.1597222222222222E-3</v>
      </c>
      <c r="Z877" s="5">
        <v>0</v>
      </c>
      <c r="AA877" t="s">
        <v>67</v>
      </c>
      <c r="AB877">
        <v>0</v>
      </c>
      <c r="AC877" s="4">
        <v>46268.556712962964</v>
      </c>
      <c r="AD877" t="s">
        <v>67</v>
      </c>
      <c r="AE877" s="5">
        <v>0</v>
      </c>
      <c r="AF877" t="s">
        <v>2328</v>
      </c>
      <c r="AG877" s="5">
        <v>0</v>
      </c>
      <c r="AJ877" t="s">
        <v>67</v>
      </c>
      <c r="AN877" t="s">
        <v>67</v>
      </c>
      <c r="AO877" t="s">
        <v>67</v>
      </c>
      <c r="AR877" t="s">
        <v>67</v>
      </c>
      <c r="AT877" t="s">
        <v>67</v>
      </c>
      <c r="AU877" t="s">
        <v>67</v>
      </c>
      <c r="AV877" t="s">
        <v>67</v>
      </c>
      <c r="AY877" t="s">
        <v>67</v>
      </c>
      <c r="AZ877" t="s">
        <v>67</v>
      </c>
      <c r="BA877" t="s">
        <v>67</v>
      </c>
      <c r="BB877" t="s">
        <v>67</v>
      </c>
      <c r="BC877" t="s">
        <v>67</v>
      </c>
      <c r="BD877" t="s">
        <v>67</v>
      </c>
      <c r="BE877" t="s">
        <v>67</v>
      </c>
      <c r="BF877" t="s">
        <v>67</v>
      </c>
      <c r="BG877" t="s">
        <v>67</v>
      </c>
      <c r="BH877" t="s">
        <v>67</v>
      </c>
      <c r="BI877" t="s">
        <v>67</v>
      </c>
      <c r="BJ877" t="s">
        <v>67</v>
      </c>
      <c r="BK877" t="s">
        <v>67</v>
      </c>
      <c r="BL877" t="s">
        <v>67</v>
      </c>
      <c r="BM877" t="s">
        <v>67</v>
      </c>
      <c r="BN877" t="s">
        <v>287</v>
      </c>
      <c r="BO877" s="6">
        <v>46268</v>
      </c>
      <c r="BP877">
        <f>1</f>
        <v>1</v>
      </c>
      <c r="BQ877">
        <f>IF(M877+AG877&gt;=parametres!$B$2,0,1)</f>
        <v>1</v>
      </c>
      <c r="BR877" t="str">
        <f>VLOOKUP(O877,parametres!G:H,2,0)</f>
        <v>RSA BE</v>
      </c>
    </row>
    <row r="878" spans="1:70" x14ac:dyDescent="0.3">
      <c r="A878" t="s">
        <v>1635</v>
      </c>
      <c r="B878" t="s">
        <v>65</v>
      </c>
      <c r="C878" t="s">
        <v>70</v>
      </c>
      <c r="D878" s="4">
        <v>46268.551585648151</v>
      </c>
      <c r="E878" t="s">
        <v>2334</v>
      </c>
      <c r="F878" t="s">
        <v>129</v>
      </c>
      <c r="G878" t="s">
        <v>130</v>
      </c>
      <c r="H878" t="s">
        <v>131</v>
      </c>
      <c r="I878" t="s">
        <v>132</v>
      </c>
      <c r="J878">
        <v>2.7421292962130473E+18</v>
      </c>
      <c r="K878" t="s">
        <v>2335</v>
      </c>
      <c r="L878" t="s">
        <v>72</v>
      </c>
      <c r="M878" s="5">
        <v>9.2592592592592588E-5</v>
      </c>
      <c r="N878">
        <v>27173</v>
      </c>
      <c r="O878" t="s">
        <v>116</v>
      </c>
      <c r="P878">
        <v>28184</v>
      </c>
      <c r="Q878" t="s">
        <v>116</v>
      </c>
      <c r="R878">
        <v>208567</v>
      </c>
      <c r="S878" t="s">
        <v>174</v>
      </c>
      <c r="T878" t="s">
        <v>153</v>
      </c>
      <c r="U878">
        <v>224096</v>
      </c>
      <c r="V878" t="s">
        <v>503</v>
      </c>
      <c r="W878" t="s">
        <v>69</v>
      </c>
      <c r="X878" s="5">
        <v>1.0416666666666667E-4</v>
      </c>
      <c r="Y878" s="5">
        <v>0</v>
      </c>
      <c r="Z878" s="5">
        <v>1.273148148148148E-4</v>
      </c>
      <c r="AA878" t="s">
        <v>67</v>
      </c>
      <c r="AB878">
        <v>0</v>
      </c>
      <c r="AC878" s="4">
        <v>46268.554016203707</v>
      </c>
      <c r="AD878" t="s">
        <v>67</v>
      </c>
      <c r="AE878" s="5">
        <v>0</v>
      </c>
      <c r="AF878" t="s">
        <v>2336</v>
      </c>
      <c r="AG878" s="5">
        <v>2.3148148148148147E-5</v>
      </c>
      <c r="AH878">
        <v>0</v>
      </c>
      <c r="AI878">
        <v>0</v>
      </c>
      <c r="AJ878" t="s">
        <v>67</v>
      </c>
      <c r="AK878">
        <v>2</v>
      </c>
      <c r="AL878">
        <v>0</v>
      </c>
      <c r="AM878">
        <v>0</v>
      </c>
      <c r="AN878" t="s">
        <v>123</v>
      </c>
      <c r="AO878" t="s">
        <v>133</v>
      </c>
      <c r="AP878">
        <v>77020108</v>
      </c>
      <c r="AQ878">
        <v>10</v>
      </c>
      <c r="AR878" t="s">
        <v>133</v>
      </c>
      <c r="AS878">
        <v>3190911811</v>
      </c>
      <c r="AT878" t="s">
        <v>497</v>
      </c>
      <c r="AU878" t="s">
        <v>2337</v>
      </c>
      <c r="AV878" t="s">
        <v>2334</v>
      </c>
      <c r="AW878">
        <v>2</v>
      </c>
      <c r="AX878">
        <v>1</v>
      </c>
      <c r="AY878" t="s">
        <v>67</v>
      </c>
      <c r="AZ878" t="s">
        <v>67</v>
      </c>
      <c r="BA878" t="s">
        <v>67</v>
      </c>
      <c r="BB878" t="s">
        <v>67</v>
      </c>
      <c r="BC878" t="s">
        <v>67</v>
      </c>
      <c r="BD878" t="s">
        <v>67</v>
      </c>
      <c r="BE878" t="s">
        <v>67</v>
      </c>
      <c r="BF878" t="s">
        <v>67</v>
      </c>
      <c r="BG878" t="s">
        <v>67</v>
      </c>
      <c r="BH878" t="s">
        <v>67</v>
      </c>
      <c r="BI878" t="s">
        <v>67</v>
      </c>
      <c r="BJ878" t="s">
        <v>67</v>
      </c>
      <c r="BK878" t="s">
        <v>67</v>
      </c>
      <c r="BL878" t="s">
        <v>67</v>
      </c>
      <c r="BM878" t="s">
        <v>67</v>
      </c>
      <c r="BN878" t="s">
        <v>106</v>
      </c>
      <c r="BO878" s="6">
        <v>46268</v>
      </c>
      <c r="BP878">
        <f>1</f>
        <v>1</v>
      </c>
      <c r="BQ878">
        <f>IF(M878+AG878&gt;=parametres!$B$2,0,1)</f>
        <v>1</v>
      </c>
      <c r="BR878" t="str">
        <f>VLOOKUP(O878,parametres!G:H,2,0)</f>
        <v>Alliannz Contract</v>
      </c>
    </row>
    <row r="879" spans="1:70" x14ac:dyDescent="0.3">
      <c r="A879" t="s">
        <v>1635</v>
      </c>
      <c r="B879" t="s">
        <v>65</v>
      </c>
      <c r="C879" t="s">
        <v>70</v>
      </c>
      <c r="D879" s="4">
        <v>46268.551990740743</v>
      </c>
      <c r="E879" t="s">
        <v>2338</v>
      </c>
      <c r="F879" t="s">
        <v>156</v>
      </c>
      <c r="G879" t="s">
        <v>119</v>
      </c>
      <c r="H879" t="s">
        <v>157</v>
      </c>
      <c r="I879" t="s">
        <v>136</v>
      </c>
      <c r="J879">
        <v>2.742129248946857E+18</v>
      </c>
      <c r="K879" t="s">
        <v>2339</v>
      </c>
      <c r="L879" t="s">
        <v>72</v>
      </c>
      <c r="M879" s="5">
        <v>6.9444444444444444E-5</v>
      </c>
      <c r="N879">
        <v>19761</v>
      </c>
      <c r="O879" t="s">
        <v>105</v>
      </c>
      <c r="P879">
        <v>21200</v>
      </c>
      <c r="Q879" t="s">
        <v>105</v>
      </c>
      <c r="R879">
        <v>99821</v>
      </c>
      <c r="S879" t="s">
        <v>154</v>
      </c>
      <c r="T879" t="s">
        <v>153</v>
      </c>
      <c r="U879">
        <v>199529</v>
      </c>
      <c r="V879" t="s">
        <v>224</v>
      </c>
      <c r="W879" t="s">
        <v>68</v>
      </c>
      <c r="X879" s="5">
        <v>1.9791666666666668E-3</v>
      </c>
      <c r="Y879" s="5">
        <v>0</v>
      </c>
      <c r="Z879" s="5">
        <v>4.6296296296296294E-5</v>
      </c>
      <c r="AA879" t="s">
        <v>67</v>
      </c>
      <c r="AB879">
        <v>0</v>
      </c>
      <c r="AC879" s="4">
        <v>46268.555185185185</v>
      </c>
      <c r="AD879" t="s">
        <v>67</v>
      </c>
      <c r="AE879" s="5">
        <v>0</v>
      </c>
      <c r="AF879" t="s">
        <v>2340</v>
      </c>
      <c r="AG879" s="5">
        <v>4.6296296296296294E-5</v>
      </c>
      <c r="AH879">
        <v>0</v>
      </c>
      <c r="AI879">
        <v>0</v>
      </c>
      <c r="AJ879" t="s">
        <v>67</v>
      </c>
      <c r="AK879">
        <v>2</v>
      </c>
      <c r="AL879">
        <v>0</v>
      </c>
      <c r="AM879">
        <v>0</v>
      </c>
      <c r="AN879" t="s">
        <v>123</v>
      </c>
      <c r="AO879" t="s">
        <v>127</v>
      </c>
      <c r="AP879">
        <v>77020001</v>
      </c>
      <c r="AQ879">
        <v>10</v>
      </c>
      <c r="AR879" t="s">
        <v>128</v>
      </c>
      <c r="AS879">
        <v>3190093</v>
      </c>
      <c r="AT879" t="s">
        <v>266</v>
      </c>
      <c r="AU879" t="s">
        <v>2341</v>
      </c>
      <c r="AV879" t="s">
        <v>2338</v>
      </c>
      <c r="AW879">
        <v>2</v>
      </c>
      <c r="AX879">
        <v>1</v>
      </c>
      <c r="AY879" t="s">
        <v>67</v>
      </c>
      <c r="AZ879" t="s">
        <v>67</v>
      </c>
      <c r="BA879" t="s">
        <v>67</v>
      </c>
      <c r="BB879" t="s">
        <v>67</v>
      </c>
      <c r="BC879" t="s">
        <v>67</v>
      </c>
      <c r="BD879" t="s">
        <v>67</v>
      </c>
      <c r="BE879" t="s">
        <v>67</v>
      </c>
      <c r="BF879" t="s">
        <v>67</v>
      </c>
      <c r="BG879" t="s">
        <v>67</v>
      </c>
      <c r="BH879" t="s">
        <v>67</v>
      </c>
      <c r="BI879" t="s">
        <v>67</v>
      </c>
      <c r="BJ879" t="s">
        <v>67</v>
      </c>
      <c r="BK879" t="s">
        <v>67</v>
      </c>
      <c r="BL879" t="s">
        <v>67</v>
      </c>
      <c r="BM879" t="s">
        <v>67</v>
      </c>
      <c r="BN879" t="s">
        <v>106</v>
      </c>
      <c r="BO879" s="6">
        <v>46268</v>
      </c>
      <c r="BP879">
        <f>1</f>
        <v>1</v>
      </c>
      <c r="BQ879">
        <f>IF(M879+AG879&gt;=parametres!$B$2,0,1)</f>
        <v>1</v>
      </c>
      <c r="BR879" t="str">
        <f>VLOOKUP(O879,parametres!G:H,2,0)</f>
        <v>Alliannz Contract</v>
      </c>
    </row>
    <row r="880" spans="1:70" x14ac:dyDescent="0.3">
      <c r="A880" t="s">
        <v>1635</v>
      </c>
      <c r="B880" t="s">
        <v>65</v>
      </c>
      <c r="C880" t="s">
        <v>70</v>
      </c>
      <c r="D880" s="4">
        <v>46268.552233796298</v>
      </c>
      <c r="E880" t="s">
        <v>779</v>
      </c>
      <c r="F880" t="s">
        <v>138</v>
      </c>
      <c r="G880" t="s">
        <v>305</v>
      </c>
      <c r="H880" t="s">
        <v>322</v>
      </c>
      <c r="I880" t="s">
        <v>300</v>
      </c>
      <c r="J880">
        <v>2.7421293605626875E+18</v>
      </c>
      <c r="K880" t="s">
        <v>2342</v>
      </c>
      <c r="L880" t="s">
        <v>72</v>
      </c>
      <c r="M880" s="5">
        <v>1.9675925925925926E-4</v>
      </c>
      <c r="N880">
        <v>19782</v>
      </c>
      <c r="O880" t="s">
        <v>288</v>
      </c>
      <c r="P880">
        <v>21222</v>
      </c>
      <c r="Q880" t="s">
        <v>288</v>
      </c>
      <c r="R880">
        <v>100052</v>
      </c>
      <c r="S880" t="s">
        <v>301</v>
      </c>
      <c r="T880" t="s">
        <v>375</v>
      </c>
      <c r="U880">
        <v>207050</v>
      </c>
      <c r="V880" t="s">
        <v>636</v>
      </c>
      <c r="W880" t="s">
        <v>68</v>
      </c>
      <c r="X880" s="5">
        <v>3.0787037037037037E-3</v>
      </c>
      <c r="Y880" s="5">
        <v>2.7083333333333334E-3</v>
      </c>
      <c r="Z880" s="5">
        <v>3.8194444444444446E-4</v>
      </c>
      <c r="AA880" t="s">
        <v>67</v>
      </c>
      <c r="AB880">
        <v>0</v>
      </c>
      <c r="AC880" s="4">
        <v>46268.558703703704</v>
      </c>
      <c r="AD880" t="s">
        <v>67</v>
      </c>
      <c r="AE880" s="5">
        <v>0</v>
      </c>
      <c r="AF880" t="s">
        <v>2343</v>
      </c>
      <c r="AG880" s="5">
        <v>1.1574074074074073E-5</v>
      </c>
      <c r="AH880">
        <v>0</v>
      </c>
      <c r="AI880">
        <v>0</v>
      </c>
      <c r="AJ880" t="s">
        <v>323</v>
      </c>
      <c r="AK880">
        <v>2</v>
      </c>
      <c r="AL880">
        <v>0</v>
      </c>
      <c r="AM880">
        <v>1</v>
      </c>
      <c r="AN880" t="s">
        <v>303</v>
      </c>
      <c r="AO880" t="s">
        <v>67</v>
      </c>
      <c r="AR880" t="s">
        <v>67</v>
      </c>
      <c r="AT880" t="s">
        <v>67</v>
      </c>
      <c r="AU880" t="s">
        <v>67</v>
      </c>
      <c r="AV880" t="s">
        <v>67</v>
      </c>
      <c r="AW880">
        <v>2</v>
      </c>
      <c r="AX880">
        <v>1</v>
      </c>
      <c r="AY880" t="s">
        <v>67</v>
      </c>
      <c r="AZ880" t="s">
        <v>67</v>
      </c>
      <c r="BA880" t="s">
        <v>67</v>
      </c>
      <c r="BB880" t="s">
        <v>67</v>
      </c>
      <c r="BC880" t="s">
        <v>67</v>
      </c>
      <c r="BD880" t="s">
        <v>67</v>
      </c>
      <c r="BE880" t="s">
        <v>67</v>
      </c>
      <c r="BF880" t="s">
        <v>67</v>
      </c>
      <c r="BG880" t="s">
        <v>67</v>
      </c>
      <c r="BH880" t="s">
        <v>67</v>
      </c>
      <c r="BI880" t="s">
        <v>67</v>
      </c>
      <c r="BJ880" t="s">
        <v>67</v>
      </c>
      <c r="BK880" t="s">
        <v>67</v>
      </c>
      <c r="BL880" t="s">
        <v>67</v>
      </c>
      <c r="BM880" t="s">
        <v>67</v>
      </c>
      <c r="BN880" t="s">
        <v>287</v>
      </c>
      <c r="BO880" s="6">
        <v>46268</v>
      </c>
      <c r="BP880">
        <f>1</f>
        <v>1</v>
      </c>
      <c r="BQ880">
        <f>IF(M880+AG880&gt;=parametres!$B$2,0,1)</f>
        <v>1</v>
      </c>
      <c r="BR880" t="str">
        <f>VLOOKUP(O880,parametres!G:H,2,0)</f>
        <v>RSA BE</v>
      </c>
    </row>
    <row r="881" spans="1:70" x14ac:dyDescent="0.3">
      <c r="A881" t="s">
        <v>1635</v>
      </c>
      <c r="B881" t="s">
        <v>65</v>
      </c>
      <c r="C881" t="s">
        <v>66</v>
      </c>
      <c r="D881" s="4">
        <v>46268.552442129629</v>
      </c>
      <c r="E881" t="s">
        <v>1038</v>
      </c>
      <c r="F881" t="s">
        <v>67</v>
      </c>
      <c r="G881" t="s">
        <v>67</v>
      </c>
      <c r="H881" t="s">
        <v>382</v>
      </c>
      <c r="I881" t="s">
        <v>67</v>
      </c>
      <c r="J881">
        <v>2.7421292918848947E+18</v>
      </c>
      <c r="K881" t="s">
        <v>2344</v>
      </c>
      <c r="L881" t="s">
        <v>67</v>
      </c>
      <c r="M881" s="5">
        <v>0</v>
      </c>
      <c r="N881">
        <v>19761</v>
      </c>
      <c r="O881" t="s">
        <v>105</v>
      </c>
      <c r="P881">
        <v>21200</v>
      </c>
      <c r="Q881" t="s">
        <v>105</v>
      </c>
      <c r="R881">
        <v>99821</v>
      </c>
      <c r="S881" t="s">
        <v>154</v>
      </c>
      <c r="T881" t="s">
        <v>153</v>
      </c>
      <c r="U881">
        <v>244550</v>
      </c>
      <c r="V881" t="s">
        <v>383</v>
      </c>
      <c r="W881" t="s">
        <v>68</v>
      </c>
      <c r="X881" s="5">
        <v>4.0393518518518521E-3</v>
      </c>
      <c r="Y881" s="5">
        <v>2.0486111111111113E-3</v>
      </c>
      <c r="Z881" s="5">
        <v>0</v>
      </c>
      <c r="AA881" t="s">
        <v>67</v>
      </c>
      <c r="AB881">
        <v>0</v>
      </c>
      <c r="AC881" s="4">
        <v>46268.558599537035</v>
      </c>
      <c r="AD881" t="s">
        <v>67</v>
      </c>
      <c r="AE881" s="5">
        <v>0</v>
      </c>
      <c r="AF881" t="s">
        <v>2332</v>
      </c>
      <c r="AG881" s="5">
        <v>1.1574074074074073E-5</v>
      </c>
      <c r="AJ881" t="s">
        <v>67</v>
      </c>
      <c r="AN881" t="s">
        <v>67</v>
      </c>
      <c r="AO881" t="s">
        <v>67</v>
      </c>
      <c r="AR881" t="s">
        <v>67</v>
      </c>
      <c r="AT881" t="s">
        <v>67</v>
      </c>
      <c r="AU881" t="s">
        <v>67</v>
      </c>
      <c r="AV881" t="s">
        <v>67</v>
      </c>
      <c r="AY881" t="s">
        <v>67</v>
      </c>
      <c r="AZ881" t="s">
        <v>67</v>
      </c>
      <c r="BA881" t="s">
        <v>67</v>
      </c>
      <c r="BB881" t="s">
        <v>67</v>
      </c>
      <c r="BC881" t="s">
        <v>67</v>
      </c>
      <c r="BD881" t="s">
        <v>67</v>
      </c>
      <c r="BE881" t="s">
        <v>67</v>
      </c>
      <c r="BF881" t="s">
        <v>67</v>
      </c>
      <c r="BG881" t="s">
        <v>67</v>
      </c>
      <c r="BH881" t="s">
        <v>67</v>
      </c>
      <c r="BI881" t="s">
        <v>67</v>
      </c>
      <c r="BJ881" t="s">
        <v>67</v>
      </c>
      <c r="BK881" t="s">
        <v>67</v>
      </c>
      <c r="BL881" t="s">
        <v>67</v>
      </c>
      <c r="BM881" t="s">
        <v>67</v>
      </c>
      <c r="BN881" t="s">
        <v>106</v>
      </c>
      <c r="BO881" s="6">
        <v>46268</v>
      </c>
      <c r="BP881">
        <f>1</f>
        <v>1</v>
      </c>
      <c r="BQ881">
        <f>IF(M881+AG881&gt;=parametres!$B$2,0,1)</f>
        <v>1</v>
      </c>
      <c r="BR881" t="str">
        <f>VLOOKUP(O881,parametres!G:H,2,0)</f>
        <v>Alliannz Contract</v>
      </c>
    </row>
    <row r="882" spans="1:70" x14ac:dyDescent="0.3">
      <c r="A882" t="s">
        <v>1635</v>
      </c>
      <c r="B882" t="s">
        <v>65</v>
      </c>
      <c r="C882" t="s">
        <v>70</v>
      </c>
      <c r="D882" s="4">
        <v>46268.552673611113</v>
      </c>
      <c r="E882" t="s">
        <v>1941</v>
      </c>
      <c r="F882" t="s">
        <v>304</v>
      </c>
      <c r="G882" t="s">
        <v>305</v>
      </c>
      <c r="H882" t="s">
        <v>306</v>
      </c>
      <c r="I882" t="s">
        <v>307</v>
      </c>
      <c r="J882">
        <v>2.742129248946857E+18</v>
      </c>
      <c r="K882" t="s">
        <v>2345</v>
      </c>
      <c r="L882" t="s">
        <v>71</v>
      </c>
      <c r="M882" s="5">
        <v>5.7870370370370373E-5</v>
      </c>
      <c r="N882">
        <v>19784</v>
      </c>
      <c r="O882" t="s">
        <v>289</v>
      </c>
      <c r="P882">
        <v>21224</v>
      </c>
      <c r="Q882" t="s">
        <v>289</v>
      </c>
      <c r="R882">
        <v>100074</v>
      </c>
      <c r="S882" t="s">
        <v>320</v>
      </c>
      <c r="T882" t="s">
        <v>312</v>
      </c>
      <c r="U882">
        <v>249777</v>
      </c>
      <c r="V882" t="s">
        <v>491</v>
      </c>
      <c r="W882" t="s">
        <v>68</v>
      </c>
      <c r="X882" s="5">
        <v>1.4351851851851852E-3</v>
      </c>
      <c r="Y882" s="5">
        <v>0</v>
      </c>
      <c r="Z882" s="5">
        <v>3.4722222222222222E-5</v>
      </c>
      <c r="AA882" t="s">
        <v>67</v>
      </c>
      <c r="AB882">
        <v>0</v>
      </c>
      <c r="AC882" s="4">
        <v>46268.5547337963</v>
      </c>
      <c r="AD882" t="s">
        <v>67</v>
      </c>
      <c r="AE882" s="5">
        <v>0</v>
      </c>
      <c r="AF882" t="s">
        <v>2346</v>
      </c>
      <c r="AG882" s="5">
        <v>1.1574074074074073E-5</v>
      </c>
      <c r="AH882">
        <v>0</v>
      </c>
      <c r="AI882">
        <v>0</v>
      </c>
      <c r="AJ882" t="s">
        <v>308</v>
      </c>
      <c r="AK882">
        <v>2</v>
      </c>
      <c r="AL882">
        <v>0</v>
      </c>
      <c r="AM882">
        <v>1</v>
      </c>
      <c r="AN882" t="s">
        <v>303</v>
      </c>
      <c r="AO882" t="s">
        <v>67</v>
      </c>
      <c r="AR882" t="s">
        <v>67</v>
      </c>
      <c r="AT882" t="s">
        <v>67</v>
      </c>
      <c r="AU882" t="s">
        <v>67</v>
      </c>
      <c r="AV882" t="s">
        <v>67</v>
      </c>
      <c r="AW882">
        <v>2</v>
      </c>
      <c r="AX882">
        <v>1</v>
      </c>
      <c r="AY882" t="s">
        <v>67</v>
      </c>
      <c r="AZ882" t="s">
        <v>67</v>
      </c>
      <c r="BA882" t="s">
        <v>67</v>
      </c>
      <c r="BB882" t="s">
        <v>67</v>
      </c>
      <c r="BC882" t="s">
        <v>67</v>
      </c>
      <c r="BD882" t="s">
        <v>67</v>
      </c>
      <c r="BE882" t="s">
        <v>67</v>
      </c>
      <c r="BF882" t="s">
        <v>67</v>
      </c>
      <c r="BG882" t="s">
        <v>67</v>
      </c>
      <c r="BH882" t="s">
        <v>67</v>
      </c>
      <c r="BI882" t="s">
        <v>67</v>
      </c>
      <c r="BJ882" t="s">
        <v>67</v>
      </c>
      <c r="BK882" t="s">
        <v>67</v>
      </c>
      <c r="BL882" t="s">
        <v>67</v>
      </c>
      <c r="BM882" t="s">
        <v>67</v>
      </c>
      <c r="BN882" t="s">
        <v>287</v>
      </c>
      <c r="BO882" s="6">
        <v>46268</v>
      </c>
      <c r="BP882">
        <f>1</f>
        <v>1</v>
      </c>
      <c r="BQ882">
        <f>IF(M882+AG882&gt;=parametres!$B$2,0,1)</f>
        <v>1</v>
      </c>
      <c r="BR882" t="str">
        <f>VLOOKUP(O882,parametres!G:H,2,0)</f>
        <v>RSA BE</v>
      </c>
    </row>
    <row r="883" spans="1:70" x14ac:dyDescent="0.3">
      <c r="A883" t="s">
        <v>1635</v>
      </c>
      <c r="B883" t="s">
        <v>65</v>
      </c>
      <c r="C883" t="s">
        <v>66</v>
      </c>
      <c r="D883" s="4">
        <v>46268.552731481483</v>
      </c>
      <c r="E883" t="s">
        <v>779</v>
      </c>
      <c r="F883" t="s">
        <v>67</v>
      </c>
      <c r="G883" t="s">
        <v>67</v>
      </c>
      <c r="H883" t="s">
        <v>638</v>
      </c>
      <c r="I883" t="s">
        <v>67</v>
      </c>
      <c r="J883">
        <v>2.742129360562688E+18</v>
      </c>
      <c r="K883" t="s">
        <v>2347</v>
      </c>
      <c r="L883" t="s">
        <v>67</v>
      </c>
      <c r="M883" s="5">
        <v>0</v>
      </c>
      <c r="N883">
        <v>19782</v>
      </c>
      <c r="O883" t="s">
        <v>288</v>
      </c>
      <c r="P883">
        <v>21222</v>
      </c>
      <c r="Q883" t="s">
        <v>288</v>
      </c>
      <c r="R883">
        <v>100052</v>
      </c>
      <c r="S883" t="s">
        <v>301</v>
      </c>
      <c r="T883" t="s">
        <v>375</v>
      </c>
      <c r="U883">
        <v>207050</v>
      </c>
      <c r="V883" t="s">
        <v>636</v>
      </c>
      <c r="W883" t="s">
        <v>68</v>
      </c>
      <c r="X883" s="5">
        <v>3.0787037037037037E-3</v>
      </c>
      <c r="Y883" s="5">
        <v>2.7083333333333334E-3</v>
      </c>
      <c r="Z883" s="5">
        <v>0</v>
      </c>
      <c r="AA883" t="s">
        <v>67</v>
      </c>
      <c r="AB883">
        <v>0</v>
      </c>
      <c r="AC883" s="4">
        <v>46268.558703703704</v>
      </c>
      <c r="AD883" t="s">
        <v>67</v>
      </c>
      <c r="AE883" s="5">
        <v>0</v>
      </c>
      <c r="AF883" t="s">
        <v>2343</v>
      </c>
      <c r="AG883" s="5">
        <v>1.3888888888888889E-4</v>
      </c>
      <c r="AJ883" t="s">
        <v>67</v>
      </c>
      <c r="AN883" t="s">
        <v>67</v>
      </c>
      <c r="AO883" t="s">
        <v>67</v>
      </c>
      <c r="AR883" t="s">
        <v>67</v>
      </c>
      <c r="AT883" t="s">
        <v>67</v>
      </c>
      <c r="AU883" t="s">
        <v>67</v>
      </c>
      <c r="AV883" t="s">
        <v>67</v>
      </c>
      <c r="AY883" t="s">
        <v>67</v>
      </c>
      <c r="AZ883" t="s">
        <v>67</v>
      </c>
      <c r="BA883" t="s">
        <v>67</v>
      </c>
      <c r="BB883" t="s">
        <v>67</v>
      </c>
      <c r="BC883" t="s">
        <v>67</v>
      </c>
      <c r="BD883" t="s">
        <v>67</v>
      </c>
      <c r="BE883" t="s">
        <v>67</v>
      </c>
      <c r="BF883" t="s">
        <v>67</v>
      </c>
      <c r="BG883" t="s">
        <v>67</v>
      </c>
      <c r="BH883" t="s">
        <v>67</v>
      </c>
      <c r="BI883" t="s">
        <v>67</v>
      </c>
      <c r="BJ883" t="s">
        <v>67</v>
      </c>
      <c r="BK883" t="s">
        <v>67</v>
      </c>
      <c r="BL883" t="s">
        <v>67</v>
      </c>
      <c r="BM883" t="s">
        <v>67</v>
      </c>
      <c r="BN883" t="s">
        <v>287</v>
      </c>
      <c r="BO883" s="6">
        <v>46268</v>
      </c>
      <c r="BP883">
        <f>1</f>
        <v>1</v>
      </c>
      <c r="BQ883">
        <f>IF(M883+AG883&gt;=parametres!$B$2,0,1)</f>
        <v>1</v>
      </c>
      <c r="BR883" t="str">
        <f>VLOOKUP(O883,parametres!G:H,2,0)</f>
        <v>RSA BE</v>
      </c>
    </row>
    <row r="884" spans="1:70" x14ac:dyDescent="0.3">
      <c r="A884" t="s">
        <v>1635</v>
      </c>
      <c r="B884" t="s">
        <v>65</v>
      </c>
      <c r="C884" t="s">
        <v>66</v>
      </c>
      <c r="D884" s="4">
        <v>46268.552835648145</v>
      </c>
      <c r="E884" t="s">
        <v>74</v>
      </c>
      <c r="F884" t="s">
        <v>67</v>
      </c>
      <c r="G884" t="s">
        <v>67</v>
      </c>
      <c r="H884" t="s">
        <v>486</v>
      </c>
      <c r="I884" t="s">
        <v>67</v>
      </c>
      <c r="J884">
        <v>2.7421293906232561E+18</v>
      </c>
      <c r="K884" t="s">
        <v>2348</v>
      </c>
      <c r="L884" t="s">
        <v>67</v>
      </c>
      <c r="M884" s="5">
        <v>0</v>
      </c>
      <c r="N884">
        <v>27173</v>
      </c>
      <c r="O884" t="s">
        <v>116</v>
      </c>
      <c r="P884">
        <v>28184</v>
      </c>
      <c r="Q884" t="s">
        <v>116</v>
      </c>
      <c r="R884">
        <v>208567</v>
      </c>
      <c r="S884" t="s">
        <v>174</v>
      </c>
      <c r="T884" t="s">
        <v>153</v>
      </c>
      <c r="U884">
        <v>96462</v>
      </c>
      <c r="V884" t="s">
        <v>485</v>
      </c>
      <c r="W884" t="s">
        <v>69</v>
      </c>
      <c r="X884" s="5">
        <v>3.7847222222222223E-3</v>
      </c>
      <c r="Y884" s="5">
        <v>1.3773148148148147E-3</v>
      </c>
      <c r="Z884" s="5">
        <v>0</v>
      </c>
      <c r="AA884" t="s">
        <v>67</v>
      </c>
      <c r="AB884">
        <v>0</v>
      </c>
      <c r="AC884" s="4">
        <v>46268.558055555557</v>
      </c>
      <c r="AD884" t="s">
        <v>67</v>
      </c>
      <c r="AE884" s="5">
        <v>0</v>
      </c>
      <c r="AF884" t="s">
        <v>2323</v>
      </c>
      <c r="AG884" s="5">
        <v>0</v>
      </c>
      <c r="AJ884" t="s">
        <v>67</v>
      </c>
      <c r="AN884" t="s">
        <v>67</v>
      </c>
      <c r="AO884" t="s">
        <v>67</v>
      </c>
      <c r="AR884" t="s">
        <v>67</v>
      </c>
      <c r="AT884" t="s">
        <v>67</v>
      </c>
      <c r="AU884" t="s">
        <v>67</v>
      </c>
      <c r="AV884" t="s">
        <v>67</v>
      </c>
      <c r="AY884" t="s">
        <v>67</v>
      </c>
      <c r="AZ884" t="s">
        <v>67</v>
      </c>
      <c r="BA884" t="s">
        <v>67</v>
      </c>
      <c r="BB884" t="s">
        <v>67</v>
      </c>
      <c r="BC884" t="s">
        <v>67</v>
      </c>
      <c r="BD884" t="s">
        <v>67</v>
      </c>
      <c r="BE884" t="s">
        <v>67</v>
      </c>
      <c r="BF884" t="s">
        <v>67</v>
      </c>
      <c r="BG884" t="s">
        <v>67</v>
      </c>
      <c r="BH884" t="s">
        <v>67</v>
      </c>
      <c r="BI884" t="s">
        <v>67</v>
      </c>
      <c r="BJ884" t="s">
        <v>67</v>
      </c>
      <c r="BK884" t="s">
        <v>67</v>
      </c>
      <c r="BL884" t="s">
        <v>67</v>
      </c>
      <c r="BM884" t="s">
        <v>67</v>
      </c>
      <c r="BN884" t="s">
        <v>106</v>
      </c>
      <c r="BO884" s="6">
        <v>46268</v>
      </c>
      <c r="BP884">
        <f>1</f>
        <v>1</v>
      </c>
      <c r="BQ884">
        <f>IF(M884+AG884&gt;=parametres!$B$2,0,1)</f>
        <v>1</v>
      </c>
      <c r="BR884" t="str">
        <f>VLOOKUP(O884,parametres!G:H,2,0)</f>
        <v>Alliannz Contract</v>
      </c>
    </row>
    <row r="885" spans="1:70" x14ac:dyDescent="0.3">
      <c r="A885" t="s">
        <v>1635</v>
      </c>
      <c r="B885" t="s">
        <v>65</v>
      </c>
      <c r="C885" t="s">
        <v>70</v>
      </c>
      <c r="D885" s="4">
        <v>46268.552847222221</v>
      </c>
      <c r="E885" t="s">
        <v>2349</v>
      </c>
      <c r="F885" t="s">
        <v>156</v>
      </c>
      <c r="G885" t="s">
        <v>119</v>
      </c>
      <c r="H885" t="s">
        <v>157</v>
      </c>
      <c r="I885" t="s">
        <v>136</v>
      </c>
      <c r="J885">
        <v>2.7421293562677581E+18</v>
      </c>
      <c r="K885" t="s">
        <v>2350</v>
      </c>
      <c r="L885" t="s">
        <v>71</v>
      </c>
      <c r="M885" s="5">
        <v>9.2592592592592588E-5</v>
      </c>
      <c r="N885">
        <v>19761</v>
      </c>
      <c r="O885" t="s">
        <v>105</v>
      </c>
      <c r="P885">
        <v>21200</v>
      </c>
      <c r="Q885" t="s">
        <v>105</v>
      </c>
      <c r="R885">
        <v>99821</v>
      </c>
      <c r="S885" t="s">
        <v>154</v>
      </c>
      <c r="T885" t="s">
        <v>153</v>
      </c>
      <c r="U885">
        <v>221519</v>
      </c>
      <c r="V885" t="s">
        <v>269</v>
      </c>
      <c r="W885" t="s">
        <v>68</v>
      </c>
      <c r="X885" s="5">
        <v>2.9050925925925928E-3</v>
      </c>
      <c r="Y885" s="5">
        <v>0</v>
      </c>
      <c r="Z885" s="5">
        <v>2.4189814814814816E-3</v>
      </c>
      <c r="AA885" t="s">
        <v>67</v>
      </c>
      <c r="AB885">
        <v>0</v>
      </c>
      <c r="AC885" s="4">
        <v>46268.556435185186</v>
      </c>
      <c r="AD885" t="s">
        <v>67</v>
      </c>
      <c r="AE885" s="5">
        <v>0</v>
      </c>
      <c r="AF885" t="s">
        <v>2351</v>
      </c>
      <c r="AG885" s="5">
        <v>2.3148148148148147E-5</v>
      </c>
      <c r="AH885">
        <v>0</v>
      </c>
      <c r="AI885">
        <v>0</v>
      </c>
      <c r="AJ885" t="s">
        <v>67</v>
      </c>
      <c r="AK885">
        <v>2</v>
      </c>
      <c r="AL885">
        <v>0</v>
      </c>
      <c r="AM885">
        <v>0</v>
      </c>
      <c r="AN885" t="s">
        <v>123</v>
      </c>
      <c r="AO885" t="s">
        <v>127</v>
      </c>
      <c r="AP885">
        <v>77020001</v>
      </c>
      <c r="AQ885">
        <v>10</v>
      </c>
      <c r="AR885" t="s">
        <v>128</v>
      </c>
      <c r="AS885">
        <v>3190093</v>
      </c>
      <c r="AT885" t="s">
        <v>145</v>
      </c>
      <c r="AU885" t="s">
        <v>67</v>
      </c>
      <c r="AV885" t="s">
        <v>2349</v>
      </c>
      <c r="AW885">
        <v>2</v>
      </c>
      <c r="AX885">
        <v>1</v>
      </c>
      <c r="AY885" t="s">
        <v>67</v>
      </c>
      <c r="AZ885" t="s">
        <v>67</v>
      </c>
      <c r="BA885" t="s">
        <v>67</v>
      </c>
      <c r="BB885" t="s">
        <v>67</v>
      </c>
      <c r="BC885" t="s">
        <v>67</v>
      </c>
      <c r="BD885" t="s">
        <v>67</v>
      </c>
      <c r="BE885" t="s">
        <v>67</v>
      </c>
      <c r="BF885" t="s">
        <v>67</v>
      </c>
      <c r="BG885" t="s">
        <v>67</v>
      </c>
      <c r="BH885" t="s">
        <v>67</v>
      </c>
      <c r="BI885" t="s">
        <v>67</v>
      </c>
      <c r="BJ885" t="s">
        <v>67</v>
      </c>
      <c r="BK885" t="s">
        <v>67</v>
      </c>
      <c r="BL885" t="s">
        <v>67</v>
      </c>
      <c r="BM885" t="s">
        <v>67</v>
      </c>
      <c r="BN885" t="s">
        <v>106</v>
      </c>
      <c r="BO885" s="6">
        <v>46268</v>
      </c>
      <c r="BP885">
        <f>1</f>
        <v>1</v>
      </c>
      <c r="BQ885">
        <f>IF(M885+AG885&gt;=parametres!$B$2,0,1)</f>
        <v>1</v>
      </c>
      <c r="BR885" t="str">
        <f>VLOOKUP(O885,parametres!G:H,2,0)</f>
        <v>Alliannz Contract</v>
      </c>
    </row>
    <row r="886" spans="1:70" x14ac:dyDescent="0.3">
      <c r="A886" t="s">
        <v>1635</v>
      </c>
      <c r="B886" t="s">
        <v>65</v>
      </c>
      <c r="C886" t="s">
        <v>66</v>
      </c>
      <c r="D886" s="4">
        <v>46268.553148148145</v>
      </c>
      <c r="E886" t="s">
        <v>2338</v>
      </c>
      <c r="F886" t="s">
        <v>67</v>
      </c>
      <c r="G886" t="s">
        <v>67</v>
      </c>
      <c r="H886" t="s">
        <v>225</v>
      </c>
      <c r="I886" t="s">
        <v>67</v>
      </c>
      <c r="J886">
        <v>2.742129248946857E+18</v>
      </c>
      <c r="K886" t="s">
        <v>2352</v>
      </c>
      <c r="L886" t="s">
        <v>67</v>
      </c>
      <c r="M886" s="5">
        <v>0</v>
      </c>
      <c r="N886">
        <v>19761</v>
      </c>
      <c r="O886" t="s">
        <v>105</v>
      </c>
      <c r="P886">
        <v>21200</v>
      </c>
      <c r="Q886" t="s">
        <v>105</v>
      </c>
      <c r="R886">
        <v>99821</v>
      </c>
      <c r="S886" t="s">
        <v>154</v>
      </c>
      <c r="T886" t="s">
        <v>153</v>
      </c>
      <c r="U886">
        <v>199529</v>
      </c>
      <c r="V886" t="s">
        <v>224</v>
      </c>
      <c r="W886" t="s">
        <v>69</v>
      </c>
      <c r="X886" s="5">
        <v>1.9791666666666668E-3</v>
      </c>
      <c r="Y886" s="5">
        <v>0</v>
      </c>
      <c r="Z886" s="5">
        <v>0</v>
      </c>
      <c r="AA886" t="s">
        <v>67</v>
      </c>
      <c r="AB886">
        <v>0</v>
      </c>
      <c r="AC886" s="4">
        <v>46268.555196759262</v>
      </c>
      <c r="AD886" t="s">
        <v>67</v>
      </c>
      <c r="AE886" s="5">
        <v>0</v>
      </c>
      <c r="AF886" t="s">
        <v>2340</v>
      </c>
      <c r="AG886" s="5">
        <v>1.1574074074074073E-5</v>
      </c>
      <c r="AJ886" t="s">
        <v>67</v>
      </c>
      <c r="AN886" t="s">
        <v>67</v>
      </c>
      <c r="AO886" t="s">
        <v>67</v>
      </c>
      <c r="AR886" t="s">
        <v>67</v>
      </c>
      <c r="AT886" t="s">
        <v>67</v>
      </c>
      <c r="AU886" t="s">
        <v>67</v>
      </c>
      <c r="AV886" t="s">
        <v>67</v>
      </c>
      <c r="AY886" t="s">
        <v>67</v>
      </c>
      <c r="AZ886" t="s">
        <v>67</v>
      </c>
      <c r="BA886" t="s">
        <v>67</v>
      </c>
      <c r="BB886" t="s">
        <v>67</v>
      </c>
      <c r="BC886" t="s">
        <v>67</v>
      </c>
      <c r="BD886" t="s">
        <v>67</v>
      </c>
      <c r="BE886" t="s">
        <v>67</v>
      </c>
      <c r="BF886" t="s">
        <v>67</v>
      </c>
      <c r="BG886" t="s">
        <v>67</v>
      </c>
      <c r="BH886" t="s">
        <v>67</v>
      </c>
      <c r="BI886" t="s">
        <v>67</v>
      </c>
      <c r="BJ886" t="s">
        <v>67</v>
      </c>
      <c r="BK886" t="s">
        <v>67</v>
      </c>
      <c r="BL886" t="s">
        <v>67</v>
      </c>
      <c r="BM886" t="s">
        <v>67</v>
      </c>
      <c r="BN886" t="s">
        <v>106</v>
      </c>
      <c r="BO886" s="6">
        <v>46268</v>
      </c>
      <c r="BP886">
        <f>1</f>
        <v>1</v>
      </c>
      <c r="BQ886">
        <f>IF(M886+AG886&gt;=parametres!$B$2,0,1)</f>
        <v>1</v>
      </c>
      <c r="BR886" t="str">
        <f>VLOOKUP(O886,parametres!G:H,2,0)</f>
        <v>Alliannz Contract</v>
      </c>
    </row>
    <row r="887" spans="1:70" x14ac:dyDescent="0.3">
      <c r="A887" t="s">
        <v>1635</v>
      </c>
      <c r="B887" t="s">
        <v>65</v>
      </c>
      <c r="C887" t="s">
        <v>66</v>
      </c>
      <c r="D887" s="4">
        <v>46268.553240740737</v>
      </c>
      <c r="E887" t="s">
        <v>1941</v>
      </c>
      <c r="F887" t="s">
        <v>67</v>
      </c>
      <c r="G887" t="s">
        <v>67</v>
      </c>
      <c r="H887" t="s">
        <v>492</v>
      </c>
      <c r="I887" t="s">
        <v>67</v>
      </c>
      <c r="J887">
        <v>2.742129248946857E+18</v>
      </c>
      <c r="K887" t="s">
        <v>2353</v>
      </c>
      <c r="L887" t="s">
        <v>67</v>
      </c>
      <c r="M887" s="5">
        <v>0</v>
      </c>
      <c r="N887">
        <v>19784</v>
      </c>
      <c r="O887" t="s">
        <v>289</v>
      </c>
      <c r="P887">
        <v>21224</v>
      </c>
      <c r="Q887" t="s">
        <v>289</v>
      </c>
      <c r="R887">
        <v>100074</v>
      </c>
      <c r="S887" t="s">
        <v>320</v>
      </c>
      <c r="T887" t="s">
        <v>312</v>
      </c>
      <c r="U887">
        <v>249777</v>
      </c>
      <c r="V887" t="s">
        <v>491</v>
      </c>
      <c r="W887" t="s">
        <v>68</v>
      </c>
      <c r="X887" s="5">
        <v>1.4351851851851852E-3</v>
      </c>
      <c r="Y887" s="5">
        <v>0</v>
      </c>
      <c r="Z887" s="5">
        <v>0</v>
      </c>
      <c r="AA887" t="s">
        <v>67</v>
      </c>
      <c r="AB887">
        <v>0</v>
      </c>
      <c r="AC887" s="4">
        <v>46268.554722222223</v>
      </c>
      <c r="AD887" t="s">
        <v>67</v>
      </c>
      <c r="AE887" s="5">
        <v>0</v>
      </c>
      <c r="AF887" t="s">
        <v>2346</v>
      </c>
      <c r="AG887" s="5">
        <v>0</v>
      </c>
      <c r="AJ887" t="s">
        <v>67</v>
      </c>
      <c r="AN887" t="s">
        <v>67</v>
      </c>
      <c r="AO887" t="s">
        <v>67</v>
      </c>
      <c r="AR887" t="s">
        <v>67</v>
      </c>
      <c r="AT887" t="s">
        <v>67</v>
      </c>
      <c r="AU887" t="s">
        <v>67</v>
      </c>
      <c r="AV887" t="s">
        <v>67</v>
      </c>
      <c r="AY887" t="s">
        <v>67</v>
      </c>
      <c r="AZ887" t="s">
        <v>67</v>
      </c>
      <c r="BA887" t="s">
        <v>67</v>
      </c>
      <c r="BB887" t="s">
        <v>67</v>
      </c>
      <c r="BC887" t="s">
        <v>67</v>
      </c>
      <c r="BD887" t="s">
        <v>67</v>
      </c>
      <c r="BE887" t="s">
        <v>67</v>
      </c>
      <c r="BF887" t="s">
        <v>67</v>
      </c>
      <c r="BG887" t="s">
        <v>67</v>
      </c>
      <c r="BH887" t="s">
        <v>67</v>
      </c>
      <c r="BI887" t="s">
        <v>2354</v>
      </c>
      <c r="BJ887" t="s">
        <v>67</v>
      </c>
      <c r="BK887" t="s">
        <v>67</v>
      </c>
      <c r="BL887" t="s">
        <v>67</v>
      </c>
      <c r="BM887" t="s">
        <v>67</v>
      </c>
      <c r="BN887" t="s">
        <v>287</v>
      </c>
      <c r="BO887" s="6">
        <v>46268</v>
      </c>
      <c r="BP887">
        <f>1</f>
        <v>1</v>
      </c>
      <c r="BQ887">
        <f>IF(M887+AG887&gt;=parametres!$B$2,0,1)</f>
        <v>1</v>
      </c>
      <c r="BR887" t="str">
        <f>VLOOKUP(O887,parametres!G:H,2,0)</f>
        <v>RSA BE</v>
      </c>
    </row>
    <row r="888" spans="1:70" x14ac:dyDescent="0.3">
      <c r="A888" t="s">
        <v>1635</v>
      </c>
      <c r="B888" t="s">
        <v>65</v>
      </c>
      <c r="C888" t="s">
        <v>70</v>
      </c>
      <c r="D888" s="4">
        <v>46268.553379629629</v>
      </c>
      <c r="E888" t="s">
        <v>1799</v>
      </c>
      <c r="F888" t="s">
        <v>243</v>
      </c>
      <c r="G888" t="s">
        <v>244</v>
      </c>
      <c r="H888" t="s">
        <v>330</v>
      </c>
      <c r="I888" t="s">
        <v>300</v>
      </c>
      <c r="J888">
        <v>2.7421294249836078E+18</v>
      </c>
      <c r="K888" t="s">
        <v>2355</v>
      </c>
      <c r="L888" t="s">
        <v>72</v>
      </c>
      <c r="M888" s="5">
        <v>8.1018518518518516E-5</v>
      </c>
      <c r="N888">
        <v>19782</v>
      </c>
      <c r="O888" t="s">
        <v>288</v>
      </c>
      <c r="P888">
        <v>21222</v>
      </c>
      <c r="Q888" t="s">
        <v>288</v>
      </c>
      <c r="R888">
        <v>100052</v>
      </c>
      <c r="S888" t="s">
        <v>301</v>
      </c>
      <c r="T888" t="s">
        <v>312</v>
      </c>
      <c r="U888">
        <v>249780</v>
      </c>
      <c r="V888" t="s">
        <v>439</v>
      </c>
      <c r="W888" t="s">
        <v>68</v>
      </c>
      <c r="X888" s="5">
        <v>4.7800925925925927E-3</v>
      </c>
      <c r="Y888" s="5">
        <v>3.1018518518518517E-3</v>
      </c>
      <c r="Z888" s="5">
        <v>2.3148148148148147E-5</v>
      </c>
      <c r="AA888" t="s">
        <v>67</v>
      </c>
      <c r="AB888">
        <v>0</v>
      </c>
      <c r="AC888" s="4">
        <v>46268.562094907407</v>
      </c>
      <c r="AD888" t="s">
        <v>67</v>
      </c>
      <c r="AE888" s="5">
        <v>0</v>
      </c>
      <c r="AF888" t="s">
        <v>2356</v>
      </c>
      <c r="AG888" s="5">
        <v>1.1574074074074073E-5</v>
      </c>
      <c r="AH888">
        <v>0</v>
      </c>
      <c r="AI888">
        <v>0</v>
      </c>
      <c r="AJ888" t="s">
        <v>451</v>
      </c>
      <c r="AK888">
        <v>2</v>
      </c>
      <c r="AL888">
        <v>0</v>
      </c>
      <c r="AM888">
        <v>1</v>
      </c>
      <c r="AN888" t="s">
        <v>303</v>
      </c>
      <c r="AO888" t="s">
        <v>67</v>
      </c>
      <c r="AR888" t="s">
        <v>67</v>
      </c>
      <c r="AT888" t="s">
        <v>67</v>
      </c>
      <c r="AU888" t="s">
        <v>67</v>
      </c>
      <c r="AV888" t="s">
        <v>67</v>
      </c>
      <c r="AW888">
        <v>0</v>
      </c>
      <c r="AX888">
        <v>0</v>
      </c>
      <c r="AY888" t="s">
        <v>67</v>
      </c>
      <c r="AZ888" t="s">
        <v>67</v>
      </c>
      <c r="BA888" t="s">
        <v>67</v>
      </c>
      <c r="BB888" t="s">
        <v>67</v>
      </c>
      <c r="BC888" t="s">
        <v>67</v>
      </c>
      <c r="BD888" t="s">
        <v>67</v>
      </c>
      <c r="BE888" t="s">
        <v>67</v>
      </c>
      <c r="BF888" t="s">
        <v>67</v>
      </c>
      <c r="BG888" t="s">
        <v>67</v>
      </c>
      <c r="BH888" t="s">
        <v>67</v>
      </c>
      <c r="BI888" t="s">
        <v>67</v>
      </c>
      <c r="BJ888" t="s">
        <v>67</v>
      </c>
      <c r="BK888" t="s">
        <v>67</v>
      </c>
      <c r="BL888" t="s">
        <v>67</v>
      </c>
      <c r="BM888" t="s">
        <v>67</v>
      </c>
      <c r="BN888" t="s">
        <v>287</v>
      </c>
      <c r="BO888" s="6">
        <v>46268</v>
      </c>
      <c r="BP888">
        <f>1</f>
        <v>1</v>
      </c>
      <c r="BQ888">
        <f>IF(M888+AG888&gt;=parametres!$B$2,0,1)</f>
        <v>1</v>
      </c>
      <c r="BR888" t="str">
        <f>VLOOKUP(O888,parametres!G:H,2,0)</f>
        <v>RSA BE</v>
      </c>
    </row>
    <row r="889" spans="1:70" x14ac:dyDescent="0.3">
      <c r="A889" t="s">
        <v>1635</v>
      </c>
      <c r="B889" t="s">
        <v>65</v>
      </c>
      <c r="C889" t="s">
        <v>66</v>
      </c>
      <c r="D889" s="4">
        <v>46268.553449074076</v>
      </c>
      <c r="E889" t="s">
        <v>2349</v>
      </c>
      <c r="F889" t="s">
        <v>67</v>
      </c>
      <c r="G889" t="s">
        <v>67</v>
      </c>
      <c r="H889" t="s">
        <v>418</v>
      </c>
      <c r="I889" t="s">
        <v>67</v>
      </c>
      <c r="J889">
        <v>2.7421293562677581E+18</v>
      </c>
      <c r="K889" t="s">
        <v>2357</v>
      </c>
      <c r="L889" t="s">
        <v>67</v>
      </c>
      <c r="M889" s="5">
        <v>0</v>
      </c>
      <c r="N889">
        <v>19761</v>
      </c>
      <c r="O889" t="s">
        <v>105</v>
      </c>
      <c r="P889">
        <v>21200</v>
      </c>
      <c r="Q889" t="s">
        <v>105</v>
      </c>
      <c r="R889">
        <v>99821</v>
      </c>
      <c r="S889" t="s">
        <v>154</v>
      </c>
      <c r="T889" t="s">
        <v>153</v>
      </c>
      <c r="U889">
        <v>221519</v>
      </c>
      <c r="V889" t="s">
        <v>269</v>
      </c>
      <c r="W889" t="s">
        <v>68</v>
      </c>
      <c r="X889" s="5">
        <v>2.9050925925925928E-3</v>
      </c>
      <c r="Y889" s="5">
        <v>0</v>
      </c>
      <c r="Z889" s="5">
        <v>0</v>
      </c>
      <c r="AA889" t="s">
        <v>67</v>
      </c>
      <c r="AB889">
        <v>0</v>
      </c>
      <c r="AC889" s="4">
        <v>46268.55641203704</v>
      </c>
      <c r="AD889" t="s">
        <v>67</v>
      </c>
      <c r="AE889" s="5">
        <v>0</v>
      </c>
      <c r="AF889" t="s">
        <v>2351</v>
      </c>
      <c r="AG889" s="5">
        <v>1.1574074074074073E-5</v>
      </c>
      <c r="AJ889" t="s">
        <v>67</v>
      </c>
      <c r="AN889" t="s">
        <v>67</v>
      </c>
      <c r="AO889" t="s">
        <v>67</v>
      </c>
      <c r="AR889" t="s">
        <v>67</v>
      </c>
      <c r="AT889" t="s">
        <v>67</v>
      </c>
      <c r="AU889" t="s">
        <v>67</v>
      </c>
      <c r="AV889" t="s">
        <v>67</v>
      </c>
      <c r="AY889" t="s">
        <v>67</v>
      </c>
      <c r="AZ889" t="s">
        <v>67</v>
      </c>
      <c r="BA889" t="s">
        <v>67</v>
      </c>
      <c r="BB889" t="s">
        <v>67</v>
      </c>
      <c r="BC889" t="s">
        <v>67</v>
      </c>
      <c r="BD889" t="s">
        <v>67</v>
      </c>
      <c r="BE889" t="s">
        <v>67</v>
      </c>
      <c r="BF889" t="s">
        <v>67</v>
      </c>
      <c r="BG889" t="s">
        <v>67</v>
      </c>
      <c r="BH889" t="s">
        <v>67</v>
      </c>
      <c r="BI889" t="s">
        <v>67</v>
      </c>
      <c r="BJ889" t="s">
        <v>67</v>
      </c>
      <c r="BK889" t="s">
        <v>67</v>
      </c>
      <c r="BL889" t="s">
        <v>67</v>
      </c>
      <c r="BM889" t="s">
        <v>67</v>
      </c>
      <c r="BN889" t="s">
        <v>106</v>
      </c>
      <c r="BO889" s="6">
        <v>46268</v>
      </c>
      <c r="BP889">
        <f>1</f>
        <v>1</v>
      </c>
      <c r="BQ889">
        <f>IF(M889+AG889&gt;=parametres!$B$2,0,1)</f>
        <v>1</v>
      </c>
      <c r="BR889" t="str">
        <f>VLOOKUP(O889,parametres!G:H,2,0)</f>
        <v>Alliannz Contract</v>
      </c>
    </row>
    <row r="890" spans="1:70" x14ac:dyDescent="0.3">
      <c r="A890" t="s">
        <v>1635</v>
      </c>
      <c r="B890" t="s">
        <v>65</v>
      </c>
      <c r="C890" t="s">
        <v>70</v>
      </c>
      <c r="D890" s="4">
        <v>46268.553657407407</v>
      </c>
      <c r="E890" t="s">
        <v>219</v>
      </c>
      <c r="F890" t="s">
        <v>118</v>
      </c>
      <c r="G890" t="s">
        <v>119</v>
      </c>
      <c r="H890" t="s">
        <v>120</v>
      </c>
      <c r="I890" t="s">
        <v>121</v>
      </c>
      <c r="J890">
        <v>2.7421292962130478E+18</v>
      </c>
      <c r="K890" t="s">
        <v>2358</v>
      </c>
      <c r="L890" t="s">
        <v>72</v>
      </c>
      <c r="M890" s="5">
        <v>7.2222222222222219E-3</v>
      </c>
      <c r="N890">
        <v>19770</v>
      </c>
      <c r="O890" t="s">
        <v>112</v>
      </c>
      <c r="P890">
        <v>21209</v>
      </c>
      <c r="Q890" t="s">
        <v>112</v>
      </c>
      <c r="R890">
        <v>99920</v>
      </c>
      <c r="S890" t="s">
        <v>146</v>
      </c>
      <c r="T890" t="s">
        <v>153</v>
      </c>
      <c r="U890">
        <v>96468</v>
      </c>
      <c r="V890" t="s">
        <v>521</v>
      </c>
      <c r="W890" t="s">
        <v>69</v>
      </c>
      <c r="X890" s="5">
        <v>0</v>
      </c>
      <c r="Y890" s="5">
        <v>0</v>
      </c>
      <c r="Z890" s="5">
        <v>3.3564814814814812E-4</v>
      </c>
      <c r="AA890" t="s">
        <v>67</v>
      </c>
      <c r="AB890">
        <v>0</v>
      </c>
      <c r="AC890" s="4">
        <v>46268.553993055553</v>
      </c>
      <c r="AD890" t="s">
        <v>67</v>
      </c>
      <c r="AE890" s="5">
        <v>0</v>
      </c>
      <c r="AF890" t="s">
        <v>2359</v>
      </c>
      <c r="AG890" s="5">
        <v>1.1574074074074073E-5</v>
      </c>
      <c r="AH890">
        <v>0</v>
      </c>
      <c r="AI890">
        <v>0</v>
      </c>
      <c r="AJ890" t="s">
        <v>122</v>
      </c>
      <c r="AK890">
        <v>2</v>
      </c>
      <c r="AL890">
        <v>0</v>
      </c>
      <c r="AM890">
        <v>0</v>
      </c>
      <c r="AN890" t="s">
        <v>123</v>
      </c>
      <c r="AO890" t="s">
        <v>67</v>
      </c>
      <c r="AR890" t="s">
        <v>67</v>
      </c>
      <c r="AT890" t="s">
        <v>67</v>
      </c>
      <c r="AU890" t="s">
        <v>67</v>
      </c>
      <c r="AV890" t="s">
        <v>67</v>
      </c>
      <c r="AW890">
        <v>0</v>
      </c>
      <c r="AX890">
        <v>0</v>
      </c>
      <c r="AY890" t="s">
        <v>67</v>
      </c>
      <c r="AZ890" t="s">
        <v>67</v>
      </c>
      <c r="BA890" t="s">
        <v>67</v>
      </c>
      <c r="BB890" t="s">
        <v>67</v>
      </c>
      <c r="BC890" t="s">
        <v>67</v>
      </c>
      <c r="BD890" t="s">
        <v>67</v>
      </c>
      <c r="BE890" t="s">
        <v>67</v>
      </c>
      <c r="BF890" t="s">
        <v>67</v>
      </c>
      <c r="BG890" t="s">
        <v>67</v>
      </c>
      <c r="BH890" t="s">
        <v>67</v>
      </c>
      <c r="BI890" t="s">
        <v>67</v>
      </c>
      <c r="BJ890" t="s">
        <v>67</v>
      </c>
      <c r="BK890" t="s">
        <v>67</v>
      </c>
      <c r="BL890" t="s">
        <v>67</v>
      </c>
      <c r="BM890" t="s">
        <v>67</v>
      </c>
      <c r="BN890" t="s">
        <v>280</v>
      </c>
      <c r="BO890" s="6">
        <v>46268</v>
      </c>
      <c r="BP890">
        <f>1</f>
        <v>1</v>
      </c>
      <c r="BQ890">
        <f>IF(M890+AG890&gt;=parametres!$B$2,0,1)</f>
        <v>0</v>
      </c>
      <c r="BR890" t="str">
        <f>VLOOKUP(O890,parametres!G:H,2,0)</f>
        <v>RSA Provider</v>
      </c>
    </row>
    <row r="891" spans="1:70" x14ac:dyDescent="0.3">
      <c r="A891" t="s">
        <v>1635</v>
      </c>
      <c r="B891" t="s">
        <v>65</v>
      </c>
      <c r="C891" t="s">
        <v>66</v>
      </c>
      <c r="D891" s="4">
        <v>46268.553842592592</v>
      </c>
      <c r="E891" t="s">
        <v>2334</v>
      </c>
      <c r="F891" t="s">
        <v>67</v>
      </c>
      <c r="G891" t="s">
        <v>67</v>
      </c>
      <c r="H891" t="s">
        <v>504</v>
      </c>
      <c r="I891" t="s">
        <v>67</v>
      </c>
      <c r="J891">
        <v>2.7421292962130478E+18</v>
      </c>
      <c r="K891" t="s">
        <v>2360</v>
      </c>
      <c r="L891" t="s">
        <v>67</v>
      </c>
      <c r="M891" s="5">
        <v>0</v>
      </c>
      <c r="N891">
        <v>27173</v>
      </c>
      <c r="O891" t="s">
        <v>116</v>
      </c>
      <c r="P891">
        <v>28184</v>
      </c>
      <c r="Q891" t="s">
        <v>116</v>
      </c>
      <c r="R891">
        <v>208567</v>
      </c>
      <c r="S891" t="s">
        <v>174</v>
      </c>
      <c r="T891" t="s">
        <v>153</v>
      </c>
      <c r="U891">
        <v>224096</v>
      </c>
      <c r="V891" t="s">
        <v>503</v>
      </c>
      <c r="W891" t="s">
        <v>69</v>
      </c>
      <c r="X891" s="5">
        <v>9.2592592592592588E-5</v>
      </c>
      <c r="Y891" s="5">
        <v>0</v>
      </c>
      <c r="Z891" s="5">
        <v>0</v>
      </c>
      <c r="AA891" t="s">
        <v>67</v>
      </c>
      <c r="AB891">
        <v>0</v>
      </c>
      <c r="AC891" s="4">
        <v>46268.55400462963</v>
      </c>
      <c r="AD891" t="s">
        <v>67</v>
      </c>
      <c r="AE891" s="5">
        <v>0</v>
      </c>
      <c r="AF891" t="s">
        <v>2336</v>
      </c>
      <c r="AG891" s="5">
        <v>1.1574074074074073E-5</v>
      </c>
      <c r="AJ891" t="s">
        <v>67</v>
      </c>
      <c r="AN891" t="s">
        <v>67</v>
      </c>
      <c r="AO891" t="s">
        <v>67</v>
      </c>
      <c r="AR891" t="s">
        <v>67</v>
      </c>
      <c r="AT891" t="s">
        <v>67</v>
      </c>
      <c r="AU891" t="s">
        <v>67</v>
      </c>
      <c r="AV891" t="s">
        <v>67</v>
      </c>
      <c r="AY891" t="s">
        <v>67</v>
      </c>
      <c r="AZ891" t="s">
        <v>67</v>
      </c>
      <c r="BA891" t="s">
        <v>67</v>
      </c>
      <c r="BB891" t="s">
        <v>67</v>
      </c>
      <c r="BC891" t="s">
        <v>67</v>
      </c>
      <c r="BD891" t="s">
        <v>67</v>
      </c>
      <c r="BE891" t="s">
        <v>67</v>
      </c>
      <c r="BF891" t="s">
        <v>67</v>
      </c>
      <c r="BG891" t="s">
        <v>67</v>
      </c>
      <c r="BH891" t="s">
        <v>67</v>
      </c>
      <c r="BI891" t="s">
        <v>67</v>
      </c>
      <c r="BJ891" t="s">
        <v>67</v>
      </c>
      <c r="BK891" t="s">
        <v>67</v>
      </c>
      <c r="BL891" t="s">
        <v>67</v>
      </c>
      <c r="BM891" t="s">
        <v>67</v>
      </c>
      <c r="BN891" t="s">
        <v>106</v>
      </c>
      <c r="BO891" s="6">
        <v>46268</v>
      </c>
      <c r="BP891">
        <f>1</f>
        <v>1</v>
      </c>
      <c r="BQ891">
        <f>IF(M891+AG891&gt;=parametres!$B$2,0,1)</f>
        <v>1</v>
      </c>
      <c r="BR891" t="str">
        <f>VLOOKUP(O891,parametres!G:H,2,0)</f>
        <v>Alliannz Contract</v>
      </c>
    </row>
    <row r="892" spans="1:70" x14ac:dyDescent="0.3">
      <c r="A892" t="s">
        <v>1635</v>
      </c>
      <c r="B892" t="s">
        <v>65</v>
      </c>
      <c r="C892" t="s">
        <v>70</v>
      </c>
      <c r="D892" s="4">
        <v>46268.554039351853</v>
      </c>
      <c r="E892" t="s">
        <v>219</v>
      </c>
      <c r="F892" t="s">
        <v>118</v>
      </c>
      <c r="G892" t="s">
        <v>119</v>
      </c>
      <c r="H892" t="s">
        <v>120</v>
      </c>
      <c r="I892" t="s">
        <v>121</v>
      </c>
      <c r="J892">
        <v>2.7421293777426432E+18</v>
      </c>
      <c r="K892" t="s">
        <v>2361</v>
      </c>
      <c r="L892" t="s">
        <v>72</v>
      </c>
      <c r="M892" s="5">
        <v>4.7800925925925927E-3</v>
      </c>
      <c r="N892">
        <v>19770</v>
      </c>
      <c r="O892" t="s">
        <v>112</v>
      </c>
      <c r="P892">
        <v>21209</v>
      </c>
      <c r="Q892" t="s">
        <v>112</v>
      </c>
      <c r="S892" t="s">
        <v>67</v>
      </c>
      <c r="T892" t="s">
        <v>67</v>
      </c>
      <c r="V892" t="s">
        <v>67</v>
      </c>
      <c r="W892" t="s">
        <v>68</v>
      </c>
      <c r="X892" s="5">
        <v>0</v>
      </c>
      <c r="Y892" s="5">
        <v>0</v>
      </c>
      <c r="Z892" s="5">
        <v>0</v>
      </c>
      <c r="AA892" t="s">
        <v>67</v>
      </c>
      <c r="AB892">
        <v>0</v>
      </c>
      <c r="AC892" s="4">
        <v>46268.559050925927</v>
      </c>
      <c r="AD892" t="s">
        <v>67</v>
      </c>
      <c r="AE892" s="5">
        <v>0</v>
      </c>
      <c r="AF892" t="s">
        <v>2362</v>
      </c>
      <c r="AG892" s="5">
        <v>1.1574074074074073E-5</v>
      </c>
      <c r="AH892">
        <v>0</v>
      </c>
      <c r="AI892">
        <v>0</v>
      </c>
      <c r="AJ892" t="s">
        <v>122</v>
      </c>
      <c r="AK892">
        <v>2</v>
      </c>
      <c r="AL892">
        <v>0</v>
      </c>
      <c r="AM892">
        <v>0</v>
      </c>
      <c r="AN892" t="s">
        <v>123</v>
      </c>
      <c r="AO892" t="s">
        <v>67</v>
      </c>
      <c r="AR892" t="s">
        <v>67</v>
      </c>
      <c r="AT892" t="s">
        <v>67</v>
      </c>
      <c r="AU892" t="s">
        <v>67</v>
      </c>
      <c r="AV892" t="s">
        <v>67</v>
      </c>
      <c r="AW892">
        <v>0</v>
      </c>
      <c r="AX892">
        <v>0</v>
      </c>
      <c r="AY892" t="s">
        <v>67</v>
      </c>
      <c r="AZ892" t="s">
        <v>67</v>
      </c>
      <c r="BA892" t="s">
        <v>67</v>
      </c>
      <c r="BB892" t="s">
        <v>67</v>
      </c>
      <c r="BC892" t="s">
        <v>67</v>
      </c>
      <c r="BD892" t="s">
        <v>67</v>
      </c>
      <c r="BE892" t="s">
        <v>67</v>
      </c>
      <c r="BF892" t="s">
        <v>67</v>
      </c>
      <c r="BG892" t="s">
        <v>67</v>
      </c>
      <c r="BH892" t="s">
        <v>67</v>
      </c>
      <c r="BI892" t="s">
        <v>67</v>
      </c>
      <c r="BJ892" t="s">
        <v>67</v>
      </c>
      <c r="BK892" t="s">
        <v>67</v>
      </c>
      <c r="BL892" t="s">
        <v>67</v>
      </c>
      <c r="BM892" t="s">
        <v>67</v>
      </c>
      <c r="BN892" t="s">
        <v>280</v>
      </c>
      <c r="BO892" s="6">
        <v>46268</v>
      </c>
      <c r="BP892">
        <f>1</f>
        <v>1</v>
      </c>
      <c r="BQ892">
        <f>IF(M892+AG892&gt;=parametres!$B$2,0,1)</f>
        <v>0</v>
      </c>
      <c r="BR892" t="str">
        <f>VLOOKUP(O892,parametres!G:H,2,0)</f>
        <v>RSA Provider</v>
      </c>
    </row>
    <row r="893" spans="1:70" x14ac:dyDescent="0.3">
      <c r="A893" t="s">
        <v>1635</v>
      </c>
      <c r="B893" t="s">
        <v>65</v>
      </c>
      <c r="C893" t="s">
        <v>66</v>
      </c>
      <c r="D893" s="4">
        <v>46268.554155092592</v>
      </c>
      <c r="E893" t="s">
        <v>1799</v>
      </c>
      <c r="F893" t="s">
        <v>67</v>
      </c>
      <c r="G893" t="s">
        <v>67</v>
      </c>
      <c r="H893" t="s">
        <v>440</v>
      </c>
      <c r="I893" t="s">
        <v>67</v>
      </c>
      <c r="J893">
        <v>2.7421294249836078E+18</v>
      </c>
      <c r="K893" t="s">
        <v>2363</v>
      </c>
      <c r="L893" t="s">
        <v>67</v>
      </c>
      <c r="M893" s="5">
        <v>0</v>
      </c>
      <c r="N893">
        <v>19782</v>
      </c>
      <c r="O893" t="s">
        <v>288</v>
      </c>
      <c r="P893">
        <v>21222</v>
      </c>
      <c r="Q893" t="s">
        <v>288</v>
      </c>
      <c r="R893">
        <v>100052</v>
      </c>
      <c r="S893" t="s">
        <v>301</v>
      </c>
      <c r="T893" t="s">
        <v>312</v>
      </c>
      <c r="U893">
        <v>249780</v>
      </c>
      <c r="V893" t="s">
        <v>439</v>
      </c>
      <c r="W893" t="s">
        <v>69</v>
      </c>
      <c r="X893" s="5">
        <v>4.7685185185185183E-3</v>
      </c>
      <c r="Y893" s="5">
        <v>3.1018518518518517E-3</v>
      </c>
      <c r="Z893" s="5">
        <v>0</v>
      </c>
      <c r="AA893" t="s">
        <v>67</v>
      </c>
      <c r="AB893">
        <v>0</v>
      </c>
      <c r="AC893" s="4">
        <v>46268.562106481484</v>
      </c>
      <c r="AD893" t="s">
        <v>67</v>
      </c>
      <c r="AE893" s="5">
        <v>0</v>
      </c>
      <c r="AF893" t="s">
        <v>2356</v>
      </c>
      <c r="AG893" s="5">
        <v>1.1574074074074073E-5</v>
      </c>
      <c r="AJ893" t="s">
        <v>67</v>
      </c>
      <c r="AN893" t="s">
        <v>67</v>
      </c>
      <c r="AO893" t="s">
        <v>67</v>
      </c>
      <c r="AR893" t="s">
        <v>67</v>
      </c>
      <c r="AT893" t="s">
        <v>67</v>
      </c>
      <c r="AU893" t="s">
        <v>67</v>
      </c>
      <c r="AV893" t="s">
        <v>67</v>
      </c>
      <c r="AY893" t="s">
        <v>67</v>
      </c>
      <c r="AZ893" t="s">
        <v>67</v>
      </c>
      <c r="BA893" t="s">
        <v>67</v>
      </c>
      <c r="BB893" t="s">
        <v>67</v>
      </c>
      <c r="BC893" t="s">
        <v>67</v>
      </c>
      <c r="BD893" t="s">
        <v>67</v>
      </c>
      <c r="BE893" t="s">
        <v>67</v>
      </c>
      <c r="BF893" t="s">
        <v>67</v>
      </c>
      <c r="BG893" t="s">
        <v>67</v>
      </c>
      <c r="BH893" t="s">
        <v>67</v>
      </c>
      <c r="BI893" t="s">
        <v>67</v>
      </c>
      <c r="BJ893" t="s">
        <v>67</v>
      </c>
      <c r="BK893" t="s">
        <v>67</v>
      </c>
      <c r="BL893" t="s">
        <v>67</v>
      </c>
      <c r="BM893" t="s">
        <v>67</v>
      </c>
      <c r="BN893" t="s">
        <v>287</v>
      </c>
      <c r="BO893" s="6">
        <v>46268</v>
      </c>
      <c r="BP893">
        <f>1</f>
        <v>1</v>
      </c>
      <c r="BQ893">
        <f>IF(M893+AG893&gt;=parametres!$B$2,0,1)</f>
        <v>1</v>
      </c>
      <c r="BR893" t="str">
        <f>VLOOKUP(O893,parametres!G:H,2,0)</f>
        <v>RSA BE</v>
      </c>
    </row>
    <row r="894" spans="1:70" x14ac:dyDescent="0.3">
      <c r="A894" t="s">
        <v>1635</v>
      </c>
      <c r="B894" t="s">
        <v>65</v>
      </c>
      <c r="C894" t="s">
        <v>70</v>
      </c>
      <c r="D894" s="4">
        <v>46268.554398148146</v>
      </c>
      <c r="E894" t="s">
        <v>2364</v>
      </c>
      <c r="F894" t="s">
        <v>180</v>
      </c>
      <c r="G894" t="s">
        <v>119</v>
      </c>
      <c r="H894" t="s">
        <v>181</v>
      </c>
      <c r="I894" t="s">
        <v>139</v>
      </c>
      <c r="J894">
        <v>2.7421293090954788E+18</v>
      </c>
      <c r="K894" t="s">
        <v>2365</v>
      </c>
      <c r="L894" t="s">
        <v>72</v>
      </c>
      <c r="M894" s="5">
        <v>5.7870370370370373E-5</v>
      </c>
      <c r="N894">
        <v>19760</v>
      </c>
      <c r="O894" t="s">
        <v>82</v>
      </c>
      <c r="P894">
        <v>21199</v>
      </c>
      <c r="Q894" t="s">
        <v>82</v>
      </c>
      <c r="R894">
        <v>99810</v>
      </c>
      <c r="S894" t="s">
        <v>162</v>
      </c>
      <c r="T894" t="s">
        <v>153</v>
      </c>
      <c r="U894">
        <v>96465</v>
      </c>
      <c r="V894" t="s">
        <v>360</v>
      </c>
      <c r="W894" t="s">
        <v>68</v>
      </c>
      <c r="X894" s="5">
        <v>9.4907407407407408E-4</v>
      </c>
      <c r="Y894" s="5">
        <v>0</v>
      </c>
      <c r="Z894" s="5">
        <v>2.3148148148148147E-5</v>
      </c>
      <c r="AA894" t="s">
        <v>67</v>
      </c>
      <c r="AB894">
        <v>0</v>
      </c>
      <c r="AC894" s="4">
        <v>46268.555601851855</v>
      </c>
      <c r="AD894" t="s">
        <v>67</v>
      </c>
      <c r="AE894" s="5">
        <v>0</v>
      </c>
      <c r="AF894" t="s">
        <v>2366</v>
      </c>
      <c r="AG894" s="5">
        <v>2.3148148148148147E-5</v>
      </c>
      <c r="AH894">
        <v>0</v>
      </c>
      <c r="AI894">
        <v>0</v>
      </c>
      <c r="AJ894" t="s">
        <v>67</v>
      </c>
      <c r="AK894">
        <v>2</v>
      </c>
      <c r="AL894">
        <v>0</v>
      </c>
      <c r="AM894">
        <v>0</v>
      </c>
      <c r="AN894" t="s">
        <v>123</v>
      </c>
      <c r="AO894" t="s">
        <v>67</v>
      </c>
      <c r="AR894" t="s">
        <v>67</v>
      </c>
      <c r="AT894" t="s">
        <v>67</v>
      </c>
      <c r="AU894" t="s">
        <v>67</v>
      </c>
      <c r="AV894" t="s">
        <v>67</v>
      </c>
      <c r="AW894">
        <v>0</v>
      </c>
      <c r="AX894">
        <v>0</v>
      </c>
      <c r="AY894" t="s">
        <v>67</v>
      </c>
      <c r="AZ894" t="s">
        <v>67</v>
      </c>
      <c r="BA894" t="s">
        <v>67</v>
      </c>
      <c r="BB894" t="s">
        <v>67</v>
      </c>
      <c r="BC894" t="s">
        <v>67</v>
      </c>
      <c r="BD894" t="s">
        <v>67</v>
      </c>
      <c r="BE894" t="s">
        <v>67</v>
      </c>
      <c r="BF894" t="s">
        <v>67</v>
      </c>
      <c r="BG894" t="s">
        <v>67</v>
      </c>
      <c r="BH894" t="s">
        <v>67</v>
      </c>
      <c r="BI894" t="s">
        <v>67</v>
      </c>
      <c r="BJ894" t="s">
        <v>67</v>
      </c>
      <c r="BK894" t="s">
        <v>67</v>
      </c>
      <c r="BL894" t="s">
        <v>67</v>
      </c>
      <c r="BM894" t="s">
        <v>67</v>
      </c>
      <c r="BN894" t="s">
        <v>106</v>
      </c>
      <c r="BO894" s="6">
        <v>46268</v>
      </c>
      <c r="BP894">
        <f>1</f>
        <v>1</v>
      </c>
      <c r="BQ894">
        <f>IF(M894+AG894&gt;=parametres!$B$2,0,1)</f>
        <v>1</v>
      </c>
      <c r="BR894" t="str">
        <f>VLOOKUP(O894,parametres!G:H,2,0)</f>
        <v>Alliannz Contract</v>
      </c>
    </row>
    <row r="895" spans="1:70" x14ac:dyDescent="0.3">
      <c r="A895" t="s">
        <v>1635</v>
      </c>
      <c r="B895" t="s">
        <v>65</v>
      </c>
      <c r="C895" t="s">
        <v>66</v>
      </c>
      <c r="D895" s="4">
        <v>46268.554594907408</v>
      </c>
      <c r="E895" t="s">
        <v>2364</v>
      </c>
      <c r="F895" t="s">
        <v>67</v>
      </c>
      <c r="G895" t="s">
        <v>67</v>
      </c>
      <c r="H895" t="s">
        <v>359</v>
      </c>
      <c r="I895" t="s">
        <v>67</v>
      </c>
      <c r="J895">
        <v>2.7421293090954788E+18</v>
      </c>
      <c r="K895" t="s">
        <v>2367</v>
      </c>
      <c r="L895" t="s">
        <v>67</v>
      </c>
      <c r="M895" s="5">
        <v>0</v>
      </c>
      <c r="N895">
        <v>19760</v>
      </c>
      <c r="O895" t="s">
        <v>82</v>
      </c>
      <c r="P895">
        <v>21199</v>
      </c>
      <c r="Q895" t="s">
        <v>82</v>
      </c>
      <c r="R895">
        <v>99810</v>
      </c>
      <c r="S895" t="s">
        <v>162</v>
      </c>
      <c r="T895" t="s">
        <v>153</v>
      </c>
      <c r="U895">
        <v>96465</v>
      </c>
      <c r="V895" t="s">
        <v>360</v>
      </c>
      <c r="W895" t="s">
        <v>69</v>
      </c>
      <c r="X895" s="5">
        <v>9.4907407407407408E-4</v>
      </c>
      <c r="Y895" s="5">
        <v>0</v>
      </c>
      <c r="Z895" s="5">
        <v>0</v>
      </c>
      <c r="AA895" t="s">
        <v>67</v>
      </c>
      <c r="AB895">
        <v>0</v>
      </c>
      <c r="AC895" s="4">
        <v>46268.555601851855</v>
      </c>
      <c r="AD895" t="s">
        <v>67</v>
      </c>
      <c r="AE895" s="5">
        <v>0</v>
      </c>
      <c r="AF895" t="s">
        <v>2366</v>
      </c>
      <c r="AG895" s="5">
        <v>0</v>
      </c>
      <c r="AJ895" t="s">
        <v>67</v>
      </c>
      <c r="AN895" t="s">
        <v>67</v>
      </c>
      <c r="AO895" t="s">
        <v>67</v>
      </c>
      <c r="AR895" t="s">
        <v>67</v>
      </c>
      <c r="AT895" t="s">
        <v>67</v>
      </c>
      <c r="AU895" t="s">
        <v>67</v>
      </c>
      <c r="AV895" t="s">
        <v>67</v>
      </c>
      <c r="AY895" t="s">
        <v>67</v>
      </c>
      <c r="AZ895" t="s">
        <v>67</v>
      </c>
      <c r="BA895" t="s">
        <v>67</v>
      </c>
      <c r="BB895" t="s">
        <v>67</v>
      </c>
      <c r="BC895" t="s">
        <v>67</v>
      </c>
      <c r="BD895" t="s">
        <v>67</v>
      </c>
      <c r="BE895" t="s">
        <v>67</v>
      </c>
      <c r="BF895" t="s">
        <v>67</v>
      </c>
      <c r="BG895" t="s">
        <v>67</v>
      </c>
      <c r="BH895" t="s">
        <v>67</v>
      </c>
      <c r="BI895" t="s">
        <v>67</v>
      </c>
      <c r="BJ895" t="s">
        <v>67</v>
      </c>
      <c r="BK895" t="s">
        <v>67</v>
      </c>
      <c r="BL895" t="s">
        <v>67</v>
      </c>
      <c r="BM895" t="s">
        <v>67</v>
      </c>
      <c r="BN895" t="s">
        <v>106</v>
      </c>
      <c r="BO895" s="6">
        <v>46268</v>
      </c>
      <c r="BP895">
        <f>1</f>
        <v>1</v>
      </c>
      <c r="BQ895">
        <f>IF(M895+AG895&gt;=parametres!$B$2,0,1)</f>
        <v>1</v>
      </c>
      <c r="BR895" t="str">
        <f>VLOOKUP(O895,parametres!G:H,2,0)</f>
        <v>Alliannz Contract</v>
      </c>
    </row>
    <row r="896" spans="1:70" x14ac:dyDescent="0.3">
      <c r="A896" t="s">
        <v>1635</v>
      </c>
      <c r="B896" t="s">
        <v>65</v>
      </c>
      <c r="C896" t="s">
        <v>70</v>
      </c>
      <c r="D896" s="4">
        <v>46268.555034722223</v>
      </c>
      <c r="E896" t="s">
        <v>1431</v>
      </c>
      <c r="F896" t="s">
        <v>118</v>
      </c>
      <c r="G896" t="s">
        <v>119</v>
      </c>
      <c r="H896" t="s">
        <v>120</v>
      </c>
      <c r="I896" t="s">
        <v>121</v>
      </c>
      <c r="J896">
        <v>2.7421293005091717E+18</v>
      </c>
      <c r="K896" t="s">
        <v>2368</v>
      </c>
      <c r="L896" t="s">
        <v>72</v>
      </c>
      <c r="M896" s="5">
        <v>2.8472222222222223E-3</v>
      </c>
      <c r="N896">
        <v>19770</v>
      </c>
      <c r="O896" t="s">
        <v>112</v>
      </c>
      <c r="P896">
        <v>21209</v>
      </c>
      <c r="Q896" t="s">
        <v>112</v>
      </c>
      <c r="S896" t="s">
        <v>67</v>
      </c>
      <c r="T896" t="s">
        <v>67</v>
      </c>
      <c r="V896" t="s">
        <v>67</v>
      </c>
      <c r="W896" t="s">
        <v>68</v>
      </c>
      <c r="X896" s="5">
        <v>0</v>
      </c>
      <c r="Y896" s="5">
        <v>0</v>
      </c>
      <c r="Z896" s="5">
        <v>0</v>
      </c>
      <c r="AA896" t="s">
        <v>67</v>
      </c>
      <c r="AB896">
        <v>0</v>
      </c>
      <c r="AC896" s="4">
        <v>46268.55810185185</v>
      </c>
      <c r="AD896" t="s">
        <v>67</v>
      </c>
      <c r="AE896" s="5">
        <v>0</v>
      </c>
      <c r="AF896" t="s">
        <v>2369</v>
      </c>
      <c r="AG896" s="5">
        <v>1.1574074074074073E-5</v>
      </c>
      <c r="AH896">
        <v>0</v>
      </c>
      <c r="AI896">
        <v>0</v>
      </c>
      <c r="AJ896" t="s">
        <v>122</v>
      </c>
      <c r="AK896">
        <v>2</v>
      </c>
      <c r="AL896">
        <v>0</v>
      </c>
      <c r="AM896">
        <v>0</v>
      </c>
      <c r="AN896" t="s">
        <v>123</v>
      </c>
      <c r="AO896" t="s">
        <v>67</v>
      </c>
      <c r="AR896" t="s">
        <v>67</v>
      </c>
      <c r="AT896" t="s">
        <v>67</v>
      </c>
      <c r="AU896" t="s">
        <v>67</v>
      </c>
      <c r="AV896" t="s">
        <v>67</v>
      </c>
      <c r="AW896">
        <v>0</v>
      </c>
      <c r="AX896">
        <v>0</v>
      </c>
      <c r="AY896" t="s">
        <v>67</v>
      </c>
      <c r="AZ896" t="s">
        <v>67</v>
      </c>
      <c r="BA896" t="s">
        <v>67</v>
      </c>
      <c r="BB896" t="s">
        <v>67</v>
      </c>
      <c r="BC896" t="s">
        <v>67</v>
      </c>
      <c r="BD896" t="s">
        <v>67</v>
      </c>
      <c r="BE896" t="s">
        <v>67</v>
      </c>
      <c r="BF896" t="s">
        <v>67</v>
      </c>
      <c r="BG896" t="s">
        <v>67</v>
      </c>
      <c r="BH896" t="s">
        <v>67</v>
      </c>
      <c r="BI896" t="s">
        <v>67</v>
      </c>
      <c r="BJ896" t="s">
        <v>67</v>
      </c>
      <c r="BK896" t="s">
        <v>67</v>
      </c>
      <c r="BL896" t="s">
        <v>67</v>
      </c>
      <c r="BM896" t="s">
        <v>67</v>
      </c>
      <c r="BN896" t="s">
        <v>280</v>
      </c>
      <c r="BO896" s="6">
        <v>46268</v>
      </c>
      <c r="BP896">
        <f>1</f>
        <v>1</v>
      </c>
      <c r="BQ896">
        <f>IF(M896+AG896&gt;=parametres!$B$2,0,1)</f>
        <v>0</v>
      </c>
      <c r="BR896" t="str">
        <f>VLOOKUP(O896,parametres!G:H,2,0)</f>
        <v>RSA Provider</v>
      </c>
    </row>
    <row r="897" spans="1:70" x14ac:dyDescent="0.3">
      <c r="A897" t="s">
        <v>1635</v>
      </c>
      <c r="B897" t="s">
        <v>65</v>
      </c>
      <c r="C897" t="s">
        <v>70</v>
      </c>
      <c r="D897" s="4">
        <v>46268.555324074077</v>
      </c>
      <c r="E897" t="s">
        <v>499</v>
      </c>
      <c r="F897" t="s">
        <v>134</v>
      </c>
      <c r="G897" t="s">
        <v>119</v>
      </c>
      <c r="H897" t="s">
        <v>135</v>
      </c>
      <c r="I897" t="s">
        <v>136</v>
      </c>
      <c r="J897">
        <v>2.7421293005091722E+18</v>
      </c>
      <c r="K897" t="s">
        <v>2370</v>
      </c>
      <c r="L897" t="s">
        <v>71</v>
      </c>
      <c r="M897" s="5">
        <v>8.1018518518518516E-5</v>
      </c>
      <c r="N897">
        <v>19761</v>
      </c>
      <c r="O897" t="s">
        <v>105</v>
      </c>
      <c r="P897">
        <v>21200</v>
      </c>
      <c r="Q897" t="s">
        <v>105</v>
      </c>
      <c r="R897">
        <v>99821</v>
      </c>
      <c r="S897" t="s">
        <v>154</v>
      </c>
      <c r="T897" t="s">
        <v>153</v>
      </c>
      <c r="U897">
        <v>96523</v>
      </c>
      <c r="V897" t="s">
        <v>511</v>
      </c>
      <c r="W897" t="s">
        <v>68</v>
      </c>
      <c r="X897" s="5">
        <v>1.0185185185185184E-3</v>
      </c>
      <c r="Y897" s="5">
        <v>1.9560185185185184E-3</v>
      </c>
      <c r="Z897" s="5">
        <v>3.8194444444444446E-4</v>
      </c>
      <c r="AA897" t="s">
        <v>67</v>
      </c>
      <c r="AB897">
        <v>0</v>
      </c>
      <c r="AC897" s="4">
        <v>46268.559178240743</v>
      </c>
      <c r="AD897" t="s">
        <v>67</v>
      </c>
      <c r="AE897" s="5">
        <v>0</v>
      </c>
      <c r="AF897" t="s">
        <v>2371</v>
      </c>
      <c r="AG897" s="5">
        <v>1.1574074074074073E-5</v>
      </c>
      <c r="AH897">
        <v>0</v>
      </c>
      <c r="AI897">
        <v>0</v>
      </c>
      <c r="AJ897" t="s">
        <v>67</v>
      </c>
      <c r="AK897">
        <v>2</v>
      </c>
      <c r="AL897">
        <v>0</v>
      </c>
      <c r="AM897">
        <v>0</v>
      </c>
      <c r="AN897" t="s">
        <v>123</v>
      </c>
      <c r="AO897" t="s">
        <v>127</v>
      </c>
      <c r="AP897">
        <v>77020001</v>
      </c>
      <c r="AQ897">
        <v>10</v>
      </c>
      <c r="AR897" t="s">
        <v>128</v>
      </c>
      <c r="AS897">
        <v>3190051</v>
      </c>
      <c r="AT897" t="s">
        <v>145</v>
      </c>
      <c r="AU897" t="s">
        <v>67</v>
      </c>
      <c r="AV897" t="s">
        <v>499</v>
      </c>
      <c r="AW897">
        <v>2</v>
      </c>
      <c r="AX897">
        <v>1</v>
      </c>
      <c r="AY897" t="s">
        <v>67</v>
      </c>
      <c r="AZ897" t="s">
        <v>67</v>
      </c>
      <c r="BA897" t="s">
        <v>67</v>
      </c>
      <c r="BB897" t="s">
        <v>67</v>
      </c>
      <c r="BC897" t="s">
        <v>67</v>
      </c>
      <c r="BD897" t="s">
        <v>67</v>
      </c>
      <c r="BE897" t="s">
        <v>67</v>
      </c>
      <c r="BF897" t="s">
        <v>67</v>
      </c>
      <c r="BG897" t="s">
        <v>67</v>
      </c>
      <c r="BH897" t="s">
        <v>67</v>
      </c>
      <c r="BI897" t="s">
        <v>67</v>
      </c>
      <c r="BJ897" t="s">
        <v>67</v>
      </c>
      <c r="BK897" t="s">
        <v>67</v>
      </c>
      <c r="BL897" t="s">
        <v>67</v>
      </c>
      <c r="BM897" t="s">
        <v>67</v>
      </c>
      <c r="BN897" t="s">
        <v>106</v>
      </c>
      <c r="BO897" s="6">
        <v>46268</v>
      </c>
      <c r="BP897">
        <f>1</f>
        <v>1</v>
      </c>
      <c r="BQ897">
        <f>IF(M897+AG897&gt;=parametres!$B$2,0,1)</f>
        <v>1</v>
      </c>
      <c r="BR897" t="str">
        <f>VLOOKUP(O897,parametres!G:H,2,0)</f>
        <v>Alliannz Contract</v>
      </c>
    </row>
    <row r="898" spans="1:70" x14ac:dyDescent="0.3">
      <c r="A898" t="s">
        <v>1635</v>
      </c>
      <c r="B898" t="s">
        <v>65</v>
      </c>
      <c r="C898" t="s">
        <v>70</v>
      </c>
      <c r="D898" s="4">
        <v>46268.555428240739</v>
      </c>
      <c r="E898" t="s">
        <v>1190</v>
      </c>
      <c r="F898" t="s">
        <v>433</v>
      </c>
      <c r="G898" t="s">
        <v>244</v>
      </c>
      <c r="H898" t="s">
        <v>452</v>
      </c>
      <c r="I898" t="s">
        <v>300</v>
      </c>
      <c r="J898">
        <v>2.7421293262060477E+18</v>
      </c>
      <c r="K898" t="s">
        <v>2372</v>
      </c>
      <c r="L898" t="s">
        <v>72</v>
      </c>
      <c r="M898" s="5">
        <v>2.3148148148148147E-5</v>
      </c>
      <c r="N898">
        <v>19781</v>
      </c>
      <c r="O898" t="s">
        <v>294</v>
      </c>
      <c r="P898">
        <v>21221</v>
      </c>
      <c r="Q898" t="s">
        <v>294</v>
      </c>
      <c r="R898">
        <v>100041</v>
      </c>
      <c r="S898" t="s">
        <v>309</v>
      </c>
      <c r="T898" t="s">
        <v>275</v>
      </c>
      <c r="U898">
        <v>96493</v>
      </c>
      <c r="V898" t="s">
        <v>1739</v>
      </c>
      <c r="W898" t="s">
        <v>68</v>
      </c>
      <c r="X898" s="5">
        <v>2.5231481481481481E-3</v>
      </c>
      <c r="Y898" s="5">
        <v>0</v>
      </c>
      <c r="Z898" s="5">
        <v>1.0185185185185184E-3</v>
      </c>
      <c r="AA898" t="s">
        <v>67</v>
      </c>
      <c r="AB898">
        <v>0</v>
      </c>
      <c r="AC898" s="4">
        <v>46268.558483796296</v>
      </c>
      <c r="AD898" t="s">
        <v>67</v>
      </c>
      <c r="AE898" s="5">
        <v>0</v>
      </c>
      <c r="AF898" t="s">
        <v>2373</v>
      </c>
      <c r="AG898" s="5">
        <v>1.1574074074074073E-5</v>
      </c>
      <c r="AH898">
        <v>0</v>
      </c>
      <c r="AI898">
        <v>0</v>
      </c>
      <c r="AJ898" t="s">
        <v>363</v>
      </c>
      <c r="AK898">
        <v>2</v>
      </c>
      <c r="AL898">
        <v>0</v>
      </c>
      <c r="AM898">
        <v>1</v>
      </c>
      <c r="AN898" t="s">
        <v>310</v>
      </c>
      <c r="AO898" t="s">
        <v>67</v>
      </c>
      <c r="AR898" t="s">
        <v>67</v>
      </c>
      <c r="AT898" t="s">
        <v>67</v>
      </c>
      <c r="AU898" t="s">
        <v>67</v>
      </c>
      <c r="AV898" t="s">
        <v>67</v>
      </c>
      <c r="AW898">
        <v>0</v>
      </c>
      <c r="AX898">
        <v>0</v>
      </c>
      <c r="AY898" t="s">
        <v>67</v>
      </c>
      <c r="AZ898" t="s">
        <v>67</v>
      </c>
      <c r="BA898" t="s">
        <v>67</v>
      </c>
      <c r="BB898" t="s">
        <v>67</v>
      </c>
      <c r="BC898" t="s">
        <v>67</v>
      </c>
      <c r="BD898" t="s">
        <v>67</v>
      </c>
      <c r="BE898" t="s">
        <v>67</v>
      </c>
      <c r="BF898" t="s">
        <v>67</v>
      </c>
      <c r="BG898" t="s">
        <v>67</v>
      </c>
      <c r="BH898" t="s">
        <v>67</v>
      </c>
      <c r="BI898" t="s">
        <v>67</v>
      </c>
      <c r="BJ898" t="s">
        <v>67</v>
      </c>
      <c r="BK898" t="s">
        <v>67</v>
      </c>
      <c r="BL898" t="s">
        <v>67</v>
      </c>
      <c r="BM898" t="s">
        <v>67</v>
      </c>
      <c r="BN898" t="s">
        <v>287</v>
      </c>
      <c r="BO898" s="6">
        <v>46268</v>
      </c>
      <c r="BP898">
        <f>1</f>
        <v>1</v>
      </c>
      <c r="BQ898">
        <f>IF(M898+AG898&gt;=parametres!$B$2,0,1)</f>
        <v>1</v>
      </c>
      <c r="BR898" t="str">
        <f>VLOOKUP(O898,parametres!G:H,2,0)</f>
        <v>RSA BE</v>
      </c>
    </row>
    <row r="899" spans="1:70" x14ac:dyDescent="0.3">
      <c r="A899" t="s">
        <v>1635</v>
      </c>
      <c r="B899" t="s">
        <v>65</v>
      </c>
      <c r="C899" t="s">
        <v>66</v>
      </c>
      <c r="D899" s="4">
        <v>46268.555925925924</v>
      </c>
      <c r="E899" t="s">
        <v>499</v>
      </c>
      <c r="F899" t="s">
        <v>67</v>
      </c>
      <c r="G899" t="s">
        <v>67</v>
      </c>
      <c r="H899" t="s">
        <v>512</v>
      </c>
      <c r="I899" t="s">
        <v>67</v>
      </c>
      <c r="J899">
        <v>2.7421293005091722E+18</v>
      </c>
      <c r="K899" t="s">
        <v>2374</v>
      </c>
      <c r="L899" t="s">
        <v>67</v>
      </c>
      <c r="M899" s="5">
        <v>0</v>
      </c>
      <c r="N899">
        <v>19761</v>
      </c>
      <c r="O899" t="s">
        <v>105</v>
      </c>
      <c r="P899">
        <v>21200</v>
      </c>
      <c r="Q899" t="s">
        <v>105</v>
      </c>
      <c r="R899">
        <v>99821</v>
      </c>
      <c r="S899" t="s">
        <v>154</v>
      </c>
      <c r="T899" t="s">
        <v>153</v>
      </c>
      <c r="U899">
        <v>96523</v>
      </c>
      <c r="V899" t="s">
        <v>511</v>
      </c>
      <c r="W899" t="s">
        <v>68</v>
      </c>
      <c r="X899" s="5">
        <v>1.0300925925925926E-3</v>
      </c>
      <c r="Y899" s="5">
        <v>1.9444444444444444E-3</v>
      </c>
      <c r="Z899" s="5">
        <v>0</v>
      </c>
      <c r="AA899" t="s">
        <v>67</v>
      </c>
      <c r="AB899">
        <v>0</v>
      </c>
      <c r="AC899" s="4">
        <v>46268.558958333335</v>
      </c>
      <c r="AD899" t="s">
        <v>67</v>
      </c>
      <c r="AE899" s="5">
        <v>0</v>
      </c>
      <c r="AF899" t="s">
        <v>2371</v>
      </c>
      <c r="AG899" s="5">
        <v>1.1574074074074073E-5</v>
      </c>
      <c r="AJ899" t="s">
        <v>67</v>
      </c>
      <c r="AN899" t="s">
        <v>67</v>
      </c>
      <c r="AO899" t="s">
        <v>67</v>
      </c>
      <c r="AR899" t="s">
        <v>67</v>
      </c>
      <c r="AT899" t="s">
        <v>67</v>
      </c>
      <c r="AU899" t="s">
        <v>67</v>
      </c>
      <c r="AV899" t="s">
        <v>67</v>
      </c>
      <c r="AY899" t="s">
        <v>67</v>
      </c>
      <c r="AZ899" t="s">
        <v>67</v>
      </c>
      <c r="BA899" t="s">
        <v>67</v>
      </c>
      <c r="BB899" t="s">
        <v>67</v>
      </c>
      <c r="BC899" t="s">
        <v>67</v>
      </c>
      <c r="BD899" t="s">
        <v>67</v>
      </c>
      <c r="BE899" t="s">
        <v>67</v>
      </c>
      <c r="BF899" t="s">
        <v>67</v>
      </c>
      <c r="BG899" t="s">
        <v>67</v>
      </c>
      <c r="BH899" t="s">
        <v>67</v>
      </c>
      <c r="BI899" t="s">
        <v>67</v>
      </c>
      <c r="BJ899" t="s">
        <v>67</v>
      </c>
      <c r="BK899" t="s">
        <v>67</v>
      </c>
      <c r="BL899" t="s">
        <v>67</v>
      </c>
      <c r="BM899" t="s">
        <v>67</v>
      </c>
      <c r="BN899" t="s">
        <v>106</v>
      </c>
      <c r="BO899" s="6">
        <v>46268</v>
      </c>
      <c r="BP899">
        <f>1</f>
        <v>1</v>
      </c>
      <c r="BQ899">
        <f>IF(M899+AG899&gt;=parametres!$B$2,0,1)</f>
        <v>1</v>
      </c>
      <c r="BR899" t="str">
        <f>VLOOKUP(O899,parametres!G:H,2,0)</f>
        <v>Alliannz Contract</v>
      </c>
    </row>
    <row r="900" spans="1:70" x14ac:dyDescent="0.3">
      <c r="A900" t="s">
        <v>1635</v>
      </c>
      <c r="B900" t="s">
        <v>65</v>
      </c>
      <c r="C900" t="s">
        <v>66</v>
      </c>
      <c r="D900" s="4">
        <v>46268.555937500001</v>
      </c>
      <c r="E900" t="s">
        <v>1190</v>
      </c>
      <c r="F900" t="s">
        <v>67</v>
      </c>
      <c r="G900" t="s">
        <v>67</v>
      </c>
      <c r="H900" t="s">
        <v>1745</v>
      </c>
      <c r="I900" t="s">
        <v>67</v>
      </c>
      <c r="J900">
        <v>2.7421293262060477E+18</v>
      </c>
      <c r="K900" t="s">
        <v>2375</v>
      </c>
      <c r="L900" t="s">
        <v>67</v>
      </c>
      <c r="M900" s="5">
        <v>0</v>
      </c>
      <c r="N900">
        <v>19781</v>
      </c>
      <c r="O900" t="s">
        <v>294</v>
      </c>
      <c r="P900">
        <v>21221</v>
      </c>
      <c r="Q900" t="s">
        <v>294</v>
      </c>
      <c r="R900">
        <v>100041</v>
      </c>
      <c r="S900" t="s">
        <v>309</v>
      </c>
      <c r="T900" t="s">
        <v>275</v>
      </c>
      <c r="U900">
        <v>96493</v>
      </c>
      <c r="V900" t="s">
        <v>1739</v>
      </c>
      <c r="W900" t="s">
        <v>69</v>
      </c>
      <c r="X900" s="5">
        <v>2.5231481481481481E-3</v>
      </c>
      <c r="Y900" s="5">
        <v>0</v>
      </c>
      <c r="Z900" s="5">
        <v>0</v>
      </c>
      <c r="AA900" t="s">
        <v>67</v>
      </c>
      <c r="AB900">
        <v>0</v>
      </c>
      <c r="AC900" s="4">
        <v>46268.558483796296</v>
      </c>
      <c r="AD900" t="s">
        <v>67</v>
      </c>
      <c r="AE900" s="5">
        <v>0</v>
      </c>
      <c r="AF900" t="s">
        <v>2373</v>
      </c>
      <c r="AG900" s="5">
        <v>1.1574074074074073E-5</v>
      </c>
      <c r="AJ900" t="s">
        <v>67</v>
      </c>
      <c r="AN900" t="s">
        <v>67</v>
      </c>
      <c r="AO900" t="s">
        <v>67</v>
      </c>
      <c r="AR900" t="s">
        <v>67</v>
      </c>
      <c r="AT900" t="s">
        <v>67</v>
      </c>
      <c r="AU900" t="s">
        <v>67</v>
      </c>
      <c r="AV900" t="s">
        <v>67</v>
      </c>
      <c r="AY900" t="s">
        <v>67</v>
      </c>
      <c r="AZ900" t="s">
        <v>67</v>
      </c>
      <c r="BA900" t="s">
        <v>67</v>
      </c>
      <c r="BB900" t="s">
        <v>67</v>
      </c>
      <c r="BC900" t="s">
        <v>67</v>
      </c>
      <c r="BD900" t="s">
        <v>67</v>
      </c>
      <c r="BE900" t="s">
        <v>67</v>
      </c>
      <c r="BF900" t="s">
        <v>67</v>
      </c>
      <c r="BG900" t="s">
        <v>67</v>
      </c>
      <c r="BH900" t="s">
        <v>67</v>
      </c>
      <c r="BI900" t="s">
        <v>67</v>
      </c>
      <c r="BJ900" t="s">
        <v>67</v>
      </c>
      <c r="BK900" t="s">
        <v>67</v>
      </c>
      <c r="BL900" t="s">
        <v>67</v>
      </c>
      <c r="BM900" t="s">
        <v>67</v>
      </c>
      <c r="BN900" t="s">
        <v>287</v>
      </c>
      <c r="BO900" s="6">
        <v>46268</v>
      </c>
      <c r="BP900">
        <f>1</f>
        <v>1</v>
      </c>
      <c r="BQ900">
        <f>IF(M900+AG900&gt;=parametres!$B$2,0,1)</f>
        <v>1</v>
      </c>
      <c r="BR900" t="str">
        <f>VLOOKUP(O900,parametres!G:H,2,0)</f>
        <v>RSA BE</v>
      </c>
    </row>
    <row r="901" spans="1:70" x14ac:dyDescent="0.3">
      <c r="A901" t="s">
        <v>1635</v>
      </c>
      <c r="B901" t="s">
        <v>65</v>
      </c>
      <c r="C901" t="s">
        <v>70</v>
      </c>
      <c r="D901" s="4">
        <v>46268.556111111109</v>
      </c>
      <c r="E901" t="s">
        <v>1559</v>
      </c>
      <c r="F901" t="s">
        <v>124</v>
      </c>
      <c r="G901" t="s">
        <v>119</v>
      </c>
      <c r="H901" t="s">
        <v>125</v>
      </c>
      <c r="I901" t="s">
        <v>139</v>
      </c>
      <c r="J901">
        <v>2.742129248946857E+18</v>
      </c>
      <c r="K901" t="s">
        <v>2376</v>
      </c>
      <c r="L901" t="s">
        <v>72</v>
      </c>
      <c r="M901" s="5">
        <v>6.9444444444444444E-5</v>
      </c>
      <c r="N901">
        <v>19760</v>
      </c>
      <c r="O901" t="s">
        <v>82</v>
      </c>
      <c r="P901">
        <v>21199</v>
      </c>
      <c r="Q901" t="s">
        <v>82</v>
      </c>
      <c r="R901">
        <v>99810</v>
      </c>
      <c r="S901" t="s">
        <v>162</v>
      </c>
      <c r="T901" t="s">
        <v>153</v>
      </c>
      <c r="U901">
        <v>244552</v>
      </c>
      <c r="V901" t="s">
        <v>435</v>
      </c>
      <c r="W901" t="s">
        <v>68</v>
      </c>
      <c r="X901" s="5">
        <v>1.1574074074074073E-3</v>
      </c>
      <c r="Y901" s="5">
        <v>0</v>
      </c>
      <c r="Z901" s="5">
        <v>3.8194444444444446E-4</v>
      </c>
      <c r="AA901" t="s">
        <v>67</v>
      </c>
      <c r="AB901">
        <v>0</v>
      </c>
      <c r="AC901" s="4">
        <v>46268.558437500003</v>
      </c>
      <c r="AD901" t="s">
        <v>67</v>
      </c>
      <c r="AE901" s="5">
        <v>0</v>
      </c>
      <c r="AF901" t="s">
        <v>2377</v>
      </c>
      <c r="AG901" s="5">
        <v>3.4722222222222222E-5</v>
      </c>
      <c r="AH901">
        <v>0</v>
      </c>
      <c r="AI901">
        <v>0</v>
      </c>
      <c r="AJ901" t="s">
        <v>67</v>
      </c>
      <c r="AK901">
        <v>2</v>
      </c>
      <c r="AL901">
        <v>0</v>
      </c>
      <c r="AM901">
        <v>0</v>
      </c>
      <c r="AN901" t="s">
        <v>123</v>
      </c>
      <c r="AO901" t="s">
        <v>127</v>
      </c>
      <c r="AP901">
        <v>77020001</v>
      </c>
      <c r="AQ901">
        <v>10</v>
      </c>
      <c r="AR901" t="s">
        <v>128</v>
      </c>
      <c r="AS901">
        <v>3190086</v>
      </c>
      <c r="AT901" t="s">
        <v>230</v>
      </c>
      <c r="AU901" t="s">
        <v>67</v>
      </c>
      <c r="AV901" t="s">
        <v>1559</v>
      </c>
      <c r="AW901">
        <v>0</v>
      </c>
      <c r="AX901">
        <v>0</v>
      </c>
      <c r="AY901" t="s">
        <v>67</v>
      </c>
      <c r="AZ901" t="s">
        <v>67</v>
      </c>
      <c r="BA901" t="s">
        <v>67</v>
      </c>
      <c r="BB901" t="s">
        <v>67</v>
      </c>
      <c r="BC901" t="s">
        <v>67</v>
      </c>
      <c r="BD901" t="s">
        <v>67</v>
      </c>
      <c r="BE901" t="s">
        <v>67</v>
      </c>
      <c r="BF901" t="s">
        <v>67</v>
      </c>
      <c r="BG901" t="s">
        <v>67</v>
      </c>
      <c r="BH901" t="s">
        <v>67</v>
      </c>
      <c r="BI901" t="s">
        <v>67</v>
      </c>
      <c r="BJ901" t="s">
        <v>67</v>
      </c>
      <c r="BK901" t="s">
        <v>67</v>
      </c>
      <c r="BL901" t="s">
        <v>67</v>
      </c>
      <c r="BM901" t="s">
        <v>67</v>
      </c>
      <c r="BN901" t="s">
        <v>106</v>
      </c>
      <c r="BO901" s="6">
        <v>46268</v>
      </c>
      <c r="BP901">
        <f>1</f>
        <v>1</v>
      </c>
      <c r="BQ901">
        <f>IF(M901+AG901&gt;=parametres!$B$2,0,1)</f>
        <v>1</v>
      </c>
      <c r="BR901" t="str">
        <f>VLOOKUP(O901,parametres!G:H,2,0)</f>
        <v>Alliannz Contract</v>
      </c>
    </row>
    <row r="902" spans="1:70" x14ac:dyDescent="0.3">
      <c r="A902" t="s">
        <v>1635</v>
      </c>
      <c r="B902" t="s">
        <v>65</v>
      </c>
      <c r="C902" t="s">
        <v>70</v>
      </c>
      <c r="D902" s="4">
        <v>46268.556134259263</v>
      </c>
      <c r="E902" t="s">
        <v>2257</v>
      </c>
      <c r="F902" t="s">
        <v>118</v>
      </c>
      <c r="G902" t="s">
        <v>119</v>
      </c>
      <c r="H902" t="s">
        <v>120</v>
      </c>
      <c r="I902" t="s">
        <v>121</v>
      </c>
      <c r="J902">
        <v>2.7421293347919442E+18</v>
      </c>
      <c r="K902" t="s">
        <v>2378</v>
      </c>
      <c r="L902" t="s">
        <v>72</v>
      </c>
      <c r="M902" s="5">
        <v>1.1574074074074075E-4</v>
      </c>
      <c r="N902">
        <v>19770</v>
      </c>
      <c r="O902" t="s">
        <v>112</v>
      </c>
      <c r="P902">
        <v>21209</v>
      </c>
      <c r="Q902" t="s">
        <v>112</v>
      </c>
      <c r="S902" t="s">
        <v>67</v>
      </c>
      <c r="T902" t="s">
        <v>67</v>
      </c>
      <c r="V902" t="s">
        <v>67</v>
      </c>
      <c r="W902" t="s">
        <v>68</v>
      </c>
      <c r="X902" s="5">
        <v>0</v>
      </c>
      <c r="Y902" s="5">
        <v>0</v>
      </c>
      <c r="Z902" s="5">
        <v>0</v>
      </c>
      <c r="AA902" t="s">
        <v>67</v>
      </c>
      <c r="AB902">
        <v>0</v>
      </c>
      <c r="AC902" s="4">
        <v>46268.556481481479</v>
      </c>
      <c r="AD902" t="s">
        <v>67</v>
      </c>
      <c r="AE902" s="5">
        <v>0</v>
      </c>
      <c r="AF902" t="s">
        <v>2379</v>
      </c>
      <c r="AG902" s="5">
        <v>2.3148148148148147E-5</v>
      </c>
      <c r="AH902">
        <v>0</v>
      </c>
      <c r="AI902">
        <v>0</v>
      </c>
      <c r="AJ902" t="s">
        <v>122</v>
      </c>
      <c r="AK902">
        <v>2</v>
      </c>
      <c r="AL902">
        <v>0</v>
      </c>
      <c r="AM902">
        <v>0</v>
      </c>
      <c r="AN902" t="s">
        <v>123</v>
      </c>
      <c r="AO902" t="s">
        <v>67</v>
      </c>
      <c r="AR902" t="s">
        <v>67</v>
      </c>
      <c r="AT902" t="s">
        <v>67</v>
      </c>
      <c r="AU902" t="s">
        <v>67</v>
      </c>
      <c r="AV902" t="s">
        <v>67</v>
      </c>
      <c r="AW902">
        <v>0</v>
      </c>
      <c r="AX902">
        <v>0</v>
      </c>
      <c r="AY902" t="s">
        <v>67</v>
      </c>
      <c r="AZ902" t="s">
        <v>67</v>
      </c>
      <c r="BA902" t="s">
        <v>67</v>
      </c>
      <c r="BB902" t="s">
        <v>67</v>
      </c>
      <c r="BC902" t="s">
        <v>67</v>
      </c>
      <c r="BD902" t="s">
        <v>67</v>
      </c>
      <c r="BE902" t="s">
        <v>67</v>
      </c>
      <c r="BF902" t="s">
        <v>67</v>
      </c>
      <c r="BG902" t="s">
        <v>67</v>
      </c>
      <c r="BH902" t="s">
        <v>67</v>
      </c>
      <c r="BI902" t="s">
        <v>67</v>
      </c>
      <c r="BJ902" t="s">
        <v>67</v>
      </c>
      <c r="BK902" t="s">
        <v>67</v>
      </c>
      <c r="BL902" t="s">
        <v>67</v>
      </c>
      <c r="BM902" t="s">
        <v>67</v>
      </c>
      <c r="BN902" t="s">
        <v>280</v>
      </c>
      <c r="BO902" s="6">
        <v>46268</v>
      </c>
      <c r="BP902">
        <f>1</f>
        <v>1</v>
      </c>
      <c r="BQ902">
        <f>IF(M902+AG902&gt;=parametres!$B$2,0,1)</f>
        <v>1</v>
      </c>
      <c r="BR902" t="str">
        <f>VLOOKUP(O902,parametres!G:H,2,0)</f>
        <v>RSA Provider</v>
      </c>
    </row>
    <row r="903" spans="1:70" x14ac:dyDescent="0.3">
      <c r="A903" t="s">
        <v>1635</v>
      </c>
      <c r="B903" t="s">
        <v>65</v>
      </c>
      <c r="C903" t="s">
        <v>70</v>
      </c>
      <c r="D903" s="4">
        <v>46268.556481481479</v>
      </c>
      <c r="E903" t="s">
        <v>2286</v>
      </c>
      <c r="F903" t="s">
        <v>134</v>
      </c>
      <c r="G903" t="s">
        <v>119</v>
      </c>
      <c r="H903" t="s">
        <v>135</v>
      </c>
      <c r="I903" t="s">
        <v>136</v>
      </c>
      <c r="J903">
        <v>2.7421293176178022E+18</v>
      </c>
      <c r="K903" t="s">
        <v>2380</v>
      </c>
      <c r="L903" t="s">
        <v>72</v>
      </c>
      <c r="M903" s="5">
        <v>6.9444444444444444E-5</v>
      </c>
      <c r="N903">
        <v>19761</v>
      </c>
      <c r="O903" t="s">
        <v>105</v>
      </c>
      <c r="P903">
        <v>21200</v>
      </c>
      <c r="Q903" t="s">
        <v>105</v>
      </c>
      <c r="R903">
        <v>99821</v>
      </c>
      <c r="S903" t="s">
        <v>154</v>
      </c>
      <c r="T903" t="s">
        <v>153</v>
      </c>
      <c r="U903">
        <v>96452</v>
      </c>
      <c r="V903" t="s">
        <v>465</v>
      </c>
      <c r="W903" t="s">
        <v>68</v>
      </c>
      <c r="X903" s="5">
        <v>5.3240740740740744E-4</v>
      </c>
      <c r="Y903" s="5">
        <v>0</v>
      </c>
      <c r="Z903" s="5">
        <v>3.5879629629629629E-4</v>
      </c>
      <c r="AA903" t="s">
        <v>67</v>
      </c>
      <c r="AB903">
        <v>0</v>
      </c>
      <c r="AC903" s="4">
        <v>46268.558009259257</v>
      </c>
      <c r="AD903" t="s">
        <v>67</v>
      </c>
      <c r="AE903" s="5">
        <v>0</v>
      </c>
      <c r="AF903" t="s">
        <v>2381</v>
      </c>
      <c r="AG903" s="5">
        <v>3.4722222222222222E-5</v>
      </c>
      <c r="AH903">
        <v>0</v>
      </c>
      <c r="AI903">
        <v>0</v>
      </c>
      <c r="AJ903" t="s">
        <v>67</v>
      </c>
      <c r="AK903">
        <v>2</v>
      </c>
      <c r="AL903">
        <v>0</v>
      </c>
      <c r="AM903">
        <v>0</v>
      </c>
      <c r="AN903" t="s">
        <v>123</v>
      </c>
      <c r="AO903" t="s">
        <v>127</v>
      </c>
      <c r="AP903">
        <v>77020001</v>
      </c>
      <c r="AQ903">
        <v>10</v>
      </c>
      <c r="AR903" t="s">
        <v>128</v>
      </c>
      <c r="AS903">
        <v>3190051</v>
      </c>
      <c r="AT903" t="s">
        <v>155</v>
      </c>
      <c r="AU903" t="s">
        <v>67</v>
      </c>
      <c r="AV903" t="s">
        <v>2286</v>
      </c>
      <c r="AW903">
        <v>2</v>
      </c>
      <c r="AX903">
        <v>1</v>
      </c>
      <c r="AY903" t="s">
        <v>67</v>
      </c>
      <c r="AZ903" t="s">
        <v>67</v>
      </c>
      <c r="BA903" t="s">
        <v>67</v>
      </c>
      <c r="BB903" t="s">
        <v>67</v>
      </c>
      <c r="BC903" t="s">
        <v>67</v>
      </c>
      <c r="BD903" t="s">
        <v>67</v>
      </c>
      <c r="BE903" t="s">
        <v>67</v>
      </c>
      <c r="BF903" t="s">
        <v>67</v>
      </c>
      <c r="BG903" t="s">
        <v>67</v>
      </c>
      <c r="BH903" t="s">
        <v>67</v>
      </c>
      <c r="BI903" t="s">
        <v>67</v>
      </c>
      <c r="BJ903" t="s">
        <v>67</v>
      </c>
      <c r="BK903" t="s">
        <v>67</v>
      </c>
      <c r="BL903" t="s">
        <v>67</v>
      </c>
      <c r="BM903" t="s">
        <v>67</v>
      </c>
      <c r="BN903" t="s">
        <v>106</v>
      </c>
      <c r="BO903" s="6">
        <v>46268</v>
      </c>
      <c r="BP903">
        <f>1</f>
        <v>1</v>
      </c>
      <c r="BQ903">
        <f>IF(M903+AG903&gt;=parametres!$B$2,0,1)</f>
        <v>1</v>
      </c>
      <c r="BR903" t="str">
        <f>VLOOKUP(O903,parametres!G:H,2,0)</f>
        <v>Alliannz Contract</v>
      </c>
    </row>
    <row r="904" spans="1:70" x14ac:dyDescent="0.3">
      <c r="A904" t="s">
        <v>1635</v>
      </c>
      <c r="B904" t="s">
        <v>65</v>
      </c>
      <c r="C904" t="s">
        <v>70</v>
      </c>
      <c r="D904" s="4">
        <v>46268.557037037041</v>
      </c>
      <c r="E904" t="s">
        <v>400</v>
      </c>
      <c r="F904" t="s">
        <v>304</v>
      </c>
      <c r="G904" t="s">
        <v>305</v>
      </c>
      <c r="H904" t="s">
        <v>306</v>
      </c>
      <c r="I904" t="s">
        <v>300</v>
      </c>
      <c r="J904">
        <v>2.742129360562688E+18</v>
      </c>
      <c r="K904" t="s">
        <v>2382</v>
      </c>
      <c r="L904" t="s">
        <v>72</v>
      </c>
      <c r="M904" s="5">
        <v>3.4722222222222222E-5</v>
      </c>
      <c r="N904">
        <v>19781</v>
      </c>
      <c r="O904" t="s">
        <v>294</v>
      </c>
      <c r="P904">
        <v>21221</v>
      </c>
      <c r="Q904" t="s">
        <v>294</v>
      </c>
      <c r="R904">
        <v>100041</v>
      </c>
      <c r="S904" t="s">
        <v>309</v>
      </c>
      <c r="T904" t="s">
        <v>275</v>
      </c>
      <c r="U904">
        <v>96164</v>
      </c>
      <c r="V904" t="s">
        <v>361</v>
      </c>
      <c r="W904" t="s">
        <v>68</v>
      </c>
      <c r="X904" s="5">
        <v>2.3379629629629631E-3</v>
      </c>
      <c r="Y904" s="5">
        <v>1.8981481481481482E-3</v>
      </c>
      <c r="Z904" s="5">
        <v>1.3657407407407407E-3</v>
      </c>
      <c r="AA904" t="s">
        <v>67</v>
      </c>
      <c r="AB904">
        <v>0</v>
      </c>
      <c r="AC904" s="4">
        <v>46268.561793981484</v>
      </c>
      <c r="AD904" t="s">
        <v>67</v>
      </c>
      <c r="AE904" s="5">
        <v>0</v>
      </c>
      <c r="AF904" t="s">
        <v>2383</v>
      </c>
      <c r="AG904" s="5">
        <v>1.1574074074074073E-5</v>
      </c>
      <c r="AH904">
        <v>0</v>
      </c>
      <c r="AI904">
        <v>0</v>
      </c>
      <c r="AJ904" t="s">
        <v>311</v>
      </c>
      <c r="AK904">
        <v>2</v>
      </c>
      <c r="AL904">
        <v>0</v>
      </c>
      <c r="AM904">
        <v>1</v>
      </c>
      <c r="AN904" t="s">
        <v>310</v>
      </c>
      <c r="AO904" t="s">
        <v>67</v>
      </c>
      <c r="AR904" t="s">
        <v>67</v>
      </c>
      <c r="AT904" t="s">
        <v>67</v>
      </c>
      <c r="AU904" t="s">
        <v>67</v>
      </c>
      <c r="AV904" t="s">
        <v>67</v>
      </c>
      <c r="AW904">
        <v>2</v>
      </c>
      <c r="AX904">
        <v>1</v>
      </c>
      <c r="AY904" t="s">
        <v>67</v>
      </c>
      <c r="AZ904" t="s">
        <v>67</v>
      </c>
      <c r="BA904" t="s">
        <v>67</v>
      </c>
      <c r="BB904" t="s">
        <v>67</v>
      </c>
      <c r="BC904" t="s">
        <v>67</v>
      </c>
      <c r="BD904" t="s">
        <v>67</v>
      </c>
      <c r="BE904" t="s">
        <v>67</v>
      </c>
      <c r="BF904" t="s">
        <v>67</v>
      </c>
      <c r="BG904" t="s">
        <v>67</v>
      </c>
      <c r="BH904" t="s">
        <v>67</v>
      </c>
      <c r="BI904" t="s">
        <v>67</v>
      </c>
      <c r="BJ904" t="s">
        <v>67</v>
      </c>
      <c r="BK904" t="s">
        <v>67</v>
      </c>
      <c r="BL904" t="s">
        <v>67</v>
      </c>
      <c r="BM904" t="s">
        <v>67</v>
      </c>
      <c r="BN904" t="s">
        <v>287</v>
      </c>
      <c r="BO904" s="6">
        <v>46268</v>
      </c>
      <c r="BP904">
        <f>1</f>
        <v>1</v>
      </c>
      <c r="BQ904">
        <f>IF(M904+AG904&gt;=parametres!$B$2,0,1)</f>
        <v>1</v>
      </c>
      <c r="BR904" t="str">
        <f>VLOOKUP(O904,parametres!G:H,2,0)</f>
        <v>RSA BE</v>
      </c>
    </row>
    <row r="905" spans="1:70" x14ac:dyDescent="0.3">
      <c r="A905" t="s">
        <v>1635</v>
      </c>
      <c r="B905" t="s">
        <v>65</v>
      </c>
      <c r="C905" t="s">
        <v>66</v>
      </c>
      <c r="D905" s="4">
        <v>46268.557222222225</v>
      </c>
      <c r="E905" t="s">
        <v>1559</v>
      </c>
      <c r="F905" t="s">
        <v>67</v>
      </c>
      <c r="G905" t="s">
        <v>67</v>
      </c>
      <c r="H905" t="s">
        <v>436</v>
      </c>
      <c r="I905" t="s">
        <v>67</v>
      </c>
      <c r="J905">
        <v>2.742129248946857E+18</v>
      </c>
      <c r="K905" t="s">
        <v>2384</v>
      </c>
      <c r="L905" t="s">
        <v>67</v>
      </c>
      <c r="M905" s="5">
        <v>0</v>
      </c>
      <c r="N905">
        <v>19760</v>
      </c>
      <c r="O905" t="s">
        <v>82</v>
      </c>
      <c r="P905">
        <v>21199</v>
      </c>
      <c r="Q905" t="s">
        <v>82</v>
      </c>
      <c r="R905">
        <v>99810</v>
      </c>
      <c r="S905" t="s">
        <v>162</v>
      </c>
      <c r="T905" t="s">
        <v>153</v>
      </c>
      <c r="U905">
        <v>244552</v>
      </c>
      <c r="V905" t="s">
        <v>435</v>
      </c>
      <c r="W905" t="s">
        <v>69</v>
      </c>
      <c r="X905" s="5">
        <v>1.1574074074074073E-3</v>
      </c>
      <c r="Y905" s="5">
        <v>0</v>
      </c>
      <c r="Z905" s="5">
        <v>0</v>
      </c>
      <c r="AA905" t="s">
        <v>67</v>
      </c>
      <c r="AB905">
        <v>0</v>
      </c>
      <c r="AC905" s="4">
        <v>46268.558449074073</v>
      </c>
      <c r="AD905" t="s">
        <v>67</v>
      </c>
      <c r="AE905" s="5">
        <v>0</v>
      </c>
      <c r="AF905" t="s">
        <v>2377</v>
      </c>
      <c r="AG905" s="5">
        <v>1.1574074074074073E-5</v>
      </c>
      <c r="AJ905" t="s">
        <v>67</v>
      </c>
      <c r="AN905" t="s">
        <v>67</v>
      </c>
      <c r="AO905" t="s">
        <v>67</v>
      </c>
      <c r="AR905" t="s">
        <v>67</v>
      </c>
      <c r="AT905" t="s">
        <v>67</v>
      </c>
      <c r="AU905" t="s">
        <v>67</v>
      </c>
      <c r="AV905" t="s">
        <v>67</v>
      </c>
      <c r="AY905" t="s">
        <v>67</v>
      </c>
      <c r="AZ905" t="s">
        <v>67</v>
      </c>
      <c r="BA905" t="s">
        <v>67</v>
      </c>
      <c r="BB905" t="s">
        <v>67</v>
      </c>
      <c r="BC905" t="s">
        <v>67</v>
      </c>
      <c r="BD905" t="s">
        <v>67</v>
      </c>
      <c r="BE905" t="s">
        <v>67</v>
      </c>
      <c r="BF905" t="s">
        <v>67</v>
      </c>
      <c r="BG905" t="s">
        <v>67</v>
      </c>
      <c r="BH905" t="s">
        <v>67</v>
      </c>
      <c r="BI905" t="s">
        <v>67</v>
      </c>
      <c r="BJ905" t="s">
        <v>67</v>
      </c>
      <c r="BK905" t="s">
        <v>67</v>
      </c>
      <c r="BL905" t="s">
        <v>67</v>
      </c>
      <c r="BM905" t="s">
        <v>67</v>
      </c>
      <c r="BN905" t="s">
        <v>106</v>
      </c>
      <c r="BO905" s="6">
        <v>46268</v>
      </c>
      <c r="BP905">
        <f>1</f>
        <v>1</v>
      </c>
      <c r="BQ905">
        <f>IF(M905+AG905&gt;=parametres!$B$2,0,1)</f>
        <v>1</v>
      </c>
      <c r="BR905" t="str">
        <f>VLOOKUP(O905,parametres!G:H,2,0)</f>
        <v>Alliannz Contract</v>
      </c>
    </row>
    <row r="906" spans="1:70" x14ac:dyDescent="0.3">
      <c r="A906" t="s">
        <v>1635</v>
      </c>
      <c r="B906" t="s">
        <v>65</v>
      </c>
      <c r="C906" t="s">
        <v>70</v>
      </c>
      <c r="D906" s="4">
        <v>46268.557326388887</v>
      </c>
      <c r="E906" t="s">
        <v>2257</v>
      </c>
      <c r="F906" t="s">
        <v>118</v>
      </c>
      <c r="G906" t="s">
        <v>119</v>
      </c>
      <c r="H906" t="s">
        <v>120</v>
      </c>
      <c r="I906" t="s">
        <v>121</v>
      </c>
      <c r="J906">
        <v>2.7421293219110697E+18</v>
      </c>
      <c r="K906" t="s">
        <v>2385</v>
      </c>
      <c r="L906" t="s">
        <v>72</v>
      </c>
      <c r="M906" s="5">
        <v>3.0324074074074073E-3</v>
      </c>
      <c r="N906">
        <v>19770</v>
      </c>
      <c r="O906" t="s">
        <v>112</v>
      </c>
      <c r="P906">
        <v>21209</v>
      </c>
      <c r="Q906" t="s">
        <v>112</v>
      </c>
      <c r="S906" t="s">
        <v>67</v>
      </c>
      <c r="T906" t="s">
        <v>67</v>
      </c>
      <c r="V906" t="s">
        <v>67</v>
      </c>
      <c r="W906" t="s">
        <v>68</v>
      </c>
      <c r="X906" s="5">
        <v>0</v>
      </c>
      <c r="Y906" s="5">
        <v>0</v>
      </c>
      <c r="Z906" s="5">
        <v>0</v>
      </c>
      <c r="AA906" t="s">
        <v>67</v>
      </c>
      <c r="AB906">
        <v>0</v>
      </c>
      <c r="AC906" s="4">
        <v>46268.560648148145</v>
      </c>
      <c r="AD906" t="s">
        <v>67</v>
      </c>
      <c r="AE906" s="5">
        <v>0</v>
      </c>
      <c r="AF906" t="s">
        <v>2386</v>
      </c>
      <c r="AG906" s="5">
        <v>2.3148148148148147E-5</v>
      </c>
      <c r="AH906">
        <v>0</v>
      </c>
      <c r="AI906">
        <v>0</v>
      </c>
      <c r="AJ906" t="s">
        <v>122</v>
      </c>
      <c r="AK906">
        <v>2</v>
      </c>
      <c r="AL906">
        <v>0</v>
      </c>
      <c r="AM906">
        <v>0</v>
      </c>
      <c r="AN906" t="s">
        <v>123</v>
      </c>
      <c r="AO906" t="s">
        <v>67</v>
      </c>
      <c r="AR906" t="s">
        <v>67</v>
      </c>
      <c r="AT906" t="s">
        <v>67</v>
      </c>
      <c r="AU906" t="s">
        <v>67</v>
      </c>
      <c r="AV906" t="s">
        <v>67</v>
      </c>
      <c r="AW906">
        <v>0</v>
      </c>
      <c r="AX906">
        <v>0</v>
      </c>
      <c r="AY906" t="s">
        <v>67</v>
      </c>
      <c r="AZ906" t="s">
        <v>67</v>
      </c>
      <c r="BA906" t="s">
        <v>67</v>
      </c>
      <c r="BB906" t="s">
        <v>67</v>
      </c>
      <c r="BC906" t="s">
        <v>67</v>
      </c>
      <c r="BD906" t="s">
        <v>67</v>
      </c>
      <c r="BE906" t="s">
        <v>67</v>
      </c>
      <c r="BF906" t="s">
        <v>67</v>
      </c>
      <c r="BG906" t="s">
        <v>67</v>
      </c>
      <c r="BH906" t="s">
        <v>67</v>
      </c>
      <c r="BI906" t="s">
        <v>67</v>
      </c>
      <c r="BJ906" t="s">
        <v>67</v>
      </c>
      <c r="BK906" t="s">
        <v>67</v>
      </c>
      <c r="BL906" t="s">
        <v>67</v>
      </c>
      <c r="BM906" t="s">
        <v>67</v>
      </c>
      <c r="BN906" t="s">
        <v>280</v>
      </c>
      <c r="BO906" s="6">
        <v>46268</v>
      </c>
      <c r="BP906">
        <f>1</f>
        <v>1</v>
      </c>
      <c r="BQ906">
        <f>IF(M906+AG906&gt;=parametres!$B$2,0,1)</f>
        <v>0</v>
      </c>
      <c r="BR906" t="str">
        <f>VLOOKUP(O906,parametres!G:H,2,0)</f>
        <v>RSA Provider</v>
      </c>
    </row>
    <row r="907" spans="1:70" x14ac:dyDescent="0.3">
      <c r="A907" t="s">
        <v>1635</v>
      </c>
      <c r="B907" t="s">
        <v>65</v>
      </c>
      <c r="C907" t="s">
        <v>66</v>
      </c>
      <c r="D907" s="4">
        <v>46268.55741898148</v>
      </c>
      <c r="E907" t="s">
        <v>2286</v>
      </c>
      <c r="F907" t="s">
        <v>67</v>
      </c>
      <c r="G907" t="s">
        <v>67</v>
      </c>
      <c r="H907" t="s">
        <v>466</v>
      </c>
      <c r="I907" t="s">
        <v>67</v>
      </c>
      <c r="J907">
        <v>2.7421293176178022E+18</v>
      </c>
      <c r="K907" t="s">
        <v>2387</v>
      </c>
      <c r="L907" t="s">
        <v>67</v>
      </c>
      <c r="M907" s="5">
        <v>0</v>
      </c>
      <c r="N907">
        <v>19761</v>
      </c>
      <c r="O907" t="s">
        <v>105</v>
      </c>
      <c r="P907">
        <v>21200</v>
      </c>
      <c r="Q907" t="s">
        <v>105</v>
      </c>
      <c r="R907">
        <v>99821</v>
      </c>
      <c r="S907" t="s">
        <v>154</v>
      </c>
      <c r="T907" t="s">
        <v>153</v>
      </c>
      <c r="U907">
        <v>96452</v>
      </c>
      <c r="V907" t="s">
        <v>465</v>
      </c>
      <c r="W907" t="s">
        <v>68</v>
      </c>
      <c r="X907" s="5">
        <v>5.3240740740740744E-4</v>
      </c>
      <c r="Y907" s="5">
        <v>0</v>
      </c>
      <c r="Z907" s="5">
        <v>0</v>
      </c>
      <c r="AA907" t="s">
        <v>67</v>
      </c>
      <c r="AB907">
        <v>0</v>
      </c>
      <c r="AC907" s="4">
        <v>46268.557997685188</v>
      </c>
      <c r="AD907" t="s">
        <v>67</v>
      </c>
      <c r="AE907" s="5">
        <v>0</v>
      </c>
      <c r="AF907" t="s">
        <v>2381</v>
      </c>
      <c r="AG907" s="5">
        <v>1.1574074074074073E-5</v>
      </c>
      <c r="AJ907" t="s">
        <v>67</v>
      </c>
      <c r="AN907" t="s">
        <v>67</v>
      </c>
      <c r="AO907" t="s">
        <v>67</v>
      </c>
      <c r="AR907" t="s">
        <v>67</v>
      </c>
      <c r="AT907" t="s">
        <v>67</v>
      </c>
      <c r="AU907" t="s">
        <v>67</v>
      </c>
      <c r="AV907" t="s">
        <v>67</v>
      </c>
      <c r="AY907" t="s">
        <v>67</v>
      </c>
      <c r="AZ907" t="s">
        <v>67</v>
      </c>
      <c r="BA907" t="s">
        <v>67</v>
      </c>
      <c r="BB907" t="s">
        <v>67</v>
      </c>
      <c r="BC907" t="s">
        <v>67</v>
      </c>
      <c r="BD907" t="s">
        <v>67</v>
      </c>
      <c r="BE907" t="s">
        <v>67</v>
      </c>
      <c r="BF907" t="s">
        <v>67</v>
      </c>
      <c r="BG907" t="s">
        <v>67</v>
      </c>
      <c r="BH907" t="s">
        <v>67</v>
      </c>
      <c r="BI907" t="s">
        <v>67</v>
      </c>
      <c r="BJ907" t="s">
        <v>67</v>
      </c>
      <c r="BK907" t="s">
        <v>67</v>
      </c>
      <c r="BL907" t="s">
        <v>67</v>
      </c>
      <c r="BM907" t="s">
        <v>67</v>
      </c>
      <c r="BN907" t="s">
        <v>106</v>
      </c>
      <c r="BO907" s="6">
        <v>46268</v>
      </c>
      <c r="BP907">
        <f>1</f>
        <v>1</v>
      </c>
      <c r="BQ907">
        <f>IF(M907+AG907&gt;=parametres!$B$2,0,1)</f>
        <v>1</v>
      </c>
      <c r="BR907" t="str">
        <f>VLOOKUP(O907,parametres!G:H,2,0)</f>
        <v>Alliannz Contract</v>
      </c>
    </row>
    <row r="908" spans="1:70" x14ac:dyDescent="0.3">
      <c r="A908" t="s">
        <v>1635</v>
      </c>
      <c r="B908" t="s">
        <v>65</v>
      </c>
      <c r="C908" t="s">
        <v>66</v>
      </c>
      <c r="D908" s="4">
        <v>46268.557546296295</v>
      </c>
      <c r="E908" t="s">
        <v>400</v>
      </c>
      <c r="F908" t="s">
        <v>67</v>
      </c>
      <c r="G908" t="s">
        <v>67</v>
      </c>
      <c r="H908" t="s">
        <v>362</v>
      </c>
      <c r="I908" t="s">
        <v>67</v>
      </c>
      <c r="J908">
        <v>2.742129360562688E+18</v>
      </c>
      <c r="K908" t="s">
        <v>2388</v>
      </c>
      <c r="L908" t="s">
        <v>67</v>
      </c>
      <c r="M908" s="5">
        <v>0</v>
      </c>
      <c r="N908">
        <v>19781</v>
      </c>
      <c r="O908" t="s">
        <v>294</v>
      </c>
      <c r="P908">
        <v>21221</v>
      </c>
      <c r="Q908" t="s">
        <v>294</v>
      </c>
      <c r="R908">
        <v>100041</v>
      </c>
      <c r="S908" t="s">
        <v>309</v>
      </c>
      <c r="T908" t="s">
        <v>275</v>
      </c>
      <c r="U908">
        <v>96164</v>
      </c>
      <c r="V908" t="s">
        <v>361</v>
      </c>
      <c r="W908" t="s">
        <v>69</v>
      </c>
      <c r="X908" s="5">
        <v>2.3379629629629631E-3</v>
      </c>
      <c r="Y908" s="5">
        <v>1.8981481481481482E-3</v>
      </c>
      <c r="Z908" s="5">
        <v>0</v>
      </c>
      <c r="AA908" t="s">
        <v>67</v>
      </c>
      <c r="AB908">
        <v>0</v>
      </c>
      <c r="AC908" s="4">
        <v>46268.561805555553</v>
      </c>
      <c r="AD908" t="s">
        <v>67</v>
      </c>
      <c r="AE908" s="5">
        <v>0</v>
      </c>
      <c r="AF908" t="s">
        <v>2383</v>
      </c>
      <c r="AG908" s="5">
        <v>1.1574074074074073E-5</v>
      </c>
      <c r="AJ908" t="s">
        <v>67</v>
      </c>
      <c r="AN908" t="s">
        <v>67</v>
      </c>
      <c r="AO908" t="s">
        <v>67</v>
      </c>
      <c r="AR908" t="s">
        <v>67</v>
      </c>
      <c r="AT908" t="s">
        <v>67</v>
      </c>
      <c r="AU908" t="s">
        <v>67</v>
      </c>
      <c r="AV908" t="s">
        <v>67</v>
      </c>
      <c r="AY908" t="s">
        <v>67</v>
      </c>
      <c r="AZ908" t="s">
        <v>67</v>
      </c>
      <c r="BA908" t="s">
        <v>67</v>
      </c>
      <c r="BB908" t="s">
        <v>67</v>
      </c>
      <c r="BC908" t="s">
        <v>67</v>
      </c>
      <c r="BD908" t="s">
        <v>67</v>
      </c>
      <c r="BE908" t="s">
        <v>67</v>
      </c>
      <c r="BF908" t="s">
        <v>67</v>
      </c>
      <c r="BG908" t="s">
        <v>67</v>
      </c>
      <c r="BH908" t="s">
        <v>67</v>
      </c>
      <c r="BI908" t="s">
        <v>2389</v>
      </c>
      <c r="BJ908" t="s">
        <v>67</v>
      </c>
      <c r="BK908" t="s">
        <v>67</v>
      </c>
      <c r="BL908" t="s">
        <v>67</v>
      </c>
      <c r="BM908" t="s">
        <v>67</v>
      </c>
      <c r="BN908" t="s">
        <v>287</v>
      </c>
      <c r="BO908" s="6">
        <v>46268</v>
      </c>
      <c r="BP908">
        <f>1</f>
        <v>1</v>
      </c>
      <c r="BQ908">
        <f>IF(M908+AG908&gt;=parametres!$B$2,0,1)</f>
        <v>1</v>
      </c>
      <c r="BR908" t="str">
        <f>VLOOKUP(O908,parametres!G:H,2,0)</f>
        <v>RSA BE</v>
      </c>
    </row>
    <row r="909" spans="1:70" x14ac:dyDescent="0.3">
      <c r="A909" t="s">
        <v>1635</v>
      </c>
      <c r="B909" t="s">
        <v>65</v>
      </c>
      <c r="C909" t="s">
        <v>70</v>
      </c>
      <c r="D909" s="4">
        <v>46268.558020833334</v>
      </c>
      <c r="E909" t="s">
        <v>2390</v>
      </c>
      <c r="F909" t="s">
        <v>134</v>
      </c>
      <c r="G909" t="s">
        <v>119</v>
      </c>
      <c r="H909" t="s">
        <v>135</v>
      </c>
      <c r="I909" t="s">
        <v>143</v>
      </c>
      <c r="J909">
        <v>2.7421293476793708E+18</v>
      </c>
      <c r="K909" t="s">
        <v>2391</v>
      </c>
      <c r="L909" t="s">
        <v>72</v>
      </c>
      <c r="M909" s="5">
        <v>6.9444444444444444E-5</v>
      </c>
      <c r="N909">
        <v>19755</v>
      </c>
      <c r="O909" t="s">
        <v>84</v>
      </c>
      <c r="P909">
        <v>21194</v>
      </c>
      <c r="Q909" t="s">
        <v>84</v>
      </c>
      <c r="R909">
        <v>99755</v>
      </c>
      <c r="S909" t="s">
        <v>183</v>
      </c>
      <c r="T909" t="s">
        <v>153</v>
      </c>
      <c r="U909">
        <v>96462</v>
      </c>
      <c r="V909" t="s">
        <v>485</v>
      </c>
      <c r="W909" t="s">
        <v>68</v>
      </c>
      <c r="X909" s="5">
        <v>2.7546296296296294E-3</v>
      </c>
      <c r="Y909" s="5">
        <v>0</v>
      </c>
      <c r="Z909" s="5">
        <v>3.7037037037037035E-4</v>
      </c>
      <c r="AA909" t="s">
        <v>67</v>
      </c>
      <c r="AB909">
        <v>0</v>
      </c>
      <c r="AC909" s="4">
        <v>46268.562291666669</v>
      </c>
      <c r="AD909" t="s">
        <v>67</v>
      </c>
      <c r="AE909" s="5">
        <v>0</v>
      </c>
      <c r="AF909" t="s">
        <v>2392</v>
      </c>
      <c r="AG909" s="5">
        <v>2.3148148148148147E-5</v>
      </c>
      <c r="AH909">
        <v>0</v>
      </c>
      <c r="AI909">
        <v>0</v>
      </c>
      <c r="AJ909" t="s">
        <v>67</v>
      </c>
      <c r="AK909">
        <v>2</v>
      </c>
      <c r="AL909">
        <v>0</v>
      </c>
      <c r="AM909">
        <v>0</v>
      </c>
      <c r="AN909" t="s">
        <v>123</v>
      </c>
      <c r="AO909" t="s">
        <v>127</v>
      </c>
      <c r="AP909">
        <v>77020001</v>
      </c>
      <c r="AQ909">
        <v>10</v>
      </c>
      <c r="AR909" t="s">
        <v>128</v>
      </c>
      <c r="AS909">
        <v>3190052</v>
      </c>
      <c r="AT909" t="s">
        <v>220</v>
      </c>
      <c r="AU909" t="s">
        <v>2393</v>
      </c>
      <c r="AV909" t="s">
        <v>2390</v>
      </c>
      <c r="AW909">
        <v>2</v>
      </c>
      <c r="AX909">
        <v>1</v>
      </c>
      <c r="AY909" t="s">
        <v>67</v>
      </c>
      <c r="AZ909" t="s">
        <v>67</v>
      </c>
      <c r="BA909" t="s">
        <v>67</v>
      </c>
      <c r="BB909" t="s">
        <v>67</v>
      </c>
      <c r="BC909" t="s">
        <v>67</v>
      </c>
      <c r="BD909" t="s">
        <v>67</v>
      </c>
      <c r="BE909" t="s">
        <v>67</v>
      </c>
      <c r="BF909" t="s">
        <v>67</v>
      </c>
      <c r="BG909" t="s">
        <v>67</v>
      </c>
      <c r="BH909" t="s">
        <v>67</v>
      </c>
      <c r="BI909" t="s">
        <v>67</v>
      </c>
      <c r="BJ909" t="s">
        <v>67</v>
      </c>
      <c r="BK909" t="s">
        <v>67</v>
      </c>
      <c r="BL909" t="s">
        <v>67</v>
      </c>
      <c r="BM909" t="s">
        <v>67</v>
      </c>
      <c r="BN909" t="s">
        <v>102</v>
      </c>
      <c r="BO909" s="6">
        <v>46268</v>
      </c>
      <c r="BP909">
        <f>1</f>
        <v>1</v>
      </c>
      <c r="BQ909">
        <f>IF(M909+AG909&gt;=parametres!$B$2,0,1)</f>
        <v>1</v>
      </c>
      <c r="BR909" t="str">
        <f>VLOOKUP(O909,parametres!G:H,2,0)</f>
        <v>RSA</v>
      </c>
    </row>
    <row r="910" spans="1:70" x14ac:dyDescent="0.3">
      <c r="A910" t="s">
        <v>1635</v>
      </c>
      <c r="B910" t="s">
        <v>65</v>
      </c>
      <c r="C910" t="s">
        <v>70</v>
      </c>
      <c r="D910" s="4">
        <v>46268.558472222219</v>
      </c>
      <c r="E910" t="s">
        <v>1559</v>
      </c>
      <c r="F910" t="s">
        <v>124</v>
      </c>
      <c r="G910" t="s">
        <v>119</v>
      </c>
      <c r="H910" t="s">
        <v>125</v>
      </c>
      <c r="I910" t="s">
        <v>139</v>
      </c>
      <c r="J910">
        <v>2.7421293949181353E+18</v>
      </c>
      <c r="K910" t="s">
        <v>2394</v>
      </c>
      <c r="L910" t="s">
        <v>72</v>
      </c>
      <c r="M910" s="5">
        <v>6.9444444444444444E-5</v>
      </c>
      <c r="N910">
        <v>19760</v>
      </c>
      <c r="O910" t="s">
        <v>82</v>
      </c>
      <c r="P910">
        <v>21199</v>
      </c>
      <c r="Q910" t="s">
        <v>82</v>
      </c>
      <c r="R910">
        <v>99810</v>
      </c>
      <c r="S910" t="s">
        <v>162</v>
      </c>
      <c r="T910" t="s">
        <v>153</v>
      </c>
      <c r="U910">
        <v>224101</v>
      </c>
      <c r="V910" t="s">
        <v>404</v>
      </c>
      <c r="W910" t="s">
        <v>68</v>
      </c>
      <c r="X910" s="5">
        <v>6.4699074074074077E-3</v>
      </c>
      <c r="Y910" s="5">
        <v>0</v>
      </c>
      <c r="Z910" s="5">
        <v>3.9351851851851852E-4</v>
      </c>
      <c r="AA910" t="s">
        <v>67</v>
      </c>
      <c r="AB910">
        <v>0</v>
      </c>
      <c r="AC910" s="4">
        <v>46268.565960648149</v>
      </c>
      <c r="AD910" t="s">
        <v>67</v>
      </c>
      <c r="AE910" s="5">
        <v>0</v>
      </c>
      <c r="AF910" t="s">
        <v>2395</v>
      </c>
      <c r="AG910" s="5">
        <v>2.3148148148148147E-5</v>
      </c>
      <c r="AH910">
        <v>0</v>
      </c>
      <c r="AI910">
        <v>0</v>
      </c>
      <c r="AJ910" t="s">
        <v>67</v>
      </c>
      <c r="AK910">
        <v>2</v>
      </c>
      <c r="AL910">
        <v>0</v>
      </c>
      <c r="AM910">
        <v>0</v>
      </c>
      <c r="AN910" t="s">
        <v>123</v>
      </c>
      <c r="AO910" t="s">
        <v>127</v>
      </c>
      <c r="AP910">
        <v>77020001</v>
      </c>
      <c r="AQ910">
        <v>10</v>
      </c>
      <c r="AR910" t="s">
        <v>128</v>
      </c>
      <c r="AS910">
        <v>3190086</v>
      </c>
      <c r="AT910" t="s">
        <v>230</v>
      </c>
      <c r="AU910" t="s">
        <v>67</v>
      </c>
      <c r="AV910" t="s">
        <v>1559</v>
      </c>
      <c r="AW910">
        <v>0</v>
      </c>
      <c r="AX910">
        <v>0</v>
      </c>
      <c r="AY910" t="s">
        <v>67</v>
      </c>
      <c r="AZ910" t="s">
        <v>67</v>
      </c>
      <c r="BA910" t="s">
        <v>67</v>
      </c>
      <c r="BB910" t="s">
        <v>67</v>
      </c>
      <c r="BC910" t="s">
        <v>67</v>
      </c>
      <c r="BD910" t="s">
        <v>67</v>
      </c>
      <c r="BE910" t="s">
        <v>67</v>
      </c>
      <c r="BF910" t="s">
        <v>67</v>
      </c>
      <c r="BG910" t="s">
        <v>67</v>
      </c>
      <c r="BH910" t="s">
        <v>67</v>
      </c>
      <c r="BI910" t="s">
        <v>67</v>
      </c>
      <c r="BJ910" t="s">
        <v>67</v>
      </c>
      <c r="BK910" t="s">
        <v>67</v>
      </c>
      <c r="BL910" t="s">
        <v>67</v>
      </c>
      <c r="BM910" t="s">
        <v>67</v>
      </c>
      <c r="BN910" t="s">
        <v>106</v>
      </c>
      <c r="BO910" s="6">
        <v>46268</v>
      </c>
      <c r="BP910">
        <f>1</f>
        <v>1</v>
      </c>
      <c r="BQ910">
        <f>IF(M910+AG910&gt;=parametres!$B$2,0,1)</f>
        <v>1</v>
      </c>
      <c r="BR910" t="str">
        <f>VLOOKUP(O910,parametres!G:H,2,0)</f>
        <v>Alliannz Contract</v>
      </c>
    </row>
    <row r="911" spans="1:70" x14ac:dyDescent="0.3">
      <c r="A911" t="s">
        <v>1635</v>
      </c>
      <c r="B911" t="s">
        <v>65</v>
      </c>
      <c r="C911" t="s">
        <v>70</v>
      </c>
      <c r="D911" s="4">
        <v>46268.558541666665</v>
      </c>
      <c r="E911" t="s">
        <v>1190</v>
      </c>
      <c r="F911" t="s">
        <v>433</v>
      </c>
      <c r="G911" t="s">
        <v>244</v>
      </c>
      <c r="H911" t="s">
        <v>452</v>
      </c>
      <c r="I911" t="s">
        <v>300</v>
      </c>
      <c r="J911">
        <v>2.7421293863283144E+18</v>
      </c>
      <c r="K911" t="s">
        <v>2396</v>
      </c>
      <c r="L911" t="s">
        <v>72</v>
      </c>
      <c r="M911" s="5">
        <v>1.1574074074074073E-5</v>
      </c>
      <c r="N911">
        <v>19781</v>
      </c>
      <c r="O911" t="s">
        <v>294</v>
      </c>
      <c r="P911">
        <v>21221</v>
      </c>
      <c r="Q911" t="s">
        <v>294</v>
      </c>
      <c r="R911">
        <v>100041</v>
      </c>
      <c r="S911" t="s">
        <v>309</v>
      </c>
      <c r="T911" t="s">
        <v>275</v>
      </c>
      <c r="U911">
        <v>244556</v>
      </c>
      <c r="V911" t="s">
        <v>2202</v>
      </c>
      <c r="W911" t="s">
        <v>68</v>
      </c>
      <c r="X911" s="5">
        <v>7.6157407407407406E-3</v>
      </c>
      <c r="Y911" s="5">
        <v>1.8634259259259259E-3</v>
      </c>
      <c r="Z911" s="5">
        <v>7.7546296296296293E-4</v>
      </c>
      <c r="AA911" t="s">
        <v>67</v>
      </c>
      <c r="AB911">
        <v>1</v>
      </c>
      <c r="AC911" s="4">
        <v>46268.568460648145</v>
      </c>
      <c r="AD911" t="s">
        <v>67</v>
      </c>
      <c r="AE911" s="5">
        <v>0</v>
      </c>
      <c r="AF911" t="s">
        <v>2397</v>
      </c>
      <c r="AG911" s="5">
        <v>1.1574074074074073E-5</v>
      </c>
      <c r="AH911">
        <v>0</v>
      </c>
      <c r="AI911">
        <v>0</v>
      </c>
      <c r="AJ911" t="s">
        <v>363</v>
      </c>
      <c r="AK911">
        <v>2</v>
      </c>
      <c r="AL911">
        <v>0</v>
      </c>
      <c r="AM911">
        <v>1</v>
      </c>
      <c r="AN911" t="s">
        <v>310</v>
      </c>
      <c r="AO911" t="s">
        <v>67</v>
      </c>
      <c r="AR911" t="s">
        <v>67</v>
      </c>
      <c r="AT911" t="s">
        <v>67</v>
      </c>
      <c r="AU911" t="s">
        <v>67</v>
      </c>
      <c r="AV911" t="s">
        <v>67</v>
      </c>
      <c r="AW911">
        <v>0</v>
      </c>
      <c r="AX911">
        <v>0</v>
      </c>
      <c r="AY911" t="s">
        <v>67</v>
      </c>
      <c r="AZ911" t="s">
        <v>67</v>
      </c>
      <c r="BA911" t="s">
        <v>67</v>
      </c>
      <c r="BB911" t="s">
        <v>67</v>
      </c>
      <c r="BC911" t="s">
        <v>67</v>
      </c>
      <c r="BD911" t="s">
        <v>67</v>
      </c>
      <c r="BE911" t="s">
        <v>67</v>
      </c>
      <c r="BF911" t="s">
        <v>67</v>
      </c>
      <c r="BG911" t="s">
        <v>67</v>
      </c>
      <c r="BH911" t="s">
        <v>67</v>
      </c>
      <c r="BI911" t="s">
        <v>67</v>
      </c>
      <c r="BJ911" t="s">
        <v>67</v>
      </c>
      <c r="BK911" t="s">
        <v>67</v>
      </c>
      <c r="BL911" t="s">
        <v>67</v>
      </c>
      <c r="BM911" t="s">
        <v>67</v>
      </c>
      <c r="BN911" t="s">
        <v>287</v>
      </c>
      <c r="BO911" s="6">
        <v>46268</v>
      </c>
      <c r="BP911">
        <f>1</f>
        <v>1</v>
      </c>
      <c r="BQ911">
        <f>IF(M911+AG911&gt;=parametres!$B$2,0,1)</f>
        <v>1</v>
      </c>
      <c r="BR911" t="str">
        <f>VLOOKUP(O911,parametres!G:H,2,0)</f>
        <v>RSA BE</v>
      </c>
    </row>
    <row r="912" spans="1:70" x14ac:dyDescent="0.3">
      <c r="A912" t="s">
        <v>1635</v>
      </c>
      <c r="B912" t="s">
        <v>65</v>
      </c>
      <c r="C912" t="s">
        <v>70</v>
      </c>
      <c r="D912" s="4">
        <v>46268.558703703704</v>
      </c>
      <c r="E912" t="s">
        <v>910</v>
      </c>
      <c r="F912" t="s">
        <v>180</v>
      </c>
      <c r="G912" t="s">
        <v>119</v>
      </c>
      <c r="H912" t="s">
        <v>181</v>
      </c>
      <c r="I912" t="s">
        <v>139</v>
      </c>
      <c r="J912">
        <v>2.7421293476793708E+18</v>
      </c>
      <c r="K912" t="s">
        <v>2398</v>
      </c>
      <c r="L912" t="s">
        <v>72</v>
      </c>
      <c r="M912" s="5">
        <v>8.1018518518518516E-5</v>
      </c>
      <c r="N912">
        <v>19760</v>
      </c>
      <c r="O912" t="s">
        <v>82</v>
      </c>
      <c r="P912">
        <v>21199</v>
      </c>
      <c r="Q912" t="s">
        <v>82</v>
      </c>
      <c r="R912">
        <v>99810</v>
      </c>
      <c r="S912" t="s">
        <v>162</v>
      </c>
      <c r="T912" t="s">
        <v>153</v>
      </c>
      <c r="U912">
        <v>244554</v>
      </c>
      <c r="V912" t="s">
        <v>437</v>
      </c>
      <c r="W912" t="s">
        <v>68</v>
      </c>
      <c r="X912" s="5">
        <v>3.3912037037037036E-3</v>
      </c>
      <c r="Y912" s="5">
        <v>2.0370370370370369E-3</v>
      </c>
      <c r="Z912" s="5">
        <v>3.2754629629629631E-3</v>
      </c>
      <c r="AA912" t="s">
        <v>67</v>
      </c>
      <c r="AB912">
        <v>1</v>
      </c>
      <c r="AC912" s="4">
        <v>46268.565416666665</v>
      </c>
      <c r="AD912" t="s">
        <v>67</v>
      </c>
      <c r="AE912" s="5">
        <v>0</v>
      </c>
      <c r="AF912" t="s">
        <v>2399</v>
      </c>
      <c r="AG912" s="5">
        <v>1.1574074074074073E-5</v>
      </c>
      <c r="AH912">
        <v>0</v>
      </c>
      <c r="AI912">
        <v>0</v>
      </c>
      <c r="AJ912" t="s">
        <v>67</v>
      </c>
      <c r="AK912">
        <v>2</v>
      </c>
      <c r="AL912">
        <v>0</v>
      </c>
      <c r="AM912">
        <v>0</v>
      </c>
      <c r="AN912" t="s">
        <v>123</v>
      </c>
      <c r="AO912" t="s">
        <v>67</v>
      </c>
      <c r="AR912" t="s">
        <v>67</v>
      </c>
      <c r="AT912" t="s">
        <v>67</v>
      </c>
      <c r="AU912" t="s">
        <v>67</v>
      </c>
      <c r="AV912" t="s">
        <v>67</v>
      </c>
      <c r="AW912">
        <v>0</v>
      </c>
      <c r="AX912">
        <v>0</v>
      </c>
      <c r="AY912" t="s">
        <v>67</v>
      </c>
      <c r="AZ912" t="s">
        <v>67</v>
      </c>
      <c r="BA912" t="s">
        <v>67</v>
      </c>
      <c r="BB912" t="s">
        <v>67</v>
      </c>
      <c r="BC912" t="s">
        <v>67</v>
      </c>
      <c r="BD912" t="s">
        <v>67</v>
      </c>
      <c r="BE912" t="s">
        <v>67</v>
      </c>
      <c r="BF912" t="s">
        <v>67</v>
      </c>
      <c r="BG912" t="s">
        <v>67</v>
      </c>
      <c r="BH912" t="s">
        <v>67</v>
      </c>
      <c r="BI912" t="s">
        <v>67</v>
      </c>
      <c r="BJ912" t="s">
        <v>67</v>
      </c>
      <c r="BK912" t="s">
        <v>67</v>
      </c>
      <c r="BL912" t="s">
        <v>67</v>
      </c>
      <c r="BM912" t="s">
        <v>67</v>
      </c>
      <c r="BN912" t="s">
        <v>106</v>
      </c>
      <c r="BO912" s="6">
        <v>46268</v>
      </c>
      <c r="BP912">
        <f>1</f>
        <v>1</v>
      </c>
      <c r="BQ912">
        <f>IF(M912+AG912&gt;=parametres!$B$2,0,1)</f>
        <v>1</v>
      </c>
      <c r="BR912" t="str">
        <f>VLOOKUP(O912,parametres!G:H,2,0)</f>
        <v>Alliannz Contract</v>
      </c>
    </row>
    <row r="913" spans="1:70" x14ac:dyDescent="0.3">
      <c r="A913" t="s">
        <v>1635</v>
      </c>
      <c r="B913" t="s">
        <v>65</v>
      </c>
      <c r="C913" t="s">
        <v>70</v>
      </c>
      <c r="D913" s="4">
        <v>46268.558900462966</v>
      </c>
      <c r="E913" t="s">
        <v>2400</v>
      </c>
      <c r="F913" t="s">
        <v>315</v>
      </c>
      <c r="G913" t="s">
        <v>130</v>
      </c>
      <c r="H913" t="s">
        <v>316</v>
      </c>
      <c r="I913" t="s">
        <v>317</v>
      </c>
      <c r="J913">
        <v>2.7421292962130493E+18</v>
      </c>
      <c r="K913" t="s">
        <v>2401</v>
      </c>
      <c r="L913" t="s">
        <v>72</v>
      </c>
      <c r="M913" s="5">
        <v>3.4722222222222222E-5</v>
      </c>
      <c r="N913">
        <v>27187</v>
      </c>
      <c r="O913" t="s">
        <v>284</v>
      </c>
      <c r="P913">
        <v>28198</v>
      </c>
      <c r="Q913" t="s">
        <v>284</v>
      </c>
      <c r="R913">
        <v>208724</v>
      </c>
      <c r="S913" t="s">
        <v>328</v>
      </c>
      <c r="T913" t="s">
        <v>275</v>
      </c>
      <c r="U913">
        <v>96496</v>
      </c>
      <c r="V913" t="s">
        <v>414</v>
      </c>
      <c r="W913" t="s">
        <v>68</v>
      </c>
      <c r="X913" s="5">
        <v>8.4375000000000006E-3</v>
      </c>
      <c r="Y913" s="5">
        <v>0</v>
      </c>
      <c r="Z913" s="5">
        <v>0</v>
      </c>
      <c r="AA913" t="s">
        <v>67</v>
      </c>
      <c r="AB913">
        <v>0</v>
      </c>
      <c r="AC913" s="4">
        <v>46268.570335648146</v>
      </c>
      <c r="AD913" t="s">
        <v>67</v>
      </c>
      <c r="AE913" s="5">
        <v>0</v>
      </c>
      <c r="AF913" t="s">
        <v>2402</v>
      </c>
      <c r="AG913" s="5">
        <v>1.1574074074074073E-5</v>
      </c>
      <c r="AH913">
        <v>0</v>
      </c>
      <c r="AI913">
        <v>0</v>
      </c>
      <c r="AJ913" t="s">
        <v>67</v>
      </c>
      <c r="AK913">
        <v>2</v>
      </c>
      <c r="AL913">
        <v>0</v>
      </c>
      <c r="AM913">
        <v>0</v>
      </c>
      <c r="AN913" t="s">
        <v>310</v>
      </c>
      <c r="AO913" t="s">
        <v>319</v>
      </c>
      <c r="AP913">
        <v>77030108</v>
      </c>
      <c r="AQ913">
        <v>10</v>
      </c>
      <c r="AR913" t="s">
        <v>319</v>
      </c>
      <c r="AS913">
        <v>32906113111</v>
      </c>
      <c r="AT913" t="s">
        <v>278</v>
      </c>
      <c r="AU913" t="s">
        <v>175</v>
      </c>
      <c r="AV913" t="s">
        <v>2400</v>
      </c>
      <c r="AW913">
        <v>2</v>
      </c>
      <c r="AX913">
        <v>1</v>
      </c>
      <c r="AY913" t="s">
        <v>67</v>
      </c>
      <c r="AZ913" t="s">
        <v>67</v>
      </c>
      <c r="BA913" t="s">
        <v>67</v>
      </c>
      <c r="BB913" t="s">
        <v>67</v>
      </c>
      <c r="BC913" t="s">
        <v>67</v>
      </c>
      <c r="BD913" t="s">
        <v>67</v>
      </c>
      <c r="BE913" t="s">
        <v>67</v>
      </c>
      <c r="BF913" t="s">
        <v>67</v>
      </c>
      <c r="BG913" t="s">
        <v>67</v>
      </c>
      <c r="BH913" t="s">
        <v>67</v>
      </c>
      <c r="BI913" t="s">
        <v>67</v>
      </c>
      <c r="BJ913" t="s">
        <v>67</v>
      </c>
      <c r="BK913" t="s">
        <v>67</v>
      </c>
      <c r="BL913" t="s">
        <v>67</v>
      </c>
      <c r="BM913" t="s">
        <v>67</v>
      </c>
      <c r="BN913" t="s">
        <v>282</v>
      </c>
      <c r="BO913" s="6">
        <v>46268</v>
      </c>
      <c r="BP913">
        <f>1</f>
        <v>1</v>
      </c>
      <c r="BQ913">
        <f>IF(M913+AG913&gt;=parametres!$B$2,0,1)</f>
        <v>1</v>
      </c>
      <c r="BR913" t="str">
        <f>VLOOKUP(O913,parametres!G:H,2,0)</f>
        <v>Alliannz Contract BE</v>
      </c>
    </row>
    <row r="914" spans="1:70" x14ac:dyDescent="0.3">
      <c r="A914" t="s">
        <v>1635</v>
      </c>
      <c r="B914" t="s">
        <v>65</v>
      </c>
      <c r="C914" t="s">
        <v>66</v>
      </c>
      <c r="D914" s="4">
        <v>46268.558912037035</v>
      </c>
      <c r="E914" t="s">
        <v>910</v>
      </c>
      <c r="F914" t="s">
        <v>67</v>
      </c>
      <c r="G914" t="s">
        <v>67</v>
      </c>
      <c r="H914" t="s">
        <v>438</v>
      </c>
      <c r="I914" t="s">
        <v>67</v>
      </c>
      <c r="J914">
        <v>2.7421293476793708E+18</v>
      </c>
      <c r="K914" t="s">
        <v>2403</v>
      </c>
      <c r="L914" t="s">
        <v>67</v>
      </c>
      <c r="M914" s="5">
        <v>0</v>
      </c>
      <c r="N914">
        <v>19760</v>
      </c>
      <c r="O914" t="s">
        <v>82</v>
      </c>
      <c r="P914">
        <v>21199</v>
      </c>
      <c r="Q914" t="s">
        <v>82</v>
      </c>
      <c r="R914">
        <v>99810</v>
      </c>
      <c r="S914" t="s">
        <v>162</v>
      </c>
      <c r="T914" t="s">
        <v>153</v>
      </c>
      <c r="U914">
        <v>244554</v>
      </c>
      <c r="V914" t="s">
        <v>437</v>
      </c>
      <c r="W914" t="s">
        <v>69</v>
      </c>
      <c r="X914" s="5">
        <v>6.8287037037037036E-4</v>
      </c>
      <c r="Y914" s="5">
        <v>1.6203703703703703E-4</v>
      </c>
      <c r="Z914" s="5">
        <v>0</v>
      </c>
      <c r="AA914" t="s">
        <v>67</v>
      </c>
      <c r="AB914">
        <v>0</v>
      </c>
      <c r="AC914" s="4">
        <v>46268.559814814813</v>
      </c>
      <c r="AD914" t="s">
        <v>67</v>
      </c>
      <c r="AE914" s="5">
        <v>0</v>
      </c>
      <c r="AF914" t="s">
        <v>2399</v>
      </c>
      <c r="AG914" s="5">
        <v>0</v>
      </c>
      <c r="AJ914" t="s">
        <v>67</v>
      </c>
      <c r="AN914" t="s">
        <v>67</v>
      </c>
      <c r="AO914" t="s">
        <v>67</v>
      </c>
      <c r="AR914" t="s">
        <v>67</v>
      </c>
      <c r="AT914" t="s">
        <v>67</v>
      </c>
      <c r="AU914" t="s">
        <v>67</v>
      </c>
      <c r="AV914" t="s">
        <v>67</v>
      </c>
      <c r="AY914" t="s">
        <v>67</v>
      </c>
      <c r="AZ914" t="s">
        <v>67</v>
      </c>
      <c r="BA914" t="s">
        <v>67</v>
      </c>
      <c r="BB914" t="s">
        <v>67</v>
      </c>
      <c r="BC914" t="s">
        <v>67</v>
      </c>
      <c r="BD914" t="s">
        <v>67</v>
      </c>
      <c r="BE914" t="s">
        <v>67</v>
      </c>
      <c r="BF914" t="s">
        <v>67</v>
      </c>
      <c r="BG914" t="s">
        <v>67</v>
      </c>
      <c r="BH914" t="s">
        <v>67</v>
      </c>
      <c r="BI914" t="s">
        <v>67</v>
      </c>
      <c r="BJ914" t="s">
        <v>67</v>
      </c>
      <c r="BK914" t="s">
        <v>67</v>
      </c>
      <c r="BL914" t="s">
        <v>67</v>
      </c>
      <c r="BM914" t="s">
        <v>67</v>
      </c>
      <c r="BN914" t="s">
        <v>106</v>
      </c>
      <c r="BO914" s="6">
        <v>46268</v>
      </c>
      <c r="BP914">
        <f>1</f>
        <v>1</v>
      </c>
      <c r="BQ914">
        <f>IF(M914+AG914&gt;=parametres!$B$2,0,1)</f>
        <v>1</v>
      </c>
      <c r="BR914" t="str">
        <f>VLOOKUP(O914,parametres!G:H,2,0)</f>
        <v>Alliannz Contract</v>
      </c>
    </row>
    <row r="915" spans="1:70" x14ac:dyDescent="0.3">
      <c r="A915" t="s">
        <v>1635</v>
      </c>
      <c r="B915" t="s">
        <v>65</v>
      </c>
      <c r="C915" t="s">
        <v>66</v>
      </c>
      <c r="D915" s="4">
        <v>46268.558946759258</v>
      </c>
      <c r="E915" t="s">
        <v>1190</v>
      </c>
      <c r="F915" t="s">
        <v>67</v>
      </c>
      <c r="G915" t="s">
        <v>67</v>
      </c>
      <c r="H915" t="s">
        <v>2216</v>
      </c>
      <c r="I915" t="s">
        <v>67</v>
      </c>
      <c r="J915">
        <v>2.7421293863283144E+18</v>
      </c>
      <c r="K915" t="s">
        <v>2404</v>
      </c>
      <c r="L915" t="s">
        <v>67</v>
      </c>
      <c r="M915" s="5">
        <v>0</v>
      </c>
      <c r="N915">
        <v>19781</v>
      </c>
      <c r="O915" t="s">
        <v>294</v>
      </c>
      <c r="P915">
        <v>21221</v>
      </c>
      <c r="Q915" t="s">
        <v>294</v>
      </c>
      <c r="R915">
        <v>100041</v>
      </c>
      <c r="S915" t="s">
        <v>309</v>
      </c>
      <c r="T915" t="s">
        <v>275</v>
      </c>
      <c r="U915">
        <v>244556</v>
      </c>
      <c r="V915" t="s">
        <v>2202</v>
      </c>
      <c r="W915" t="s">
        <v>69</v>
      </c>
      <c r="X915" s="5">
        <v>3.4722222222222222E-5</v>
      </c>
      <c r="Y915" s="5">
        <v>1.5162037037037036E-3</v>
      </c>
      <c r="Z915" s="5">
        <v>0</v>
      </c>
      <c r="AA915" t="s">
        <v>67</v>
      </c>
      <c r="AB915">
        <v>0</v>
      </c>
      <c r="AC915" s="4">
        <v>46268.560497685183</v>
      </c>
      <c r="AD915" t="s">
        <v>67</v>
      </c>
      <c r="AE915" s="5">
        <v>0</v>
      </c>
      <c r="AF915" t="s">
        <v>2397</v>
      </c>
      <c r="AG915" s="5">
        <v>0</v>
      </c>
      <c r="AJ915" t="s">
        <v>67</v>
      </c>
      <c r="AN915" t="s">
        <v>67</v>
      </c>
      <c r="AO915" t="s">
        <v>67</v>
      </c>
      <c r="AR915" t="s">
        <v>67</v>
      </c>
      <c r="AT915" t="s">
        <v>67</v>
      </c>
      <c r="AU915" t="s">
        <v>67</v>
      </c>
      <c r="AV915" t="s">
        <v>67</v>
      </c>
      <c r="AY915" t="s">
        <v>67</v>
      </c>
      <c r="AZ915" t="s">
        <v>67</v>
      </c>
      <c r="BA915" t="s">
        <v>67</v>
      </c>
      <c r="BB915" t="s">
        <v>67</v>
      </c>
      <c r="BC915" t="s">
        <v>67</v>
      </c>
      <c r="BD915" t="s">
        <v>67</v>
      </c>
      <c r="BE915" t="s">
        <v>67</v>
      </c>
      <c r="BF915" t="s">
        <v>67</v>
      </c>
      <c r="BG915" t="s">
        <v>67</v>
      </c>
      <c r="BH915" t="s">
        <v>67</v>
      </c>
      <c r="BI915" t="s">
        <v>67</v>
      </c>
      <c r="BJ915" t="s">
        <v>67</v>
      </c>
      <c r="BK915" t="s">
        <v>67</v>
      </c>
      <c r="BL915" t="s">
        <v>67</v>
      </c>
      <c r="BM915" t="s">
        <v>67</v>
      </c>
      <c r="BN915" t="s">
        <v>287</v>
      </c>
      <c r="BO915" s="6">
        <v>46268</v>
      </c>
      <c r="BP915">
        <f>1</f>
        <v>1</v>
      </c>
      <c r="BQ915">
        <f>IF(M915+AG915&gt;=parametres!$B$2,0,1)</f>
        <v>1</v>
      </c>
      <c r="BR915" t="str">
        <f>VLOOKUP(O915,parametres!G:H,2,0)</f>
        <v>RSA BE</v>
      </c>
    </row>
    <row r="916" spans="1:70" x14ac:dyDescent="0.3">
      <c r="A916" t="s">
        <v>1635</v>
      </c>
      <c r="B916" t="s">
        <v>65</v>
      </c>
      <c r="C916" t="s">
        <v>66</v>
      </c>
      <c r="D916" s="4">
        <v>46268.559432870374</v>
      </c>
      <c r="E916" t="s">
        <v>1559</v>
      </c>
      <c r="F916" t="s">
        <v>67</v>
      </c>
      <c r="G916" t="s">
        <v>67</v>
      </c>
      <c r="H916" t="s">
        <v>405</v>
      </c>
      <c r="I916" t="s">
        <v>67</v>
      </c>
      <c r="J916">
        <v>2.7421293949181358E+18</v>
      </c>
      <c r="K916" t="s">
        <v>2405</v>
      </c>
      <c r="L916" t="s">
        <v>67</v>
      </c>
      <c r="M916" s="5">
        <v>0</v>
      </c>
      <c r="N916">
        <v>19760</v>
      </c>
      <c r="O916" t="s">
        <v>82</v>
      </c>
      <c r="P916">
        <v>21199</v>
      </c>
      <c r="Q916" t="s">
        <v>82</v>
      </c>
      <c r="R916">
        <v>99810</v>
      </c>
      <c r="S916" t="s">
        <v>162</v>
      </c>
      <c r="T916" t="s">
        <v>153</v>
      </c>
      <c r="U916">
        <v>224101</v>
      </c>
      <c r="V916" t="s">
        <v>404</v>
      </c>
      <c r="W916" t="s">
        <v>68</v>
      </c>
      <c r="X916" s="5">
        <v>6.4699074074074077E-3</v>
      </c>
      <c r="Y916" s="5">
        <v>0</v>
      </c>
      <c r="Z916" s="5">
        <v>0</v>
      </c>
      <c r="AA916" t="s">
        <v>67</v>
      </c>
      <c r="AB916">
        <v>0</v>
      </c>
      <c r="AC916" s="4">
        <v>46268.565960648149</v>
      </c>
      <c r="AD916" t="s">
        <v>67</v>
      </c>
      <c r="AE916" s="5">
        <v>0</v>
      </c>
      <c r="AF916" t="s">
        <v>2395</v>
      </c>
      <c r="AG916" s="5">
        <v>0</v>
      </c>
      <c r="AJ916" t="s">
        <v>67</v>
      </c>
      <c r="AN916" t="s">
        <v>67</v>
      </c>
      <c r="AO916" t="s">
        <v>67</v>
      </c>
      <c r="AR916" t="s">
        <v>67</v>
      </c>
      <c r="AT916" t="s">
        <v>67</v>
      </c>
      <c r="AU916" t="s">
        <v>67</v>
      </c>
      <c r="AV916" t="s">
        <v>67</v>
      </c>
      <c r="AY916" t="s">
        <v>67</v>
      </c>
      <c r="AZ916" t="s">
        <v>67</v>
      </c>
      <c r="BA916" t="s">
        <v>67</v>
      </c>
      <c r="BB916" t="s">
        <v>67</v>
      </c>
      <c r="BC916" t="s">
        <v>67</v>
      </c>
      <c r="BD916" t="s">
        <v>67</v>
      </c>
      <c r="BE916" t="s">
        <v>67</v>
      </c>
      <c r="BF916" t="s">
        <v>67</v>
      </c>
      <c r="BG916" t="s">
        <v>67</v>
      </c>
      <c r="BH916" t="s">
        <v>67</v>
      </c>
      <c r="BI916" t="s">
        <v>67</v>
      </c>
      <c r="BJ916" t="s">
        <v>67</v>
      </c>
      <c r="BK916" t="s">
        <v>67</v>
      </c>
      <c r="BL916" t="s">
        <v>67</v>
      </c>
      <c r="BM916" t="s">
        <v>67</v>
      </c>
      <c r="BN916" t="s">
        <v>106</v>
      </c>
      <c r="BO916" s="6">
        <v>46268</v>
      </c>
      <c r="BP916">
        <f>1</f>
        <v>1</v>
      </c>
      <c r="BQ916">
        <f>IF(M916+AG916&gt;=parametres!$B$2,0,1)</f>
        <v>1</v>
      </c>
      <c r="BR916" t="str">
        <f>VLOOKUP(O916,parametres!G:H,2,0)</f>
        <v>Alliannz Contract</v>
      </c>
    </row>
    <row r="917" spans="1:70" x14ac:dyDescent="0.3">
      <c r="A917" t="s">
        <v>1635</v>
      </c>
      <c r="B917" t="s">
        <v>65</v>
      </c>
      <c r="C917" t="s">
        <v>66</v>
      </c>
      <c r="D917" s="4">
        <v>46268.559490740743</v>
      </c>
      <c r="E917" t="s">
        <v>2390</v>
      </c>
      <c r="F917" t="s">
        <v>67</v>
      </c>
      <c r="G917" t="s">
        <v>67</v>
      </c>
      <c r="H917" t="s">
        <v>486</v>
      </c>
      <c r="I917" t="s">
        <v>67</v>
      </c>
      <c r="J917">
        <v>2.7421293476793708E+18</v>
      </c>
      <c r="K917" t="s">
        <v>2406</v>
      </c>
      <c r="L917" t="s">
        <v>67</v>
      </c>
      <c r="M917" s="5">
        <v>0</v>
      </c>
      <c r="N917">
        <v>19755</v>
      </c>
      <c r="O917" t="s">
        <v>84</v>
      </c>
      <c r="P917">
        <v>21194</v>
      </c>
      <c r="Q917" t="s">
        <v>84</v>
      </c>
      <c r="R917">
        <v>99755</v>
      </c>
      <c r="S917" t="s">
        <v>183</v>
      </c>
      <c r="T917" t="s">
        <v>153</v>
      </c>
      <c r="U917">
        <v>96462</v>
      </c>
      <c r="V917" t="s">
        <v>485</v>
      </c>
      <c r="W917" t="s">
        <v>69</v>
      </c>
      <c r="X917" s="5">
        <v>2.7546296296296294E-3</v>
      </c>
      <c r="Y917" s="5">
        <v>0</v>
      </c>
      <c r="Z917" s="5">
        <v>0</v>
      </c>
      <c r="AA917" t="s">
        <v>67</v>
      </c>
      <c r="AB917">
        <v>0</v>
      </c>
      <c r="AC917" s="4">
        <v>46268.562303240738</v>
      </c>
      <c r="AD917" t="s">
        <v>67</v>
      </c>
      <c r="AE917" s="5">
        <v>0</v>
      </c>
      <c r="AF917" t="s">
        <v>2392</v>
      </c>
      <c r="AG917" s="5">
        <v>0</v>
      </c>
      <c r="AJ917" t="s">
        <v>67</v>
      </c>
      <c r="AN917" t="s">
        <v>67</v>
      </c>
      <c r="AO917" t="s">
        <v>67</v>
      </c>
      <c r="AR917" t="s">
        <v>67</v>
      </c>
      <c r="AT917" t="s">
        <v>67</v>
      </c>
      <c r="AU917" t="s">
        <v>67</v>
      </c>
      <c r="AV917" t="s">
        <v>67</v>
      </c>
      <c r="AY917" t="s">
        <v>67</v>
      </c>
      <c r="AZ917" t="s">
        <v>67</v>
      </c>
      <c r="BA917" t="s">
        <v>67</v>
      </c>
      <c r="BB917" t="s">
        <v>67</v>
      </c>
      <c r="BC917" t="s">
        <v>67</v>
      </c>
      <c r="BD917" t="s">
        <v>67</v>
      </c>
      <c r="BE917" t="s">
        <v>67</v>
      </c>
      <c r="BF917" t="s">
        <v>67</v>
      </c>
      <c r="BG917" t="s">
        <v>67</v>
      </c>
      <c r="BH917" t="s">
        <v>67</v>
      </c>
      <c r="BI917" t="s">
        <v>67</v>
      </c>
      <c r="BJ917" t="s">
        <v>67</v>
      </c>
      <c r="BK917" t="s">
        <v>67</v>
      </c>
      <c r="BL917" t="s">
        <v>67</v>
      </c>
      <c r="BM917" t="s">
        <v>67</v>
      </c>
      <c r="BN917" t="s">
        <v>102</v>
      </c>
      <c r="BO917" s="6">
        <v>46268</v>
      </c>
      <c r="BP917">
        <f>1</f>
        <v>1</v>
      </c>
      <c r="BQ917">
        <f>IF(M917+AG917&gt;=parametres!$B$2,0,1)</f>
        <v>1</v>
      </c>
      <c r="BR917" t="str">
        <f>VLOOKUP(O917,parametres!G:H,2,0)</f>
        <v>RSA</v>
      </c>
    </row>
    <row r="918" spans="1:70" x14ac:dyDescent="0.3">
      <c r="A918" t="s">
        <v>1635</v>
      </c>
      <c r="B918" t="s">
        <v>65</v>
      </c>
      <c r="C918" t="s">
        <v>70</v>
      </c>
      <c r="D918" s="4">
        <v>46268.559756944444</v>
      </c>
      <c r="E918" t="s">
        <v>1990</v>
      </c>
      <c r="F918" t="s">
        <v>138</v>
      </c>
      <c r="G918" t="s">
        <v>119</v>
      </c>
      <c r="H918" t="s">
        <v>125</v>
      </c>
      <c r="I918" t="s">
        <v>169</v>
      </c>
      <c r="J918">
        <v>2.7421293262060483E+18</v>
      </c>
      <c r="K918" t="s">
        <v>2407</v>
      </c>
      <c r="L918" t="s">
        <v>72</v>
      </c>
      <c r="M918" s="5">
        <v>5.7870370370370373E-5</v>
      </c>
      <c r="N918">
        <v>19764</v>
      </c>
      <c r="O918" t="s">
        <v>107</v>
      </c>
      <c r="P918">
        <v>21203</v>
      </c>
      <c r="Q918" t="s">
        <v>107</v>
      </c>
      <c r="R918">
        <v>99854</v>
      </c>
      <c r="S918" t="s">
        <v>170</v>
      </c>
      <c r="T918" t="s">
        <v>153</v>
      </c>
      <c r="U918">
        <v>244550</v>
      </c>
      <c r="V918" t="s">
        <v>383</v>
      </c>
      <c r="W918" t="s">
        <v>68</v>
      </c>
      <c r="X918" s="5">
        <v>8.3333333333333332E-3</v>
      </c>
      <c r="Y918" s="5">
        <v>0</v>
      </c>
      <c r="Z918" s="5">
        <v>3.8194444444444446E-4</v>
      </c>
      <c r="AA918" t="s">
        <v>67</v>
      </c>
      <c r="AB918">
        <v>0</v>
      </c>
      <c r="AC918" s="4">
        <v>46268.569212962961</v>
      </c>
      <c r="AD918" t="s">
        <v>67</v>
      </c>
      <c r="AE918" s="5">
        <v>0</v>
      </c>
      <c r="AF918" t="s">
        <v>2408</v>
      </c>
      <c r="AG918" s="5">
        <v>2.3148148148148147E-5</v>
      </c>
      <c r="AH918">
        <v>0</v>
      </c>
      <c r="AI918">
        <v>0</v>
      </c>
      <c r="AJ918" t="s">
        <v>67</v>
      </c>
      <c r="AK918">
        <v>2</v>
      </c>
      <c r="AL918">
        <v>0</v>
      </c>
      <c r="AM918">
        <v>0</v>
      </c>
      <c r="AN918" t="s">
        <v>123</v>
      </c>
      <c r="AO918" t="s">
        <v>127</v>
      </c>
      <c r="AP918">
        <v>77020001</v>
      </c>
      <c r="AQ918">
        <v>10</v>
      </c>
      <c r="AR918" t="s">
        <v>128</v>
      </c>
      <c r="AS918">
        <v>3190083</v>
      </c>
      <c r="AT918" t="s">
        <v>267</v>
      </c>
      <c r="AU918" t="s">
        <v>67</v>
      </c>
      <c r="AV918" t="s">
        <v>1990</v>
      </c>
      <c r="AW918">
        <v>0</v>
      </c>
      <c r="AX918">
        <v>0</v>
      </c>
      <c r="AY918" t="s">
        <v>67</v>
      </c>
      <c r="AZ918" t="s">
        <v>67</v>
      </c>
      <c r="BA918" t="s">
        <v>67</v>
      </c>
      <c r="BB918" t="s">
        <v>67</v>
      </c>
      <c r="BC918" t="s">
        <v>67</v>
      </c>
      <c r="BD918" t="s">
        <v>67</v>
      </c>
      <c r="BE918" t="s">
        <v>67</v>
      </c>
      <c r="BF918" t="s">
        <v>67</v>
      </c>
      <c r="BG918" t="s">
        <v>67</v>
      </c>
      <c r="BH918" t="s">
        <v>67</v>
      </c>
      <c r="BI918" t="s">
        <v>67</v>
      </c>
      <c r="BJ918" t="s">
        <v>67</v>
      </c>
      <c r="BK918" t="s">
        <v>67</v>
      </c>
      <c r="BL918" t="s">
        <v>67</v>
      </c>
      <c r="BM918" t="s">
        <v>67</v>
      </c>
      <c r="BN918" t="s">
        <v>106</v>
      </c>
      <c r="BO918" s="6">
        <v>46268</v>
      </c>
      <c r="BP918">
        <f>1</f>
        <v>1</v>
      </c>
      <c r="BQ918">
        <f>IF(M918+AG918&gt;=parametres!$B$2,0,1)</f>
        <v>1</v>
      </c>
      <c r="BR918" t="str">
        <f>VLOOKUP(O918,parametres!G:H,2,0)</f>
        <v>Alliannz Contract</v>
      </c>
    </row>
    <row r="919" spans="1:70" x14ac:dyDescent="0.3">
      <c r="A919" t="s">
        <v>1635</v>
      </c>
      <c r="B919" t="s">
        <v>65</v>
      </c>
      <c r="C919" t="s">
        <v>66</v>
      </c>
      <c r="D919" s="4">
        <v>46268.559965277775</v>
      </c>
      <c r="E919" t="s">
        <v>2409</v>
      </c>
      <c r="F919" t="s">
        <v>67</v>
      </c>
      <c r="G919" t="s">
        <v>67</v>
      </c>
      <c r="H919" t="s">
        <v>438</v>
      </c>
      <c r="I919" t="s">
        <v>67</v>
      </c>
      <c r="J919">
        <v>2.7421293476793708E+18</v>
      </c>
      <c r="K919" t="s">
        <v>2410</v>
      </c>
      <c r="L919" t="s">
        <v>67</v>
      </c>
      <c r="M919" s="5">
        <v>0</v>
      </c>
      <c r="N919">
        <v>19760</v>
      </c>
      <c r="O919" t="s">
        <v>82</v>
      </c>
      <c r="P919">
        <v>21199</v>
      </c>
      <c r="Q919" t="s">
        <v>82</v>
      </c>
      <c r="R919">
        <v>99810</v>
      </c>
      <c r="S919" t="s">
        <v>162</v>
      </c>
      <c r="T919" t="s">
        <v>153</v>
      </c>
      <c r="U919">
        <v>244554</v>
      </c>
      <c r="V919" t="s">
        <v>437</v>
      </c>
      <c r="W919" t="s">
        <v>69</v>
      </c>
      <c r="X919" s="5">
        <v>1.7361111111111112E-4</v>
      </c>
      <c r="Y919" s="5">
        <v>3.2407407407407406E-4</v>
      </c>
      <c r="Z919" s="5">
        <v>0</v>
      </c>
      <c r="AA919" t="s">
        <v>67</v>
      </c>
      <c r="AB919">
        <v>0</v>
      </c>
      <c r="AC919" s="4">
        <v>46268.56050925926</v>
      </c>
      <c r="AD919" t="s">
        <v>67</v>
      </c>
      <c r="AE919" s="5">
        <v>0</v>
      </c>
      <c r="AF919" t="s">
        <v>2399</v>
      </c>
      <c r="AG919" s="5">
        <v>0</v>
      </c>
      <c r="AJ919" t="s">
        <v>67</v>
      </c>
      <c r="AN919" t="s">
        <v>67</v>
      </c>
      <c r="AO919" t="s">
        <v>67</v>
      </c>
      <c r="AR919" t="s">
        <v>67</v>
      </c>
      <c r="AT919" t="s">
        <v>67</v>
      </c>
      <c r="AU919" t="s">
        <v>67</v>
      </c>
      <c r="AV919" t="s">
        <v>67</v>
      </c>
      <c r="AY919" t="s">
        <v>67</v>
      </c>
      <c r="AZ919" t="s">
        <v>67</v>
      </c>
      <c r="BA919" t="s">
        <v>67</v>
      </c>
      <c r="BB919" t="s">
        <v>67</v>
      </c>
      <c r="BC919" t="s">
        <v>67</v>
      </c>
      <c r="BD919" t="s">
        <v>67</v>
      </c>
      <c r="BE919" t="s">
        <v>67</v>
      </c>
      <c r="BF919" t="s">
        <v>67</v>
      </c>
      <c r="BG919" t="s">
        <v>67</v>
      </c>
      <c r="BH919" t="s">
        <v>67</v>
      </c>
      <c r="BI919" t="s">
        <v>67</v>
      </c>
      <c r="BJ919" t="s">
        <v>67</v>
      </c>
      <c r="BK919" t="s">
        <v>67</v>
      </c>
      <c r="BL919" t="s">
        <v>67</v>
      </c>
      <c r="BM919" t="s">
        <v>67</v>
      </c>
      <c r="BN919" t="s">
        <v>106</v>
      </c>
      <c r="BO919" s="6">
        <v>46268</v>
      </c>
      <c r="BP919">
        <f>1</f>
        <v>1</v>
      </c>
      <c r="BQ919">
        <f>IF(M919+AG919&gt;=parametres!$B$2,0,1)</f>
        <v>1</v>
      </c>
      <c r="BR919" t="str">
        <f>VLOOKUP(O919,parametres!G:H,2,0)</f>
        <v>Alliannz Contract</v>
      </c>
    </row>
    <row r="920" spans="1:70" x14ac:dyDescent="0.3">
      <c r="A920" t="s">
        <v>1635</v>
      </c>
      <c r="B920" t="s">
        <v>65</v>
      </c>
      <c r="C920" t="s">
        <v>70</v>
      </c>
      <c r="D920" s="4">
        <v>46268.560173611113</v>
      </c>
      <c r="E920" t="s">
        <v>2411</v>
      </c>
      <c r="F920" t="s">
        <v>138</v>
      </c>
      <c r="G920" t="s">
        <v>426</v>
      </c>
      <c r="H920" t="s">
        <v>125</v>
      </c>
      <c r="I920" t="s">
        <v>449</v>
      </c>
      <c r="J920">
        <v>2.7421293648576328E+18</v>
      </c>
      <c r="K920" t="s">
        <v>2412</v>
      </c>
      <c r="L920" t="s">
        <v>71</v>
      </c>
      <c r="M920" s="5">
        <v>1.5046296296296297E-4</v>
      </c>
      <c r="N920">
        <v>19755</v>
      </c>
      <c r="O920" t="s">
        <v>84</v>
      </c>
      <c r="P920">
        <v>21176</v>
      </c>
      <c r="Q920" t="s">
        <v>391</v>
      </c>
      <c r="R920">
        <v>99755</v>
      </c>
      <c r="S920" t="s">
        <v>183</v>
      </c>
      <c r="T920" t="s">
        <v>450</v>
      </c>
      <c r="U920">
        <v>96491</v>
      </c>
      <c r="V920" t="s">
        <v>231</v>
      </c>
      <c r="W920" t="s">
        <v>68</v>
      </c>
      <c r="X920" s="5">
        <v>8.4490740740740739E-4</v>
      </c>
      <c r="Y920" s="5">
        <v>8.2291666666666659E-3</v>
      </c>
      <c r="Z920" s="5">
        <v>1.4930555555555556E-3</v>
      </c>
      <c r="AA920" t="s">
        <v>67</v>
      </c>
      <c r="AB920">
        <v>1</v>
      </c>
      <c r="AC920" s="4">
        <v>46268.571944444448</v>
      </c>
      <c r="AD920" t="s">
        <v>67</v>
      </c>
      <c r="AE920" s="5">
        <v>0</v>
      </c>
      <c r="AF920" t="s">
        <v>2413</v>
      </c>
      <c r="AG920" s="5">
        <v>2.3148148148148147E-5</v>
      </c>
      <c r="AH920">
        <v>0</v>
      </c>
      <c r="AI920">
        <v>0</v>
      </c>
      <c r="AJ920" t="s">
        <v>67</v>
      </c>
      <c r="AK920">
        <v>2</v>
      </c>
      <c r="AL920">
        <v>0</v>
      </c>
      <c r="AM920">
        <v>0</v>
      </c>
      <c r="AN920" t="s">
        <v>123</v>
      </c>
      <c r="AO920" t="s">
        <v>127</v>
      </c>
      <c r="AP920">
        <v>77020001</v>
      </c>
      <c r="AQ920">
        <v>10</v>
      </c>
      <c r="AR920" t="s">
        <v>128</v>
      </c>
      <c r="AS920">
        <v>3190060</v>
      </c>
      <c r="AT920" t="s">
        <v>67</v>
      </c>
      <c r="AU920" t="s">
        <v>67</v>
      </c>
      <c r="AV920" t="s">
        <v>2411</v>
      </c>
      <c r="AW920">
        <v>2</v>
      </c>
      <c r="AX920">
        <v>1</v>
      </c>
      <c r="AY920" t="s">
        <v>190</v>
      </c>
      <c r="AZ920" t="s">
        <v>2414</v>
      </c>
      <c r="BA920" t="s">
        <v>190</v>
      </c>
      <c r="BB920" t="s">
        <v>2415</v>
      </c>
      <c r="BC920" t="s">
        <v>67</v>
      </c>
      <c r="BD920" t="s">
        <v>67</v>
      </c>
      <c r="BE920" t="s">
        <v>67</v>
      </c>
      <c r="BF920" t="s">
        <v>67</v>
      </c>
      <c r="BG920" t="s">
        <v>67</v>
      </c>
      <c r="BH920" t="s">
        <v>67</v>
      </c>
      <c r="BI920" t="s">
        <v>67</v>
      </c>
      <c r="BJ920" t="s">
        <v>67</v>
      </c>
      <c r="BK920" t="s">
        <v>67</v>
      </c>
      <c r="BL920" t="s">
        <v>67</v>
      </c>
      <c r="BM920" t="s">
        <v>67</v>
      </c>
      <c r="BN920" t="s">
        <v>102</v>
      </c>
      <c r="BO920" s="6">
        <v>46268</v>
      </c>
      <c r="BP920">
        <f>1</f>
        <v>1</v>
      </c>
      <c r="BQ920">
        <f>IF(M920+AG920&gt;=parametres!$B$2,0,1)</f>
        <v>1</v>
      </c>
      <c r="BR920" t="str">
        <f>VLOOKUP(O920,parametres!G:H,2,0)</f>
        <v>RSA</v>
      </c>
    </row>
    <row r="921" spans="1:70" x14ac:dyDescent="0.3">
      <c r="A921" t="s">
        <v>1635</v>
      </c>
      <c r="B921" t="s">
        <v>65</v>
      </c>
      <c r="C921" t="s">
        <v>70</v>
      </c>
      <c r="D921" s="4">
        <v>46268.560393518521</v>
      </c>
      <c r="E921" t="s">
        <v>476</v>
      </c>
      <c r="F921" t="s">
        <v>156</v>
      </c>
      <c r="G921" t="s">
        <v>119</v>
      </c>
      <c r="H921" t="s">
        <v>157</v>
      </c>
      <c r="I921" t="s">
        <v>139</v>
      </c>
      <c r="J921">
        <v>2.7421294078030556E+18</v>
      </c>
      <c r="K921" t="s">
        <v>2416</v>
      </c>
      <c r="L921" t="s">
        <v>71</v>
      </c>
      <c r="M921" s="5">
        <v>6.9444444444444444E-5</v>
      </c>
      <c r="N921">
        <v>19760</v>
      </c>
      <c r="O921" t="s">
        <v>82</v>
      </c>
      <c r="P921">
        <v>21199</v>
      </c>
      <c r="Q921" t="s">
        <v>82</v>
      </c>
      <c r="R921">
        <v>99810</v>
      </c>
      <c r="S921" t="s">
        <v>162</v>
      </c>
      <c r="T921" t="s">
        <v>153</v>
      </c>
      <c r="U921">
        <v>224299</v>
      </c>
      <c r="V921" t="s">
        <v>193</v>
      </c>
      <c r="W921" t="s">
        <v>68</v>
      </c>
      <c r="X921" s="5">
        <v>1.0763888888888889E-2</v>
      </c>
      <c r="Y921" s="5">
        <v>0</v>
      </c>
      <c r="Z921" s="5">
        <v>2.4305555555555555E-4</v>
      </c>
      <c r="AA921" t="s">
        <v>67</v>
      </c>
      <c r="AB921">
        <v>0</v>
      </c>
      <c r="AC921" s="4">
        <v>46268.571886574071</v>
      </c>
      <c r="AD921" t="s">
        <v>67</v>
      </c>
      <c r="AE921" s="5">
        <v>0</v>
      </c>
      <c r="AF921" t="s">
        <v>2417</v>
      </c>
      <c r="AG921" s="5">
        <v>3.4722222222222222E-5</v>
      </c>
      <c r="AH921">
        <v>0</v>
      </c>
      <c r="AI921">
        <v>0</v>
      </c>
      <c r="AJ921" t="s">
        <v>67</v>
      </c>
      <c r="AK921">
        <v>2</v>
      </c>
      <c r="AL921">
        <v>0</v>
      </c>
      <c r="AM921">
        <v>0</v>
      </c>
      <c r="AN921" t="s">
        <v>123</v>
      </c>
      <c r="AO921" t="s">
        <v>127</v>
      </c>
      <c r="AP921">
        <v>77020001</v>
      </c>
      <c r="AQ921">
        <v>10</v>
      </c>
      <c r="AR921" t="s">
        <v>128</v>
      </c>
      <c r="AS921">
        <v>3190096</v>
      </c>
      <c r="AT921" t="s">
        <v>145</v>
      </c>
      <c r="AU921" t="s">
        <v>67</v>
      </c>
      <c r="AV921" t="s">
        <v>476</v>
      </c>
      <c r="AW921">
        <v>2</v>
      </c>
      <c r="AX921">
        <v>1</v>
      </c>
      <c r="AY921" t="s">
        <v>67</v>
      </c>
      <c r="AZ921" t="s">
        <v>67</v>
      </c>
      <c r="BA921" t="s">
        <v>67</v>
      </c>
      <c r="BB921" t="s">
        <v>67</v>
      </c>
      <c r="BC921" t="s">
        <v>67</v>
      </c>
      <c r="BD921" t="s">
        <v>67</v>
      </c>
      <c r="BE921" t="s">
        <v>67</v>
      </c>
      <c r="BF921" t="s">
        <v>67</v>
      </c>
      <c r="BG921" t="s">
        <v>67</v>
      </c>
      <c r="BH921" t="s">
        <v>67</v>
      </c>
      <c r="BI921" t="s">
        <v>67</v>
      </c>
      <c r="BJ921" t="s">
        <v>67</v>
      </c>
      <c r="BK921" t="s">
        <v>67</v>
      </c>
      <c r="BL921" t="s">
        <v>67</v>
      </c>
      <c r="BM921" t="s">
        <v>67</v>
      </c>
      <c r="BN921" t="s">
        <v>106</v>
      </c>
      <c r="BO921" s="6">
        <v>46268</v>
      </c>
      <c r="BP921">
        <f>1</f>
        <v>1</v>
      </c>
      <c r="BQ921">
        <f>IF(M921+AG921&gt;=parametres!$B$2,0,1)</f>
        <v>1</v>
      </c>
      <c r="BR921" t="str">
        <f>VLOOKUP(O921,parametres!G:H,2,0)</f>
        <v>Alliannz Contract</v>
      </c>
    </row>
    <row r="922" spans="1:70" x14ac:dyDescent="0.3">
      <c r="A922" t="s">
        <v>1635</v>
      </c>
      <c r="B922" t="s">
        <v>65</v>
      </c>
      <c r="C922" t="s">
        <v>66</v>
      </c>
      <c r="D922" s="4">
        <v>46268.56082175926</v>
      </c>
      <c r="E922" t="s">
        <v>1990</v>
      </c>
      <c r="F922" t="s">
        <v>67</v>
      </c>
      <c r="G922" t="s">
        <v>67</v>
      </c>
      <c r="H922" t="s">
        <v>382</v>
      </c>
      <c r="I922" t="s">
        <v>67</v>
      </c>
      <c r="J922">
        <v>2.7421293262060483E+18</v>
      </c>
      <c r="K922" t="s">
        <v>2418</v>
      </c>
      <c r="L922" t="s">
        <v>67</v>
      </c>
      <c r="M922" s="5">
        <v>0</v>
      </c>
      <c r="N922">
        <v>19764</v>
      </c>
      <c r="O922" t="s">
        <v>107</v>
      </c>
      <c r="P922">
        <v>21203</v>
      </c>
      <c r="Q922" t="s">
        <v>107</v>
      </c>
      <c r="R922">
        <v>99854</v>
      </c>
      <c r="S922" t="s">
        <v>170</v>
      </c>
      <c r="T922" t="s">
        <v>153</v>
      </c>
      <c r="U922">
        <v>244550</v>
      </c>
      <c r="V922" t="s">
        <v>383</v>
      </c>
      <c r="W922" t="s">
        <v>69</v>
      </c>
      <c r="X922" s="5">
        <v>8.3333333333333332E-3</v>
      </c>
      <c r="Y922" s="5">
        <v>0</v>
      </c>
      <c r="Z922" s="5">
        <v>0</v>
      </c>
      <c r="AA922" t="s">
        <v>67</v>
      </c>
      <c r="AB922">
        <v>0</v>
      </c>
      <c r="AC922" s="4">
        <v>46268.569212962961</v>
      </c>
      <c r="AD922" t="s">
        <v>67</v>
      </c>
      <c r="AE922" s="5">
        <v>0</v>
      </c>
      <c r="AF922" t="s">
        <v>2408</v>
      </c>
      <c r="AG922" s="5">
        <v>1.1574074074074073E-5</v>
      </c>
      <c r="AJ922" t="s">
        <v>67</v>
      </c>
      <c r="AN922" t="s">
        <v>67</v>
      </c>
      <c r="AO922" t="s">
        <v>67</v>
      </c>
      <c r="AR922" t="s">
        <v>67</v>
      </c>
      <c r="AT922" t="s">
        <v>67</v>
      </c>
      <c r="AU922" t="s">
        <v>67</v>
      </c>
      <c r="AV922" t="s">
        <v>67</v>
      </c>
      <c r="AY922" t="s">
        <v>67</v>
      </c>
      <c r="AZ922" t="s">
        <v>67</v>
      </c>
      <c r="BA922" t="s">
        <v>67</v>
      </c>
      <c r="BB922" t="s">
        <v>67</v>
      </c>
      <c r="BC922" t="s">
        <v>67</v>
      </c>
      <c r="BD922" t="s">
        <v>67</v>
      </c>
      <c r="BE922" t="s">
        <v>67</v>
      </c>
      <c r="BF922" t="s">
        <v>67</v>
      </c>
      <c r="BG922" t="s">
        <v>67</v>
      </c>
      <c r="BH922" t="s">
        <v>67</v>
      </c>
      <c r="BI922" t="s">
        <v>67</v>
      </c>
      <c r="BJ922" t="s">
        <v>67</v>
      </c>
      <c r="BK922" t="s">
        <v>67</v>
      </c>
      <c r="BL922" t="s">
        <v>67</v>
      </c>
      <c r="BM922" t="s">
        <v>67</v>
      </c>
      <c r="BN922" t="s">
        <v>106</v>
      </c>
      <c r="BO922" s="6">
        <v>46268</v>
      </c>
      <c r="BP922">
        <f>1</f>
        <v>1</v>
      </c>
      <c r="BQ922">
        <f>IF(M922+AG922&gt;=parametres!$B$2,0,1)</f>
        <v>1</v>
      </c>
      <c r="BR922" t="str">
        <f>VLOOKUP(O922,parametres!G:H,2,0)</f>
        <v>Alliannz Contract</v>
      </c>
    </row>
    <row r="923" spans="1:70" x14ac:dyDescent="0.3">
      <c r="A923" t="s">
        <v>1635</v>
      </c>
      <c r="B923" t="s">
        <v>65</v>
      </c>
      <c r="C923" t="s">
        <v>66</v>
      </c>
      <c r="D923" s="4">
        <v>46268.561041666668</v>
      </c>
      <c r="E923" t="s">
        <v>476</v>
      </c>
      <c r="F923" t="s">
        <v>67</v>
      </c>
      <c r="G923" t="s">
        <v>67</v>
      </c>
      <c r="H923" t="s">
        <v>195</v>
      </c>
      <c r="I923" t="s">
        <v>67</v>
      </c>
      <c r="J923">
        <v>2.7421294078030556E+18</v>
      </c>
      <c r="K923" t="s">
        <v>2419</v>
      </c>
      <c r="L923" t="s">
        <v>67</v>
      </c>
      <c r="M923" s="5">
        <v>0</v>
      </c>
      <c r="N923">
        <v>19760</v>
      </c>
      <c r="O923" t="s">
        <v>82</v>
      </c>
      <c r="P923">
        <v>21199</v>
      </c>
      <c r="Q923" t="s">
        <v>82</v>
      </c>
      <c r="R923">
        <v>99810</v>
      </c>
      <c r="S923" t="s">
        <v>162</v>
      </c>
      <c r="T923" t="s">
        <v>153</v>
      </c>
      <c r="U923">
        <v>224299</v>
      </c>
      <c r="V923" t="s">
        <v>193</v>
      </c>
      <c r="W923" t="s">
        <v>68</v>
      </c>
      <c r="X923" s="5">
        <v>1.0763888888888889E-2</v>
      </c>
      <c r="Y923" s="5">
        <v>0</v>
      </c>
      <c r="Z923" s="5">
        <v>0</v>
      </c>
      <c r="AA923" t="s">
        <v>67</v>
      </c>
      <c r="AB923">
        <v>0</v>
      </c>
      <c r="AC923" s="4">
        <v>46268.571863425925</v>
      </c>
      <c r="AD923" t="s">
        <v>67</v>
      </c>
      <c r="AE923" s="5">
        <v>0</v>
      </c>
      <c r="AF923" t="s">
        <v>2417</v>
      </c>
      <c r="AG923" s="5">
        <v>1.1574074074074073E-5</v>
      </c>
      <c r="AJ923" t="s">
        <v>67</v>
      </c>
      <c r="AN923" t="s">
        <v>67</v>
      </c>
      <c r="AO923" t="s">
        <v>67</v>
      </c>
      <c r="AR923" t="s">
        <v>67</v>
      </c>
      <c r="AT923" t="s">
        <v>67</v>
      </c>
      <c r="AU923" t="s">
        <v>67</v>
      </c>
      <c r="AV923" t="s">
        <v>67</v>
      </c>
      <c r="AY923" t="s">
        <v>67</v>
      </c>
      <c r="AZ923" t="s">
        <v>67</v>
      </c>
      <c r="BA923" t="s">
        <v>67</v>
      </c>
      <c r="BB923" t="s">
        <v>67</v>
      </c>
      <c r="BC923" t="s">
        <v>67</v>
      </c>
      <c r="BD923" t="s">
        <v>67</v>
      </c>
      <c r="BE923" t="s">
        <v>67</v>
      </c>
      <c r="BF923" t="s">
        <v>67</v>
      </c>
      <c r="BG923" t="s">
        <v>67</v>
      </c>
      <c r="BH923" t="s">
        <v>67</v>
      </c>
      <c r="BI923" t="s">
        <v>67</v>
      </c>
      <c r="BJ923" t="s">
        <v>67</v>
      </c>
      <c r="BK923" t="s">
        <v>67</v>
      </c>
      <c r="BL923" t="s">
        <v>67</v>
      </c>
      <c r="BM923" t="s">
        <v>67</v>
      </c>
      <c r="BN923" t="s">
        <v>106</v>
      </c>
      <c r="BO923" s="6">
        <v>46268</v>
      </c>
      <c r="BP923">
        <f>1</f>
        <v>1</v>
      </c>
      <c r="BQ923">
        <f>IF(M923+AG923&gt;=parametres!$B$2,0,1)</f>
        <v>1</v>
      </c>
      <c r="BR923" t="str">
        <f>VLOOKUP(O923,parametres!G:H,2,0)</f>
        <v>Alliannz Contract</v>
      </c>
    </row>
    <row r="924" spans="1:70" x14ac:dyDescent="0.3">
      <c r="A924" t="s">
        <v>1635</v>
      </c>
      <c r="B924" t="s">
        <v>65</v>
      </c>
      <c r="C924" t="s">
        <v>66</v>
      </c>
      <c r="D924" s="4">
        <v>46268.561122685183</v>
      </c>
      <c r="E924" t="s">
        <v>219</v>
      </c>
      <c r="F924" t="s">
        <v>67</v>
      </c>
      <c r="G924" t="s">
        <v>67</v>
      </c>
      <c r="H924" t="s">
        <v>523</v>
      </c>
      <c r="I924" t="s">
        <v>67</v>
      </c>
      <c r="J924">
        <v>2.7421292962130499E+18</v>
      </c>
      <c r="K924" t="s">
        <v>2420</v>
      </c>
      <c r="L924" t="s">
        <v>67</v>
      </c>
      <c r="M924" s="5">
        <v>0</v>
      </c>
      <c r="N924">
        <v>19770</v>
      </c>
      <c r="O924" t="s">
        <v>112</v>
      </c>
      <c r="P924">
        <v>21209</v>
      </c>
      <c r="Q924" t="s">
        <v>112</v>
      </c>
      <c r="R924">
        <v>99920</v>
      </c>
      <c r="S924" t="s">
        <v>146</v>
      </c>
      <c r="T924" t="s">
        <v>153</v>
      </c>
      <c r="U924">
        <v>96468</v>
      </c>
      <c r="V924" t="s">
        <v>521</v>
      </c>
      <c r="W924" t="s">
        <v>69</v>
      </c>
      <c r="X924" s="5">
        <v>0</v>
      </c>
      <c r="Y924" s="5">
        <v>0</v>
      </c>
      <c r="Z924" s="5">
        <v>0</v>
      </c>
      <c r="AA924" t="s">
        <v>67</v>
      </c>
      <c r="AB924">
        <v>0</v>
      </c>
      <c r="AC924" s="4">
        <v>46268.56113425926</v>
      </c>
      <c r="AD924" t="s">
        <v>67</v>
      </c>
      <c r="AE924" s="5">
        <v>0</v>
      </c>
      <c r="AF924" t="s">
        <v>2359</v>
      </c>
      <c r="AG924" s="5">
        <v>0</v>
      </c>
      <c r="AJ924" t="s">
        <v>67</v>
      </c>
      <c r="AN924" t="s">
        <v>67</v>
      </c>
      <c r="AO924" t="s">
        <v>67</v>
      </c>
      <c r="AR924" t="s">
        <v>67</v>
      </c>
      <c r="AT924" t="s">
        <v>67</v>
      </c>
      <c r="AU924" t="s">
        <v>67</v>
      </c>
      <c r="AV924" t="s">
        <v>67</v>
      </c>
      <c r="AY924" t="s">
        <v>67</v>
      </c>
      <c r="AZ924" t="s">
        <v>67</v>
      </c>
      <c r="BA924" t="s">
        <v>67</v>
      </c>
      <c r="BB924" t="s">
        <v>67</v>
      </c>
      <c r="BC924" t="s">
        <v>67</v>
      </c>
      <c r="BD924" t="s">
        <v>67</v>
      </c>
      <c r="BE924" t="s">
        <v>67</v>
      </c>
      <c r="BF924" t="s">
        <v>67</v>
      </c>
      <c r="BG924" t="s">
        <v>67</v>
      </c>
      <c r="BH924" t="s">
        <v>67</v>
      </c>
      <c r="BI924" t="s">
        <v>67</v>
      </c>
      <c r="BJ924" t="s">
        <v>67</v>
      </c>
      <c r="BK924" t="s">
        <v>67</v>
      </c>
      <c r="BL924" t="s">
        <v>67</v>
      </c>
      <c r="BM924" t="s">
        <v>67</v>
      </c>
      <c r="BN924" t="s">
        <v>280</v>
      </c>
      <c r="BO924" s="6">
        <v>46268</v>
      </c>
      <c r="BP924">
        <f>1</f>
        <v>1</v>
      </c>
      <c r="BQ924">
        <f>IF(M924+AG924&gt;=parametres!$B$2,0,1)</f>
        <v>1</v>
      </c>
      <c r="BR924" t="str">
        <f>VLOOKUP(O924,parametres!G:H,2,0)</f>
        <v>RSA Provider</v>
      </c>
    </row>
    <row r="925" spans="1:70" x14ac:dyDescent="0.3">
      <c r="A925" t="s">
        <v>1635</v>
      </c>
      <c r="B925" t="s">
        <v>65</v>
      </c>
      <c r="C925" t="s">
        <v>66</v>
      </c>
      <c r="D925" s="4">
        <v>46268.56144675926</v>
      </c>
      <c r="E925" t="s">
        <v>2421</v>
      </c>
      <c r="F925" t="s">
        <v>67</v>
      </c>
      <c r="G925" t="s">
        <v>67</v>
      </c>
      <c r="H925" t="s">
        <v>2422</v>
      </c>
      <c r="I925" t="s">
        <v>67</v>
      </c>
      <c r="J925">
        <v>2.7421293476793708E+18</v>
      </c>
      <c r="K925" t="s">
        <v>2423</v>
      </c>
      <c r="L925" t="s">
        <v>67</v>
      </c>
      <c r="M925" s="5">
        <v>0</v>
      </c>
      <c r="N925">
        <v>19760</v>
      </c>
      <c r="O925" t="s">
        <v>82</v>
      </c>
      <c r="P925">
        <v>21199</v>
      </c>
      <c r="Q925" t="s">
        <v>82</v>
      </c>
      <c r="R925">
        <v>99810</v>
      </c>
      <c r="S925" t="s">
        <v>162</v>
      </c>
      <c r="T925" t="s">
        <v>2424</v>
      </c>
      <c r="U925">
        <v>244554</v>
      </c>
      <c r="V925" t="s">
        <v>437</v>
      </c>
      <c r="W925" t="s">
        <v>69</v>
      </c>
      <c r="X925" s="5">
        <v>2.4305555555555555E-4</v>
      </c>
      <c r="Y925" s="5">
        <v>1.3541666666666667E-3</v>
      </c>
      <c r="Z925" s="5">
        <v>0</v>
      </c>
      <c r="AA925" t="s">
        <v>67</v>
      </c>
      <c r="AB925">
        <v>0</v>
      </c>
      <c r="AC925" s="4">
        <v>46268.563217592593</v>
      </c>
      <c r="AD925" t="s">
        <v>67</v>
      </c>
      <c r="AE925" s="5">
        <v>0</v>
      </c>
      <c r="AF925" t="s">
        <v>2399</v>
      </c>
      <c r="AG925" s="5">
        <v>1.1574074074074075E-4</v>
      </c>
      <c r="AJ925" t="s">
        <v>67</v>
      </c>
      <c r="AN925" t="s">
        <v>67</v>
      </c>
      <c r="AO925" t="s">
        <v>67</v>
      </c>
      <c r="AR925" t="s">
        <v>67</v>
      </c>
      <c r="AT925" t="s">
        <v>67</v>
      </c>
      <c r="AU925" t="s">
        <v>67</v>
      </c>
      <c r="AV925" t="s">
        <v>67</v>
      </c>
      <c r="AY925" t="s">
        <v>67</v>
      </c>
      <c r="AZ925" t="s">
        <v>67</v>
      </c>
      <c r="BA925" t="s">
        <v>67</v>
      </c>
      <c r="BB925" t="s">
        <v>67</v>
      </c>
      <c r="BC925" t="s">
        <v>67</v>
      </c>
      <c r="BD925" t="s">
        <v>67</v>
      </c>
      <c r="BE925" t="s">
        <v>67</v>
      </c>
      <c r="BF925" t="s">
        <v>67</v>
      </c>
      <c r="BG925" t="s">
        <v>67</v>
      </c>
      <c r="BH925" t="s">
        <v>67</v>
      </c>
      <c r="BI925" t="s">
        <v>67</v>
      </c>
      <c r="BJ925" t="s">
        <v>67</v>
      </c>
      <c r="BK925" t="s">
        <v>67</v>
      </c>
      <c r="BL925" t="s">
        <v>67</v>
      </c>
      <c r="BM925" t="s">
        <v>67</v>
      </c>
      <c r="BN925" t="s">
        <v>106</v>
      </c>
      <c r="BO925" s="6">
        <v>46268</v>
      </c>
      <c r="BP925">
        <f>1</f>
        <v>1</v>
      </c>
      <c r="BQ925">
        <f>IF(M925+AG925&gt;=parametres!$B$2,0,1)</f>
        <v>1</v>
      </c>
      <c r="BR925" t="str">
        <f>VLOOKUP(O925,parametres!G:H,2,0)</f>
        <v>Alliannz Contract</v>
      </c>
    </row>
    <row r="926" spans="1:70" x14ac:dyDescent="0.3">
      <c r="A926" t="s">
        <v>1635</v>
      </c>
      <c r="B926" t="s">
        <v>65</v>
      </c>
      <c r="C926" t="s">
        <v>70</v>
      </c>
      <c r="D926" s="4">
        <v>46268.561574074076</v>
      </c>
      <c r="E926" t="s">
        <v>2425</v>
      </c>
      <c r="F926" t="s">
        <v>148</v>
      </c>
      <c r="G926" t="s">
        <v>119</v>
      </c>
      <c r="H926" t="s">
        <v>149</v>
      </c>
      <c r="I926" t="s">
        <v>139</v>
      </c>
      <c r="J926">
        <v>2.7421293863283144E+18</v>
      </c>
      <c r="K926" t="s">
        <v>2426</v>
      </c>
      <c r="L926" t="s">
        <v>71</v>
      </c>
      <c r="M926" s="5">
        <v>6.9444444444444444E-5</v>
      </c>
      <c r="N926">
        <v>19760</v>
      </c>
      <c r="O926" t="s">
        <v>82</v>
      </c>
      <c r="P926">
        <v>21199</v>
      </c>
      <c r="Q926" t="s">
        <v>82</v>
      </c>
      <c r="R926">
        <v>99810</v>
      </c>
      <c r="S926" t="s">
        <v>162</v>
      </c>
      <c r="T926" t="s">
        <v>153</v>
      </c>
      <c r="U926">
        <v>199529</v>
      </c>
      <c r="V926" t="s">
        <v>224</v>
      </c>
      <c r="W926" t="s">
        <v>69</v>
      </c>
      <c r="X926" s="5">
        <v>1.0763888888888889E-3</v>
      </c>
      <c r="Y926" s="5">
        <v>0</v>
      </c>
      <c r="Z926" s="5">
        <v>2.3148148148148147E-5</v>
      </c>
      <c r="AA926" t="s">
        <v>67</v>
      </c>
      <c r="AB926">
        <v>0</v>
      </c>
      <c r="AC926" s="4">
        <v>46268.566481481481</v>
      </c>
      <c r="AD926" t="s">
        <v>67</v>
      </c>
      <c r="AE926" s="5">
        <v>0</v>
      </c>
      <c r="AF926" t="s">
        <v>2427</v>
      </c>
      <c r="AG926" s="5">
        <v>2.3148148148148147E-5</v>
      </c>
      <c r="AH926">
        <v>0</v>
      </c>
      <c r="AI926">
        <v>0</v>
      </c>
      <c r="AJ926" t="s">
        <v>67</v>
      </c>
      <c r="AK926">
        <v>2</v>
      </c>
      <c r="AL926">
        <v>0</v>
      </c>
      <c r="AM926">
        <v>0</v>
      </c>
      <c r="AN926" t="s">
        <v>123</v>
      </c>
      <c r="AO926" t="s">
        <v>127</v>
      </c>
      <c r="AP926">
        <v>77020001</v>
      </c>
      <c r="AQ926">
        <v>10</v>
      </c>
      <c r="AR926" t="s">
        <v>128</v>
      </c>
      <c r="AS926">
        <v>3190099</v>
      </c>
      <c r="AT926" t="s">
        <v>155</v>
      </c>
      <c r="AU926" t="s">
        <v>2428</v>
      </c>
      <c r="AV926" t="s">
        <v>2425</v>
      </c>
      <c r="AW926">
        <v>2</v>
      </c>
      <c r="AX926">
        <v>1</v>
      </c>
      <c r="AY926" t="s">
        <v>76</v>
      </c>
      <c r="AZ926" t="s">
        <v>192</v>
      </c>
      <c r="BA926" t="s">
        <v>76</v>
      </c>
      <c r="BB926" t="s">
        <v>2429</v>
      </c>
      <c r="BC926" t="s">
        <v>190</v>
      </c>
      <c r="BD926" t="s">
        <v>76</v>
      </c>
      <c r="BE926" t="s">
        <v>76</v>
      </c>
      <c r="BF926" t="s">
        <v>76</v>
      </c>
      <c r="BG926" t="s">
        <v>76</v>
      </c>
      <c r="BH926" t="s">
        <v>76</v>
      </c>
      <c r="BI926" t="s">
        <v>67</v>
      </c>
      <c r="BJ926" t="s">
        <v>67</v>
      </c>
      <c r="BK926" t="s">
        <v>67</v>
      </c>
      <c r="BL926" t="s">
        <v>67</v>
      </c>
      <c r="BM926" t="s">
        <v>67</v>
      </c>
      <c r="BN926" t="s">
        <v>106</v>
      </c>
      <c r="BO926" s="6">
        <v>46268</v>
      </c>
      <c r="BP926">
        <f>1</f>
        <v>1</v>
      </c>
      <c r="BQ926">
        <f>IF(M926+AG926&gt;=parametres!$B$2,0,1)</f>
        <v>1</v>
      </c>
      <c r="BR926" t="str">
        <f>VLOOKUP(O926,parametres!G:H,2,0)</f>
        <v>Alliannz Contract</v>
      </c>
    </row>
    <row r="927" spans="1:70" x14ac:dyDescent="0.3">
      <c r="A927" t="s">
        <v>1635</v>
      </c>
      <c r="B927" t="s">
        <v>65</v>
      </c>
      <c r="C927" t="s">
        <v>70</v>
      </c>
      <c r="D927" s="4">
        <v>46268.561597222222</v>
      </c>
      <c r="E927" t="s">
        <v>2430</v>
      </c>
      <c r="F927" t="s">
        <v>134</v>
      </c>
      <c r="G927" t="s">
        <v>119</v>
      </c>
      <c r="H927" t="s">
        <v>135</v>
      </c>
      <c r="I927" t="s">
        <v>126</v>
      </c>
      <c r="J927">
        <v>2.7421294163936983E+18</v>
      </c>
      <c r="K927" t="s">
        <v>2431</v>
      </c>
      <c r="L927" t="s">
        <v>71</v>
      </c>
      <c r="M927" s="5">
        <v>8.1018518518518516E-5</v>
      </c>
      <c r="N927">
        <v>19763</v>
      </c>
      <c r="O927" t="s">
        <v>108</v>
      </c>
      <c r="P927">
        <v>21202</v>
      </c>
      <c r="Q927" t="s">
        <v>108</v>
      </c>
      <c r="R927">
        <v>99843</v>
      </c>
      <c r="S927" t="s">
        <v>184</v>
      </c>
      <c r="T927" t="s">
        <v>153</v>
      </c>
      <c r="U927">
        <v>232196</v>
      </c>
      <c r="V927" t="s">
        <v>2432</v>
      </c>
      <c r="W927" t="s">
        <v>68</v>
      </c>
      <c r="X927" s="5">
        <v>1.2025462962962963E-2</v>
      </c>
      <c r="Y927" s="5">
        <v>0</v>
      </c>
      <c r="Z927" s="5">
        <v>9.4907407407407408E-4</v>
      </c>
      <c r="AA927" t="s">
        <v>67</v>
      </c>
      <c r="AB927">
        <v>0</v>
      </c>
      <c r="AC927" s="4">
        <v>46268.574791666666</v>
      </c>
      <c r="AD927" t="s">
        <v>67</v>
      </c>
      <c r="AE927" s="5">
        <v>0</v>
      </c>
      <c r="AF927" t="s">
        <v>2433</v>
      </c>
      <c r="AG927" s="5">
        <v>1.1574074074074073E-5</v>
      </c>
      <c r="AH927">
        <v>0</v>
      </c>
      <c r="AI927">
        <v>0</v>
      </c>
      <c r="AJ927" t="s">
        <v>67</v>
      </c>
      <c r="AK927">
        <v>2</v>
      </c>
      <c r="AL927">
        <v>0</v>
      </c>
      <c r="AM927">
        <v>0</v>
      </c>
      <c r="AN927" t="s">
        <v>123</v>
      </c>
      <c r="AO927" t="s">
        <v>127</v>
      </c>
      <c r="AP927">
        <v>77020001</v>
      </c>
      <c r="AQ927">
        <v>10</v>
      </c>
      <c r="AR927" t="s">
        <v>128</v>
      </c>
      <c r="AS927">
        <v>3190053</v>
      </c>
      <c r="AT927" t="s">
        <v>276</v>
      </c>
      <c r="AU927" t="s">
        <v>67</v>
      </c>
      <c r="AV927" t="s">
        <v>2430</v>
      </c>
      <c r="AW927">
        <v>2</v>
      </c>
      <c r="AX927">
        <v>1</v>
      </c>
      <c r="AY927" t="s">
        <v>67</v>
      </c>
      <c r="AZ927" t="s">
        <v>67</v>
      </c>
      <c r="BA927" t="s">
        <v>67</v>
      </c>
      <c r="BB927" t="s">
        <v>67</v>
      </c>
      <c r="BC927" t="s">
        <v>67</v>
      </c>
      <c r="BD927" t="s">
        <v>67</v>
      </c>
      <c r="BE927" t="s">
        <v>67</v>
      </c>
      <c r="BF927" t="s">
        <v>67</v>
      </c>
      <c r="BG927" t="s">
        <v>67</v>
      </c>
      <c r="BH927" t="s">
        <v>67</v>
      </c>
      <c r="BI927" t="s">
        <v>67</v>
      </c>
      <c r="BJ927" t="s">
        <v>67</v>
      </c>
      <c r="BK927" t="s">
        <v>67</v>
      </c>
      <c r="BL927" t="s">
        <v>67</v>
      </c>
      <c r="BM927" t="s">
        <v>67</v>
      </c>
      <c r="BN927" t="s">
        <v>106</v>
      </c>
      <c r="BO927" s="6">
        <v>46268</v>
      </c>
      <c r="BP927">
        <f>1</f>
        <v>1</v>
      </c>
      <c r="BQ927">
        <f>IF(M927+AG927&gt;=parametres!$B$2,0,1)</f>
        <v>1</v>
      </c>
      <c r="BR927" t="str">
        <f>VLOOKUP(O927,parametres!G:H,2,0)</f>
        <v>Alliannz Contract</v>
      </c>
    </row>
    <row r="928" spans="1:70" x14ac:dyDescent="0.3">
      <c r="A928" t="s">
        <v>1635</v>
      </c>
      <c r="B928" t="s">
        <v>65</v>
      </c>
      <c r="C928" t="s">
        <v>70</v>
      </c>
      <c r="D928" s="4">
        <v>46268.561874999999</v>
      </c>
      <c r="E928" t="s">
        <v>1431</v>
      </c>
      <c r="F928" t="s">
        <v>118</v>
      </c>
      <c r="G928" t="s">
        <v>119</v>
      </c>
      <c r="H928" t="s">
        <v>120</v>
      </c>
      <c r="I928" t="s">
        <v>121</v>
      </c>
      <c r="J928">
        <v>2.7421292661256955E+18</v>
      </c>
      <c r="K928" t="s">
        <v>2434</v>
      </c>
      <c r="L928" t="s">
        <v>72</v>
      </c>
      <c r="M928" s="5">
        <v>2.3148148148148147E-5</v>
      </c>
      <c r="N928">
        <v>19770</v>
      </c>
      <c r="O928" t="s">
        <v>112</v>
      </c>
      <c r="P928">
        <v>21209</v>
      </c>
      <c r="Q928" t="s">
        <v>112</v>
      </c>
      <c r="R928">
        <v>99920</v>
      </c>
      <c r="S928" t="s">
        <v>146</v>
      </c>
      <c r="T928" t="s">
        <v>153</v>
      </c>
      <c r="U928">
        <v>96468</v>
      </c>
      <c r="V928" t="s">
        <v>521</v>
      </c>
      <c r="W928" t="s">
        <v>68</v>
      </c>
      <c r="X928" s="5">
        <v>3.5300925925925925E-3</v>
      </c>
      <c r="Y928" s="5">
        <v>7.7546296296296293E-4</v>
      </c>
      <c r="Z928" s="5">
        <v>6.9444444444444447E-4</v>
      </c>
      <c r="AA928" t="s">
        <v>67</v>
      </c>
      <c r="AB928">
        <v>1</v>
      </c>
      <c r="AC928" s="4">
        <v>46268.566527777781</v>
      </c>
      <c r="AD928" t="s">
        <v>67</v>
      </c>
      <c r="AE928" s="5">
        <v>0</v>
      </c>
      <c r="AF928" t="s">
        <v>2435</v>
      </c>
      <c r="AG928" s="5">
        <v>4.6296296296296294E-5</v>
      </c>
      <c r="AH928">
        <v>0</v>
      </c>
      <c r="AI928">
        <v>0</v>
      </c>
      <c r="AJ928" t="s">
        <v>122</v>
      </c>
      <c r="AK928">
        <v>2</v>
      </c>
      <c r="AL928">
        <v>0</v>
      </c>
      <c r="AM928">
        <v>0</v>
      </c>
      <c r="AN928" t="s">
        <v>123</v>
      </c>
      <c r="AO928" t="s">
        <v>67</v>
      </c>
      <c r="AR928" t="s">
        <v>67</v>
      </c>
      <c r="AT928" t="s">
        <v>67</v>
      </c>
      <c r="AU928" t="s">
        <v>67</v>
      </c>
      <c r="AV928" t="s">
        <v>67</v>
      </c>
      <c r="AW928">
        <v>0</v>
      </c>
      <c r="AX928">
        <v>0</v>
      </c>
      <c r="AY928" t="s">
        <v>67</v>
      </c>
      <c r="AZ928" t="s">
        <v>67</v>
      </c>
      <c r="BA928" t="s">
        <v>67</v>
      </c>
      <c r="BB928" t="s">
        <v>67</v>
      </c>
      <c r="BC928" t="s">
        <v>67</v>
      </c>
      <c r="BD928" t="s">
        <v>67</v>
      </c>
      <c r="BE928" t="s">
        <v>67</v>
      </c>
      <c r="BF928" t="s">
        <v>67</v>
      </c>
      <c r="BG928" t="s">
        <v>67</v>
      </c>
      <c r="BH928" t="s">
        <v>67</v>
      </c>
      <c r="BI928" t="s">
        <v>67</v>
      </c>
      <c r="BJ928" t="s">
        <v>67</v>
      </c>
      <c r="BK928" t="s">
        <v>67</v>
      </c>
      <c r="BL928" t="s">
        <v>67</v>
      </c>
      <c r="BM928" t="s">
        <v>67</v>
      </c>
      <c r="BN928" t="s">
        <v>280</v>
      </c>
      <c r="BO928" s="6">
        <v>46268</v>
      </c>
      <c r="BP928">
        <f>1</f>
        <v>1</v>
      </c>
      <c r="BQ928">
        <f>IF(M928+AG928&gt;=parametres!$B$2,0,1)</f>
        <v>1</v>
      </c>
      <c r="BR928" t="str">
        <f>VLOOKUP(O928,parametres!G:H,2,0)</f>
        <v>RSA Provider</v>
      </c>
    </row>
    <row r="929" spans="1:70" x14ac:dyDescent="0.3">
      <c r="A929" t="s">
        <v>1635</v>
      </c>
      <c r="B929" t="s">
        <v>65</v>
      </c>
      <c r="C929" t="s">
        <v>70</v>
      </c>
      <c r="D929" s="4">
        <v>46268.561874999999</v>
      </c>
      <c r="E929" t="s">
        <v>2436</v>
      </c>
      <c r="F929" t="s">
        <v>138</v>
      </c>
      <c r="G929" t="s">
        <v>426</v>
      </c>
      <c r="H929" t="s">
        <v>165</v>
      </c>
      <c r="I929" t="s">
        <v>449</v>
      </c>
      <c r="J929">
        <v>2.7421294206886502E+18</v>
      </c>
      <c r="K929" t="s">
        <v>2437</v>
      </c>
      <c r="L929" t="s">
        <v>71</v>
      </c>
      <c r="M929" s="5">
        <v>1.7361111111111112E-4</v>
      </c>
      <c r="N929">
        <v>19755</v>
      </c>
      <c r="O929" t="s">
        <v>84</v>
      </c>
      <c r="P929">
        <v>21176</v>
      </c>
      <c r="Q929" t="s">
        <v>391</v>
      </c>
      <c r="R929">
        <v>99755</v>
      </c>
      <c r="S929" t="s">
        <v>183</v>
      </c>
      <c r="T929" t="s">
        <v>450</v>
      </c>
      <c r="U929">
        <v>96465</v>
      </c>
      <c r="V929" t="s">
        <v>360</v>
      </c>
      <c r="W929" t="s">
        <v>69</v>
      </c>
      <c r="X929" s="5">
        <v>6.5046296296296293E-3</v>
      </c>
      <c r="Y929" s="5">
        <v>5.7870370370370373E-5</v>
      </c>
      <c r="Z929" s="5">
        <v>5.6712962962962967E-4</v>
      </c>
      <c r="AA929" t="s">
        <v>67</v>
      </c>
      <c r="AB929">
        <v>1</v>
      </c>
      <c r="AC929" s="4">
        <v>46268.57267361111</v>
      </c>
      <c r="AD929" t="s">
        <v>67</v>
      </c>
      <c r="AE929" s="5">
        <v>0</v>
      </c>
      <c r="AF929" t="s">
        <v>2438</v>
      </c>
      <c r="AG929" s="5">
        <v>2.3148148148148147E-5</v>
      </c>
      <c r="AH929">
        <v>0</v>
      </c>
      <c r="AI929">
        <v>0</v>
      </c>
      <c r="AJ929" t="s">
        <v>67</v>
      </c>
      <c r="AK929">
        <v>2</v>
      </c>
      <c r="AL929">
        <v>0</v>
      </c>
      <c r="AM929">
        <v>0</v>
      </c>
      <c r="AN929" t="s">
        <v>123</v>
      </c>
      <c r="AO929" t="s">
        <v>127</v>
      </c>
      <c r="AP929">
        <v>77020001</v>
      </c>
      <c r="AQ929">
        <v>10</v>
      </c>
      <c r="AR929" t="s">
        <v>128</v>
      </c>
      <c r="AS929">
        <v>3190060</v>
      </c>
      <c r="AT929" t="s">
        <v>67</v>
      </c>
      <c r="AU929" t="s">
        <v>67</v>
      </c>
      <c r="AV929" t="s">
        <v>2436</v>
      </c>
      <c r="AW929">
        <v>2</v>
      </c>
      <c r="AX929">
        <v>1</v>
      </c>
      <c r="AY929" t="s">
        <v>191</v>
      </c>
      <c r="AZ929" t="s">
        <v>1854</v>
      </c>
      <c r="BA929" t="s">
        <v>197</v>
      </c>
      <c r="BB929" t="s">
        <v>2439</v>
      </c>
      <c r="BC929" t="s">
        <v>75</v>
      </c>
      <c r="BD929" t="s">
        <v>190</v>
      </c>
      <c r="BE929" t="s">
        <v>201</v>
      </c>
      <c r="BF929" t="s">
        <v>201</v>
      </c>
      <c r="BG929" t="s">
        <v>201</v>
      </c>
      <c r="BH929" t="s">
        <v>201</v>
      </c>
      <c r="BI929" t="s">
        <v>67</v>
      </c>
      <c r="BJ929" t="s">
        <v>67</v>
      </c>
      <c r="BK929" t="s">
        <v>67</v>
      </c>
      <c r="BL929" t="s">
        <v>67</v>
      </c>
      <c r="BM929" t="s">
        <v>67</v>
      </c>
      <c r="BN929" t="s">
        <v>102</v>
      </c>
      <c r="BO929" s="6">
        <v>46268</v>
      </c>
      <c r="BP929">
        <f>1</f>
        <v>1</v>
      </c>
      <c r="BQ929">
        <f>IF(M929+AG929&gt;=parametres!$B$2,0,1)</f>
        <v>1</v>
      </c>
      <c r="BR929" t="str">
        <f>VLOOKUP(O929,parametres!G:H,2,0)</f>
        <v>RSA</v>
      </c>
    </row>
    <row r="930" spans="1:70" x14ac:dyDescent="0.3">
      <c r="A930" t="s">
        <v>1635</v>
      </c>
      <c r="B930" t="s">
        <v>65</v>
      </c>
      <c r="C930" t="s">
        <v>66</v>
      </c>
      <c r="D930" s="4">
        <v>46268.561874999999</v>
      </c>
      <c r="E930" t="s">
        <v>2400</v>
      </c>
      <c r="F930" t="s">
        <v>67</v>
      </c>
      <c r="G930" t="s">
        <v>67</v>
      </c>
      <c r="H930" t="s">
        <v>415</v>
      </c>
      <c r="I930" t="s">
        <v>67</v>
      </c>
      <c r="J930">
        <v>2.7421292962130504E+18</v>
      </c>
      <c r="K930" t="s">
        <v>2440</v>
      </c>
      <c r="L930" t="s">
        <v>67</v>
      </c>
      <c r="M930" s="5">
        <v>0</v>
      </c>
      <c r="N930">
        <v>27187</v>
      </c>
      <c r="O930" t="s">
        <v>284</v>
      </c>
      <c r="P930">
        <v>28198</v>
      </c>
      <c r="Q930" t="s">
        <v>284</v>
      </c>
      <c r="R930">
        <v>208724</v>
      </c>
      <c r="S930" t="s">
        <v>328</v>
      </c>
      <c r="T930" t="s">
        <v>275</v>
      </c>
      <c r="U930">
        <v>96496</v>
      </c>
      <c r="V930" t="s">
        <v>414</v>
      </c>
      <c r="W930" t="s">
        <v>68</v>
      </c>
      <c r="X930" s="5">
        <v>8.4375000000000006E-3</v>
      </c>
      <c r="Y930" s="5">
        <v>0</v>
      </c>
      <c r="Z930" s="5">
        <v>0</v>
      </c>
      <c r="AA930" t="s">
        <v>67</v>
      </c>
      <c r="AB930">
        <v>0</v>
      </c>
      <c r="AC930" s="4">
        <v>46268.570335648146</v>
      </c>
      <c r="AD930" t="s">
        <v>67</v>
      </c>
      <c r="AE930" s="5">
        <v>0</v>
      </c>
      <c r="AF930" t="s">
        <v>2402</v>
      </c>
      <c r="AG930" s="5">
        <v>1.1574074074074073E-5</v>
      </c>
      <c r="AJ930" t="s">
        <v>67</v>
      </c>
      <c r="AN930" t="s">
        <v>67</v>
      </c>
      <c r="AO930" t="s">
        <v>67</v>
      </c>
      <c r="AR930" t="s">
        <v>67</v>
      </c>
      <c r="AT930" t="s">
        <v>67</v>
      </c>
      <c r="AU930" t="s">
        <v>67</v>
      </c>
      <c r="AV930" t="s">
        <v>67</v>
      </c>
      <c r="AY930" t="s">
        <v>67</v>
      </c>
      <c r="AZ930" t="s">
        <v>67</v>
      </c>
      <c r="BA930" t="s">
        <v>67</v>
      </c>
      <c r="BB930" t="s">
        <v>67</v>
      </c>
      <c r="BC930" t="s">
        <v>67</v>
      </c>
      <c r="BD930" t="s">
        <v>67</v>
      </c>
      <c r="BE930" t="s">
        <v>67</v>
      </c>
      <c r="BF930" t="s">
        <v>67</v>
      </c>
      <c r="BG930" t="s">
        <v>67</v>
      </c>
      <c r="BH930" t="s">
        <v>67</v>
      </c>
      <c r="BI930" t="s">
        <v>67</v>
      </c>
      <c r="BJ930" t="s">
        <v>67</v>
      </c>
      <c r="BK930" t="s">
        <v>67</v>
      </c>
      <c r="BL930" t="s">
        <v>67</v>
      </c>
      <c r="BM930" t="s">
        <v>67</v>
      </c>
      <c r="BN930" t="s">
        <v>282</v>
      </c>
      <c r="BO930" s="6">
        <v>46268</v>
      </c>
      <c r="BP930">
        <f>1</f>
        <v>1</v>
      </c>
      <c r="BQ930">
        <f>IF(M930+AG930&gt;=parametres!$B$2,0,1)</f>
        <v>1</v>
      </c>
      <c r="BR930" t="str">
        <f>VLOOKUP(O930,parametres!G:H,2,0)</f>
        <v>Alliannz Contract BE</v>
      </c>
    </row>
    <row r="931" spans="1:70" x14ac:dyDescent="0.3">
      <c r="A931" t="s">
        <v>1635</v>
      </c>
      <c r="B931" t="s">
        <v>65</v>
      </c>
      <c r="C931" t="s">
        <v>66</v>
      </c>
      <c r="D931" s="4">
        <v>46268.562210648146</v>
      </c>
      <c r="E931" t="s">
        <v>1431</v>
      </c>
      <c r="F931" t="s">
        <v>67</v>
      </c>
      <c r="G931" t="s">
        <v>67</v>
      </c>
      <c r="H931" t="s">
        <v>523</v>
      </c>
      <c r="I931" t="s">
        <v>67</v>
      </c>
      <c r="J931">
        <v>2.7421292661256955E+18</v>
      </c>
      <c r="K931" t="s">
        <v>2441</v>
      </c>
      <c r="L931" t="s">
        <v>67</v>
      </c>
      <c r="M931" s="5">
        <v>0</v>
      </c>
      <c r="N931">
        <v>19770</v>
      </c>
      <c r="O931" t="s">
        <v>112</v>
      </c>
      <c r="P931">
        <v>21209</v>
      </c>
      <c r="Q931" t="s">
        <v>112</v>
      </c>
      <c r="R931">
        <v>99920</v>
      </c>
      <c r="S931" t="s">
        <v>146</v>
      </c>
      <c r="T931" t="s">
        <v>153</v>
      </c>
      <c r="U931">
        <v>96468</v>
      </c>
      <c r="V931" t="s">
        <v>521</v>
      </c>
      <c r="W931" t="s">
        <v>69</v>
      </c>
      <c r="X931" s="5">
        <v>1.0532407407407407E-3</v>
      </c>
      <c r="Y931" s="5">
        <v>7.8703703703703705E-4</v>
      </c>
      <c r="Z931" s="5">
        <v>0</v>
      </c>
      <c r="AA931" t="s">
        <v>67</v>
      </c>
      <c r="AB931">
        <v>0</v>
      </c>
      <c r="AC931" s="4">
        <v>46268.564050925925</v>
      </c>
      <c r="AD931" t="s">
        <v>67</v>
      </c>
      <c r="AE931" s="5">
        <v>0</v>
      </c>
      <c r="AF931" t="s">
        <v>2435</v>
      </c>
      <c r="AG931" s="5">
        <v>0</v>
      </c>
      <c r="AJ931" t="s">
        <v>67</v>
      </c>
      <c r="AN931" t="s">
        <v>67</v>
      </c>
      <c r="AO931" t="s">
        <v>67</v>
      </c>
      <c r="AR931" t="s">
        <v>67</v>
      </c>
      <c r="AT931" t="s">
        <v>67</v>
      </c>
      <c r="AU931" t="s">
        <v>67</v>
      </c>
      <c r="AV931" t="s">
        <v>67</v>
      </c>
      <c r="AY931" t="s">
        <v>67</v>
      </c>
      <c r="AZ931" t="s">
        <v>67</v>
      </c>
      <c r="BA931" t="s">
        <v>67</v>
      </c>
      <c r="BB931" t="s">
        <v>67</v>
      </c>
      <c r="BC931" t="s">
        <v>67</v>
      </c>
      <c r="BD931" t="s">
        <v>67</v>
      </c>
      <c r="BE931" t="s">
        <v>67</v>
      </c>
      <c r="BF931" t="s">
        <v>67</v>
      </c>
      <c r="BG931" t="s">
        <v>67</v>
      </c>
      <c r="BH931" t="s">
        <v>67</v>
      </c>
      <c r="BI931" t="s">
        <v>67</v>
      </c>
      <c r="BJ931" t="s">
        <v>67</v>
      </c>
      <c r="BK931" t="s">
        <v>67</v>
      </c>
      <c r="BL931" t="s">
        <v>67</v>
      </c>
      <c r="BM931" t="s">
        <v>67</v>
      </c>
      <c r="BN931" t="s">
        <v>280</v>
      </c>
      <c r="BO931" s="6">
        <v>46268</v>
      </c>
      <c r="BP931">
        <f>1</f>
        <v>1</v>
      </c>
      <c r="BQ931">
        <f>IF(M931+AG931&gt;=parametres!$B$2,0,1)</f>
        <v>1</v>
      </c>
      <c r="BR931" t="str">
        <f>VLOOKUP(O931,parametres!G:H,2,0)</f>
        <v>RSA Provider</v>
      </c>
    </row>
    <row r="932" spans="1:70" x14ac:dyDescent="0.3">
      <c r="A932" t="s">
        <v>1635</v>
      </c>
      <c r="B932" t="s">
        <v>65</v>
      </c>
      <c r="C932" t="s">
        <v>66</v>
      </c>
      <c r="D932" s="4">
        <v>46268.562476851854</v>
      </c>
      <c r="E932" t="s">
        <v>2411</v>
      </c>
      <c r="F932" t="s">
        <v>67</v>
      </c>
      <c r="G932" t="s">
        <v>67</v>
      </c>
      <c r="H932" t="s">
        <v>232</v>
      </c>
      <c r="I932" t="s">
        <v>67</v>
      </c>
      <c r="J932">
        <v>2.7421293648576333E+18</v>
      </c>
      <c r="K932" t="s">
        <v>2442</v>
      </c>
      <c r="L932" t="s">
        <v>67</v>
      </c>
      <c r="M932" s="5">
        <v>0</v>
      </c>
      <c r="N932">
        <v>19755</v>
      </c>
      <c r="O932" t="s">
        <v>84</v>
      </c>
      <c r="P932">
        <v>21194</v>
      </c>
      <c r="Q932" t="s">
        <v>84</v>
      </c>
      <c r="R932">
        <v>99755</v>
      </c>
      <c r="S932" t="s">
        <v>183</v>
      </c>
      <c r="T932" t="s">
        <v>153</v>
      </c>
      <c r="U932">
        <v>96491</v>
      </c>
      <c r="V932" t="s">
        <v>231</v>
      </c>
      <c r="W932" t="s">
        <v>68</v>
      </c>
      <c r="X932" s="5">
        <v>1.1574074074074073E-5</v>
      </c>
      <c r="Y932" s="5">
        <v>8.1250000000000003E-3</v>
      </c>
      <c r="Z932" s="5">
        <v>0</v>
      </c>
      <c r="AA932" t="s">
        <v>67</v>
      </c>
      <c r="AB932">
        <v>0</v>
      </c>
      <c r="AC932" s="4">
        <v>46268.570671296293</v>
      </c>
      <c r="AD932" t="s">
        <v>67</v>
      </c>
      <c r="AE932" s="5">
        <v>0</v>
      </c>
      <c r="AF932" t="s">
        <v>2413</v>
      </c>
      <c r="AG932" s="5">
        <v>2.3148148148148147E-5</v>
      </c>
      <c r="AJ932" t="s">
        <v>67</v>
      </c>
      <c r="AN932" t="s">
        <v>67</v>
      </c>
      <c r="AO932" t="s">
        <v>67</v>
      </c>
      <c r="AR932" t="s">
        <v>67</v>
      </c>
      <c r="AT932" t="s">
        <v>67</v>
      </c>
      <c r="AU932" t="s">
        <v>67</v>
      </c>
      <c r="AV932" t="s">
        <v>67</v>
      </c>
      <c r="AY932" t="s">
        <v>67</v>
      </c>
      <c r="AZ932" t="s">
        <v>67</v>
      </c>
      <c r="BA932" t="s">
        <v>67</v>
      </c>
      <c r="BB932" t="s">
        <v>67</v>
      </c>
      <c r="BC932" t="s">
        <v>67</v>
      </c>
      <c r="BD932" t="s">
        <v>67</v>
      </c>
      <c r="BE932" t="s">
        <v>67</v>
      </c>
      <c r="BF932" t="s">
        <v>67</v>
      </c>
      <c r="BG932" t="s">
        <v>67</v>
      </c>
      <c r="BH932" t="s">
        <v>67</v>
      </c>
      <c r="BI932" t="s">
        <v>67</v>
      </c>
      <c r="BJ932" t="s">
        <v>67</v>
      </c>
      <c r="BK932" t="s">
        <v>67</v>
      </c>
      <c r="BL932" t="s">
        <v>67</v>
      </c>
      <c r="BM932" t="s">
        <v>67</v>
      </c>
      <c r="BN932" t="s">
        <v>102</v>
      </c>
      <c r="BO932" s="6">
        <v>46268</v>
      </c>
      <c r="BP932">
        <f>1</f>
        <v>1</v>
      </c>
      <c r="BQ932">
        <f>IF(M932+AG932&gt;=parametres!$B$2,0,1)</f>
        <v>1</v>
      </c>
      <c r="BR932" t="str">
        <f>VLOOKUP(O932,parametres!G:H,2,0)</f>
        <v>RSA</v>
      </c>
    </row>
    <row r="933" spans="1:70" x14ac:dyDescent="0.3">
      <c r="A933" t="s">
        <v>1635</v>
      </c>
      <c r="B933" t="s">
        <v>65</v>
      </c>
      <c r="C933" t="s">
        <v>70</v>
      </c>
      <c r="D933" s="4">
        <v>46268.562615740739</v>
      </c>
      <c r="E933" t="s">
        <v>1653</v>
      </c>
      <c r="F933" t="s">
        <v>141</v>
      </c>
      <c r="G933" t="s">
        <v>119</v>
      </c>
      <c r="H933" t="s">
        <v>142</v>
      </c>
      <c r="I933" t="s">
        <v>136</v>
      </c>
      <c r="J933">
        <v>2.7421293734476595E+18</v>
      </c>
      <c r="K933" t="s">
        <v>2443</v>
      </c>
      <c r="L933" t="s">
        <v>72</v>
      </c>
      <c r="M933" s="5">
        <v>8.1018518518518516E-5</v>
      </c>
      <c r="N933">
        <v>19761</v>
      </c>
      <c r="O933" t="s">
        <v>105</v>
      </c>
      <c r="P933">
        <v>21200</v>
      </c>
      <c r="Q933" t="s">
        <v>105</v>
      </c>
      <c r="R933">
        <v>99821</v>
      </c>
      <c r="S933" t="s">
        <v>154</v>
      </c>
      <c r="T933" t="s">
        <v>153</v>
      </c>
      <c r="U933">
        <v>96484</v>
      </c>
      <c r="V933" t="s">
        <v>2444</v>
      </c>
      <c r="W933" t="s">
        <v>68</v>
      </c>
      <c r="X933" s="5">
        <v>1.8981481481481482E-3</v>
      </c>
      <c r="Y933" s="5">
        <v>0</v>
      </c>
      <c r="Z933" s="5">
        <v>1.0416666666666667E-4</v>
      </c>
      <c r="AA933" t="s">
        <v>67</v>
      </c>
      <c r="AB933">
        <v>0</v>
      </c>
      <c r="AC933" s="4">
        <v>46268.565185185187</v>
      </c>
      <c r="AD933" t="s">
        <v>67</v>
      </c>
      <c r="AE933" s="5">
        <v>0</v>
      </c>
      <c r="AF933" t="s">
        <v>2445</v>
      </c>
      <c r="AG933" s="5">
        <v>2.3148148148148147E-5</v>
      </c>
      <c r="AH933">
        <v>0</v>
      </c>
      <c r="AI933">
        <v>0</v>
      </c>
      <c r="AJ933" t="s">
        <v>67</v>
      </c>
      <c r="AK933">
        <v>2</v>
      </c>
      <c r="AL933">
        <v>0</v>
      </c>
      <c r="AM933">
        <v>0</v>
      </c>
      <c r="AN933" t="s">
        <v>123</v>
      </c>
      <c r="AO933" t="s">
        <v>127</v>
      </c>
      <c r="AP933">
        <v>77020001</v>
      </c>
      <c r="AQ933">
        <v>10</v>
      </c>
      <c r="AR933" t="s">
        <v>128</v>
      </c>
      <c r="AS933">
        <v>3190047</v>
      </c>
      <c r="AT933" t="s">
        <v>145</v>
      </c>
      <c r="AU933" t="s">
        <v>67</v>
      </c>
      <c r="AV933" t="s">
        <v>1653</v>
      </c>
      <c r="AW933">
        <v>2</v>
      </c>
      <c r="AX933">
        <v>1</v>
      </c>
      <c r="AY933" t="s">
        <v>67</v>
      </c>
      <c r="AZ933" t="s">
        <v>67</v>
      </c>
      <c r="BA933" t="s">
        <v>67</v>
      </c>
      <c r="BB933" t="s">
        <v>67</v>
      </c>
      <c r="BC933" t="s">
        <v>67</v>
      </c>
      <c r="BD933" t="s">
        <v>67</v>
      </c>
      <c r="BE933" t="s">
        <v>67</v>
      </c>
      <c r="BF933" t="s">
        <v>67</v>
      </c>
      <c r="BG933" t="s">
        <v>67</v>
      </c>
      <c r="BH933" t="s">
        <v>67</v>
      </c>
      <c r="BI933" t="s">
        <v>67</v>
      </c>
      <c r="BJ933" t="s">
        <v>67</v>
      </c>
      <c r="BK933" t="s">
        <v>67</v>
      </c>
      <c r="BL933" t="s">
        <v>67</v>
      </c>
      <c r="BM933" t="s">
        <v>67</v>
      </c>
      <c r="BN933" t="s">
        <v>106</v>
      </c>
      <c r="BO933" s="6">
        <v>46268</v>
      </c>
      <c r="BP933">
        <f>1</f>
        <v>1</v>
      </c>
      <c r="BQ933">
        <f>IF(M933+AG933&gt;=parametres!$B$2,0,1)</f>
        <v>1</v>
      </c>
      <c r="BR933" t="str">
        <f>VLOOKUP(O933,parametres!G:H,2,0)</f>
        <v>Alliannz Contract</v>
      </c>
    </row>
    <row r="934" spans="1:70" x14ac:dyDescent="0.3">
      <c r="A934" t="s">
        <v>1635</v>
      </c>
      <c r="B934" t="s">
        <v>65</v>
      </c>
      <c r="C934" t="s">
        <v>66</v>
      </c>
      <c r="D934" s="4">
        <v>46268.562638888892</v>
      </c>
      <c r="E934" t="s">
        <v>2430</v>
      </c>
      <c r="F934" t="s">
        <v>67</v>
      </c>
      <c r="G934" t="s">
        <v>67</v>
      </c>
      <c r="H934" t="s">
        <v>2446</v>
      </c>
      <c r="I934" t="s">
        <v>67</v>
      </c>
      <c r="J934">
        <v>2.7421294163936983E+18</v>
      </c>
      <c r="K934" t="s">
        <v>2447</v>
      </c>
      <c r="L934" t="s">
        <v>67</v>
      </c>
      <c r="M934" s="5">
        <v>0</v>
      </c>
      <c r="N934">
        <v>19763</v>
      </c>
      <c r="O934" t="s">
        <v>108</v>
      </c>
      <c r="P934">
        <v>21202</v>
      </c>
      <c r="Q934" t="s">
        <v>108</v>
      </c>
      <c r="R934">
        <v>99843</v>
      </c>
      <c r="S934" t="s">
        <v>184</v>
      </c>
      <c r="T934" t="s">
        <v>153</v>
      </c>
      <c r="U934">
        <v>232196</v>
      </c>
      <c r="V934" t="s">
        <v>2432</v>
      </c>
      <c r="W934" t="s">
        <v>68</v>
      </c>
      <c r="X934" s="5">
        <v>1.2025462962962963E-2</v>
      </c>
      <c r="Y934" s="5">
        <v>0</v>
      </c>
      <c r="Z934" s="5">
        <v>0</v>
      </c>
      <c r="AA934" t="s">
        <v>67</v>
      </c>
      <c r="AB934">
        <v>0</v>
      </c>
      <c r="AC934" s="4">
        <v>46268.57472222222</v>
      </c>
      <c r="AD934" t="s">
        <v>67</v>
      </c>
      <c r="AE934" s="5">
        <v>0</v>
      </c>
      <c r="AF934" t="s">
        <v>2433</v>
      </c>
      <c r="AG934" s="5">
        <v>1.1574074074074073E-5</v>
      </c>
      <c r="AJ934" t="s">
        <v>67</v>
      </c>
      <c r="AN934" t="s">
        <v>67</v>
      </c>
      <c r="AO934" t="s">
        <v>67</v>
      </c>
      <c r="AR934" t="s">
        <v>67</v>
      </c>
      <c r="AT934" t="s">
        <v>67</v>
      </c>
      <c r="AU934" t="s">
        <v>67</v>
      </c>
      <c r="AV934" t="s">
        <v>67</v>
      </c>
      <c r="AY934" t="s">
        <v>67</v>
      </c>
      <c r="AZ934" t="s">
        <v>67</v>
      </c>
      <c r="BA934" t="s">
        <v>67</v>
      </c>
      <c r="BB934" t="s">
        <v>67</v>
      </c>
      <c r="BC934" t="s">
        <v>67</v>
      </c>
      <c r="BD934" t="s">
        <v>67</v>
      </c>
      <c r="BE934" t="s">
        <v>67</v>
      </c>
      <c r="BF934" t="s">
        <v>67</v>
      </c>
      <c r="BG934" t="s">
        <v>67</v>
      </c>
      <c r="BH934" t="s">
        <v>67</v>
      </c>
      <c r="BI934" t="s">
        <v>67</v>
      </c>
      <c r="BJ934" t="s">
        <v>67</v>
      </c>
      <c r="BK934" t="s">
        <v>67</v>
      </c>
      <c r="BL934" t="s">
        <v>67</v>
      </c>
      <c r="BM934" t="s">
        <v>67</v>
      </c>
      <c r="BN934" t="s">
        <v>106</v>
      </c>
      <c r="BO934" s="6">
        <v>46268</v>
      </c>
      <c r="BP934">
        <f>1</f>
        <v>1</v>
      </c>
      <c r="BQ934">
        <f>IF(M934+AG934&gt;=parametres!$B$2,0,1)</f>
        <v>1</v>
      </c>
      <c r="BR934" t="str">
        <f>VLOOKUP(O934,parametres!G:H,2,0)</f>
        <v>Alliannz Contract</v>
      </c>
    </row>
    <row r="935" spans="1:70" x14ac:dyDescent="0.3">
      <c r="A935" t="s">
        <v>1635</v>
      </c>
      <c r="B935" t="s">
        <v>65</v>
      </c>
      <c r="C935" t="s">
        <v>66</v>
      </c>
      <c r="D935" s="4">
        <v>46268.563206018516</v>
      </c>
      <c r="E935" t="s">
        <v>2425</v>
      </c>
      <c r="F935" t="s">
        <v>67</v>
      </c>
      <c r="G935" t="s">
        <v>67</v>
      </c>
      <c r="H935" t="s">
        <v>225</v>
      </c>
      <c r="I935" t="s">
        <v>67</v>
      </c>
      <c r="J935">
        <v>2.7421293863283144E+18</v>
      </c>
      <c r="K935" t="s">
        <v>2448</v>
      </c>
      <c r="L935" t="s">
        <v>67</v>
      </c>
      <c r="M935" s="5">
        <v>0</v>
      </c>
      <c r="N935">
        <v>19760</v>
      </c>
      <c r="O935" t="s">
        <v>82</v>
      </c>
      <c r="P935">
        <v>21199</v>
      </c>
      <c r="Q935" t="s">
        <v>82</v>
      </c>
      <c r="R935">
        <v>99810</v>
      </c>
      <c r="S935" t="s">
        <v>162</v>
      </c>
      <c r="T935" t="s">
        <v>153</v>
      </c>
      <c r="U935">
        <v>199529</v>
      </c>
      <c r="V935" t="s">
        <v>224</v>
      </c>
      <c r="W935" t="s">
        <v>68</v>
      </c>
      <c r="X935" s="5">
        <v>1.0763888888888889E-3</v>
      </c>
      <c r="Y935" s="5">
        <v>0</v>
      </c>
      <c r="Z935" s="5">
        <v>0</v>
      </c>
      <c r="AA935" t="s">
        <v>67</v>
      </c>
      <c r="AB935">
        <v>0</v>
      </c>
      <c r="AC935" s="4">
        <v>46268.564351851855</v>
      </c>
      <c r="AD935" t="s">
        <v>67</v>
      </c>
      <c r="AE935" s="5">
        <v>0</v>
      </c>
      <c r="AF935" t="s">
        <v>2427</v>
      </c>
      <c r="AG935" s="5">
        <v>1.1574074074074073E-5</v>
      </c>
      <c r="AJ935" t="s">
        <v>67</v>
      </c>
      <c r="AN935" t="s">
        <v>67</v>
      </c>
      <c r="AO935" t="s">
        <v>67</v>
      </c>
      <c r="AR935" t="s">
        <v>67</v>
      </c>
      <c r="AT935" t="s">
        <v>67</v>
      </c>
      <c r="AU935" t="s">
        <v>67</v>
      </c>
      <c r="AV935" t="s">
        <v>67</v>
      </c>
      <c r="AY935" t="s">
        <v>67</v>
      </c>
      <c r="AZ935" t="s">
        <v>67</v>
      </c>
      <c r="BA935" t="s">
        <v>67</v>
      </c>
      <c r="BB935" t="s">
        <v>67</v>
      </c>
      <c r="BC935" t="s">
        <v>67</v>
      </c>
      <c r="BD935" t="s">
        <v>67</v>
      </c>
      <c r="BE935" t="s">
        <v>67</v>
      </c>
      <c r="BF935" t="s">
        <v>67</v>
      </c>
      <c r="BG935" t="s">
        <v>67</v>
      </c>
      <c r="BH935" t="s">
        <v>67</v>
      </c>
      <c r="BI935" t="s">
        <v>67</v>
      </c>
      <c r="BJ935" t="s">
        <v>67</v>
      </c>
      <c r="BK935" t="s">
        <v>67</v>
      </c>
      <c r="BL935" t="s">
        <v>67</v>
      </c>
      <c r="BM935" t="s">
        <v>67</v>
      </c>
      <c r="BN935" t="s">
        <v>106</v>
      </c>
      <c r="BO935" s="6">
        <v>46268</v>
      </c>
      <c r="BP935">
        <f>1</f>
        <v>1</v>
      </c>
      <c r="BQ935">
        <f>IF(M935+AG935&gt;=parametres!$B$2,0,1)</f>
        <v>1</v>
      </c>
      <c r="BR935" t="str">
        <f>VLOOKUP(O935,parametres!G:H,2,0)</f>
        <v>Alliannz Contract</v>
      </c>
    </row>
    <row r="936" spans="1:70" x14ac:dyDescent="0.3">
      <c r="A936" t="s">
        <v>1635</v>
      </c>
      <c r="B936" t="s">
        <v>65</v>
      </c>
      <c r="C936" t="s">
        <v>66</v>
      </c>
      <c r="D936" s="4">
        <v>46268.563217592593</v>
      </c>
      <c r="E936" t="s">
        <v>1653</v>
      </c>
      <c r="F936" t="s">
        <v>67</v>
      </c>
      <c r="G936" t="s">
        <v>67</v>
      </c>
      <c r="H936" t="s">
        <v>2449</v>
      </c>
      <c r="I936" t="s">
        <v>67</v>
      </c>
      <c r="J936">
        <v>2.7421293734476595E+18</v>
      </c>
      <c r="K936" t="s">
        <v>2450</v>
      </c>
      <c r="L936" t="s">
        <v>67</v>
      </c>
      <c r="M936" s="5">
        <v>0</v>
      </c>
      <c r="N936">
        <v>19761</v>
      </c>
      <c r="O936" t="s">
        <v>105</v>
      </c>
      <c r="P936">
        <v>21200</v>
      </c>
      <c r="Q936" t="s">
        <v>105</v>
      </c>
      <c r="R936">
        <v>99821</v>
      </c>
      <c r="S936" t="s">
        <v>154</v>
      </c>
      <c r="T936" t="s">
        <v>153</v>
      </c>
      <c r="U936">
        <v>96484</v>
      </c>
      <c r="V936" t="s">
        <v>2444</v>
      </c>
      <c r="W936" t="s">
        <v>69</v>
      </c>
      <c r="X936" s="5">
        <v>1.8981481481481482E-3</v>
      </c>
      <c r="Y936" s="5">
        <v>0</v>
      </c>
      <c r="Z936" s="5">
        <v>0</v>
      </c>
      <c r="AA936" t="s">
        <v>67</v>
      </c>
      <c r="AB936">
        <v>0</v>
      </c>
      <c r="AC936" s="4">
        <v>46268.565185185187</v>
      </c>
      <c r="AD936" t="s">
        <v>67</v>
      </c>
      <c r="AE936" s="5">
        <v>0</v>
      </c>
      <c r="AF936" t="s">
        <v>2445</v>
      </c>
      <c r="AG936" s="5">
        <v>1.1574074074074073E-5</v>
      </c>
      <c r="AJ936" t="s">
        <v>67</v>
      </c>
      <c r="AN936" t="s">
        <v>67</v>
      </c>
      <c r="AO936" t="s">
        <v>67</v>
      </c>
      <c r="AR936" t="s">
        <v>67</v>
      </c>
      <c r="AT936" t="s">
        <v>67</v>
      </c>
      <c r="AU936" t="s">
        <v>67</v>
      </c>
      <c r="AV936" t="s">
        <v>67</v>
      </c>
      <c r="AY936" t="s">
        <v>67</v>
      </c>
      <c r="AZ936" t="s">
        <v>67</v>
      </c>
      <c r="BA936" t="s">
        <v>67</v>
      </c>
      <c r="BB936" t="s">
        <v>67</v>
      </c>
      <c r="BC936" t="s">
        <v>67</v>
      </c>
      <c r="BD936" t="s">
        <v>67</v>
      </c>
      <c r="BE936" t="s">
        <v>67</v>
      </c>
      <c r="BF936" t="s">
        <v>67</v>
      </c>
      <c r="BG936" t="s">
        <v>67</v>
      </c>
      <c r="BH936" t="s">
        <v>67</v>
      </c>
      <c r="BI936" t="s">
        <v>67</v>
      </c>
      <c r="BJ936" t="s">
        <v>67</v>
      </c>
      <c r="BK936" t="s">
        <v>67</v>
      </c>
      <c r="BL936" t="s">
        <v>67</v>
      </c>
      <c r="BM936" t="s">
        <v>67</v>
      </c>
      <c r="BN936" t="s">
        <v>106</v>
      </c>
      <c r="BO936" s="6">
        <v>46268</v>
      </c>
      <c r="BP936">
        <f>1</f>
        <v>1</v>
      </c>
      <c r="BQ936">
        <f>IF(M936+AG936&gt;=parametres!$B$2,0,1)</f>
        <v>1</v>
      </c>
      <c r="BR936" t="str">
        <f>VLOOKUP(O936,parametres!G:H,2,0)</f>
        <v>Alliannz Contract</v>
      </c>
    </row>
    <row r="937" spans="1:70" x14ac:dyDescent="0.3">
      <c r="A937" t="s">
        <v>1635</v>
      </c>
      <c r="B937" t="s">
        <v>65</v>
      </c>
      <c r="C937" t="s">
        <v>66</v>
      </c>
      <c r="D937" s="4">
        <v>46268.563240740739</v>
      </c>
      <c r="E937" t="s">
        <v>2451</v>
      </c>
      <c r="F937" t="s">
        <v>67</v>
      </c>
      <c r="G937" t="s">
        <v>67</v>
      </c>
      <c r="H937" t="s">
        <v>2422</v>
      </c>
      <c r="I937" t="s">
        <v>67</v>
      </c>
      <c r="J937">
        <v>2.7421293476793708E+18</v>
      </c>
      <c r="K937" t="s">
        <v>2452</v>
      </c>
      <c r="L937" t="s">
        <v>67</v>
      </c>
      <c r="M937" s="5">
        <v>0</v>
      </c>
      <c r="N937">
        <v>19760</v>
      </c>
      <c r="O937" t="s">
        <v>82</v>
      </c>
      <c r="P937">
        <v>21199</v>
      </c>
      <c r="Q937" t="s">
        <v>82</v>
      </c>
      <c r="R937">
        <v>99810</v>
      </c>
      <c r="S937" t="s">
        <v>162</v>
      </c>
      <c r="T937" t="s">
        <v>2424</v>
      </c>
      <c r="U937">
        <v>244554</v>
      </c>
      <c r="V937" t="s">
        <v>437</v>
      </c>
      <c r="W937" t="s">
        <v>69</v>
      </c>
      <c r="X937" s="5">
        <v>5.7870370370370373E-5</v>
      </c>
      <c r="Y937" s="5">
        <v>0</v>
      </c>
      <c r="Z937" s="5">
        <v>0</v>
      </c>
      <c r="AA937" t="s">
        <v>67</v>
      </c>
      <c r="AB937">
        <v>0</v>
      </c>
      <c r="AC937" s="4">
        <v>46268.563472222224</v>
      </c>
      <c r="AD937" t="s">
        <v>67</v>
      </c>
      <c r="AE937" s="5">
        <v>0</v>
      </c>
      <c r="AF937" t="s">
        <v>2399</v>
      </c>
      <c r="AG937" s="5">
        <v>1.1574074074074075E-4</v>
      </c>
      <c r="AJ937" t="s">
        <v>67</v>
      </c>
      <c r="AN937" t="s">
        <v>67</v>
      </c>
      <c r="AO937" t="s">
        <v>67</v>
      </c>
      <c r="AR937" t="s">
        <v>67</v>
      </c>
      <c r="AT937" t="s">
        <v>67</v>
      </c>
      <c r="AU937" t="s">
        <v>67</v>
      </c>
      <c r="AV937" t="s">
        <v>67</v>
      </c>
      <c r="AY937" t="s">
        <v>67</v>
      </c>
      <c r="AZ937" t="s">
        <v>67</v>
      </c>
      <c r="BA937" t="s">
        <v>67</v>
      </c>
      <c r="BB937" t="s">
        <v>67</v>
      </c>
      <c r="BC937" t="s">
        <v>67</v>
      </c>
      <c r="BD937" t="s">
        <v>67</v>
      </c>
      <c r="BE937" t="s">
        <v>67</v>
      </c>
      <c r="BF937" t="s">
        <v>67</v>
      </c>
      <c r="BG937" t="s">
        <v>67</v>
      </c>
      <c r="BH937" t="s">
        <v>67</v>
      </c>
      <c r="BI937" t="s">
        <v>67</v>
      </c>
      <c r="BJ937" t="s">
        <v>67</v>
      </c>
      <c r="BK937" t="s">
        <v>67</v>
      </c>
      <c r="BL937" t="s">
        <v>67</v>
      </c>
      <c r="BM937" t="s">
        <v>67</v>
      </c>
      <c r="BN937" t="s">
        <v>106</v>
      </c>
      <c r="BO937" s="6">
        <v>46268</v>
      </c>
      <c r="BP937">
        <f>1</f>
        <v>1</v>
      </c>
      <c r="BQ937">
        <f>IF(M937+AG937&gt;=parametres!$B$2,0,1)</f>
        <v>1</v>
      </c>
      <c r="BR937" t="str">
        <f>VLOOKUP(O937,parametres!G:H,2,0)</f>
        <v>Alliannz Contract</v>
      </c>
    </row>
    <row r="938" spans="1:70" x14ac:dyDescent="0.3">
      <c r="A938" t="s">
        <v>1635</v>
      </c>
      <c r="B938" t="s">
        <v>65</v>
      </c>
      <c r="C938" t="s">
        <v>70</v>
      </c>
      <c r="D938" s="4">
        <v>46268.563414351855</v>
      </c>
      <c r="E938" t="s">
        <v>463</v>
      </c>
      <c r="F938" t="s">
        <v>129</v>
      </c>
      <c r="G938" t="s">
        <v>130</v>
      </c>
      <c r="H938" t="s">
        <v>131</v>
      </c>
      <c r="I938" t="s">
        <v>132</v>
      </c>
      <c r="J938">
        <v>2.7421293820333455E+18</v>
      </c>
      <c r="K938" t="s">
        <v>2453</v>
      </c>
      <c r="L938" t="s">
        <v>71</v>
      </c>
      <c r="M938" s="5">
        <v>6.9444444444444444E-5</v>
      </c>
      <c r="N938">
        <v>27173</v>
      </c>
      <c r="O938" t="s">
        <v>116</v>
      </c>
      <c r="P938">
        <v>28184</v>
      </c>
      <c r="Q938" t="s">
        <v>116</v>
      </c>
      <c r="R938">
        <v>208567</v>
      </c>
      <c r="S938" t="s">
        <v>174</v>
      </c>
      <c r="T938" t="s">
        <v>153</v>
      </c>
      <c r="U938">
        <v>221519</v>
      </c>
      <c r="V938" t="s">
        <v>269</v>
      </c>
      <c r="W938" t="s">
        <v>68</v>
      </c>
      <c r="X938" s="5">
        <v>2.2106481481481482E-3</v>
      </c>
      <c r="Y938" s="5">
        <v>1.1226851851851851E-3</v>
      </c>
      <c r="Z938" s="5">
        <v>1.6550925925925926E-3</v>
      </c>
      <c r="AA938" t="s">
        <v>67</v>
      </c>
      <c r="AB938">
        <v>0</v>
      </c>
      <c r="AC938" s="4">
        <v>46268.568425925929</v>
      </c>
      <c r="AD938" t="s">
        <v>67</v>
      </c>
      <c r="AE938" s="5">
        <v>0</v>
      </c>
      <c r="AF938" t="s">
        <v>2454</v>
      </c>
      <c r="AG938" s="5">
        <v>2.3148148148148147E-5</v>
      </c>
      <c r="AH938">
        <v>0</v>
      </c>
      <c r="AI938">
        <v>0</v>
      </c>
      <c r="AJ938" t="s">
        <v>67</v>
      </c>
      <c r="AK938">
        <v>2</v>
      </c>
      <c r="AL938">
        <v>0</v>
      </c>
      <c r="AM938">
        <v>0</v>
      </c>
      <c r="AN938" t="s">
        <v>123</v>
      </c>
      <c r="AO938" t="s">
        <v>133</v>
      </c>
      <c r="AP938">
        <v>77020108</v>
      </c>
      <c r="AQ938">
        <v>10</v>
      </c>
      <c r="AR938" t="s">
        <v>133</v>
      </c>
      <c r="AS938">
        <v>3190911811</v>
      </c>
      <c r="AT938" t="s">
        <v>77</v>
      </c>
      <c r="AU938" t="s">
        <v>2337</v>
      </c>
      <c r="AV938" t="s">
        <v>463</v>
      </c>
      <c r="AW938">
        <v>2</v>
      </c>
      <c r="AX938">
        <v>1</v>
      </c>
      <c r="AY938" t="s">
        <v>67</v>
      </c>
      <c r="AZ938" t="s">
        <v>67</v>
      </c>
      <c r="BA938" t="s">
        <v>67</v>
      </c>
      <c r="BB938" t="s">
        <v>67</v>
      </c>
      <c r="BC938" t="s">
        <v>67</v>
      </c>
      <c r="BD938" t="s">
        <v>67</v>
      </c>
      <c r="BE938" t="s">
        <v>67</v>
      </c>
      <c r="BF938" t="s">
        <v>67</v>
      </c>
      <c r="BG938" t="s">
        <v>67</v>
      </c>
      <c r="BH938" t="s">
        <v>67</v>
      </c>
      <c r="BI938" t="s">
        <v>67</v>
      </c>
      <c r="BJ938" t="s">
        <v>67</v>
      </c>
      <c r="BK938" t="s">
        <v>67</v>
      </c>
      <c r="BL938" t="s">
        <v>67</v>
      </c>
      <c r="BM938" t="s">
        <v>67</v>
      </c>
      <c r="BN938" t="s">
        <v>106</v>
      </c>
      <c r="BO938" s="6">
        <v>46268</v>
      </c>
      <c r="BP938">
        <f>1</f>
        <v>1</v>
      </c>
      <c r="BQ938">
        <f>IF(M938+AG938&gt;=parametres!$B$2,0,1)</f>
        <v>1</v>
      </c>
      <c r="BR938" t="str">
        <f>VLOOKUP(O938,parametres!G:H,2,0)</f>
        <v>Alliannz Contract</v>
      </c>
    </row>
    <row r="939" spans="1:70" x14ac:dyDescent="0.3">
      <c r="A939" t="s">
        <v>1635</v>
      </c>
      <c r="B939" t="s">
        <v>65</v>
      </c>
      <c r="C939" t="s">
        <v>66</v>
      </c>
      <c r="D939" s="4">
        <v>46268.563506944447</v>
      </c>
      <c r="E939" t="s">
        <v>2451</v>
      </c>
      <c r="F939" t="s">
        <v>67</v>
      </c>
      <c r="G939" t="s">
        <v>67</v>
      </c>
      <c r="H939" t="s">
        <v>2422</v>
      </c>
      <c r="I939" t="s">
        <v>67</v>
      </c>
      <c r="J939">
        <v>2.7421293476793708E+18</v>
      </c>
      <c r="K939" t="s">
        <v>2455</v>
      </c>
      <c r="L939" t="s">
        <v>67</v>
      </c>
      <c r="M939" s="5">
        <v>0</v>
      </c>
      <c r="N939">
        <v>19760</v>
      </c>
      <c r="O939" t="s">
        <v>82</v>
      </c>
      <c r="P939">
        <v>21199</v>
      </c>
      <c r="Q939" t="s">
        <v>82</v>
      </c>
      <c r="R939">
        <v>99810</v>
      </c>
      <c r="S939" t="s">
        <v>162</v>
      </c>
      <c r="T939" t="s">
        <v>2424</v>
      </c>
      <c r="U939">
        <v>244554</v>
      </c>
      <c r="V939" t="s">
        <v>437</v>
      </c>
      <c r="W939" t="s">
        <v>69</v>
      </c>
      <c r="X939" s="5">
        <v>1.7592592592592592E-3</v>
      </c>
      <c r="Y939" s="5">
        <v>0</v>
      </c>
      <c r="Z939" s="5">
        <v>0</v>
      </c>
      <c r="AA939" t="s">
        <v>67</v>
      </c>
      <c r="AB939">
        <v>0</v>
      </c>
      <c r="AC939" s="4">
        <v>46268.565416666665</v>
      </c>
      <c r="AD939" t="s">
        <v>67</v>
      </c>
      <c r="AE939" s="5">
        <v>0</v>
      </c>
      <c r="AF939" t="s">
        <v>2399</v>
      </c>
      <c r="AG939" s="5">
        <v>9.2592592592592588E-5</v>
      </c>
      <c r="AJ939" t="s">
        <v>67</v>
      </c>
      <c r="AN939" t="s">
        <v>67</v>
      </c>
      <c r="AO939" t="s">
        <v>67</v>
      </c>
      <c r="AR939" t="s">
        <v>67</v>
      </c>
      <c r="AT939" t="s">
        <v>67</v>
      </c>
      <c r="AU939" t="s">
        <v>67</v>
      </c>
      <c r="AV939" t="s">
        <v>67</v>
      </c>
      <c r="AY939" t="s">
        <v>67</v>
      </c>
      <c r="AZ939" t="s">
        <v>67</v>
      </c>
      <c r="BA939" t="s">
        <v>67</v>
      </c>
      <c r="BB939" t="s">
        <v>67</v>
      </c>
      <c r="BC939" t="s">
        <v>67</v>
      </c>
      <c r="BD939" t="s">
        <v>67</v>
      </c>
      <c r="BE939" t="s">
        <v>67</v>
      </c>
      <c r="BF939" t="s">
        <v>67</v>
      </c>
      <c r="BG939" t="s">
        <v>67</v>
      </c>
      <c r="BH939" t="s">
        <v>67</v>
      </c>
      <c r="BI939" t="s">
        <v>67</v>
      </c>
      <c r="BJ939" t="s">
        <v>67</v>
      </c>
      <c r="BK939" t="s">
        <v>67</v>
      </c>
      <c r="BL939" t="s">
        <v>67</v>
      </c>
      <c r="BM939" t="s">
        <v>67</v>
      </c>
      <c r="BN939" t="s">
        <v>106</v>
      </c>
      <c r="BO939" s="6">
        <v>46268</v>
      </c>
      <c r="BP939">
        <f>1</f>
        <v>1</v>
      </c>
      <c r="BQ939">
        <f>IF(M939+AG939&gt;=parametres!$B$2,0,1)</f>
        <v>1</v>
      </c>
      <c r="BR939" t="str">
        <f>VLOOKUP(O939,parametres!G:H,2,0)</f>
        <v>Alliannz Contract</v>
      </c>
    </row>
    <row r="940" spans="1:70" x14ac:dyDescent="0.3">
      <c r="A940" t="s">
        <v>1635</v>
      </c>
      <c r="B940" t="s">
        <v>65</v>
      </c>
      <c r="C940" t="s">
        <v>66</v>
      </c>
      <c r="D940" s="4">
        <v>46268.563518518517</v>
      </c>
      <c r="E940" t="s">
        <v>2436</v>
      </c>
      <c r="F940" t="s">
        <v>67</v>
      </c>
      <c r="G940" t="s">
        <v>67</v>
      </c>
      <c r="H940" t="s">
        <v>359</v>
      </c>
      <c r="I940" t="s">
        <v>67</v>
      </c>
      <c r="J940">
        <v>2.7421294206886508E+18</v>
      </c>
      <c r="K940" t="s">
        <v>2456</v>
      </c>
      <c r="L940" t="s">
        <v>67</v>
      </c>
      <c r="M940" s="5">
        <v>0</v>
      </c>
      <c r="N940">
        <v>19755</v>
      </c>
      <c r="O940" t="s">
        <v>84</v>
      </c>
      <c r="P940">
        <v>21194</v>
      </c>
      <c r="Q940" t="s">
        <v>84</v>
      </c>
      <c r="R940">
        <v>99755</v>
      </c>
      <c r="S940" t="s">
        <v>183</v>
      </c>
      <c r="T940" t="s">
        <v>153</v>
      </c>
      <c r="U940">
        <v>96465</v>
      </c>
      <c r="V940" t="s">
        <v>360</v>
      </c>
      <c r="W940" t="s">
        <v>68</v>
      </c>
      <c r="X940" s="5">
        <v>5.8449074074074072E-3</v>
      </c>
      <c r="Y940" s="5">
        <v>0</v>
      </c>
      <c r="Z940" s="5">
        <v>0</v>
      </c>
      <c r="AA940" t="s">
        <v>67</v>
      </c>
      <c r="AB940">
        <v>0</v>
      </c>
      <c r="AC940" s="4">
        <v>46268.569432870368</v>
      </c>
      <c r="AD940" t="s">
        <v>67</v>
      </c>
      <c r="AE940" s="5">
        <v>0</v>
      </c>
      <c r="AF940" t="s">
        <v>2438</v>
      </c>
      <c r="AG940" s="5">
        <v>1.1574074074074073E-5</v>
      </c>
      <c r="AJ940" t="s">
        <v>67</v>
      </c>
      <c r="AN940" t="s">
        <v>67</v>
      </c>
      <c r="AO940" t="s">
        <v>67</v>
      </c>
      <c r="AR940" t="s">
        <v>67</v>
      </c>
      <c r="AT940" t="s">
        <v>67</v>
      </c>
      <c r="AU940" t="s">
        <v>67</v>
      </c>
      <c r="AV940" t="s">
        <v>67</v>
      </c>
      <c r="AY940" t="s">
        <v>67</v>
      </c>
      <c r="AZ940" t="s">
        <v>67</v>
      </c>
      <c r="BA940" t="s">
        <v>67</v>
      </c>
      <c r="BB940" t="s">
        <v>67</v>
      </c>
      <c r="BC940" t="s">
        <v>67</v>
      </c>
      <c r="BD940" t="s">
        <v>67</v>
      </c>
      <c r="BE940" t="s">
        <v>67</v>
      </c>
      <c r="BF940" t="s">
        <v>67</v>
      </c>
      <c r="BG940" t="s">
        <v>67</v>
      </c>
      <c r="BH940" t="s">
        <v>67</v>
      </c>
      <c r="BI940" t="s">
        <v>67</v>
      </c>
      <c r="BJ940" t="s">
        <v>67</v>
      </c>
      <c r="BK940" t="s">
        <v>67</v>
      </c>
      <c r="BL940" t="s">
        <v>67</v>
      </c>
      <c r="BM940" t="s">
        <v>67</v>
      </c>
      <c r="BN940" t="s">
        <v>102</v>
      </c>
      <c r="BO940" s="6">
        <v>46268</v>
      </c>
      <c r="BP940">
        <f>1</f>
        <v>1</v>
      </c>
      <c r="BQ940">
        <f>IF(M940+AG940&gt;=parametres!$B$2,0,1)</f>
        <v>1</v>
      </c>
      <c r="BR940" t="str">
        <f>VLOOKUP(O940,parametres!G:H,2,0)</f>
        <v>RSA</v>
      </c>
    </row>
    <row r="941" spans="1:70" x14ac:dyDescent="0.3">
      <c r="A941" t="s">
        <v>1635</v>
      </c>
      <c r="B941" t="s">
        <v>65</v>
      </c>
      <c r="C941" t="s">
        <v>70</v>
      </c>
      <c r="D941" s="4">
        <v>46268.563969907409</v>
      </c>
      <c r="E941" t="s">
        <v>389</v>
      </c>
      <c r="F941" t="s">
        <v>150</v>
      </c>
      <c r="G941" t="s">
        <v>119</v>
      </c>
      <c r="H941" t="s">
        <v>151</v>
      </c>
      <c r="I941" t="s">
        <v>143</v>
      </c>
      <c r="J941">
        <v>2.7421292661256955E+18</v>
      </c>
      <c r="K941" t="s">
        <v>2457</v>
      </c>
      <c r="L941" t="s">
        <v>72</v>
      </c>
      <c r="M941" s="5">
        <v>5.7870370370370373E-5</v>
      </c>
      <c r="N941">
        <v>19755</v>
      </c>
      <c r="O941" t="s">
        <v>84</v>
      </c>
      <c r="P941">
        <v>21194</v>
      </c>
      <c r="Q941" t="s">
        <v>84</v>
      </c>
      <c r="R941">
        <v>99755</v>
      </c>
      <c r="S941" t="s">
        <v>183</v>
      </c>
      <c r="T941" t="s">
        <v>153</v>
      </c>
      <c r="U941">
        <v>96523</v>
      </c>
      <c r="V941" t="s">
        <v>511</v>
      </c>
      <c r="W941" t="s">
        <v>68</v>
      </c>
      <c r="X941" s="5">
        <v>1.3657407407407407E-3</v>
      </c>
      <c r="Y941" s="5">
        <v>0</v>
      </c>
      <c r="Z941" s="5">
        <v>3.8194444444444446E-4</v>
      </c>
      <c r="AA941" t="s">
        <v>67</v>
      </c>
      <c r="AB941">
        <v>0</v>
      </c>
      <c r="AC941" s="4">
        <v>46268.566076388888</v>
      </c>
      <c r="AD941" t="s">
        <v>67</v>
      </c>
      <c r="AE941" s="5">
        <v>0</v>
      </c>
      <c r="AF941" t="s">
        <v>2458</v>
      </c>
      <c r="AG941" s="5">
        <v>4.6296296296296294E-5</v>
      </c>
      <c r="AH941">
        <v>0</v>
      </c>
      <c r="AI941">
        <v>0</v>
      </c>
      <c r="AJ941" t="s">
        <v>67</v>
      </c>
      <c r="AK941">
        <v>2</v>
      </c>
      <c r="AL941">
        <v>0</v>
      </c>
      <c r="AM941">
        <v>0</v>
      </c>
      <c r="AN941" t="s">
        <v>123</v>
      </c>
      <c r="AO941" t="s">
        <v>127</v>
      </c>
      <c r="AP941">
        <v>77020001</v>
      </c>
      <c r="AQ941">
        <v>10</v>
      </c>
      <c r="AR941" t="s">
        <v>128</v>
      </c>
      <c r="AS941">
        <v>3190031</v>
      </c>
      <c r="AT941" t="s">
        <v>145</v>
      </c>
      <c r="AU941" t="s">
        <v>67</v>
      </c>
      <c r="AV941" t="s">
        <v>389</v>
      </c>
      <c r="AW941">
        <v>2</v>
      </c>
      <c r="AX941">
        <v>1</v>
      </c>
      <c r="AY941" t="s">
        <v>67</v>
      </c>
      <c r="AZ941" t="s">
        <v>67</v>
      </c>
      <c r="BA941" t="s">
        <v>67</v>
      </c>
      <c r="BB941" t="s">
        <v>67</v>
      </c>
      <c r="BC941" t="s">
        <v>67</v>
      </c>
      <c r="BD941" t="s">
        <v>67</v>
      </c>
      <c r="BE941" t="s">
        <v>67</v>
      </c>
      <c r="BF941" t="s">
        <v>67</v>
      </c>
      <c r="BG941" t="s">
        <v>67</v>
      </c>
      <c r="BH941" t="s">
        <v>67</v>
      </c>
      <c r="BI941" t="s">
        <v>67</v>
      </c>
      <c r="BJ941" t="s">
        <v>67</v>
      </c>
      <c r="BK941" t="s">
        <v>67</v>
      </c>
      <c r="BL941" t="s">
        <v>67</v>
      </c>
      <c r="BM941" t="s">
        <v>67</v>
      </c>
      <c r="BN941" t="s">
        <v>102</v>
      </c>
      <c r="BO941" s="6">
        <v>46268</v>
      </c>
      <c r="BP941">
        <f>1</f>
        <v>1</v>
      </c>
      <c r="BQ941">
        <f>IF(M941+AG941&gt;=parametres!$B$2,0,1)</f>
        <v>1</v>
      </c>
      <c r="BR941" t="str">
        <f>VLOOKUP(O941,parametres!G:H,2,0)</f>
        <v>RSA</v>
      </c>
    </row>
    <row r="942" spans="1:70" x14ac:dyDescent="0.3">
      <c r="A942" t="s">
        <v>1635</v>
      </c>
      <c r="B942" t="s">
        <v>65</v>
      </c>
      <c r="C942" t="s">
        <v>70</v>
      </c>
      <c r="D942" s="4">
        <v>46268.564456018517</v>
      </c>
      <c r="E942" t="s">
        <v>2459</v>
      </c>
      <c r="F942" t="s">
        <v>180</v>
      </c>
      <c r="G942" t="s">
        <v>119</v>
      </c>
      <c r="H942" t="s">
        <v>181</v>
      </c>
      <c r="I942" t="s">
        <v>139</v>
      </c>
      <c r="J942">
        <v>2.7421293820333455E+18</v>
      </c>
      <c r="K942" t="s">
        <v>2460</v>
      </c>
      <c r="L942" t="s">
        <v>72</v>
      </c>
      <c r="M942" s="5">
        <v>5.7870370370370373E-5</v>
      </c>
      <c r="N942">
        <v>19760</v>
      </c>
      <c r="O942" t="s">
        <v>82</v>
      </c>
      <c r="P942">
        <v>21199</v>
      </c>
      <c r="Q942" t="s">
        <v>82</v>
      </c>
      <c r="R942">
        <v>99810</v>
      </c>
      <c r="S942" t="s">
        <v>162</v>
      </c>
      <c r="T942" t="s">
        <v>153</v>
      </c>
      <c r="U942">
        <v>96516</v>
      </c>
      <c r="V942" t="s">
        <v>2461</v>
      </c>
      <c r="W942" t="s">
        <v>68</v>
      </c>
      <c r="X942" s="5">
        <v>3.0671296296296297E-3</v>
      </c>
      <c r="Y942" s="5">
        <v>0</v>
      </c>
      <c r="Z942" s="5">
        <v>3.8194444444444446E-4</v>
      </c>
      <c r="AA942" t="s">
        <v>67</v>
      </c>
      <c r="AB942">
        <v>0</v>
      </c>
      <c r="AC942" s="4">
        <v>46268.567789351851</v>
      </c>
      <c r="AD942" t="s">
        <v>67</v>
      </c>
      <c r="AE942" s="5">
        <v>0</v>
      </c>
      <c r="AF942" t="s">
        <v>2462</v>
      </c>
      <c r="AG942" s="5">
        <v>2.3148148148148147E-5</v>
      </c>
      <c r="AH942">
        <v>0</v>
      </c>
      <c r="AI942">
        <v>0</v>
      </c>
      <c r="AJ942" t="s">
        <v>67</v>
      </c>
      <c r="AK942">
        <v>2</v>
      </c>
      <c r="AL942">
        <v>0</v>
      </c>
      <c r="AM942">
        <v>0</v>
      </c>
      <c r="AN942" t="s">
        <v>123</v>
      </c>
      <c r="AO942" t="s">
        <v>67</v>
      </c>
      <c r="AR942" t="s">
        <v>67</v>
      </c>
      <c r="AT942" t="s">
        <v>67</v>
      </c>
      <c r="AU942" t="s">
        <v>67</v>
      </c>
      <c r="AV942" t="s">
        <v>67</v>
      </c>
      <c r="AW942">
        <v>0</v>
      </c>
      <c r="AX942">
        <v>0</v>
      </c>
      <c r="AY942" t="s">
        <v>67</v>
      </c>
      <c r="AZ942" t="s">
        <v>67</v>
      </c>
      <c r="BA942" t="s">
        <v>67</v>
      </c>
      <c r="BB942" t="s">
        <v>67</v>
      </c>
      <c r="BC942" t="s">
        <v>67</v>
      </c>
      <c r="BD942" t="s">
        <v>67</v>
      </c>
      <c r="BE942" t="s">
        <v>67</v>
      </c>
      <c r="BF942" t="s">
        <v>67</v>
      </c>
      <c r="BG942" t="s">
        <v>67</v>
      </c>
      <c r="BH942" t="s">
        <v>67</v>
      </c>
      <c r="BI942" t="s">
        <v>67</v>
      </c>
      <c r="BJ942" t="s">
        <v>67</v>
      </c>
      <c r="BK942" t="s">
        <v>67</v>
      </c>
      <c r="BL942" t="s">
        <v>67</v>
      </c>
      <c r="BM942" t="s">
        <v>67</v>
      </c>
      <c r="BN942" t="s">
        <v>106</v>
      </c>
      <c r="BO942" s="6">
        <v>46268</v>
      </c>
      <c r="BP942">
        <f>1</f>
        <v>1</v>
      </c>
      <c r="BQ942">
        <f>IF(M942+AG942&gt;=parametres!$B$2,0,1)</f>
        <v>1</v>
      </c>
      <c r="BR942" t="str">
        <f>VLOOKUP(O942,parametres!G:H,2,0)</f>
        <v>Alliannz Contract</v>
      </c>
    </row>
    <row r="943" spans="1:70" x14ac:dyDescent="0.3">
      <c r="A943" t="s">
        <v>1635</v>
      </c>
      <c r="B943" t="s">
        <v>65</v>
      </c>
      <c r="C943" t="s">
        <v>66</v>
      </c>
      <c r="D943" s="4">
        <v>46268.564641203702</v>
      </c>
      <c r="E943" t="s">
        <v>2459</v>
      </c>
      <c r="F943" t="s">
        <v>67</v>
      </c>
      <c r="G943" t="s">
        <v>67</v>
      </c>
      <c r="H943" t="s">
        <v>2463</v>
      </c>
      <c r="I943" t="s">
        <v>67</v>
      </c>
      <c r="J943">
        <v>2.7421293820333455E+18</v>
      </c>
      <c r="K943" t="s">
        <v>2464</v>
      </c>
      <c r="L943" t="s">
        <v>67</v>
      </c>
      <c r="M943" s="5">
        <v>0</v>
      </c>
      <c r="N943">
        <v>19760</v>
      </c>
      <c r="O943" t="s">
        <v>82</v>
      </c>
      <c r="P943">
        <v>21199</v>
      </c>
      <c r="Q943" t="s">
        <v>82</v>
      </c>
      <c r="R943">
        <v>99810</v>
      </c>
      <c r="S943" t="s">
        <v>162</v>
      </c>
      <c r="T943" t="s">
        <v>153</v>
      </c>
      <c r="U943">
        <v>96516</v>
      </c>
      <c r="V943" t="s">
        <v>2461</v>
      </c>
      <c r="W943" t="s">
        <v>68</v>
      </c>
      <c r="X943" s="5">
        <v>3.0671296296296297E-3</v>
      </c>
      <c r="Y943" s="5">
        <v>0</v>
      </c>
      <c r="Z943" s="5">
        <v>0</v>
      </c>
      <c r="AA943" t="s">
        <v>67</v>
      </c>
      <c r="AB943">
        <v>0</v>
      </c>
      <c r="AC943" s="4">
        <v>46268.567777777775</v>
      </c>
      <c r="AD943" t="s">
        <v>67</v>
      </c>
      <c r="AE943" s="5">
        <v>0</v>
      </c>
      <c r="AF943" t="s">
        <v>2462</v>
      </c>
      <c r="AG943" s="5">
        <v>1.1574074074074073E-5</v>
      </c>
      <c r="AJ943" t="s">
        <v>67</v>
      </c>
      <c r="AN943" t="s">
        <v>67</v>
      </c>
      <c r="AO943" t="s">
        <v>67</v>
      </c>
      <c r="AR943" t="s">
        <v>67</v>
      </c>
      <c r="AT943" t="s">
        <v>67</v>
      </c>
      <c r="AU943" t="s">
        <v>67</v>
      </c>
      <c r="AV943" t="s">
        <v>67</v>
      </c>
      <c r="AY943" t="s">
        <v>67</v>
      </c>
      <c r="AZ943" t="s">
        <v>67</v>
      </c>
      <c r="BA943" t="s">
        <v>67</v>
      </c>
      <c r="BB943" t="s">
        <v>67</v>
      </c>
      <c r="BC943" t="s">
        <v>67</v>
      </c>
      <c r="BD943" t="s">
        <v>67</v>
      </c>
      <c r="BE943" t="s">
        <v>67</v>
      </c>
      <c r="BF943" t="s">
        <v>67</v>
      </c>
      <c r="BG943" t="s">
        <v>67</v>
      </c>
      <c r="BH943" t="s">
        <v>67</v>
      </c>
      <c r="BI943" t="s">
        <v>67</v>
      </c>
      <c r="BJ943" t="s">
        <v>67</v>
      </c>
      <c r="BK943" t="s">
        <v>67</v>
      </c>
      <c r="BL943" t="s">
        <v>67</v>
      </c>
      <c r="BM943" t="s">
        <v>67</v>
      </c>
      <c r="BN943" t="s">
        <v>106</v>
      </c>
      <c r="BO943" s="6">
        <v>46268</v>
      </c>
      <c r="BP943">
        <f>1</f>
        <v>1</v>
      </c>
      <c r="BQ943">
        <f>IF(M943+AG943&gt;=parametres!$B$2,0,1)</f>
        <v>1</v>
      </c>
      <c r="BR943" t="str">
        <f>VLOOKUP(O943,parametres!G:H,2,0)</f>
        <v>Alliannz Contract</v>
      </c>
    </row>
    <row r="944" spans="1:70" x14ac:dyDescent="0.3">
      <c r="A944" t="s">
        <v>1635</v>
      </c>
      <c r="B944" t="s">
        <v>65</v>
      </c>
      <c r="C944" t="s">
        <v>66</v>
      </c>
      <c r="D944" s="4">
        <v>46268.564664351848</v>
      </c>
      <c r="E944" t="s">
        <v>389</v>
      </c>
      <c r="F944" t="s">
        <v>67</v>
      </c>
      <c r="G944" t="s">
        <v>67</v>
      </c>
      <c r="H944" t="s">
        <v>512</v>
      </c>
      <c r="I944" t="s">
        <v>67</v>
      </c>
      <c r="J944">
        <v>2.7421292661256955E+18</v>
      </c>
      <c r="K944" t="s">
        <v>2465</v>
      </c>
      <c r="L944" t="s">
        <v>67</v>
      </c>
      <c r="M944" s="5">
        <v>0</v>
      </c>
      <c r="N944">
        <v>19755</v>
      </c>
      <c r="O944" t="s">
        <v>84</v>
      </c>
      <c r="P944">
        <v>21194</v>
      </c>
      <c r="Q944" t="s">
        <v>84</v>
      </c>
      <c r="R944">
        <v>99755</v>
      </c>
      <c r="S944" t="s">
        <v>183</v>
      </c>
      <c r="T944" t="s">
        <v>153</v>
      </c>
      <c r="U944">
        <v>96523</v>
      </c>
      <c r="V944" t="s">
        <v>511</v>
      </c>
      <c r="W944" t="s">
        <v>69</v>
      </c>
      <c r="X944" s="5">
        <v>1.3657407407407407E-3</v>
      </c>
      <c r="Y944" s="5">
        <v>0</v>
      </c>
      <c r="Z944" s="5">
        <v>0</v>
      </c>
      <c r="AA944" t="s">
        <v>67</v>
      </c>
      <c r="AB944">
        <v>0</v>
      </c>
      <c r="AC944" s="4">
        <v>46268.566076388888</v>
      </c>
      <c r="AD944" t="s">
        <v>67</v>
      </c>
      <c r="AE944" s="5">
        <v>0</v>
      </c>
      <c r="AF944" t="s">
        <v>2458</v>
      </c>
      <c r="AG944" s="5">
        <v>1.1574074074074073E-5</v>
      </c>
      <c r="AJ944" t="s">
        <v>67</v>
      </c>
      <c r="AN944" t="s">
        <v>67</v>
      </c>
      <c r="AO944" t="s">
        <v>67</v>
      </c>
      <c r="AR944" t="s">
        <v>67</v>
      </c>
      <c r="AT944" t="s">
        <v>67</v>
      </c>
      <c r="AU944" t="s">
        <v>67</v>
      </c>
      <c r="AV944" t="s">
        <v>67</v>
      </c>
      <c r="AY944" t="s">
        <v>67</v>
      </c>
      <c r="AZ944" t="s">
        <v>67</v>
      </c>
      <c r="BA944" t="s">
        <v>67</v>
      </c>
      <c r="BB944" t="s">
        <v>67</v>
      </c>
      <c r="BC944" t="s">
        <v>67</v>
      </c>
      <c r="BD944" t="s">
        <v>67</v>
      </c>
      <c r="BE944" t="s">
        <v>67</v>
      </c>
      <c r="BF944" t="s">
        <v>67</v>
      </c>
      <c r="BG944" t="s">
        <v>67</v>
      </c>
      <c r="BH944" t="s">
        <v>67</v>
      </c>
      <c r="BI944" t="s">
        <v>67</v>
      </c>
      <c r="BJ944" t="s">
        <v>67</v>
      </c>
      <c r="BK944" t="s">
        <v>67</v>
      </c>
      <c r="BL944" t="s">
        <v>67</v>
      </c>
      <c r="BM944" t="s">
        <v>67</v>
      </c>
      <c r="BN944" t="s">
        <v>102</v>
      </c>
      <c r="BO944" s="6">
        <v>46268</v>
      </c>
      <c r="BP944">
        <f>1</f>
        <v>1</v>
      </c>
      <c r="BQ944">
        <f>IF(M944+AG944&gt;=parametres!$B$2,0,1)</f>
        <v>1</v>
      </c>
      <c r="BR944" t="str">
        <f>VLOOKUP(O944,parametres!G:H,2,0)</f>
        <v>RSA</v>
      </c>
    </row>
    <row r="945" spans="1:70" x14ac:dyDescent="0.3">
      <c r="A945" t="s">
        <v>1635</v>
      </c>
      <c r="B945" t="s">
        <v>65</v>
      </c>
      <c r="C945" t="s">
        <v>66</v>
      </c>
      <c r="D945" s="4">
        <v>46268.56490740741</v>
      </c>
      <c r="E945" t="s">
        <v>463</v>
      </c>
      <c r="F945" t="s">
        <v>67</v>
      </c>
      <c r="G945" t="s">
        <v>67</v>
      </c>
      <c r="H945" t="s">
        <v>418</v>
      </c>
      <c r="I945" t="s">
        <v>67</v>
      </c>
      <c r="J945">
        <v>2.7421293820333455E+18</v>
      </c>
      <c r="K945" t="s">
        <v>2466</v>
      </c>
      <c r="L945" t="s">
        <v>67</v>
      </c>
      <c r="M945" s="5">
        <v>0</v>
      </c>
      <c r="N945">
        <v>27173</v>
      </c>
      <c r="O945" t="s">
        <v>116</v>
      </c>
      <c r="P945">
        <v>28184</v>
      </c>
      <c r="Q945" t="s">
        <v>116</v>
      </c>
      <c r="R945">
        <v>208567</v>
      </c>
      <c r="S945" t="s">
        <v>174</v>
      </c>
      <c r="T945" t="s">
        <v>153</v>
      </c>
      <c r="U945">
        <v>221519</v>
      </c>
      <c r="V945" t="s">
        <v>269</v>
      </c>
      <c r="W945" t="s">
        <v>68</v>
      </c>
      <c r="X945" s="5">
        <v>2.2106481481481482E-3</v>
      </c>
      <c r="Y945" s="5">
        <v>1.1226851851851851E-3</v>
      </c>
      <c r="Z945" s="5">
        <v>0</v>
      </c>
      <c r="AA945" t="s">
        <v>67</v>
      </c>
      <c r="AB945">
        <v>0</v>
      </c>
      <c r="AC945" s="4">
        <v>46268.568298611113</v>
      </c>
      <c r="AD945" t="s">
        <v>67</v>
      </c>
      <c r="AE945" s="5">
        <v>0</v>
      </c>
      <c r="AF945" t="s">
        <v>2454</v>
      </c>
      <c r="AG945" s="5">
        <v>1.1574074074074073E-5</v>
      </c>
      <c r="AJ945" t="s">
        <v>67</v>
      </c>
      <c r="AN945" t="s">
        <v>67</v>
      </c>
      <c r="AO945" t="s">
        <v>67</v>
      </c>
      <c r="AR945" t="s">
        <v>67</v>
      </c>
      <c r="AT945" t="s">
        <v>67</v>
      </c>
      <c r="AU945" t="s">
        <v>67</v>
      </c>
      <c r="AV945" t="s">
        <v>67</v>
      </c>
      <c r="AY945" t="s">
        <v>67</v>
      </c>
      <c r="AZ945" t="s">
        <v>67</v>
      </c>
      <c r="BA945" t="s">
        <v>67</v>
      </c>
      <c r="BB945" t="s">
        <v>67</v>
      </c>
      <c r="BC945" t="s">
        <v>67</v>
      </c>
      <c r="BD945" t="s">
        <v>67</v>
      </c>
      <c r="BE945" t="s">
        <v>67</v>
      </c>
      <c r="BF945" t="s">
        <v>67</v>
      </c>
      <c r="BG945" t="s">
        <v>67</v>
      </c>
      <c r="BH945" t="s">
        <v>67</v>
      </c>
      <c r="BI945" t="s">
        <v>67</v>
      </c>
      <c r="BJ945" t="s">
        <v>67</v>
      </c>
      <c r="BK945" t="s">
        <v>67</v>
      </c>
      <c r="BL945" t="s">
        <v>67</v>
      </c>
      <c r="BM945" t="s">
        <v>67</v>
      </c>
      <c r="BN945" t="s">
        <v>106</v>
      </c>
      <c r="BO945" s="6">
        <v>46268</v>
      </c>
      <c r="BP945">
        <f>1</f>
        <v>1</v>
      </c>
      <c r="BQ945">
        <f>IF(M945+AG945&gt;=parametres!$B$2,0,1)</f>
        <v>1</v>
      </c>
      <c r="BR945" t="str">
        <f>VLOOKUP(O945,parametres!G:H,2,0)</f>
        <v>Alliannz Contract</v>
      </c>
    </row>
    <row r="946" spans="1:70" x14ac:dyDescent="0.3">
      <c r="A946" t="s">
        <v>1635</v>
      </c>
      <c r="B946" t="s">
        <v>65</v>
      </c>
      <c r="C946" t="s">
        <v>70</v>
      </c>
      <c r="D946" s="4">
        <v>46268.565335648149</v>
      </c>
      <c r="E946" t="s">
        <v>2467</v>
      </c>
      <c r="F946" t="s">
        <v>129</v>
      </c>
      <c r="G946" t="s">
        <v>130</v>
      </c>
      <c r="H946" t="s">
        <v>131</v>
      </c>
      <c r="I946" t="s">
        <v>132</v>
      </c>
      <c r="J946">
        <v>2.7421294206886508E+18</v>
      </c>
      <c r="K946" t="s">
        <v>2468</v>
      </c>
      <c r="L946" t="s">
        <v>72</v>
      </c>
      <c r="M946" s="5">
        <v>8.1018518518518516E-5</v>
      </c>
      <c r="N946">
        <v>27173</v>
      </c>
      <c r="O946" t="s">
        <v>116</v>
      </c>
      <c r="P946">
        <v>28184</v>
      </c>
      <c r="Q946" t="s">
        <v>116</v>
      </c>
      <c r="R946">
        <v>208567</v>
      </c>
      <c r="S946" t="s">
        <v>174</v>
      </c>
      <c r="T946" t="s">
        <v>153</v>
      </c>
      <c r="U946">
        <v>96462</v>
      </c>
      <c r="V946" t="s">
        <v>485</v>
      </c>
      <c r="W946" t="s">
        <v>68</v>
      </c>
      <c r="X946" s="5">
        <v>5.7523148148148151E-3</v>
      </c>
      <c r="Y946" s="5">
        <v>8.564814814814815E-4</v>
      </c>
      <c r="Z946" s="5">
        <v>3.7037037037037035E-4</v>
      </c>
      <c r="AA946" t="s">
        <v>67</v>
      </c>
      <c r="AB946">
        <v>1</v>
      </c>
      <c r="AC946" s="4">
        <v>46268.573182870372</v>
      </c>
      <c r="AD946" t="s">
        <v>67</v>
      </c>
      <c r="AE946" s="5">
        <v>0</v>
      </c>
      <c r="AF946" t="s">
        <v>2469</v>
      </c>
      <c r="AG946" s="5">
        <v>1.1574074074074073E-5</v>
      </c>
      <c r="AH946">
        <v>0</v>
      </c>
      <c r="AI946">
        <v>0</v>
      </c>
      <c r="AJ946" t="s">
        <v>67</v>
      </c>
      <c r="AK946">
        <v>2</v>
      </c>
      <c r="AL946">
        <v>0</v>
      </c>
      <c r="AM946">
        <v>0</v>
      </c>
      <c r="AN946" t="s">
        <v>123</v>
      </c>
      <c r="AO946" t="s">
        <v>133</v>
      </c>
      <c r="AP946">
        <v>77020108</v>
      </c>
      <c r="AQ946">
        <v>10</v>
      </c>
      <c r="AR946" t="s">
        <v>133</v>
      </c>
      <c r="AS946">
        <v>3190911811</v>
      </c>
      <c r="AT946" t="s">
        <v>77</v>
      </c>
      <c r="AU946" t="s">
        <v>175</v>
      </c>
      <c r="AV946" t="s">
        <v>2467</v>
      </c>
      <c r="AW946">
        <v>2</v>
      </c>
      <c r="AX946">
        <v>1</v>
      </c>
      <c r="AY946" t="s">
        <v>67</v>
      </c>
      <c r="AZ946" t="s">
        <v>67</v>
      </c>
      <c r="BA946" t="s">
        <v>67</v>
      </c>
      <c r="BB946" t="s">
        <v>67</v>
      </c>
      <c r="BC946" t="s">
        <v>67</v>
      </c>
      <c r="BD946" t="s">
        <v>67</v>
      </c>
      <c r="BE946" t="s">
        <v>67</v>
      </c>
      <c r="BF946" t="s">
        <v>67</v>
      </c>
      <c r="BG946" t="s">
        <v>67</v>
      </c>
      <c r="BH946" t="s">
        <v>67</v>
      </c>
      <c r="BI946" t="s">
        <v>67</v>
      </c>
      <c r="BJ946" t="s">
        <v>67</v>
      </c>
      <c r="BK946" t="s">
        <v>67</v>
      </c>
      <c r="BL946" t="s">
        <v>67</v>
      </c>
      <c r="BM946" t="s">
        <v>67</v>
      </c>
      <c r="BN946" t="s">
        <v>106</v>
      </c>
      <c r="BO946" s="6">
        <v>46268</v>
      </c>
      <c r="BP946">
        <f>1</f>
        <v>1</v>
      </c>
      <c r="BQ946">
        <f>IF(M946+AG946&gt;=parametres!$B$2,0,1)</f>
        <v>1</v>
      </c>
      <c r="BR946" t="str">
        <f>VLOOKUP(O946,parametres!G:H,2,0)</f>
        <v>Alliannz Contract</v>
      </c>
    </row>
    <row r="947" spans="1:70" x14ac:dyDescent="0.3">
      <c r="A947" t="s">
        <v>1635</v>
      </c>
      <c r="B947" t="s">
        <v>65</v>
      </c>
      <c r="C947" t="s">
        <v>70</v>
      </c>
      <c r="D947" s="4">
        <v>46268.565428240741</v>
      </c>
      <c r="E947" t="s">
        <v>2470</v>
      </c>
      <c r="F947" t="s">
        <v>134</v>
      </c>
      <c r="G947" t="s">
        <v>119</v>
      </c>
      <c r="H947" t="s">
        <v>135</v>
      </c>
      <c r="I947" t="s">
        <v>136</v>
      </c>
      <c r="J947">
        <v>2.7421293433819095E+18</v>
      </c>
      <c r="K947" t="s">
        <v>2471</v>
      </c>
      <c r="L947" t="s">
        <v>71</v>
      </c>
      <c r="M947" s="5">
        <v>6.9444444444444444E-5</v>
      </c>
      <c r="N947">
        <v>19761</v>
      </c>
      <c r="O947" t="s">
        <v>105</v>
      </c>
      <c r="P947">
        <v>21200</v>
      </c>
      <c r="Q947" t="s">
        <v>105</v>
      </c>
      <c r="R947">
        <v>99821</v>
      </c>
      <c r="S947" t="s">
        <v>154</v>
      </c>
      <c r="T947" t="s">
        <v>153</v>
      </c>
      <c r="U947">
        <v>96452</v>
      </c>
      <c r="V947" t="s">
        <v>465</v>
      </c>
      <c r="W947" t="s">
        <v>68</v>
      </c>
      <c r="X947" s="5">
        <v>1.5162037037037036E-3</v>
      </c>
      <c r="Y947" s="5">
        <v>0</v>
      </c>
      <c r="Z947" s="5">
        <v>3.7037037037037035E-4</v>
      </c>
      <c r="AA947" t="s">
        <v>67</v>
      </c>
      <c r="AB947">
        <v>0</v>
      </c>
      <c r="AC947" s="4">
        <v>46268.567719907405</v>
      </c>
      <c r="AD947" t="s">
        <v>67</v>
      </c>
      <c r="AE947" s="5">
        <v>0</v>
      </c>
      <c r="AF947" t="s">
        <v>2472</v>
      </c>
      <c r="AG947" s="5">
        <v>2.3148148148148147E-5</v>
      </c>
      <c r="AH947">
        <v>0</v>
      </c>
      <c r="AI947">
        <v>0</v>
      </c>
      <c r="AJ947" t="s">
        <v>67</v>
      </c>
      <c r="AK947">
        <v>2</v>
      </c>
      <c r="AL947">
        <v>0</v>
      </c>
      <c r="AM947">
        <v>0</v>
      </c>
      <c r="AN947" t="s">
        <v>123</v>
      </c>
      <c r="AO947" t="s">
        <v>127</v>
      </c>
      <c r="AP947">
        <v>77020001</v>
      </c>
      <c r="AQ947">
        <v>10</v>
      </c>
      <c r="AR947" t="s">
        <v>128</v>
      </c>
      <c r="AS947">
        <v>3190051</v>
      </c>
      <c r="AT947" t="s">
        <v>145</v>
      </c>
      <c r="AU947" t="s">
        <v>67</v>
      </c>
      <c r="AV947" t="s">
        <v>2470</v>
      </c>
      <c r="AW947">
        <v>2</v>
      </c>
      <c r="AX947">
        <v>1</v>
      </c>
      <c r="AY947" t="s">
        <v>67</v>
      </c>
      <c r="AZ947" t="s">
        <v>67</v>
      </c>
      <c r="BA947" t="s">
        <v>67</v>
      </c>
      <c r="BB947" t="s">
        <v>67</v>
      </c>
      <c r="BC947" t="s">
        <v>67</v>
      </c>
      <c r="BD947" t="s">
        <v>67</v>
      </c>
      <c r="BE947" t="s">
        <v>67</v>
      </c>
      <c r="BF947" t="s">
        <v>67</v>
      </c>
      <c r="BG947" t="s">
        <v>67</v>
      </c>
      <c r="BH947" t="s">
        <v>67</v>
      </c>
      <c r="BI947" t="s">
        <v>67</v>
      </c>
      <c r="BJ947" t="s">
        <v>67</v>
      </c>
      <c r="BK947" t="s">
        <v>67</v>
      </c>
      <c r="BL947" t="s">
        <v>67</v>
      </c>
      <c r="BM947" t="s">
        <v>67</v>
      </c>
      <c r="BN947" t="s">
        <v>106</v>
      </c>
      <c r="BO947" s="6">
        <v>46268</v>
      </c>
      <c r="BP947">
        <f>1</f>
        <v>1</v>
      </c>
      <c r="BQ947">
        <f>IF(M947+AG947&gt;=parametres!$B$2,0,1)</f>
        <v>1</v>
      </c>
      <c r="BR947" t="str">
        <f>VLOOKUP(O947,parametres!G:H,2,0)</f>
        <v>Alliannz Contract</v>
      </c>
    </row>
    <row r="948" spans="1:70" x14ac:dyDescent="0.3">
      <c r="A948" t="s">
        <v>1635</v>
      </c>
      <c r="B948" t="s">
        <v>65</v>
      </c>
      <c r="C948" t="s">
        <v>70</v>
      </c>
      <c r="D948" s="4">
        <v>46268.565636574072</v>
      </c>
      <c r="E948" t="s">
        <v>2473</v>
      </c>
      <c r="F948" t="s">
        <v>180</v>
      </c>
      <c r="G948" t="s">
        <v>119</v>
      </c>
      <c r="H948" t="s">
        <v>181</v>
      </c>
      <c r="I948" t="s">
        <v>139</v>
      </c>
      <c r="J948">
        <v>2.7421293476793713E+18</v>
      </c>
      <c r="K948" t="s">
        <v>2474</v>
      </c>
      <c r="L948" t="s">
        <v>72</v>
      </c>
      <c r="M948" s="5">
        <v>8.1018518518518516E-5</v>
      </c>
      <c r="N948">
        <v>19760</v>
      </c>
      <c r="O948" t="s">
        <v>82</v>
      </c>
      <c r="P948">
        <v>21199</v>
      </c>
      <c r="Q948" t="s">
        <v>82</v>
      </c>
      <c r="R948">
        <v>99810</v>
      </c>
      <c r="S948" t="s">
        <v>162</v>
      </c>
      <c r="T948" t="s">
        <v>153</v>
      </c>
      <c r="U948">
        <v>232194</v>
      </c>
      <c r="V948" t="s">
        <v>228</v>
      </c>
      <c r="W948" t="s">
        <v>68</v>
      </c>
      <c r="X948" s="5">
        <v>7.8125E-3</v>
      </c>
      <c r="Y948" s="5">
        <v>3.4722222222222222E-5</v>
      </c>
      <c r="Z948" s="5">
        <v>3.5879629629629629E-4</v>
      </c>
      <c r="AA948" t="s">
        <v>67</v>
      </c>
      <c r="AB948">
        <v>1</v>
      </c>
      <c r="AC948" s="4">
        <v>46268.573784722219</v>
      </c>
      <c r="AD948" t="s">
        <v>67</v>
      </c>
      <c r="AE948" s="5">
        <v>0</v>
      </c>
      <c r="AF948" t="s">
        <v>2475</v>
      </c>
      <c r="AG948" s="5">
        <v>2.3148148148148147E-5</v>
      </c>
      <c r="AH948">
        <v>0</v>
      </c>
      <c r="AI948">
        <v>0</v>
      </c>
      <c r="AJ948" t="s">
        <v>67</v>
      </c>
      <c r="AK948">
        <v>2</v>
      </c>
      <c r="AL948">
        <v>0</v>
      </c>
      <c r="AM948">
        <v>0</v>
      </c>
      <c r="AN948" t="s">
        <v>123</v>
      </c>
      <c r="AO948" t="s">
        <v>67</v>
      </c>
      <c r="AR948" t="s">
        <v>67</v>
      </c>
      <c r="AT948" t="s">
        <v>67</v>
      </c>
      <c r="AU948" t="s">
        <v>67</v>
      </c>
      <c r="AV948" t="s">
        <v>67</v>
      </c>
      <c r="AW948">
        <v>0</v>
      </c>
      <c r="AX948">
        <v>0</v>
      </c>
      <c r="AY948" t="s">
        <v>67</v>
      </c>
      <c r="AZ948" t="s">
        <v>67</v>
      </c>
      <c r="BA948" t="s">
        <v>67</v>
      </c>
      <c r="BB948" t="s">
        <v>67</v>
      </c>
      <c r="BC948" t="s">
        <v>67</v>
      </c>
      <c r="BD948" t="s">
        <v>67</v>
      </c>
      <c r="BE948" t="s">
        <v>67</v>
      </c>
      <c r="BF948" t="s">
        <v>67</v>
      </c>
      <c r="BG948" t="s">
        <v>67</v>
      </c>
      <c r="BH948" t="s">
        <v>67</v>
      </c>
      <c r="BI948" t="s">
        <v>67</v>
      </c>
      <c r="BJ948" t="s">
        <v>67</v>
      </c>
      <c r="BK948" t="s">
        <v>67</v>
      </c>
      <c r="BL948" t="s">
        <v>67</v>
      </c>
      <c r="BM948" t="s">
        <v>67</v>
      </c>
      <c r="BN948" t="s">
        <v>106</v>
      </c>
      <c r="BO948" s="6">
        <v>46268</v>
      </c>
      <c r="BP948">
        <f>1</f>
        <v>1</v>
      </c>
      <c r="BQ948">
        <f>IF(M948+AG948&gt;=parametres!$B$2,0,1)</f>
        <v>1</v>
      </c>
      <c r="BR948" t="str">
        <f>VLOOKUP(O948,parametres!G:H,2,0)</f>
        <v>Alliannz Contract</v>
      </c>
    </row>
    <row r="949" spans="1:70" x14ac:dyDescent="0.3">
      <c r="A949" t="s">
        <v>1635</v>
      </c>
      <c r="B949" t="s">
        <v>65</v>
      </c>
      <c r="C949" t="s">
        <v>70</v>
      </c>
      <c r="D949" s="4">
        <v>46268.565798611111</v>
      </c>
      <c r="E949" t="s">
        <v>910</v>
      </c>
      <c r="F949" t="s">
        <v>180</v>
      </c>
      <c r="G949" t="s">
        <v>119</v>
      </c>
      <c r="H949" t="s">
        <v>181</v>
      </c>
      <c r="I949" t="s">
        <v>139</v>
      </c>
      <c r="J949">
        <v>2.742129261832107E+18</v>
      </c>
      <c r="K949" t="s">
        <v>2476</v>
      </c>
      <c r="L949" t="s">
        <v>72</v>
      </c>
      <c r="M949" s="5">
        <v>6.9444444444444444E-5</v>
      </c>
      <c r="N949">
        <v>19760</v>
      </c>
      <c r="O949" t="s">
        <v>82</v>
      </c>
      <c r="P949">
        <v>21199</v>
      </c>
      <c r="Q949" t="s">
        <v>82</v>
      </c>
      <c r="R949">
        <v>99810</v>
      </c>
      <c r="S949" t="s">
        <v>162</v>
      </c>
      <c r="T949" t="s">
        <v>153</v>
      </c>
      <c r="U949">
        <v>244552</v>
      </c>
      <c r="V949" t="s">
        <v>435</v>
      </c>
      <c r="W949" t="s">
        <v>68</v>
      </c>
      <c r="X949" s="5">
        <v>1.724537037037037E-3</v>
      </c>
      <c r="Y949" s="5">
        <v>5.3240740740740744E-4</v>
      </c>
      <c r="Z949" s="5">
        <v>5.3240740740740744E-4</v>
      </c>
      <c r="AA949" t="s">
        <v>67</v>
      </c>
      <c r="AB949">
        <v>1</v>
      </c>
      <c r="AC949" s="4">
        <v>46268.568877314814</v>
      </c>
      <c r="AD949" t="s">
        <v>67</v>
      </c>
      <c r="AE949" s="5">
        <v>0</v>
      </c>
      <c r="AF949" t="s">
        <v>2477</v>
      </c>
      <c r="AG949" s="5">
        <v>4.6296296296296294E-5</v>
      </c>
      <c r="AH949">
        <v>0</v>
      </c>
      <c r="AI949">
        <v>0</v>
      </c>
      <c r="AJ949" t="s">
        <v>67</v>
      </c>
      <c r="AK949">
        <v>2</v>
      </c>
      <c r="AL949">
        <v>0</v>
      </c>
      <c r="AM949">
        <v>0</v>
      </c>
      <c r="AN949" t="s">
        <v>123</v>
      </c>
      <c r="AO949" t="s">
        <v>67</v>
      </c>
      <c r="AR949" t="s">
        <v>67</v>
      </c>
      <c r="AT949" t="s">
        <v>67</v>
      </c>
      <c r="AU949" t="s">
        <v>67</v>
      </c>
      <c r="AV949" t="s">
        <v>67</v>
      </c>
      <c r="AW949">
        <v>0</v>
      </c>
      <c r="AX949">
        <v>0</v>
      </c>
      <c r="AY949" t="s">
        <v>67</v>
      </c>
      <c r="AZ949" t="s">
        <v>67</v>
      </c>
      <c r="BA949" t="s">
        <v>67</v>
      </c>
      <c r="BB949" t="s">
        <v>67</v>
      </c>
      <c r="BC949" t="s">
        <v>67</v>
      </c>
      <c r="BD949" t="s">
        <v>67</v>
      </c>
      <c r="BE949" t="s">
        <v>67</v>
      </c>
      <c r="BF949" t="s">
        <v>67</v>
      </c>
      <c r="BG949" t="s">
        <v>67</v>
      </c>
      <c r="BH949" t="s">
        <v>67</v>
      </c>
      <c r="BI949" t="s">
        <v>67</v>
      </c>
      <c r="BJ949" t="s">
        <v>67</v>
      </c>
      <c r="BK949" t="s">
        <v>67</v>
      </c>
      <c r="BL949" t="s">
        <v>67</v>
      </c>
      <c r="BM949" t="s">
        <v>67</v>
      </c>
      <c r="BN949" t="s">
        <v>106</v>
      </c>
      <c r="BO949" s="6">
        <v>46268</v>
      </c>
      <c r="BP949">
        <f>1</f>
        <v>1</v>
      </c>
      <c r="BQ949">
        <f>IF(M949+AG949&gt;=parametres!$B$2,0,1)</f>
        <v>1</v>
      </c>
      <c r="BR949" t="str">
        <f>VLOOKUP(O949,parametres!G:H,2,0)</f>
        <v>Alliannz Contract</v>
      </c>
    </row>
    <row r="950" spans="1:70" x14ac:dyDescent="0.3">
      <c r="A950" t="s">
        <v>1635</v>
      </c>
      <c r="B950" t="s">
        <v>65</v>
      </c>
      <c r="C950" t="s">
        <v>66</v>
      </c>
      <c r="D950" s="4">
        <v>46268.565844907411</v>
      </c>
      <c r="E950" t="s">
        <v>2473</v>
      </c>
      <c r="F950" t="s">
        <v>67</v>
      </c>
      <c r="G950" t="s">
        <v>67</v>
      </c>
      <c r="H950" t="s">
        <v>413</v>
      </c>
      <c r="I950" t="s">
        <v>67</v>
      </c>
      <c r="J950">
        <v>2.7421293476793713E+18</v>
      </c>
      <c r="K950" t="s">
        <v>2478</v>
      </c>
      <c r="L950" t="s">
        <v>67</v>
      </c>
      <c r="M950" s="5">
        <v>0</v>
      </c>
      <c r="N950">
        <v>19760</v>
      </c>
      <c r="O950" t="s">
        <v>82</v>
      </c>
      <c r="P950">
        <v>21199</v>
      </c>
      <c r="Q950" t="s">
        <v>82</v>
      </c>
      <c r="R950">
        <v>99810</v>
      </c>
      <c r="S950" t="s">
        <v>162</v>
      </c>
      <c r="T950" t="s">
        <v>153</v>
      </c>
      <c r="U950">
        <v>232194</v>
      </c>
      <c r="V950" t="s">
        <v>228</v>
      </c>
      <c r="W950" t="s">
        <v>69</v>
      </c>
      <c r="X950" s="5">
        <v>5.9027777777777778E-4</v>
      </c>
      <c r="Y950" s="5">
        <v>4.6296296296296294E-5</v>
      </c>
      <c r="Z950" s="5">
        <v>0</v>
      </c>
      <c r="AA950" t="s">
        <v>67</v>
      </c>
      <c r="AB950">
        <v>0</v>
      </c>
      <c r="AC950" s="4">
        <v>46268.56653935185</v>
      </c>
      <c r="AD950" t="s">
        <v>67</v>
      </c>
      <c r="AE950" s="5">
        <v>0</v>
      </c>
      <c r="AF950" t="s">
        <v>2475</v>
      </c>
      <c r="AG950" s="5">
        <v>0</v>
      </c>
      <c r="AJ950" t="s">
        <v>67</v>
      </c>
      <c r="AN950" t="s">
        <v>67</v>
      </c>
      <c r="AO950" t="s">
        <v>67</v>
      </c>
      <c r="AR950" t="s">
        <v>67</v>
      </c>
      <c r="AT950" t="s">
        <v>67</v>
      </c>
      <c r="AU950" t="s">
        <v>67</v>
      </c>
      <c r="AV950" t="s">
        <v>67</v>
      </c>
      <c r="AY950" t="s">
        <v>67</v>
      </c>
      <c r="AZ950" t="s">
        <v>67</v>
      </c>
      <c r="BA950" t="s">
        <v>67</v>
      </c>
      <c r="BB950" t="s">
        <v>67</v>
      </c>
      <c r="BC950" t="s">
        <v>67</v>
      </c>
      <c r="BD950" t="s">
        <v>67</v>
      </c>
      <c r="BE950" t="s">
        <v>67</v>
      </c>
      <c r="BF950" t="s">
        <v>67</v>
      </c>
      <c r="BG950" t="s">
        <v>67</v>
      </c>
      <c r="BH950" t="s">
        <v>67</v>
      </c>
      <c r="BI950" t="s">
        <v>2479</v>
      </c>
      <c r="BJ950" t="s">
        <v>67</v>
      </c>
      <c r="BK950" t="s">
        <v>67</v>
      </c>
      <c r="BL950" t="s">
        <v>67</v>
      </c>
      <c r="BM950" t="s">
        <v>67</v>
      </c>
      <c r="BN950" t="s">
        <v>106</v>
      </c>
      <c r="BO950" s="6">
        <v>46268</v>
      </c>
      <c r="BP950">
        <f>1</f>
        <v>1</v>
      </c>
      <c r="BQ950">
        <f>IF(M950+AG950&gt;=parametres!$B$2,0,1)</f>
        <v>1</v>
      </c>
      <c r="BR950" t="str">
        <f>VLOOKUP(O950,parametres!G:H,2,0)</f>
        <v>Alliannz Contract</v>
      </c>
    </row>
    <row r="951" spans="1:70" x14ac:dyDescent="0.3">
      <c r="A951" t="s">
        <v>1635</v>
      </c>
      <c r="B951" t="s">
        <v>65</v>
      </c>
      <c r="C951" t="s">
        <v>70</v>
      </c>
      <c r="D951" s="4">
        <v>46268.56590277778</v>
      </c>
      <c r="E951" t="s">
        <v>887</v>
      </c>
      <c r="F951" t="s">
        <v>134</v>
      </c>
      <c r="G951" t="s">
        <v>119</v>
      </c>
      <c r="H951" t="s">
        <v>135</v>
      </c>
      <c r="I951" t="s">
        <v>136</v>
      </c>
      <c r="J951">
        <v>2.7421293648576333E+18</v>
      </c>
      <c r="K951" t="s">
        <v>2480</v>
      </c>
      <c r="L951" t="s">
        <v>71</v>
      </c>
      <c r="M951" s="5">
        <v>8.1018518518518516E-5</v>
      </c>
      <c r="N951">
        <v>19761</v>
      </c>
      <c r="O951" t="s">
        <v>105</v>
      </c>
      <c r="P951">
        <v>21200</v>
      </c>
      <c r="Q951" t="s">
        <v>105</v>
      </c>
      <c r="R951">
        <v>99821</v>
      </c>
      <c r="S951" t="s">
        <v>154</v>
      </c>
      <c r="T951" t="s">
        <v>153</v>
      </c>
      <c r="U951">
        <v>244554</v>
      </c>
      <c r="V951" t="s">
        <v>437</v>
      </c>
      <c r="W951" t="s">
        <v>68</v>
      </c>
      <c r="X951" s="5">
        <v>1.5162037037037036E-3</v>
      </c>
      <c r="Y951" s="5">
        <v>0</v>
      </c>
      <c r="Z951" s="5">
        <v>3.7037037037037035E-4</v>
      </c>
      <c r="AA951" t="s">
        <v>67</v>
      </c>
      <c r="AB951">
        <v>0</v>
      </c>
      <c r="AC951" s="4">
        <v>46268.568483796298</v>
      </c>
      <c r="AD951" t="s">
        <v>67</v>
      </c>
      <c r="AE951" s="5">
        <v>0</v>
      </c>
      <c r="AF951" t="s">
        <v>2481</v>
      </c>
      <c r="AG951" s="5">
        <v>1.1574074074074075E-4</v>
      </c>
      <c r="AH951">
        <v>0</v>
      </c>
      <c r="AI951">
        <v>0</v>
      </c>
      <c r="AJ951" t="s">
        <v>67</v>
      </c>
      <c r="AK951">
        <v>2</v>
      </c>
      <c r="AL951">
        <v>0</v>
      </c>
      <c r="AM951">
        <v>0</v>
      </c>
      <c r="AN951" t="s">
        <v>123</v>
      </c>
      <c r="AO951" t="s">
        <v>127</v>
      </c>
      <c r="AP951">
        <v>77020001</v>
      </c>
      <c r="AQ951">
        <v>10</v>
      </c>
      <c r="AR951" t="s">
        <v>128</v>
      </c>
      <c r="AS951">
        <v>3190051</v>
      </c>
      <c r="AT951" t="s">
        <v>140</v>
      </c>
      <c r="AU951" t="s">
        <v>67</v>
      </c>
      <c r="AV951" t="s">
        <v>887</v>
      </c>
      <c r="AW951">
        <v>2</v>
      </c>
      <c r="AX951">
        <v>1</v>
      </c>
      <c r="AY951" t="s">
        <v>67</v>
      </c>
      <c r="AZ951" t="s">
        <v>67</v>
      </c>
      <c r="BA951" t="s">
        <v>67</v>
      </c>
      <c r="BB951" t="s">
        <v>67</v>
      </c>
      <c r="BC951" t="s">
        <v>67</v>
      </c>
      <c r="BD951" t="s">
        <v>67</v>
      </c>
      <c r="BE951" t="s">
        <v>67</v>
      </c>
      <c r="BF951" t="s">
        <v>67</v>
      </c>
      <c r="BG951" t="s">
        <v>67</v>
      </c>
      <c r="BH951" t="s">
        <v>67</v>
      </c>
      <c r="BI951" t="s">
        <v>67</v>
      </c>
      <c r="BJ951" t="s">
        <v>67</v>
      </c>
      <c r="BK951" t="s">
        <v>67</v>
      </c>
      <c r="BL951" t="s">
        <v>67</v>
      </c>
      <c r="BM951" t="s">
        <v>67</v>
      </c>
      <c r="BN951" t="s">
        <v>106</v>
      </c>
      <c r="BO951" s="6">
        <v>46268</v>
      </c>
      <c r="BP951">
        <f>1</f>
        <v>1</v>
      </c>
      <c r="BQ951">
        <f>IF(M951+AG951&gt;=parametres!$B$2,0,1)</f>
        <v>1</v>
      </c>
      <c r="BR951" t="str">
        <f>VLOOKUP(O951,parametres!G:H,2,0)</f>
        <v>Alliannz Contract</v>
      </c>
    </row>
    <row r="952" spans="1:70" x14ac:dyDescent="0.3">
      <c r="A952" t="s">
        <v>1635</v>
      </c>
      <c r="B952" t="s">
        <v>65</v>
      </c>
      <c r="C952" t="s">
        <v>66</v>
      </c>
      <c r="D952" s="4">
        <v>46268.566053240742</v>
      </c>
      <c r="E952" t="s">
        <v>2470</v>
      </c>
      <c r="F952" t="s">
        <v>67</v>
      </c>
      <c r="G952" t="s">
        <v>67</v>
      </c>
      <c r="H952" t="s">
        <v>466</v>
      </c>
      <c r="I952" t="s">
        <v>67</v>
      </c>
      <c r="J952">
        <v>2.7421293433819095E+18</v>
      </c>
      <c r="K952" t="s">
        <v>2482</v>
      </c>
      <c r="L952" t="s">
        <v>67</v>
      </c>
      <c r="M952" s="5">
        <v>0</v>
      </c>
      <c r="N952">
        <v>19761</v>
      </c>
      <c r="O952" t="s">
        <v>105</v>
      </c>
      <c r="P952">
        <v>21200</v>
      </c>
      <c r="Q952" t="s">
        <v>105</v>
      </c>
      <c r="R952">
        <v>99821</v>
      </c>
      <c r="S952" t="s">
        <v>154</v>
      </c>
      <c r="T952" t="s">
        <v>153</v>
      </c>
      <c r="U952">
        <v>96452</v>
      </c>
      <c r="V952" t="s">
        <v>465</v>
      </c>
      <c r="W952" t="s">
        <v>68</v>
      </c>
      <c r="X952" s="5">
        <v>1.5162037037037036E-3</v>
      </c>
      <c r="Y952" s="5">
        <v>0</v>
      </c>
      <c r="Z952" s="5">
        <v>0</v>
      </c>
      <c r="AA952" t="s">
        <v>67</v>
      </c>
      <c r="AB952">
        <v>0</v>
      </c>
      <c r="AC952" s="4">
        <v>46268.56763888889</v>
      </c>
      <c r="AD952" t="s">
        <v>67</v>
      </c>
      <c r="AE952" s="5">
        <v>0</v>
      </c>
      <c r="AF952" t="s">
        <v>2472</v>
      </c>
      <c r="AG952" s="5">
        <v>1.1574074074074073E-5</v>
      </c>
      <c r="AJ952" t="s">
        <v>67</v>
      </c>
      <c r="AN952" t="s">
        <v>67</v>
      </c>
      <c r="AO952" t="s">
        <v>67</v>
      </c>
      <c r="AR952" t="s">
        <v>67</v>
      </c>
      <c r="AT952" t="s">
        <v>67</v>
      </c>
      <c r="AU952" t="s">
        <v>67</v>
      </c>
      <c r="AV952" t="s">
        <v>67</v>
      </c>
      <c r="AY952" t="s">
        <v>67</v>
      </c>
      <c r="AZ952" t="s">
        <v>67</v>
      </c>
      <c r="BA952" t="s">
        <v>67</v>
      </c>
      <c r="BB952" t="s">
        <v>67</v>
      </c>
      <c r="BC952" t="s">
        <v>67</v>
      </c>
      <c r="BD952" t="s">
        <v>67</v>
      </c>
      <c r="BE952" t="s">
        <v>67</v>
      </c>
      <c r="BF952" t="s">
        <v>67</v>
      </c>
      <c r="BG952" t="s">
        <v>67</v>
      </c>
      <c r="BH952" t="s">
        <v>67</v>
      </c>
      <c r="BI952" t="s">
        <v>67</v>
      </c>
      <c r="BJ952" t="s">
        <v>67</v>
      </c>
      <c r="BK952" t="s">
        <v>67</v>
      </c>
      <c r="BL952" t="s">
        <v>67</v>
      </c>
      <c r="BM952" t="s">
        <v>67</v>
      </c>
      <c r="BN952" t="s">
        <v>106</v>
      </c>
      <c r="BO952" s="6">
        <v>46268</v>
      </c>
      <c r="BP952">
        <f>1</f>
        <v>1</v>
      </c>
      <c r="BQ952">
        <f>IF(M952+AG952&gt;=parametres!$B$2,0,1)</f>
        <v>1</v>
      </c>
      <c r="BR952" t="str">
        <f>VLOOKUP(O952,parametres!G:H,2,0)</f>
        <v>Alliannz Contract</v>
      </c>
    </row>
    <row r="953" spans="1:70" x14ac:dyDescent="0.3">
      <c r="A953" t="s">
        <v>1635</v>
      </c>
      <c r="B953" t="s">
        <v>65</v>
      </c>
      <c r="C953" t="s">
        <v>66</v>
      </c>
      <c r="D953" s="4">
        <v>46268.566053240742</v>
      </c>
      <c r="E953" t="s">
        <v>910</v>
      </c>
      <c r="F953" t="s">
        <v>67</v>
      </c>
      <c r="G953" t="s">
        <v>67</v>
      </c>
      <c r="H953" t="s">
        <v>436</v>
      </c>
      <c r="I953" t="s">
        <v>67</v>
      </c>
      <c r="J953">
        <v>2.742129261832107E+18</v>
      </c>
      <c r="K953" t="s">
        <v>2483</v>
      </c>
      <c r="L953" t="s">
        <v>67</v>
      </c>
      <c r="M953" s="5">
        <v>0</v>
      </c>
      <c r="N953">
        <v>19760</v>
      </c>
      <c r="O953" t="s">
        <v>82</v>
      </c>
      <c r="P953">
        <v>21199</v>
      </c>
      <c r="Q953" t="s">
        <v>82</v>
      </c>
      <c r="R953">
        <v>99810</v>
      </c>
      <c r="S953" t="s">
        <v>162</v>
      </c>
      <c r="T953" t="s">
        <v>153</v>
      </c>
      <c r="U953">
        <v>244552</v>
      </c>
      <c r="V953" t="s">
        <v>435</v>
      </c>
      <c r="W953" t="s">
        <v>69</v>
      </c>
      <c r="X953" s="5">
        <v>1.6203703703703703E-4</v>
      </c>
      <c r="Y953" s="5">
        <v>1.5046296296296297E-4</v>
      </c>
      <c r="Z953" s="5">
        <v>0</v>
      </c>
      <c r="AA953" t="s">
        <v>67</v>
      </c>
      <c r="AB953">
        <v>0</v>
      </c>
      <c r="AC953" s="4">
        <v>46268.566435185188</v>
      </c>
      <c r="AD953" t="s">
        <v>67</v>
      </c>
      <c r="AE953" s="5">
        <v>0</v>
      </c>
      <c r="AF953" t="s">
        <v>2477</v>
      </c>
      <c r="AG953" s="5">
        <v>1.1574074074074073E-5</v>
      </c>
      <c r="AJ953" t="s">
        <v>67</v>
      </c>
      <c r="AN953" t="s">
        <v>67</v>
      </c>
      <c r="AO953" t="s">
        <v>67</v>
      </c>
      <c r="AR953" t="s">
        <v>67</v>
      </c>
      <c r="AT953" t="s">
        <v>67</v>
      </c>
      <c r="AU953" t="s">
        <v>67</v>
      </c>
      <c r="AV953" t="s">
        <v>67</v>
      </c>
      <c r="AY953" t="s">
        <v>67</v>
      </c>
      <c r="AZ953" t="s">
        <v>67</v>
      </c>
      <c r="BA953" t="s">
        <v>67</v>
      </c>
      <c r="BB953" t="s">
        <v>67</v>
      </c>
      <c r="BC953" t="s">
        <v>67</v>
      </c>
      <c r="BD953" t="s">
        <v>67</v>
      </c>
      <c r="BE953" t="s">
        <v>67</v>
      </c>
      <c r="BF953" t="s">
        <v>67</v>
      </c>
      <c r="BG953" t="s">
        <v>67</v>
      </c>
      <c r="BH953" t="s">
        <v>67</v>
      </c>
      <c r="BI953" t="s">
        <v>67</v>
      </c>
      <c r="BJ953" t="s">
        <v>67</v>
      </c>
      <c r="BK953" t="s">
        <v>67</v>
      </c>
      <c r="BL953" t="s">
        <v>67</v>
      </c>
      <c r="BM953" t="s">
        <v>67</v>
      </c>
      <c r="BN953" t="s">
        <v>106</v>
      </c>
      <c r="BO953" s="6">
        <v>46268</v>
      </c>
      <c r="BP953">
        <f>1</f>
        <v>1</v>
      </c>
      <c r="BQ953">
        <f>IF(M953+AG953&gt;=parametres!$B$2,0,1)</f>
        <v>1</v>
      </c>
      <c r="BR953" t="str">
        <f>VLOOKUP(O953,parametres!G:H,2,0)</f>
        <v>Alliannz Contract</v>
      </c>
    </row>
    <row r="954" spans="1:70" x14ac:dyDescent="0.3">
      <c r="A954" t="s">
        <v>1635</v>
      </c>
      <c r="B954" t="s">
        <v>65</v>
      </c>
      <c r="C954" t="s">
        <v>66</v>
      </c>
      <c r="D954" s="4">
        <v>46268.566493055558</v>
      </c>
      <c r="E954" t="s">
        <v>2467</v>
      </c>
      <c r="F954" t="s">
        <v>67</v>
      </c>
      <c r="G954" t="s">
        <v>67</v>
      </c>
      <c r="H954" t="s">
        <v>486</v>
      </c>
      <c r="I954" t="s">
        <v>67</v>
      </c>
      <c r="J954">
        <v>2.7421294206886508E+18</v>
      </c>
      <c r="K954" t="s">
        <v>2484</v>
      </c>
      <c r="L954" t="s">
        <v>67</v>
      </c>
      <c r="M954" s="5">
        <v>0</v>
      </c>
      <c r="N954">
        <v>27173</v>
      </c>
      <c r="O954" t="s">
        <v>116</v>
      </c>
      <c r="P954">
        <v>28184</v>
      </c>
      <c r="Q954" t="s">
        <v>116</v>
      </c>
      <c r="R954">
        <v>208567</v>
      </c>
      <c r="S954" t="s">
        <v>174</v>
      </c>
      <c r="T954" t="s">
        <v>153</v>
      </c>
      <c r="U954">
        <v>96462</v>
      </c>
      <c r="V954" t="s">
        <v>485</v>
      </c>
      <c r="W954" t="s">
        <v>68</v>
      </c>
      <c r="X954" s="5">
        <v>4.5138888888888887E-4</v>
      </c>
      <c r="Y954" s="5">
        <v>8.6805555555555551E-4</v>
      </c>
      <c r="Z954" s="5">
        <v>0</v>
      </c>
      <c r="AA954" t="s">
        <v>67</v>
      </c>
      <c r="AB954">
        <v>0</v>
      </c>
      <c r="AC954" s="4">
        <v>46268.567870370367</v>
      </c>
      <c r="AD954" t="s">
        <v>67</v>
      </c>
      <c r="AE954" s="5">
        <v>0</v>
      </c>
      <c r="AF954" t="s">
        <v>2469</v>
      </c>
      <c r="AG954" s="5">
        <v>0</v>
      </c>
      <c r="AJ954" t="s">
        <v>67</v>
      </c>
      <c r="AN954" t="s">
        <v>67</v>
      </c>
      <c r="AO954" t="s">
        <v>67</v>
      </c>
      <c r="AR954" t="s">
        <v>67</v>
      </c>
      <c r="AT954" t="s">
        <v>67</v>
      </c>
      <c r="AU954" t="s">
        <v>67</v>
      </c>
      <c r="AV954" t="s">
        <v>67</v>
      </c>
      <c r="AY954" t="s">
        <v>67</v>
      </c>
      <c r="AZ954" t="s">
        <v>67</v>
      </c>
      <c r="BA954" t="s">
        <v>67</v>
      </c>
      <c r="BB954" t="s">
        <v>67</v>
      </c>
      <c r="BC954" t="s">
        <v>67</v>
      </c>
      <c r="BD954" t="s">
        <v>67</v>
      </c>
      <c r="BE954" t="s">
        <v>67</v>
      </c>
      <c r="BF954" t="s">
        <v>67</v>
      </c>
      <c r="BG954" t="s">
        <v>67</v>
      </c>
      <c r="BH954" t="s">
        <v>67</v>
      </c>
      <c r="BI954" t="s">
        <v>67</v>
      </c>
      <c r="BJ954" t="s">
        <v>67</v>
      </c>
      <c r="BK954" t="s">
        <v>67</v>
      </c>
      <c r="BL954" t="s">
        <v>67</v>
      </c>
      <c r="BM954" t="s">
        <v>67</v>
      </c>
      <c r="BN954" t="s">
        <v>106</v>
      </c>
      <c r="BO954" s="6">
        <v>46268</v>
      </c>
      <c r="BP954">
        <f>1</f>
        <v>1</v>
      </c>
      <c r="BQ954">
        <f>IF(M954+AG954&gt;=parametres!$B$2,0,1)</f>
        <v>1</v>
      </c>
      <c r="BR954" t="str">
        <f>VLOOKUP(O954,parametres!G:H,2,0)</f>
        <v>Alliannz Contract</v>
      </c>
    </row>
    <row r="955" spans="1:70" x14ac:dyDescent="0.3">
      <c r="A955" t="s">
        <v>1635</v>
      </c>
      <c r="B955" t="s">
        <v>65</v>
      </c>
      <c r="C955" t="s">
        <v>66</v>
      </c>
      <c r="D955" s="4">
        <v>46268.566689814812</v>
      </c>
      <c r="E955" t="s">
        <v>1817</v>
      </c>
      <c r="F955" t="s">
        <v>67</v>
      </c>
      <c r="G955" t="s">
        <v>67</v>
      </c>
      <c r="H955" t="s">
        <v>436</v>
      </c>
      <c r="I955" t="s">
        <v>67</v>
      </c>
      <c r="J955">
        <v>2.742129261832107E+18</v>
      </c>
      <c r="K955" t="s">
        <v>2485</v>
      </c>
      <c r="L955" t="s">
        <v>67</v>
      </c>
      <c r="M955" s="5">
        <v>0</v>
      </c>
      <c r="N955">
        <v>19760</v>
      </c>
      <c r="O955" t="s">
        <v>82</v>
      </c>
      <c r="P955">
        <v>21199</v>
      </c>
      <c r="Q955" t="s">
        <v>82</v>
      </c>
      <c r="R955">
        <v>99810</v>
      </c>
      <c r="S955" t="s">
        <v>162</v>
      </c>
      <c r="T955" t="s">
        <v>153</v>
      </c>
      <c r="U955">
        <v>244552</v>
      </c>
      <c r="V955" t="s">
        <v>435</v>
      </c>
      <c r="W955" t="s">
        <v>69</v>
      </c>
      <c r="X955" s="5">
        <v>1.0416666666666667E-4</v>
      </c>
      <c r="Y955" s="5">
        <v>3.9351851851851852E-4</v>
      </c>
      <c r="Z955" s="5">
        <v>0</v>
      </c>
      <c r="AA955" t="s">
        <v>67</v>
      </c>
      <c r="AB955">
        <v>0</v>
      </c>
      <c r="AC955" s="4">
        <v>46268.567245370374</v>
      </c>
      <c r="AD955" t="s">
        <v>67</v>
      </c>
      <c r="AE955" s="5">
        <v>0</v>
      </c>
      <c r="AF955" t="s">
        <v>2477</v>
      </c>
      <c r="AG955" s="5">
        <v>1.1574074074074073E-5</v>
      </c>
      <c r="AJ955" t="s">
        <v>67</v>
      </c>
      <c r="AN955" t="s">
        <v>67</v>
      </c>
      <c r="AO955" t="s">
        <v>67</v>
      </c>
      <c r="AR955" t="s">
        <v>67</v>
      </c>
      <c r="AT955" t="s">
        <v>67</v>
      </c>
      <c r="AU955" t="s">
        <v>67</v>
      </c>
      <c r="AV955" t="s">
        <v>67</v>
      </c>
      <c r="AY955" t="s">
        <v>67</v>
      </c>
      <c r="AZ955" t="s">
        <v>67</v>
      </c>
      <c r="BA955" t="s">
        <v>67</v>
      </c>
      <c r="BB955" t="s">
        <v>67</v>
      </c>
      <c r="BC955" t="s">
        <v>67</v>
      </c>
      <c r="BD955" t="s">
        <v>67</v>
      </c>
      <c r="BE955" t="s">
        <v>67</v>
      </c>
      <c r="BF955" t="s">
        <v>67</v>
      </c>
      <c r="BG955" t="s">
        <v>67</v>
      </c>
      <c r="BH955" t="s">
        <v>67</v>
      </c>
      <c r="BI955" t="s">
        <v>67</v>
      </c>
      <c r="BJ955" t="s">
        <v>67</v>
      </c>
      <c r="BK955" t="s">
        <v>67</v>
      </c>
      <c r="BL955" t="s">
        <v>67</v>
      </c>
      <c r="BM955" t="s">
        <v>67</v>
      </c>
      <c r="BN955" t="s">
        <v>106</v>
      </c>
      <c r="BO955" s="6">
        <v>46268</v>
      </c>
      <c r="BP955">
        <f>1</f>
        <v>1</v>
      </c>
      <c r="BQ955">
        <f>IF(M955+AG955&gt;=parametres!$B$2,0,1)</f>
        <v>1</v>
      </c>
      <c r="BR955" t="str">
        <f>VLOOKUP(O955,parametres!G:H,2,0)</f>
        <v>Alliannz Contract</v>
      </c>
    </row>
    <row r="956" spans="1:70" x14ac:dyDescent="0.3">
      <c r="A956" t="s">
        <v>1635</v>
      </c>
      <c r="B956" t="s">
        <v>65</v>
      </c>
      <c r="C956" t="s">
        <v>66</v>
      </c>
      <c r="D956" s="4">
        <v>46268.56689814815</v>
      </c>
      <c r="E956" t="s">
        <v>887</v>
      </c>
      <c r="F956" t="s">
        <v>67</v>
      </c>
      <c r="G956" t="s">
        <v>67</v>
      </c>
      <c r="H956" t="s">
        <v>438</v>
      </c>
      <c r="I956" t="s">
        <v>67</v>
      </c>
      <c r="J956">
        <v>2.7421293648576333E+18</v>
      </c>
      <c r="K956" t="s">
        <v>2486</v>
      </c>
      <c r="L956" t="s">
        <v>67</v>
      </c>
      <c r="M956" s="5">
        <v>0</v>
      </c>
      <c r="N956">
        <v>19761</v>
      </c>
      <c r="O956" t="s">
        <v>105</v>
      </c>
      <c r="P956">
        <v>21200</v>
      </c>
      <c r="Q956" t="s">
        <v>105</v>
      </c>
      <c r="R956">
        <v>99821</v>
      </c>
      <c r="S956" t="s">
        <v>154</v>
      </c>
      <c r="T956" t="s">
        <v>153</v>
      </c>
      <c r="U956">
        <v>244554</v>
      </c>
      <c r="V956" t="s">
        <v>437</v>
      </c>
      <c r="W956" t="s">
        <v>68</v>
      </c>
      <c r="X956" s="5">
        <v>1.5162037037037036E-3</v>
      </c>
      <c r="Y956" s="5">
        <v>0</v>
      </c>
      <c r="Z956" s="5">
        <v>0</v>
      </c>
      <c r="AA956" t="s">
        <v>67</v>
      </c>
      <c r="AB956">
        <v>0</v>
      </c>
      <c r="AC956" s="4">
        <v>46268.568472222221</v>
      </c>
      <c r="AD956" t="s">
        <v>67</v>
      </c>
      <c r="AE956" s="5">
        <v>0</v>
      </c>
      <c r="AF956" t="s">
        <v>2481</v>
      </c>
      <c r="AG956" s="5">
        <v>0</v>
      </c>
      <c r="AJ956" t="s">
        <v>67</v>
      </c>
      <c r="AN956" t="s">
        <v>67</v>
      </c>
      <c r="AO956" t="s">
        <v>67</v>
      </c>
      <c r="AR956" t="s">
        <v>67</v>
      </c>
      <c r="AT956" t="s">
        <v>67</v>
      </c>
      <c r="AU956" t="s">
        <v>67</v>
      </c>
      <c r="AV956" t="s">
        <v>67</v>
      </c>
      <c r="AY956" t="s">
        <v>67</v>
      </c>
      <c r="AZ956" t="s">
        <v>67</v>
      </c>
      <c r="BA956" t="s">
        <v>67</v>
      </c>
      <c r="BB956" t="s">
        <v>67</v>
      </c>
      <c r="BC956" t="s">
        <v>67</v>
      </c>
      <c r="BD956" t="s">
        <v>67</v>
      </c>
      <c r="BE956" t="s">
        <v>67</v>
      </c>
      <c r="BF956" t="s">
        <v>67</v>
      </c>
      <c r="BG956" t="s">
        <v>67</v>
      </c>
      <c r="BH956" t="s">
        <v>67</v>
      </c>
      <c r="BI956" t="s">
        <v>67</v>
      </c>
      <c r="BJ956" t="s">
        <v>67</v>
      </c>
      <c r="BK956" t="s">
        <v>67</v>
      </c>
      <c r="BL956" t="s">
        <v>67</v>
      </c>
      <c r="BM956" t="s">
        <v>67</v>
      </c>
      <c r="BN956" t="s">
        <v>106</v>
      </c>
      <c r="BO956" s="6">
        <v>46268</v>
      </c>
      <c r="BP956">
        <f>1</f>
        <v>1</v>
      </c>
      <c r="BQ956">
        <f>IF(M956+AG956&gt;=parametres!$B$2,0,1)</f>
        <v>1</v>
      </c>
      <c r="BR956" t="str">
        <f>VLOOKUP(O956,parametres!G:H,2,0)</f>
        <v>Alliannz Contract</v>
      </c>
    </row>
    <row r="957" spans="1:70" x14ac:dyDescent="0.3">
      <c r="A957" t="s">
        <v>1635</v>
      </c>
      <c r="B957" t="s">
        <v>65</v>
      </c>
      <c r="C957" t="s">
        <v>70</v>
      </c>
      <c r="D957" s="4">
        <v>46268.567743055559</v>
      </c>
      <c r="E957" t="s">
        <v>2487</v>
      </c>
      <c r="F957" t="s">
        <v>271</v>
      </c>
      <c r="G957" t="s">
        <v>119</v>
      </c>
      <c r="H957" t="s">
        <v>272</v>
      </c>
      <c r="I957" t="s">
        <v>139</v>
      </c>
      <c r="J957">
        <v>2.7421292918848957E+18</v>
      </c>
      <c r="K957" t="s">
        <v>2488</v>
      </c>
      <c r="L957" t="s">
        <v>71</v>
      </c>
      <c r="M957" s="5">
        <v>8.1018518518518516E-5</v>
      </c>
      <c r="N957">
        <v>19760</v>
      </c>
      <c r="O957" t="s">
        <v>82</v>
      </c>
      <c r="P957">
        <v>21199</v>
      </c>
      <c r="Q957" t="s">
        <v>82</v>
      </c>
      <c r="R957">
        <v>99810</v>
      </c>
      <c r="S957" t="s">
        <v>162</v>
      </c>
      <c r="T957" t="s">
        <v>153</v>
      </c>
      <c r="U957">
        <v>224101</v>
      </c>
      <c r="V957" t="s">
        <v>404</v>
      </c>
      <c r="W957" t="s">
        <v>69</v>
      </c>
      <c r="X957" s="5">
        <v>1.1574074074074073E-5</v>
      </c>
      <c r="Y957" s="5">
        <v>0</v>
      </c>
      <c r="Z957" s="5">
        <v>4.6296296296296294E-5</v>
      </c>
      <c r="AA957" t="s">
        <v>67</v>
      </c>
      <c r="AB957">
        <v>0</v>
      </c>
      <c r="AC957" s="4">
        <v>46268.568715277775</v>
      </c>
      <c r="AD957" t="s">
        <v>67</v>
      </c>
      <c r="AE957" s="5">
        <v>0</v>
      </c>
      <c r="AF957" t="s">
        <v>2489</v>
      </c>
      <c r="AG957" s="5">
        <v>8.1018518518518516E-5</v>
      </c>
      <c r="AH957">
        <v>0</v>
      </c>
      <c r="AI957">
        <v>0</v>
      </c>
      <c r="AJ957" t="s">
        <v>2490</v>
      </c>
      <c r="AK957">
        <v>2</v>
      </c>
      <c r="AL957">
        <v>0</v>
      </c>
      <c r="AM957">
        <v>0</v>
      </c>
      <c r="AN957" t="s">
        <v>123</v>
      </c>
      <c r="AO957" t="s">
        <v>67</v>
      </c>
      <c r="AR957" t="s">
        <v>67</v>
      </c>
      <c r="AT957" t="s">
        <v>67</v>
      </c>
      <c r="AU957" t="s">
        <v>67</v>
      </c>
      <c r="AV957" t="s">
        <v>67</v>
      </c>
      <c r="AW957">
        <v>0</v>
      </c>
      <c r="AX957">
        <v>0</v>
      </c>
      <c r="AY957" t="s">
        <v>67</v>
      </c>
      <c r="AZ957" t="s">
        <v>67</v>
      </c>
      <c r="BA957" t="s">
        <v>67</v>
      </c>
      <c r="BB957" t="s">
        <v>67</v>
      </c>
      <c r="BC957" t="s">
        <v>67</v>
      </c>
      <c r="BD957" t="s">
        <v>67</v>
      </c>
      <c r="BE957" t="s">
        <v>67</v>
      </c>
      <c r="BF957" t="s">
        <v>67</v>
      </c>
      <c r="BG957" t="s">
        <v>67</v>
      </c>
      <c r="BH957" t="s">
        <v>67</v>
      </c>
      <c r="BI957" t="s">
        <v>67</v>
      </c>
      <c r="BJ957" t="s">
        <v>67</v>
      </c>
      <c r="BK957" t="s">
        <v>67</v>
      </c>
      <c r="BL957" t="s">
        <v>67</v>
      </c>
      <c r="BM957" t="s">
        <v>67</v>
      </c>
      <c r="BN957" t="s">
        <v>106</v>
      </c>
      <c r="BO957" s="6">
        <v>46268</v>
      </c>
      <c r="BP957">
        <f>1</f>
        <v>1</v>
      </c>
      <c r="BQ957">
        <f>IF(M957+AG957&gt;=parametres!$B$2,0,1)</f>
        <v>1</v>
      </c>
      <c r="BR957" t="str">
        <f>VLOOKUP(O957,parametres!G:H,2,0)</f>
        <v>Alliannz Contract</v>
      </c>
    </row>
    <row r="958" spans="1:70" x14ac:dyDescent="0.3">
      <c r="A958" t="s">
        <v>1635</v>
      </c>
      <c r="B958" t="s">
        <v>65</v>
      </c>
      <c r="C958" t="s">
        <v>70</v>
      </c>
      <c r="D958" s="4">
        <v>46268.56795138889</v>
      </c>
      <c r="E958" t="s">
        <v>1609</v>
      </c>
      <c r="F958" t="s">
        <v>158</v>
      </c>
      <c r="G958" t="s">
        <v>119</v>
      </c>
      <c r="H958" t="s">
        <v>159</v>
      </c>
      <c r="I958" t="s">
        <v>160</v>
      </c>
      <c r="J958">
        <v>2.7421293347919447E+18</v>
      </c>
      <c r="K958" t="s">
        <v>2491</v>
      </c>
      <c r="L958" t="s">
        <v>71</v>
      </c>
      <c r="M958" s="5">
        <v>8.1018518518518516E-5</v>
      </c>
      <c r="N958">
        <v>19765</v>
      </c>
      <c r="O958" t="s">
        <v>85</v>
      </c>
      <c r="P958">
        <v>21204</v>
      </c>
      <c r="Q958" t="s">
        <v>85</v>
      </c>
      <c r="R958">
        <v>99865</v>
      </c>
      <c r="S958" t="s">
        <v>161</v>
      </c>
      <c r="T958" t="s">
        <v>153</v>
      </c>
      <c r="U958">
        <v>199529</v>
      </c>
      <c r="V958" t="s">
        <v>224</v>
      </c>
      <c r="W958" t="s">
        <v>68</v>
      </c>
      <c r="X958" s="5">
        <v>2.2337962962962962E-3</v>
      </c>
      <c r="Y958" s="5">
        <v>0</v>
      </c>
      <c r="Z958" s="5">
        <v>2.3148148148148147E-5</v>
      </c>
      <c r="AA958" t="s">
        <v>67</v>
      </c>
      <c r="AB958">
        <v>0</v>
      </c>
      <c r="AC958" s="4">
        <v>46268.571192129632</v>
      </c>
      <c r="AD958" t="s">
        <v>67</v>
      </c>
      <c r="AE958" s="5">
        <v>0</v>
      </c>
      <c r="AF958" t="s">
        <v>2492</v>
      </c>
      <c r="AG958" s="5">
        <v>5.7870370370370373E-5</v>
      </c>
      <c r="AH958">
        <v>0</v>
      </c>
      <c r="AI958">
        <v>0</v>
      </c>
      <c r="AJ958" t="s">
        <v>67</v>
      </c>
      <c r="AK958">
        <v>2</v>
      </c>
      <c r="AL958">
        <v>0</v>
      </c>
      <c r="AM958">
        <v>0</v>
      </c>
      <c r="AN958" t="s">
        <v>123</v>
      </c>
      <c r="AO958" t="s">
        <v>127</v>
      </c>
      <c r="AP958">
        <v>77020001</v>
      </c>
      <c r="AQ958">
        <v>10</v>
      </c>
      <c r="AR958" t="s">
        <v>128</v>
      </c>
      <c r="AS958">
        <v>3190148</v>
      </c>
      <c r="AT958" t="s">
        <v>223</v>
      </c>
      <c r="AU958" t="s">
        <v>67</v>
      </c>
      <c r="AV958" t="s">
        <v>1609</v>
      </c>
      <c r="AW958">
        <v>2</v>
      </c>
      <c r="AX958">
        <v>1</v>
      </c>
      <c r="AY958" t="s">
        <v>67</v>
      </c>
      <c r="AZ958" t="s">
        <v>67</v>
      </c>
      <c r="BA958" t="s">
        <v>67</v>
      </c>
      <c r="BB958" t="s">
        <v>67</v>
      </c>
      <c r="BC958" t="s">
        <v>67</v>
      </c>
      <c r="BD958" t="s">
        <v>67</v>
      </c>
      <c r="BE958" t="s">
        <v>67</v>
      </c>
      <c r="BF958" t="s">
        <v>67</v>
      </c>
      <c r="BG958" t="s">
        <v>67</v>
      </c>
      <c r="BH958" t="s">
        <v>67</v>
      </c>
      <c r="BI958" t="s">
        <v>67</v>
      </c>
      <c r="BJ958" t="s">
        <v>67</v>
      </c>
      <c r="BK958" t="s">
        <v>67</v>
      </c>
      <c r="BL958" t="s">
        <v>67</v>
      </c>
      <c r="BM958" t="s">
        <v>67</v>
      </c>
      <c r="BN958" t="s">
        <v>102</v>
      </c>
      <c r="BO958" s="6">
        <v>46268</v>
      </c>
      <c r="BP958">
        <f>1</f>
        <v>1</v>
      </c>
      <c r="BQ958">
        <f>IF(M958+AG958&gt;=parametres!$B$2,0,1)</f>
        <v>1</v>
      </c>
      <c r="BR958" t="str">
        <f>VLOOKUP(O958,parametres!G:H,2,0)</f>
        <v>RSA</v>
      </c>
    </row>
    <row r="959" spans="1:70" x14ac:dyDescent="0.3">
      <c r="A959" t="s">
        <v>1635</v>
      </c>
      <c r="B959" t="s">
        <v>65</v>
      </c>
      <c r="C959" t="s">
        <v>66</v>
      </c>
      <c r="D959" s="4">
        <v>46268.568622685183</v>
      </c>
      <c r="E959" t="s">
        <v>2487</v>
      </c>
      <c r="F959" t="s">
        <v>67</v>
      </c>
      <c r="G959" t="s">
        <v>67</v>
      </c>
      <c r="H959" t="s">
        <v>405</v>
      </c>
      <c r="I959" t="s">
        <v>67</v>
      </c>
      <c r="J959">
        <v>2.7421292918848957E+18</v>
      </c>
      <c r="K959" t="s">
        <v>2493</v>
      </c>
      <c r="L959" t="s">
        <v>67</v>
      </c>
      <c r="M959" s="5">
        <v>0</v>
      </c>
      <c r="N959">
        <v>19760</v>
      </c>
      <c r="O959" t="s">
        <v>82</v>
      </c>
      <c r="P959">
        <v>21199</v>
      </c>
      <c r="Q959" t="s">
        <v>82</v>
      </c>
      <c r="R959">
        <v>99810</v>
      </c>
      <c r="S959" t="s">
        <v>162</v>
      </c>
      <c r="T959" t="s">
        <v>153</v>
      </c>
      <c r="U959">
        <v>224101</v>
      </c>
      <c r="V959" t="s">
        <v>404</v>
      </c>
      <c r="W959" t="s">
        <v>68</v>
      </c>
      <c r="X959" s="5">
        <v>1.1574074074074073E-5</v>
      </c>
      <c r="Y959" s="5">
        <v>0</v>
      </c>
      <c r="Z959" s="5">
        <v>0</v>
      </c>
      <c r="AA959" t="s">
        <v>67</v>
      </c>
      <c r="AB959">
        <v>0</v>
      </c>
      <c r="AC959" s="4">
        <v>46268.568703703706</v>
      </c>
      <c r="AD959" t="s">
        <v>67</v>
      </c>
      <c r="AE959" s="5">
        <v>0</v>
      </c>
      <c r="AF959" t="s">
        <v>2489</v>
      </c>
      <c r="AG959" s="5">
        <v>1.1574074074074073E-5</v>
      </c>
      <c r="AJ959" t="s">
        <v>67</v>
      </c>
      <c r="AN959" t="s">
        <v>67</v>
      </c>
      <c r="AO959" t="s">
        <v>67</v>
      </c>
      <c r="AR959" t="s">
        <v>67</v>
      </c>
      <c r="AT959" t="s">
        <v>67</v>
      </c>
      <c r="AU959" t="s">
        <v>67</v>
      </c>
      <c r="AV959" t="s">
        <v>67</v>
      </c>
      <c r="AY959" t="s">
        <v>67</v>
      </c>
      <c r="AZ959" t="s">
        <v>67</v>
      </c>
      <c r="BA959" t="s">
        <v>67</v>
      </c>
      <c r="BB959" t="s">
        <v>67</v>
      </c>
      <c r="BC959" t="s">
        <v>67</v>
      </c>
      <c r="BD959" t="s">
        <v>67</v>
      </c>
      <c r="BE959" t="s">
        <v>67</v>
      </c>
      <c r="BF959" t="s">
        <v>67</v>
      </c>
      <c r="BG959" t="s">
        <v>67</v>
      </c>
      <c r="BH959" t="s">
        <v>67</v>
      </c>
      <c r="BI959" t="s">
        <v>67</v>
      </c>
      <c r="BJ959" t="s">
        <v>67</v>
      </c>
      <c r="BK959" t="s">
        <v>67</v>
      </c>
      <c r="BL959" t="s">
        <v>67</v>
      </c>
      <c r="BM959" t="s">
        <v>67</v>
      </c>
      <c r="BN959" t="s">
        <v>106</v>
      </c>
      <c r="BO959" s="6">
        <v>46268</v>
      </c>
      <c r="BP959">
        <f>1</f>
        <v>1</v>
      </c>
      <c r="BQ959">
        <f>IF(M959+AG959&gt;=parametres!$B$2,0,1)</f>
        <v>1</v>
      </c>
      <c r="BR959" t="str">
        <f>VLOOKUP(O959,parametres!G:H,2,0)</f>
        <v>Alliannz Contract</v>
      </c>
    </row>
    <row r="960" spans="1:70" x14ac:dyDescent="0.3">
      <c r="A960" t="s">
        <v>1635</v>
      </c>
      <c r="B960" t="s">
        <v>65</v>
      </c>
      <c r="C960" t="s">
        <v>66</v>
      </c>
      <c r="D960" s="4">
        <v>46268.568784722222</v>
      </c>
      <c r="E960" t="s">
        <v>1609</v>
      </c>
      <c r="F960" t="s">
        <v>67</v>
      </c>
      <c r="G960" t="s">
        <v>67</v>
      </c>
      <c r="H960" t="s">
        <v>225</v>
      </c>
      <c r="I960" t="s">
        <v>67</v>
      </c>
      <c r="J960">
        <v>2.7421293347919447E+18</v>
      </c>
      <c r="K960" t="s">
        <v>2494</v>
      </c>
      <c r="L960" t="s">
        <v>67</v>
      </c>
      <c r="M960" s="5">
        <v>0</v>
      </c>
      <c r="N960">
        <v>19765</v>
      </c>
      <c r="O960" t="s">
        <v>85</v>
      </c>
      <c r="P960">
        <v>21204</v>
      </c>
      <c r="Q960" t="s">
        <v>85</v>
      </c>
      <c r="R960">
        <v>99865</v>
      </c>
      <c r="S960" t="s">
        <v>161</v>
      </c>
      <c r="T960" t="s">
        <v>153</v>
      </c>
      <c r="U960">
        <v>199529</v>
      </c>
      <c r="V960" t="s">
        <v>224</v>
      </c>
      <c r="W960" t="s">
        <v>68</v>
      </c>
      <c r="X960" s="5">
        <v>2.2337962962962962E-3</v>
      </c>
      <c r="Y960" s="5">
        <v>0</v>
      </c>
      <c r="Z960" s="5">
        <v>0</v>
      </c>
      <c r="AA960" t="s">
        <v>67</v>
      </c>
      <c r="AB960">
        <v>0</v>
      </c>
      <c r="AC960" s="4">
        <v>46268.571087962962</v>
      </c>
      <c r="AD960" t="s">
        <v>67</v>
      </c>
      <c r="AE960" s="5">
        <v>0</v>
      </c>
      <c r="AF960" t="s">
        <v>2492</v>
      </c>
      <c r="AG960" s="5">
        <v>1.1574074074074073E-5</v>
      </c>
      <c r="AJ960" t="s">
        <v>67</v>
      </c>
      <c r="AN960" t="s">
        <v>67</v>
      </c>
      <c r="AO960" t="s">
        <v>67</v>
      </c>
      <c r="AR960" t="s">
        <v>67</v>
      </c>
      <c r="AT960" t="s">
        <v>67</v>
      </c>
      <c r="AU960" t="s">
        <v>67</v>
      </c>
      <c r="AV960" t="s">
        <v>67</v>
      </c>
      <c r="AY960" t="s">
        <v>67</v>
      </c>
      <c r="AZ960" t="s">
        <v>67</v>
      </c>
      <c r="BA960" t="s">
        <v>67</v>
      </c>
      <c r="BB960" t="s">
        <v>67</v>
      </c>
      <c r="BC960" t="s">
        <v>67</v>
      </c>
      <c r="BD960" t="s">
        <v>67</v>
      </c>
      <c r="BE960" t="s">
        <v>67</v>
      </c>
      <c r="BF960" t="s">
        <v>67</v>
      </c>
      <c r="BG960" t="s">
        <v>67</v>
      </c>
      <c r="BH960" t="s">
        <v>67</v>
      </c>
      <c r="BI960" t="s">
        <v>67</v>
      </c>
      <c r="BJ960" t="s">
        <v>67</v>
      </c>
      <c r="BK960" t="s">
        <v>67</v>
      </c>
      <c r="BL960" t="s">
        <v>67</v>
      </c>
      <c r="BM960" t="s">
        <v>67</v>
      </c>
      <c r="BN960" t="s">
        <v>102</v>
      </c>
      <c r="BO960" s="6">
        <v>46268</v>
      </c>
      <c r="BP960">
        <f>1</f>
        <v>1</v>
      </c>
      <c r="BQ960">
        <f>IF(M960+AG960&gt;=parametres!$B$2,0,1)</f>
        <v>1</v>
      </c>
      <c r="BR960" t="str">
        <f>VLOOKUP(O960,parametres!G:H,2,0)</f>
        <v>RSA</v>
      </c>
    </row>
    <row r="961" spans="1:70" x14ac:dyDescent="0.3">
      <c r="A961" t="s">
        <v>1635</v>
      </c>
      <c r="B961" t="s">
        <v>65</v>
      </c>
      <c r="C961" t="s">
        <v>70</v>
      </c>
      <c r="D961" s="4">
        <v>46268.568807870368</v>
      </c>
      <c r="E961" t="s">
        <v>2487</v>
      </c>
      <c r="F961" t="s">
        <v>271</v>
      </c>
      <c r="G961" t="s">
        <v>119</v>
      </c>
      <c r="H961" t="s">
        <v>272</v>
      </c>
      <c r="I961" t="s">
        <v>136</v>
      </c>
      <c r="J961">
        <v>2.7421294163936988E+18</v>
      </c>
      <c r="K961" t="s">
        <v>2495</v>
      </c>
      <c r="L961" t="s">
        <v>72</v>
      </c>
      <c r="M961" s="5">
        <v>8.1018518518518516E-5</v>
      </c>
      <c r="N961">
        <v>19761</v>
      </c>
      <c r="O961" t="s">
        <v>105</v>
      </c>
      <c r="P961">
        <v>21200</v>
      </c>
      <c r="Q961" t="s">
        <v>105</v>
      </c>
      <c r="R961">
        <v>99821</v>
      </c>
      <c r="S961" t="s">
        <v>154</v>
      </c>
      <c r="T961" t="s">
        <v>153</v>
      </c>
      <c r="U961">
        <v>96523</v>
      </c>
      <c r="V961" t="s">
        <v>511</v>
      </c>
      <c r="W961" t="s">
        <v>68</v>
      </c>
      <c r="X961" s="5">
        <v>1.0300925925925926E-3</v>
      </c>
      <c r="Y961" s="5">
        <v>3.4722222222222224E-4</v>
      </c>
      <c r="Z961" s="5">
        <v>3.7037037037037035E-4</v>
      </c>
      <c r="AA961" t="s">
        <v>67</v>
      </c>
      <c r="AB961">
        <v>0</v>
      </c>
      <c r="AC961" s="4">
        <v>46268.570914351854</v>
      </c>
      <c r="AD961" t="s">
        <v>67</v>
      </c>
      <c r="AE961" s="5">
        <v>0</v>
      </c>
      <c r="AF961" t="s">
        <v>2496</v>
      </c>
      <c r="AG961" s="5">
        <v>8.1018518518518516E-5</v>
      </c>
      <c r="AH961">
        <v>0</v>
      </c>
      <c r="AI961">
        <v>0</v>
      </c>
      <c r="AJ961" t="s">
        <v>274</v>
      </c>
      <c r="AK961">
        <v>2</v>
      </c>
      <c r="AL961">
        <v>0</v>
      </c>
      <c r="AM961">
        <v>0</v>
      </c>
      <c r="AN961" t="s">
        <v>123</v>
      </c>
      <c r="AO961" t="s">
        <v>67</v>
      </c>
      <c r="AR961" t="s">
        <v>67</v>
      </c>
      <c r="AT961" t="s">
        <v>67</v>
      </c>
      <c r="AU961" t="s">
        <v>67</v>
      </c>
      <c r="AV961" t="s">
        <v>67</v>
      </c>
      <c r="AW961">
        <v>0</v>
      </c>
      <c r="AX961">
        <v>0</v>
      </c>
      <c r="AY961" t="s">
        <v>67</v>
      </c>
      <c r="AZ961" t="s">
        <v>67</v>
      </c>
      <c r="BA961" t="s">
        <v>67</v>
      </c>
      <c r="BB961" t="s">
        <v>67</v>
      </c>
      <c r="BC961" t="s">
        <v>67</v>
      </c>
      <c r="BD961" t="s">
        <v>67</v>
      </c>
      <c r="BE961" t="s">
        <v>67</v>
      </c>
      <c r="BF961" t="s">
        <v>67</v>
      </c>
      <c r="BG961" t="s">
        <v>67</v>
      </c>
      <c r="BH961" t="s">
        <v>67</v>
      </c>
      <c r="BI961" t="s">
        <v>67</v>
      </c>
      <c r="BJ961" t="s">
        <v>67</v>
      </c>
      <c r="BK961" t="s">
        <v>67</v>
      </c>
      <c r="BL961" t="s">
        <v>67</v>
      </c>
      <c r="BM961" t="s">
        <v>67</v>
      </c>
      <c r="BN961" t="s">
        <v>106</v>
      </c>
      <c r="BO961" s="6">
        <v>46268</v>
      </c>
      <c r="BP961">
        <f>1</f>
        <v>1</v>
      </c>
      <c r="BQ961">
        <f>IF(M961+AG961&gt;=parametres!$B$2,0,1)</f>
        <v>1</v>
      </c>
      <c r="BR961" t="str">
        <f>VLOOKUP(O961,parametres!G:H,2,0)</f>
        <v>Alliannz Contract</v>
      </c>
    </row>
    <row r="962" spans="1:70" x14ac:dyDescent="0.3">
      <c r="A962" t="s">
        <v>1635</v>
      </c>
      <c r="B962" t="s">
        <v>65</v>
      </c>
      <c r="C962" t="s">
        <v>70</v>
      </c>
      <c r="D962" s="4">
        <v>46268.569097222222</v>
      </c>
      <c r="E962" t="s">
        <v>542</v>
      </c>
      <c r="F962" t="s">
        <v>134</v>
      </c>
      <c r="G962" t="s">
        <v>119</v>
      </c>
      <c r="H962" t="s">
        <v>135</v>
      </c>
      <c r="I962" t="s">
        <v>143</v>
      </c>
      <c r="J962">
        <v>2.7421294335735465E+18</v>
      </c>
      <c r="K962" t="s">
        <v>2497</v>
      </c>
      <c r="L962" t="s">
        <v>71</v>
      </c>
      <c r="M962" s="5">
        <v>6.9444444444444444E-5</v>
      </c>
      <c r="N962">
        <v>19755</v>
      </c>
      <c r="O962" t="s">
        <v>84</v>
      </c>
      <c r="P962">
        <v>21194</v>
      </c>
      <c r="Q962" t="s">
        <v>84</v>
      </c>
      <c r="R962">
        <v>99755</v>
      </c>
      <c r="S962" t="s">
        <v>183</v>
      </c>
      <c r="T962" t="s">
        <v>153</v>
      </c>
      <c r="U962">
        <v>96465</v>
      </c>
      <c r="V962" t="s">
        <v>360</v>
      </c>
      <c r="W962" t="s">
        <v>69</v>
      </c>
      <c r="X962" s="5">
        <v>3.4722222222222222E-5</v>
      </c>
      <c r="Y962" s="5">
        <v>0</v>
      </c>
      <c r="Z962" s="5">
        <v>3.8194444444444446E-4</v>
      </c>
      <c r="AA962" t="s">
        <v>67</v>
      </c>
      <c r="AB962">
        <v>0</v>
      </c>
      <c r="AC962" s="4">
        <v>46268.570254629631</v>
      </c>
      <c r="AD962" t="s">
        <v>67</v>
      </c>
      <c r="AE962" s="5">
        <v>0</v>
      </c>
      <c r="AF962" t="s">
        <v>2498</v>
      </c>
      <c r="AG962" s="5">
        <v>1.0416666666666667E-4</v>
      </c>
      <c r="AH962">
        <v>0</v>
      </c>
      <c r="AI962">
        <v>0</v>
      </c>
      <c r="AJ962" t="s">
        <v>67</v>
      </c>
      <c r="AK962">
        <v>2</v>
      </c>
      <c r="AL962">
        <v>0</v>
      </c>
      <c r="AM962">
        <v>0</v>
      </c>
      <c r="AN962" t="s">
        <v>123</v>
      </c>
      <c r="AO962" t="s">
        <v>127</v>
      </c>
      <c r="AP962">
        <v>77020001</v>
      </c>
      <c r="AQ962">
        <v>10</v>
      </c>
      <c r="AR962" t="s">
        <v>128</v>
      </c>
      <c r="AS962">
        <v>3190052</v>
      </c>
      <c r="AT962" t="s">
        <v>145</v>
      </c>
      <c r="AU962" t="s">
        <v>67</v>
      </c>
      <c r="AV962" t="s">
        <v>542</v>
      </c>
      <c r="AW962">
        <v>2</v>
      </c>
      <c r="AX962">
        <v>1</v>
      </c>
      <c r="AY962" t="s">
        <v>67</v>
      </c>
      <c r="AZ962" t="s">
        <v>67</v>
      </c>
      <c r="BA962" t="s">
        <v>67</v>
      </c>
      <c r="BB962" t="s">
        <v>67</v>
      </c>
      <c r="BC962" t="s">
        <v>67</v>
      </c>
      <c r="BD962" t="s">
        <v>67</v>
      </c>
      <c r="BE962" t="s">
        <v>67</v>
      </c>
      <c r="BF962" t="s">
        <v>67</v>
      </c>
      <c r="BG962" t="s">
        <v>67</v>
      </c>
      <c r="BH962" t="s">
        <v>67</v>
      </c>
      <c r="BI962" t="s">
        <v>67</v>
      </c>
      <c r="BJ962" t="s">
        <v>67</v>
      </c>
      <c r="BK962" t="s">
        <v>67</v>
      </c>
      <c r="BL962" t="s">
        <v>67</v>
      </c>
      <c r="BM962" t="s">
        <v>67</v>
      </c>
      <c r="BN962" t="s">
        <v>102</v>
      </c>
      <c r="BO962" s="6">
        <v>46268</v>
      </c>
      <c r="BP962">
        <f>1</f>
        <v>1</v>
      </c>
      <c r="BQ962">
        <f>IF(M962+AG962&gt;=parametres!$B$2,0,1)</f>
        <v>1</v>
      </c>
      <c r="BR962" t="str">
        <f>VLOOKUP(O962,parametres!G:H,2,0)</f>
        <v>RSA</v>
      </c>
    </row>
    <row r="963" spans="1:70" x14ac:dyDescent="0.3">
      <c r="A963" t="s">
        <v>1635</v>
      </c>
      <c r="B963" t="s">
        <v>65</v>
      </c>
      <c r="C963" t="s">
        <v>66</v>
      </c>
      <c r="D963" s="4">
        <v>46268.569340277776</v>
      </c>
      <c r="E963" t="s">
        <v>74</v>
      </c>
      <c r="F963" t="s">
        <v>67</v>
      </c>
      <c r="G963" t="s">
        <v>67</v>
      </c>
      <c r="H963" t="s">
        <v>2463</v>
      </c>
      <c r="I963" t="s">
        <v>67</v>
      </c>
      <c r="J963">
        <v>2.742129382033346E+18</v>
      </c>
      <c r="K963" t="s">
        <v>2499</v>
      </c>
      <c r="L963" t="s">
        <v>67</v>
      </c>
      <c r="M963" s="5">
        <v>0</v>
      </c>
      <c r="N963">
        <v>27173</v>
      </c>
      <c r="O963" t="s">
        <v>116</v>
      </c>
      <c r="P963">
        <v>28184</v>
      </c>
      <c r="Q963" t="s">
        <v>116</v>
      </c>
      <c r="R963">
        <v>208567</v>
      </c>
      <c r="S963" t="s">
        <v>174</v>
      </c>
      <c r="T963" t="s">
        <v>153</v>
      </c>
      <c r="U963">
        <v>96516</v>
      </c>
      <c r="V963" t="s">
        <v>2461</v>
      </c>
      <c r="W963" t="s">
        <v>69</v>
      </c>
      <c r="X963" s="5">
        <v>1.25E-3</v>
      </c>
      <c r="Y963" s="5">
        <v>1.6319444444444445E-3</v>
      </c>
      <c r="Z963" s="5">
        <v>0</v>
      </c>
      <c r="AA963" t="s">
        <v>67</v>
      </c>
      <c r="AB963">
        <v>0</v>
      </c>
      <c r="AC963" s="4">
        <v>46268.572291666664</v>
      </c>
      <c r="AD963" t="s">
        <v>67</v>
      </c>
      <c r="AE963" s="5">
        <v>0</v>
      </c>
      <c r="AF963" t="s">
        <v>2500</v>
      </c>
      <c r="AG963" s="5">
        <v>1.1574074074074073E-5</v>
      </c>
      <c r="AJ963" t="s">
        <v>67</v>
      </c>
      <c r="AN963" t="s">
        <v>67</v>
      </c>
      <c r="AO963" t="s">
        <v>67</v>
      </c>
      <c r="AR963" t="s">
        <v>67</v>
      </c>
      <c r="AT963" t="s">
        <v>67</v>
      </c>
      <c r="AU963" t="s">
        <v>67</v>
      </c>
      <c r="AV963" t="s">
        <v>67</v>
      </c>
      <c r="AY963" t="s">
        <v>67</v>
      </c>
      <c r="AZ963" t="s">
        <v>67</v>
      </c>
      <c r="BA963" t="s">
        <v>67</v>
      </c>
      <c r="BB963" t="s">
        <v>67</v>
      </c>
      <c r="BC963" t="s">
        <v>67</v>
      </c>
      <c r="BD963" t="s">
        <v>67</v>
      </c>
      <c r="BE963" t="s">
        <v>67</v>
      </c>
      <c r="BF963" t="s">
        <v>67</v>
      </c>
      <c r="BG963" t="s">
        <v>67</v>
      </c>
      <c r="BH963" t="s">
        <v>67</v>
      </c>
      <c r="BI963" t="s">
        <v>67</v>
      </c>
      <c r="BJ963" t="s">
        <v>67</v>
      </c>
      <c r="BK963" t="s">
        <v>67</v>
      </c>
      <c r="BL963" t="s">
        <v>67</v>
      </c>
      <c r="BM963" t="s">
        <v>67</v>
      </c>
      <c r="BN963" t="s">
        <v>106</v>
      </c>
      <c r="BO963" s="6">
        <v>46268</v>
      </c>
      <c r="BP963">
        <f>1</f>
        <v>1</v>
      </c>
      <c r="BQ963">
        <f>IF(M963+AG963&gt;=parametres!$B$2,0,1)</f>
        <v>1</v>
      </c>
      <c r="BR963" t="str">
        <f>VLOOKUP(O963,parametres!G:H,2,0)</f>
        <v>Alliannz Contract</v>
      </c>
    </row>
    <row r="964" spans="1:70" x14ac:dyDescent="0.3">
      <c r="A964" t="s">
        <v>1635</v>
      </c>
      <c r="B964" t="s">
        <v>65</v>
      </c>
      <c r="C964" t="s">
        <v>66</v>
      </c>
      <c r="D964" s="4">
        <v>46268.569479166668</v>
      </c>
      <c r="E964" t="s">
        <v>2487</v>
      </c>
      <c r="F964" t="s">
        <v>67</v>
      </c>
      <c r="G964" t="s">
        <v>67</v>
      </c>
      <c r="H964" t="s">
        <v>512</v>
      </c>
      <c r="I964" t="s">
        <v>67</v>
      </c>
      <c r="J964">
        <v>2.7421294163936988E+18</v>
      </c>
      <c r="K964" t="s">
        <v>2501</v>
      </c>
      <c r="L964" t="s">
        <v>67</v>
      </c>
      <c r="M964" s="5">
        <v>0</v>
      </c>
      <c r="N964">
        <v>19761</v>
      </c>
      <c r="O964" t="s">
        <v>105</v>
      </c>
      <c r="P964">
        <v>21200</v>
      </c>
      <c r="Q964" t="s">
        <v>105</v>
      </c>
      <c r="R964">
        <v>99821</v>
      </c>
      <c r="S964" t="s">
        <v>154</v>
      </c>
      <c r="T964" t="s">
        <v>153</v>
      </c>
      <c r="U964">
        <v>96523</v>
      </c>
      <c r="V964" t="s">
        <v>511</v>
      </c>
      <c r="W964" t="s">
        <v>69</v>
      </c>
      <c r="X964" s="5">
        <v>1.0300925925925926E-3</v>
      </c>
      <c r="Y964" s="5">
        <v>3.4722222222222224E-4</v>
      </c>
      <c r="Z964" s="5">
        <v>0</v>
      </c>
      <c r="AA964" t="s">
        <v>67</v>
      </c>
      <c r="AB964">
        <v>0</v>
      </c>
      <c r="AC964" s="4">
        <v>46268.570925925924</v>
      </c>
      <c r="AD964" t="s">
        <v>67</v>
      </c>
      <c r="AE964" s="5">
        <v>0</v>
      </c>
      <c r="AF964" t="s">
        <v>2496</v>
      </c>
      <c r="AG964" s="5">
        <v>1.1574074074074073E-5</v>
      </c>
      <c r="AJ964" t="s">
        <v>67</v>
      </c>
      <c r="AN964" t="s">
        <v>67</v>
      </c>
      <c r="AO964" t="s">
        <v>67</v>
      </c>
      <c r="AR964" t="s">
        <v>67</v>
      </c>
      <c r="AT964" t="s">
        <v>67</v>
      </c>
      <c r="AU964" t="s">
        <v>67</v>
      </c>
      <c r="AV964" t="s">
        <v>67</v>
      </c>
      <c r="AY964" t="s">
        <v>67</v>
      </c>
      <c r="AZ964" t="s">
        <v>67</v>
      </c>
      <c r="BA964" t="s">
        <v>67</v>
      </c>
      <c r="BB964" t="s">
        <v>67</v>
      </c>
      <c r="BC964" t="s">
        <v>67</v>
      </c>
      <c r="BD964" t="s">
        <v>67</v>
      </c>
      <c r="BE964" t="s">
        <v>67</v>
      </c>
      <c r="BF964" t="s">
        <v>67</v>
      </c>
      <c r="BG964" t="s">
        <v>67</v>
      </c>
      <c r="BH964" t="s">
        <v>67</v>
      </c>
      <c r="BI964" t="s">
        <v>67</v>
      </c>
      <c r="BJ964" t="s">
        <v>67</v>
      </c>
      <c r="BK964" t="s">
        <v>67</v>
      </c>
      <c r="BL964" t="s">
        <v>67</v>
      </c>
      <c r="BM964" t="s">
        <v>67</v>
      </c>
      <c r="BN964" t="s">
        <v>106</v>
      </c>
      <c r="BO964" s="6">
        <v>46268</v>
      </c>
      <c r="BP964">
        <f>1</f>
        <v>1</v>
      </c>
      <c r="BQ964">
        <f>IF(M964+AG964&gt;=parametres!$B$2,0,1)</f>
        <v>1</v>
      </c>
      <c r="BR964" t="str">
        <f>VLOOKUP(O964,parametres!G:H,2,0)</f>
        <v>Alliannz Contract</v>
      </c>
    </row>
    <row r="965" spans="1:70" x14ac:dyDescent="0.3">
      <c r="A965" t="s">
        <v>1635</v>
      </c>
      <c r="B965" t="s">
        <v>65</v>
      </c>
      <c r="C965" t="s">
        <v>70</v>
      </c>
      <c r="D965" s="4">
        <v>46268.569664351853</v>
      </c>
      <c r="E965" t="s">
        <v>2089</v>
      </c>
      <c r="F965" t="s">
        <v>304</v>
      </c>
      <c r="G965" t="s">
        <v>305</v>
      </c>
      <c r="H965" t="s">
        <v>306</v>
      </c>
      <c r="I965" t="s">
        <v>300</v>
      </c>
      <c r="J965">
        <v>2.7421294249836088E+18</v>
      </c>
      <c r="K965" t="s">
        <v>2502</v>
      </c>
      <c r="L965" t="s">
        <v>71</v>
      </c>
      <c r="M965" s="5">
        <v>1.1574074074074075E-4</v>
      </c>
      <c r="N965">
        <v>19782</v>
      </c>
      <c r="O965" t="s">
        <v>288</v>
      </c>
      <c r="P965">
        <v>21222</v>
      </c>
      <c r="Q965" t="s">
        <v>288</v>
      </c>
      <c r="R965">
        <v>100052</v>
      </c>
      <c r="S965" t="s">
        <v>301</v>
      </c>
      <c r="T965" t="s">
        <v>312</v>
      </c>
      <c r="U965">
        <v>249776</v>
      </c>
      <c r="V965" t="s">
        <v>458</v>
      </c>
      <c r="W965" t="s">
        <v>68</v>
      </c>
      <c r="X965" s="5">
        <v>1.4814814814814814E-3</v>
      </c>
      <c r="Y965" s="5">
        <v>1.5740740740740741E-3</v>
      </c>
      <c r="Z965" s="5">
        <v>1.1574074074074073E-5</v>
      </c>
      <c r="AA965" t="s">
        <v>67</v>
      </c>
      <c r="AB965">
        <v>0</v>
      </c>
      <c r="AC965" s="4">
        <v>46268.573611111111</v>
      </c>
      <c r="AD965" t="s">
        <v>67</v>
      </c>
      <c r="AE965" s="5">
        <v>0</v>
      </c>
      <c r="AF965" t="s">
        <v>2503</v>
      </c>
      <c r="AG965" s="5">
        <v>3.4722222222222222E-5</v>
      </c>
      <c r="AH965">
        <v>0</v>
      </c>
      <c r="AI965">
        <v>0</v>
      </c>
      <c r="AJ965" t="s">
        <v>311</v>
      </c>
      <c r="AK965">
        <v>2</v>
      </c>
      <c r="AL965">
        <v>0</v>
      </c>
      <c r="AM965">
        <v>1</v>
      </c>
      <c r="AN965" t="s">
        <v>303</v>
      </c>
      <c r="AO965" t="s">
        <v>67</v>
      </c>
      <c r="AR965" t="s">
        <v>67</v>
      </c>
      <c r="AT965" t="s">
        <v>67</v>
      </c>
      <c r="AU965" t="s">
        <v>67</v>
      </c>
      <c r="AV965" t="s">
        <v>67</v>
      </c>
      <c r="AW965">
        <v>2</v>
      </c>
      <c r="AX965">
        <v>1</v>
      </c>
      <c r="AY965" t="s">
        <v>67</v>
      </c>
      <c r="AZ965" t="s">
        <v>67</v>
      </c>
      <c r="BA965" t="s">
        <v>67</v>
      </c>
      <c r="BB965" t="s">
        <v>67</v>
      </c>
      <c r="BC965" t="s">
        <v>67</v>
      </c>
      <c r="BD965" t="s">
        <v>67</v>
      </c>
      <c r="BE965" t="s">
        <v>67</v>
      </c>
      <c r="BF965" t="s">
        <v>67</v>
      </c>
      <c r="BG965" t="s">
        <v>67</v>
      </c>
      <c r="BH965" t="s">
        <v>67</v>
      </c>
      <c r="BI965" t="s">
        <v>67</v>
      </c>
      <c r="BJ965" t="s">
        <v>67</v>
      </c>
      <c r="BK965" t="s">
        <v>67</v>
      </c>
      <c r="BL965" t="s">
        <v>67</v>
      </c>
      <c r="BM965" t="s">
        <v>67</v>
      </c>
      <c r="BN965" t="s">
        <v>287</v>
      </c>
      <c r="BO965" s="6">
        <v>46268</v>
      </c>
      <c r="BP965">
        <f>1</f>
        <v>1</v>
      </c>
      <c r="BQ965">
        <f>IF(M965+AG965&gt;=parametres!$B$2,0,1)</f>
        <v>1</v>
      </c>
      <c r="BR965" t="str">
        <f>VLOOKUP(O965,parametres!G:H,2,0)</f>
        <v>RSA BE</v>
      </c>
    </row>
    <row r="966" spans="1:70" x14ac:dyDescent="0.3">
      <c r="A966" t="s">
        <v>1635</v>
      </c>
      <c r="B966" t="s">
        <v>65</v>
      </c>
      <c r="C966" t="s">
        <v>66</v>
      </c>
      <c r="D966" s="4">
        <v>46268.570127314815</v>
      </c>
      <c r="E966" t="s">
        <v>542</v>
      </c>
      <c r="F966" t="s">
        <v>67</v>
      </c>
      <c r="G966" t="s">
        <v>67</v>
      </c>
      <c r="H966" t="s">
        <v>359</v>
      </c>
      <c r="I966" t="s">
        <v>67</v>
      </c>
      <c r="J966">
        <v>2.7421294335735465E+18</v>
      </c>
      <c r="K966" t="s">
        <v>2504</v>
      </c>
      <c r="L966" t="s">
        <v>67</v>
      </c>
      <c r="M966" s="5">
        <v>0</v>
      </c>
      <c r="N966">
        <v>19755</v>
      </c>
      <c r="O966" t="s">
        <v>84</v>
      </c>
      <c r="P966">
        <v>21194</v>
      </c>
      <c r="Q966" t="s">
        <v>84</v>
      </c>
      <c r="R966">
        <v>99755</v>
      </c>
      <c r="S966" t="s">
        <v>183</v>
      </c>
      <c r="T966" t="s">
        <v>153</v>
      </c>
      <c r="U966">
        <v>96465</v>
      </c>
      <c r="V966" t="s">
        <v>360</v>
      </c>
      <c r="W966" t="s">
        <v>68</v>
      </c>
      <c r="X966" s="5">
        <v>3.4722222222222222E-5</v>
      </c>
      <c r="Y966" s="5">
        <v>0</v>
      </c>
      <c r="Z966" s="5">
        <v>0</v>
      </c>
      <c r="AA966" t="s">
        <v>67</v>
      </c>
      <c r="AB966">
        <v>0</v>
      </c>
      <c r="AC966" s="4">
        <v>46268.570219907408</v>
      </c>
      <c r="AD966" t="s">
        <v>67</v>
      </c>
      <c r="AE966" s="5">
        <v>0</v>
      </c>
      <c r="AF966" t="s">
        <v>2498</v>
      </c>
      <c r="AG966" s="5">
        <v>1.1574074074074073E-5</v>
      </c>
      <c r="AJ966" t="s">
        <v>67</v>
      </c>
      <c r="AN966" t="s">
        <v>67</v>
      </c>
      <c r="AO966" t="s">
        <v>67</v>
      </c>
      <c r="AR966" t="s">
        <v>67</v>
      </c>
      <c r="AT966" t="s">
        <v>67</v>
      </c>
      <c r="AU966" t="s">
        <v>67</v>
      </c>
      <c r="AV966" t="s">
        <v>67</v>
      </c>
      <c r="AY966" t="s">
        <v>67</v>
      </c>
      <c r="AZ966" t="s">
        <v>67</v>
      </c>
      <c r="BA966" t="s">
        <v>67</v>
      </c>
      <c r="BB966" t="s">
        <v>67</v>
      </c>
      <c r="BC966" t="s">
        <v>67</v>
      </c>
      <c r="BD966" t="s">
        <v>67</v>
      </c>
      <c r="BE966" t="s">
        <v>67</v>
      </c>
      <c r="BF966" t="s">
        <v>67</v>
      </c>
      <c r="BG966" t="s">
        <v>67</v>
      </c>
      <c r="BH966" t="s">
        <v>67</v>
      </c>
      <c r="BI966" t="s">
        <v>67</v>
      </c>
      <c r="BJ966" t="s">
        <v>67</v>
      </c>
      <c r="BK966" t="s">
        <v>67</v>
      </c>
      <c r="BL966" t="s">
        <v>67</v>
      </c>
      <c r="BM966" t="s">
        <v>67</v>
      </c>
      <c r="BN966" t="s">
        <v>102</v>
      </c>
      <c r="BO966" s="6">
        <v>46268</v>
      </c>
      <c r="BP966">
        <f>1</f>
        <v>1</v>
      </c>
      <c r="BQ966">
        <f>IF(M966+AG966&gt;=parametres!$B$2,0,1)</f>
        <v>1</v>
      </c>
      <c r="BR966" t="str">
        <f>VLOOKUP(O966,parametres!G:H,2,0)</f>
        <v>RSA</v>
      </c>
    </row>
    <row r="967" spans="1:70" x14ac:dyDescent="0.3">
      <c r="A967" t="s">
        <v>1635</v>
      </c>
      <c r="B967" t="s">
        <v>65</v>
      </c>
      <c r="C967" t="s">
        <v>66</v>
      </c>
      <c r="D967" s="4">
        <v>46268.570439814815</v>
      </c>
      <c r="E967" t="s">
        <v>2089</v>
      </c>
      <c r="F967" t="s">
        <v>67</v>
      </c>
      <c r="G967" t="s">
        <v>67</v>
      </c>
      <c r="H967" t="s">
        <v>340</v>
      </c>
      <c r="I967" t="s">
        <v>67</v>
      </c>
      <c r="J967">
        <v>2.7421294249836088E+18</v>
      </c>
      <c r="K967" t="s">
        <v>2505</v>
      </c>
      <c r="L967" t="s">
        <v>67</v>
      </c>
      <c r="M967" s="5">
        <v>0</v>
      </c>
      <c r="N967">
        <v>19782</v>
      </c>
      <c r="O967" t="s">
        <v>288</v>
      </c>
      <c r="P967">
        <v>21222</v>
      </c>
      <c r="Q967" t="s">
        <v>288</v>
      </c>
      <c r="R967">
        <v>100052</v>
      </c>
      <c r="S967" t="s">
        <v>301</v>
      </c>
      <c r="T967" t="s">
        <v>312</v>
      </c>
      <c r="U967">
        <v>207437</v>
      </c>
      <c r="V967" t="s">
        <v>339</v>
      </c>
      <c r="W967" t="s">
        <v>68</v>
      </c>
      <c r="X967" s="5">
        <v>0</v>
      </c>
      <c r="Y967" s="5">
        <v>0</v>
      </c>
      <c r="Z967" s="5">
        <v>0</v>
      </c>
      <c r="AA967" t="s">
        <v>67</v>
      </c>
      <c r="AB967">
        <v>0</v>
      </c>
      <c r="AC967" s="4">
        <v>46268.570439814815</v>
      </c>
      <c r="AD967" t="s">
        <v>67</v>
      </c>
      <c r="AE967" s="5">
        <v>0</v>
      </c>
      <c r="AF967" t="s">
        <v>2503</v>
      </c>
      <c r="AG967" s="5">
        <v>0</v>
      </c>
      <c r="AJ967" t="s">
        <v>67</v>
      </c>
      <c r="AN967" t="s">
        <v>67</v>
      </c>
      <c r="AO967" t="s">
        <v>67</v>
      </c>
      <c r="AR967" t="s">
        <v>67</v>
      </c>
      <c r="AT967" t="s">
        <v>67</v>
      </c>
      <c r="AU967" t="s">
        <v>67</v>
      </c>
      <c r="AV967" t="s">
        <v>67</v>
      </c>
      <c r="AY967" t="s">
        <v>67</v>
      </c>
      <c r="AZ967" t="s">
        <v>67</v>
      </c>
      <c r="BA967" t="s">
        <v>67</v>
      </c>
      <c r="BB967" t="s">
        <v>67</v>
      </c>
      <c r="BC967" t="s">
        <v>67</v>
      </c>
      <c r="BD967" t="s">
        <v>67</v>
      </c>
      <c r="BE967" t="s">
        <v>67</v>
      </c>
      <c r="BF967" t="s">
        <v>67</v>
      </c>
      <c r="BG967" t="s">
        <v>67</v>
      </c>
      <c r="BH967" t="s">
        <v>67</v>
      </c>
      <c r="BI967" t="s">
        <v>67</v>
      </c>
      <c r="BJ967" t="s">
        <v>67</v>
      </c>
      <c r="BK967" t="s">
        <v>67</v>
      </c>
      <c r="BL967" t="s">
        <v>67</v>
      </c>
      <c r="BM967" t="s">
        <v>67</v>
      </c>
      <c r="BN967" t="s">
        <v>287</v>
      </c>
      <c r="BO967" s="6">
        <v>46268</v>
      </c>
      <c r="BP967">
        <f>1</f>
        <v>1</v>
      </c>
      <c r="BQ967">
        <f>IF(M967+AG967&gt;=parametres!$B$2,0,1)</f>
        <v>1</v>
      </c>
      <c r="BR967" t="str">
        <f>VLOOKUP(O967,parametres!G:H,2,0)</f>
        <v>RSA BE</v>
      </c>
    </row>
    <row r="968" spans="1:70" x14ac:dyDescent="0.3">
      <c r="A968" t="s">
        <v>1635</v>
      </c>
      <c r="B968" t="s">
        <v>65</v>
      </c>
      <c r="C968" t="s">
        <v>66</v>
      </c>
      <c r="D968" s="4">
        <v>46268.570474537039</v>
      </c>
      <c r="E968" t="s">
        <v>2089</v>
      </c>
      <c r="F968" t="s">
        <v>67</v>
      </c>
      <c r="G968" t="s">
        <v>67</v>
      </c>
      <c r="H968" t="s">
        <v>459</v>
      </c>
      <c r="I968" t="s">
        <v>67</v>
      </c>
      <c r="J968">
        <v>2.7421294249836088E+18</v>
      </c>
      <c r="K968" t="s">
        <v>2506</v>
      </c>
      <c r="L968" t="s">
        <v>67</v>
      </c>
      <c r="M968" s="5">
        <v>0</v>
      </c>
      <c r="N968">
        <v>19782</v>
      </c>
      <c r="O968" t="s">
        <v>288</v>
      </c>
      <c r="P968">
        <v>21222</v>
      </c>
      <c r="Q968" t="s">
        <v>288</v>
      </c>
      <c r="R968">
        <v>100052</v>
      </c>
      <c r="S968" t="s">
        <v>301</v>
      </c>
      <c r="T968" t="s">
        <v>312</v>
      </c>
      <c r="U968">
        <v>249776</v>
      </c>
      <c r="V968" t="s">
        <v>458</v>
      </c>
      <c r="W968" t="s">
        <v>68</v>
      </c>
      <c r="X968" s="5">
        <v>1.4814814814814814E-3</v>
      </c>
      <c r="Y968" s="5">
        <v>1.5740740740740741E-3</v>
      </c>
      <c r="Z968" s="5">
        <v>0</v>
      </c>
      <c r="AA968" t="s">
        <v>67</v>
      </c>
      <c r="AB968">
        <v>0</v>
      </c>
      <c r="AC968" s="4">
        <v>46268.573587962965</v>
      </c>
      <c r="AD968" t="s">
        <v>67</v>
      </c>
      <c r="AE968" s="5">
        <v>0</v>
      </c>
      <c r="AF968" t="s">
        <v>2503</v>
      </c>
      <c r="AG968" s="5">
        <v>1.1574074074074073E-5</v>
      </c>
      <c r="AJ968" t="s">
        <v>67</v>
      </c>
      <c r="AN968" t="s">
        <v>67</v>
      </c>
      <c r="AO968" t="s">
        <v>67</v>
      </c>
      <c r="AR968" t="s">
        <v>67</v>
      </c>
      <c r="AT968" t="s">
        <v>67</v>
      </c>
      <c r="AU968" t="s">
        <v>67</v>
      </c>
      <c r="AV968" t="s">
        <v>67</v>
      </c>
      <c r="AY968" t="s">
        <v>67</v>
      </c>
      <c r="AZ968" t="s">
        <v>67</v>
      </c>
      <c r="BA968" t="s">
        <v>67</v>
      </c>
      <c r="BB968" t="s">
        <v>67</v>
      </c>
      <c r="BC968" t="s">
        <v>67</v>
      </c>
      <c r="BD968" t="s">
        <v>67</v>
      </c>
      <c r="BE968" t="s">
        <v>67</v>
      </c>
      <c r="BF968" t="s">
        <v>67</v>
      </c>
      <c r="BG968" t="s">
        <v>67</v>
      </c>
      <c r="BH968" t="s">
        <v>67</v>
      </c>
      <c r="BI968" t="s">
        <v>2507</v>
      </c>
      <c r="BJ968" t="s">
        <v>67</v>
      </c>
      <c r="BK968" t="s">
        <v>67</v>
      </c>
      <c r="BL968" t="s">
        <v>67</v>
      </c>
      <c r="BM968" t="s">
        <v>67</v>
      </c>
      <c r="BN968" t="s">
        <v>287</v>
      </c>
      <c r="BO968" s="6">
        <v>46268</v>
      </c>
      <c r="BP968">
        <f>1</f>
        <v>1</v>
      </c>
      <c r="BQ968">
        <f>IF(M968+AG968&gt;=parametres!$B$2,0,1)</f>
        <v>1</v>
      </c>
      <c r="BR968" t="str">
        <f>VLOOKUP(O968,parametres!G:H,2,0)</f>
        <v>RSA BE</v>
      </c>
    </row>
    <row r="969" spans="1:70" x14ac:dyDescent="0.3">
      <c r="A969" t="s">
        <v>1635</v>
      </c>
      <c r="B969" t="s">
        <v>65</v>
      </c>
      <c r="C969" t="s">
        <v>70</v>
      </c>
      <c r="D969" s="4">
        <v>46268.571261574078</v>
      </c>
      <c r="E969" t="s">
        <v>2508</v>
      </c>
      <c r="F969" t="s">
        <v>134</v>
      </c>
      <c r="G969" t="s">
        <v>119</v>
      </c>
      <c r="H969" t="s">
        <v>135</v>
      </c>
      <c r="I969" t="s">
        <v>143</v>
      </c>
      <c r="J969">
        <v>2.7421293390869745E+18</v>
      </c>
      <c r="K969" t="s">
        <v>2509</v>
      </c>
      <c r="L969" t="s">
        <v>72</v>
      </c>
      <c r="M969" s="5">
        <v>5.7870370370370373E-5</v>
      </c>
      <c r="N969">
        <v>19755</v>
      </c>
      <c r="O969" t="s">
        <v>84</v>
      </c>
      <c r="P969">
        <v>21194</v>
      </c>
      <c r="Q969" t="s">
        <v>84</v>
      </c>
      <c r="R969">
        <v>99755</v>
      </c>
      <c r="S969" t="s">
        <v>183</v>
      </c>
      <c r="T969" t="s">
        <v>153</v>
      </c>
      <c r="U969">
        <v>96462</v>
      </c>
      <c r="V969" t="s">
        <v>485</v>
      </c>
      <c r="W969" t="s">
        <v>68</v>
      </c>
      <c r="X969" s="5">
        <v>1.8055555555555555E-3</v>
      </c>
      <c r="Y969" s="5">
        <v>0</v>
      </c>
      <c r="Z969" s="5">
        <v>3.8194444444444446E-4</v>
      </c>
      <c r="AA969" t="s">
        <v>67</v>
      </c>
      <c r="AB969">
        <v>0</v>
      </c>
      <c r="AC969" s="4">
        <v>46268.574942129628</v>
      </c>
      <c r="AD969" t="s">
        <v>67</v>
      </c>
      <c r="AE969" s="5">
        <v>0</v>
      </c>
      <c r="AF969" t="s">
        <v>2510</v>
      </c>
      <c r="AG969" s="5">
        <v>5.7870370370370373E-5</v>
      </c>
      <c r="AH969">
        <v>0</v>
      </c>
      <c r="AI969">
        <v>0</v>
      </c>
      <c r="AJ969" t="s">
        <v>67</v>
      </c>
      <c r="AK969">
        <v>2</v>
      </c>
      <c r="AL969">
        <v>0</v>
      </c>
      <c r="AM969">
        <v>0</v>
      </c>
      <c r="AN969" t="s">
        <v>123</v>
      </c>
      <c r="AO969" t="s">
        <v>127</v>
      </c>
      <c r="AP969">
        <v>77020001</v>
      </c>
      <c r="AQ969">
        <v>10</v>
      </c>
      <c r="AR969" t="s">
        <v>128</v>
      </c>
      <c r="AS969">
        <v>3190052</v>
      </c>
      <c r="AT969" t="s">
        <v>140</v>
      </c>
      <c r="AU969" t="s">
        <v>2511</v>
      </c>
      <c r="AV969" t="s">
        <v>2508</v>
      </c>
      <c r="AW969">
        <v>2</v>
      </c>
      <c r="AX969">
        <v>1</v>
      </c>
      <c r="AY969" t="s">
        <v>67</v>
      </c>
      <c r="AZ969" t="s">
        <v>67</v>
      </c>
      <c r="BA969" t="s">
        <v>67</v>
      </c>
      <c r="BB969" t="s">
        <v>67</v>
      </c>
      <c r="BC969" t="s">
        <v>67</v>
      </c>
      <c r="BD969" t="s">
        <v>67</v>
      </c>
      <c r="BE969" t="s">
        <v>67</v>
      </c>
      <c r="BF969" t="s">
        <v>67</v>
      </c>
      <c r="BG969" t="s">
        <v>67</v>
      </c>
      <c r="BH969" t="s">
        <v>67</v>
      </c>
      <c r="BI969" t="s">
        <v>67</v>
      </c>
      <c r="BJ969" t="s">
        <v>67</v>
      </c>
      <c r="BK969" t="s">
        <v>67</v>
      </c>
      <c r="BL969" t="s">
        <v>67</v>
      </c>
      <c r="BM969" t="s">
        <v>67</v>
      </c>
      <c r="BN969" t="s">
        <v>102</v>
      </c>
      <c r="BO969" s="6">
        <v>46268</v>
      </c>
      <c r="BP969">
        <f>1</f>
        <v>1</v>
      </c>
      <c r="BQ969">
        <f>IF(M969+AG969&gt;=parametres!$B$2,0,1)</f>
        <v>1</v>
      </c>
      <c r="BR969" t="str">
        <f>VLOOKUP(O969,parametres!G:H,2,0)</f>
        <v>RSA</v>
      </c>
    </row>
    <row r="970" spans="1:70" x14ac:dyDescent="0.3">
      <c r="A970" t="s">
        <v>1635</v>
      </c>
      <c r="B970" t="s">
        <v>65</v>
      </c>
      <c r="C970" t="s">
        <v>70</v>
      </c>
      <c r="D970" s="4">
        <v>46268.571284722224</v>
      </c>
      <c r="E970" t="s">
        <v>2512</v>
      </c>
      <c r="F970" t="s">
        <v>141</v>
      </c>
      <c r="G970" t="s">
        <v>119</v>
      </c>
      <c r="H970" t="s">
        <v>142</v>
      </c>
      <c r="I970" t="s">
        <v>143</v>
      </c>
      <c r="J970">
        <v>2.7421293476793713E+18</v>
      </c>
      <c r="K970" t="s">
        <v>2513</v>
      </c>
      <c r="L970" t="s">
        <v>72</v>
      </c>
      <c r="M970" s="5">
        <v>8.1018518518518516E-5</v>
      </c>
      <c r="N970">
        <v>19755</v>
      </c>
      <c r="O970" t="s">
        <v>84</v>
      </c>
      <c r="P970">
        <v>21194</v>
      </c>
      <c r="Q970" t="s">
        <v>84</v>
      </c>
      <c r="R970">
        <v>99755</v>
      </c>
      <c r="S970" t="s">
        <v>183</v>
      </c>
      <c r="T970" t="s">
        <v>153</v>
      </c>
      <c r="U970">
        <v>96452</v>
      </c>
      <c r="V970" t="s">
        <v>465</v>
      </c>
      <c r="W970" t="s">
        <v>68</v>
      </c>
      <c r="X970" s="5">
        <v>1.1226851851851851E-3</v>
      </c>
      <c r="Y970" s="5">
        <v>0</v>
      </c>
      <c r="Z970" s="5">
        <v>3.5879629629629629E-4</v>
      </c>
      <c r="AA970" t="s">
        <v>67</v>
      </c>
      <c r="AB970">
        <v>0</v>
      </c>
      <c r="AC970" s="4">
        <v>46268.574224537035</v>
      </c>
      <c r="AD970" t="s">
        <v>67</v>
      </c>
      <c r="AE970" s="5">
        <v>0</v>
      </c>
      <c r="AF970" t="s">
        <v>2514</v>
      </c>
      <c r="AG970" s="5">
        <v>1.0416666666666667E-4</v>
      </c>
      <c r="AH970">
        <v>0</v>
      </c>
      <c r="AI970">
        <v>0</v>
      </c>
      <c r="AJ970" t="s">
        <v>67</v>
      </c>
      <c r="AK970">
        <v>2</v>
      </c>
      <c r="AL970">
        <v>0</v>
      </c>
      <c r="AM970">
        <v>0</v>
      </c>
      <c r="AN970" t="s">
        <v>123</v>
      </c>
      <c r="AO970" t="s">
        <v>127</v>
      </c>
      <c r="AP970">
        <v>77020001</v>
      </c>
      <c r="AQ970">
        <v>10</v>
      </c>
      <c r="AR970" t="s">
        <v>128</v>
      </c>
      <c r="AS970">
        <v>3190049</v>
      </c>
      <c r="AT970" t="s">
        <v>140</v>
      </c>
      <c r="AU970" t="s">
        <v>67</v>
      </c>
      <c r="AV970" t="s">
        <v>2512</v>
      </c>
      <c r="AW970">
        <v>2</v>
      </c>
      <c r="AX970">
        <v>1</v>
      </c>
      <c r="AY970" t="s">
        <v>67</v>
      </c>
      <c r="AZ970" t="s">
        <v>67</v>
      </c>
      <c r="BA970" t="s">
        <v>67</v>
      </c>
      <c r="BB970" t="s">
        <v>67</v>
      </c>
      <c r="BC970" t="s">
        <v>67</v>
      </c>
      <c r="BD970" t="s">
        <v>67</v>
      </c>
      <c r="BE970" t="s">
        <v>67</v>
      </c>
      <c r="BF970" t="s">
        <v>67</v>
      </c>
      <c r="BG970" t="s">
        <v>67</v>
      </c>
      <c r="BH970" t="s">
        <v>67</v>
      </c>
      <c r="BI970" t="s">
        <v>67</v>
      </c>
      <c r="BJ970" t="s">
        <v>67</v>
      </c>
      <c r="BK970" t="s">
        <v>67</v>
      </c>
      <c r="BL970" t="s">
        <v>67</v>
      </c>
      <c r="BM970" t="s">
        <v>67</v>
      </c>
      <c r="BN970" t="s">
        <v>102</v>
      </c>
      <c r="BO970" s="6">
        <v>46268</v>
      </c>
      <c r="BP970">
        <f>1</f>
        <v>1</v>
      </c>
      <c r="BQ970">
        <f>IF(M970+AG970&gt;=parametres!$B$2,0,1)</f>
        <v>1</v>
      </c>
      <c r="BR970" t="str">
        <f>VLOOKUP(O970,parametres!G:H,2,0)</f>
        <v>RSA</v>
      </c>
    </row>
    <row r="971" spans="1:70" x14ac:dyDescent="0.3">
      <c r="A971" t="s">
        <v>1635</v>
      </c>
      <c r="B971" t="s">
        <v>65</v>
      </c>
      <c r="C971" t="s">
        <v>70</v>
      </c>
      <c r="D971" s="4">
        <v>46268.57135416667</v>
      </c>
      <c r="E971" t="s">
        <v>462</v>
      </c>
      <c r="F971" t="s">
        <v>433</v>
      </c>
      <c r="G971" t="s">
        <v>119</v>
      </c>
      <c r="H971" t="s">
        <v>434</v>
      </c>
      <c r="I971" t="s">
        <v>169</v>
      </c>
      <c r="J971">
        <v>2.7421293949181363E+18</v>
      </c>
      <c r="K971" t="s">
        <v>2515</v>
      </c>
      <c r="L971" t="s">
        <v>71</v>
      </c>
      <c r="M971" s="5">
        <v>5.7870370370370373E-5</v>
      </c>
      <c r="N971">
        <v>19764</v>
      </c>
      <c r="O971" t="s">
        <v>107</v>
      </c>
      <c r="P971">
        <v>21203</v>
      </c>
      <c r="Q971" t="s">
        <v>107</v>
      </c>
      <c r="R971">
        <v>99854</v>
      </c>
      <c r="S971" t="s">
        <v>170</v>
      </c>
      <c r="T971" t="s">
        <v>153</v>
      </c>
      <c r="U971">
        <v>244550</v>
      </c>
      <c r="V971" t="s">
        <v>383</v>
      </c>
      <c r="W971" t="s">
        <v>69</v>
      </c>
      <c r="X971" s="5">
        <v>2.1527777777777778E-3</v>
      </c>
      <c r="Y971" s="5">
        <v>0</v>
      </c>
      <c r="Z971" s="5">
        <v>3.8194444444444446E-4</v>
      </c>
      <c r="AA971" t="s">
        <v>67</v>
      </c>
      <c r="AB971">
        <v>0</v>
      </c>
      <c r="AC971" s="4">
        <v>46268.573981481481</v>
      </c>
      <c r="AD971" t="s">
        <v>67</v>
      </c>
      <c r="AE971" s="5">
        <v>0</v>
      </c>
      <c r="AF971" t="s">
        <v>2516</v>
      </c>
      <c r="AG971" s="5">
        <v>3.4722222222222222E-5</v>
      </c>
      <c r="AH971">
        <v>0</v>
      </c>
      <c r="AI971">
        <v>0</v>
      </c>
      <c r="AJ971" t="s">
        <v>390</v>
      </c>
      <c r="AK971">
        <v>2</v>
      </c>
      <c r="AL971">
        <v>0</v>
      </c>
      <c r="AM971">
        <v>0</v>
      </c>
      <c r="AN971" t="s">
        <v>123</v>
      </c>
      <c r="AO971" t="s">
        <v>67</v>
      </c>
      <c r="AR971" t="s">
        <v>67</v>
      </c>
      <c r="AT971" t="s">
        <v>67</v>
      </c>
      <c r="AU971" t="s">
        <v>67</v>
      </c>
      <c r="AV971" t="s">
        <v>67</v>
      </c>
      <c r="AW971">
        <v>0</v>
      </c>
      <c r="AX971">
        <v>0</v>
      </c>
      <c r="AY971" t="s">
        <v>67</v>
      </c>
      <c r="AZ971" t="s">
        <v>67</v>
      </c>
      <c r="BA971" t="s">
        <v>67</v>
      </c>
      <c r="BB971" t="s">
        <v>67</v>
      </c>
      <c r="BC971" t="s">
        <v>67</v>
      </c>
      <c r="BD971" t="s">
        <v>67</v>
      </c>
      <c r="BE971" t="s">
        <v>67</v>
      </c>
      <c r="BF971" t="s">
        <v>67</v>
      </c>
      <c r="BG971" t="s">
        <v>67</v>
      </c>
      <c r="BH971" t="s">
        <v>67</v>
      </c>
      <c r="BI971" t="s">
        <v>67</v>
      </c>
      <c r="BJ971" t="s">
        <v>67</v>
      </c>
      <c r="BK971" t="s">
        <v>67</v>
      </c>
      <c r="BL971" t="s">
        <v>67</v>
      </c>
      <c r="BM971" t="s">
        <v>67</v>
      </c>
      <c r="BN971" t="s">
        <v>106</v>
      </c>
      <c r="BO971" s="6">
        <v>46268</v>
      </c>
      <c r="BP971">
        <f>1</f>
        <v>1</v>
      </c>
      <c r="BQ971">
        <f>IF(M971+AG971&gt;=parametres!$B$2,0,1)</f>
        <v>1</v>
      </c>
      <c r="BR971" t="str">
        <f>VLOOKUP(O971,parametres!G:H,2,0)</f>
        <v>Alliannz Contract</v>
      </c>
    </row>
    <row r="972" spans="1:70" x14ac:dyDescent="0.3">
      <c r="A972" t="s">
        <v>1635</v>
      </c>
      <c r="B972" t="s">
        <v>65</v>
      </c>
      <c r="C972" t="s">
        <v>66</v>
      </c>
      <c r="D972" s="4">
        <v>46268.571770833332</v>
      </c>
      <c r="E972" t="s">
        <v>462</v>
      </c>
      <c r="F972" t="s">
        <v>67</v>
      </c>
      <c r="G972" t="s">
        <v>67</v>
      </c>
      <c r="H972" t="s">
        <v>382</v>
      </c>
      <c r="I972" t="s">
        <v>67</v>
      </c>
      <c r="J972">
        <v>2.7421293949181363E+18</v>
      </c>
      <c r="K972" t="s">
        <v>2517</v>
      </c>
      <c r="L972" t="s">
        <v>67</v>
      </c>
      <c r="M972" s="5">
        <v>0</v>
      </c>
      <c r="N972">
        <v>19764</v>
      </c>
      <c r="O972" t="s">
        <v>107</v>
      </c>
      <c r="P972">
        <v>21203</v>
      </c>
      <c r="Q972" t="s">
        <v>107</v>
      </c>
      <c r="R972">
        <v>99854</v>
      </c>
      <c r="S972" t="s">
        <v>170</v>
      </c>
      <c r="T972" t="s">
        <v>153</v>
      </c>
      <c r="U972">
        <v>244550</v>
      </c>
      <c r="V972" t="s">
        <v>383</v>
      </c>
      <c r="W972" t="s">
        <v>68</v>
      </c>
      <c r="X972" s="5">
        <v>2.1527777777777778E-3</v>
      </c>
      <c r="Y972" s="5">
        <v>0</v>
      </c>
      <c r="Z972" s="5">
        <v>0</v>
      </c>
      <c r="AA972" t="s">
        <v>67</v>
      </c>
      <c r="AB972">
        <v>0</v>
      </c>
      <c r="AC972" s="4">
        <v>46268.573981481481</v>
      </c>
      <c r="AD972" t="s">
        <v>67</v>
      </c>
      <c r="AE972" s="5">
        <v>0</v>
      </c>
      <c r="AF972" t="s">
        <v>2516</v>
      </c>
      <c r="AG972" s="5">
        <v>1.1574074074074073E-5</v>
      </c>
      <c r="AJ972" t="s">
        <v>67</v>
      </c>
      <c r="AN972" t="s">
        <v>67</v>
      </c>
      <c r="AO972" t="s">
        <v>67</v>
      </c>
      <c r="AR972" t="s">
        <v>67</v>
      </c>
      <c r="AT972" t="s">
        <v>67</v>
      </c>
      <c r="AU972" t="s">
        <v>67</v>
      </c>
      <c r="AV972" t="s">
        <v>67</v>
      </c>
      <c r="AY972" t="s">
        <v>67</v>
      </c>
      <c r="AZ972" t="s">
        <v>67</v>
      </c>
      <c r="BA972" t="s">
        <v>67</v>
      </c>
      <c r="BB972" t="s">
        <v>67</v>
      </c>
      <c r="BC972" t="s">
        <v>67</v>
      </c>
      <c r="BD972" t="s">
        <v>67</v>
      </c>
      <c r="BE972" t="s">
        <v>67</v>
      </c>
      <c r="BF972" t="s">
        <v>67</v>
      </c>
      <c r="BG972" t="s">
        <v>67</v>
      </c>
      <c r="BH972" t="s">
        <v>67</v>
      </c>
      <c r="BI972" t="s">
        <v>67</v>
      </c>
      <c r="BJ972" t="s">
        <v>67</v>
      </c>
      <c r="BK972" t="s">
        <v>67</v>
      </c>
      <c r="BL972" t="s">
        <v>67</v>
      </c>
      <c r="BM972" t="s">
        <v>67</v>
      </c>
      <c r="BN972" t="s">
        <v>106</v>
      </c>
      <c r="BO972" s="6">
        <v>46268</v>
      </c>
      <c r="BP972">
        <f>1</f>
        <v>1</v>
      </c>
      <c r="BQ972">
        <f>IF(M972+AG972&gt;=parametres!$B$2,0,1)</f>
        <v>1</v>
      </c>
      <c r="BR972" t="str">
        <f>VLOOKUP(O972,parametres!G:H,2,0)</f>
        <v>Alliannz Contract</v>
      </c>
    </row>
    <row r="973" spans="1:70" x14ac:dyDescent="0.3">
      <c r="A973" t="s">
        <v>1635</v>
      </c>
      <c r="B973" t="s">
        <v>65</v>
      </c>
      <c r="C973" t="s">
        <v>70</v>
      </c>
      <c r="D973" s="4">
        <v>46268.572500000002</v>
      </c>
      <c r="E973" t="s">
        <v>488</v>
      </c>
      <c r="F973" t="s">
        <v>134</v>
      </c>
      <c r="G973" t="s">
        <v>119</v>
      </c>
      <c r="H973" t="s">
        <v>135</v>
      </c>
      <c r="I973" t="s">
        <v>136</v>
      </c>
      <c r="J973">
        <v>2.7421293519744645E+18</v>
      </c>
      <c r="K973" t="s">
        <v>2518</v>
      </c>
      <c r="L973" t="s">
        <v>72</v>
      </c>
      <c r="M973" s="5">
        <v>1.0416666666666667E-4</v>
      </c>
      <c r="N973">
        <v>19761</v>
      </c>
      <c r="O973" t="s">
        <v>105</v>
      </c>
      <c r="P973">
        <v>21200</v>
      </c>
      <c r="Q973" t="s">
        <v>105</v>
      </c>
      <c r="R973">
        <v>99821</v>
      </c>
      <c r="S973" t="s">
        <v>154</v>
      </c>
      <c r="T973" t="s">
        <v>153</v>
      </c>
      <c r="U973">
        <v>96491</v>
      </c>
      <c r="V973" t="s">
        <v>231</v>
      </c>
      <c r="W973" t="s">
        <v>68</v>
      </c>
      <c r="X973" s="5">
        <v>9.6064814814814819E-4</v>
      </c>
      <c r="Y973" s="5">
        <v>0</v>
      </c>
      <c r="Z973" s="5">
        <v>1.0416666666666667E-3</v>
      </c>
      <c r="AA973" t="s">
        <v>67</v>
      </c>
      <c r="AB973">
        <v>0</v>
      </c>
      <c r="AC973" s="4">
        <v>46268.574386574073</v>
      </c>
      <c r="AD973" t="s">
        <v>67</v>
      </c>
      <c r="AE973" s="5">
        <v>0</v>
      </c>
      <c r="AF973" t="s">
        <v>2519</v>
      </c>
      <c r="AG973" s="5">
        <v>2.3148148148148147E-5</v>
      </c>
      <c r="AH973">
        <v>0</v>
      </c>
      <c r="AI973">
        <v>0</v>
      </c>
      <c r="AJ973" t="s">
        <v>67</v>
      </c>
      <c r="AK973">
        <v>2</v>
      </c>
      <c r="AL973">
        <v>0</v>
      </c>
      <c r="AM973">
        <v>0</v>
      </c>
      <c r="AN973" t="s">
        <v>123</v>
      </c>
      <c r="AO973" t="s">
        <v>127</v>
      </c>
      <c r="AP973">
        <v>77020001</v>
      </c>
      <c r="AQ973">
        <v>10</v>
      </c>
      <c r="AR973" t="s">
        <v>128</v>
      </c>
      <c r="AS973">
        <v>3190051</v>
      </c>
      <c r="AT973" t="s">
        <v>140</v>
      </c>
      <c r="AU973" t="s">
        <v>67</v>
      </c>
      <c r="AV973" t="s">
        <v>488</v>
      </c>
      <c r="AW973">
        <v>2</v>
      </c>
      <c r="AX973">
        <v>1</v>
      </c>
      <c r="AY973" t="s">
        <v>67</v>
      </c>
      <c r="AZ973" t="s">
        <v>67</v>
      </c>
      <c r="BA973" t="s">
        <v>67</v>
      </c>
      <c r="BB973" t="s">
        <v>67</v>
      </c>
      <c r="BC973" t="s">
        <v>67</v>
      </c>
      <c r="BD973" t="s">
        <v>67</v>
      </c>
      <c r="BE973" t="s">
        <v>67</v>
      </c>
      <c r="BF973" t="s">
        <v>67</v>
      </c>
      <c r="BG973" t="s">
        <v>67</v>
      </c>
      <c r="BH973" t="s">
        <v>67</v>
      </c>
      <c r="BI973" t="s">
        <v>67</v>
      </c>
      <c r="BJ973" t="s">
        <v>67</v>
      </c>
      <c r="BK973" t="s">
        <v>67</v>
      </c>
      <c r="BL973" t="s">
        <v>67</v>
      </c>
      <c r="BM973" t="s">
        <v>67</v>
      </c>
      <c r="BN973" t="s">
        <v>106</v>
      </c>
      <c r="BO973" s="6">
        <v>46268</v>
      </c>
      <c r="BP973">
        <f>1</f>
        <v>1</v>
      </c>
      <c r="BQ973">
        <f>IF(M973+AG973&gt;=parametres!$B$2,0,1)</f>
        <v>1</v>
      </c>
      <c r="BR973" t="str">
        <f>VLOOKUP(O973,parametres!G:H,2,0)</f>
        <v>Alliannz Contract</v>
      </c>
    </row>
    <row r="974" spans="1:70" x14ac:dyDescent="0.3">
      <c r="A974" t="s">
        <v>1635</v>
      </c>
      <c r="B974" t="s">
        <v>65</v>
      </c>
      <c r="C974" t="s">
        <v>70</v>
      </c>
      <c r="D974" s="4">
        <v>46268.572777777779</v>
      </c>
      <c r="E974" t="s">
        <v>2520</v>
      </c>
      <c r="F974" t="s">
        <v>163</v>
      </c>
      <c r="G974" t="s">
        <v>119</v>
      </c>
      <c r="H974" t="s">
        <v>164</v>
      </c>
      <c r="I974" t="s">
        <v>143</v>
      </c>
      <c r="J974">
        <v>2.742129382033346E+18</v>
      </c>
      <c r="K974" t="s">
        <v>2521</v>
      </c>
      <c r="L974" t="s">
        <v>71</v>
      </c>
      <c r="M974" s="5">
        <v>4.6296296296296294E-5</v>
      </c>
      <c r="N974">
        <v>19755</v>
      </c>
      <c r="O974" t="s">
        <v>84</v>
      </c>
      <c r="P974">
        <v>21194</v>
      </c>
      <c r="Q974" t="s">
        <v>84</v>
      </c>
      <c r="R974">
        <v>99755</v>
      </c>
      <c r="S974" t="s">
        <v>183</v>
      </c>
      <c r="T974" t="s">
        <v>153</v>
      </c>
      <c r="U974">
        <v>96516</v>
      </c>
      <c r="V974" t="s">
        <v>2461</v>
      </c>
      <c r="W974" t="s">
        <v>68</v>
      </c>
      <c r="X974" s="5">
        <v>1.9444444444444444E-3</v>
      </c>
      <c r="Y974" s="5">
        <v>0</v>
      </c>
      <c r="Z974" s="5">
        <v>3.9351851851851852E-4</v>
      </c>
      <c r="AA974" t="s">
        <v>67</v>
      </c>
      <c r="AB974">
        <v>0</v>
      </c>
      <c r="AC974" s="4">
        <v>46268.575671296298</v>
      </c>
      <c r="AD974" t="s">
        <v>67</v>
      </c>
      <c r="AE974" s="5">
        <v>0</v>
      </c>
      <c r="AF974" t="s">
        <v>2522</v>
      </c>
      <c r="AG974" s="5">
        <v>2.3148148148148147E-5</v>
      </c>
      <c r="AH974">
        <v>0</v>
      </c>
      <c r="AI974">
        <v>0</v>
      </c>
      <c r="AJ974" t="s">
        <v>67</v>
      </c>
      <c r="AK974">
        <v>2</v>
      </c>
      <c r="AL974">
        <v>0</v>
      </c>
      <c r="AM974">
        <v>0</v>
      </c>
      <c r="AN974" t="s">
        <v>123</v>
      </c>
      <c r="AO974" t="s">
        <v>127</v>
      </c>
      <c r="AP974">
        <v>77020001</v>
      </c>
      <c r="AQ974">
        <v>10</v>
      </c>
      <c r="AR974" t="s">
        <v>128</v>
      </c>
      <c r="AS974">
        <v>3190034</v>
      </c>
      <c r="AT974" t="s">
        <v>140</v>
      </c>
      <c r="AU974" t="s">
        <v>67</v>
      </c>
      <c r="AV974" t="s">
        <v>2520</v>
      </c>
      <c r="AW974">
        <v>2</v>
      </c>
      <c r="AX974">
        <v>1</v>
      </c>
      <c r="AY974" t="s">
        <v>67</v>
      </c>
      <c r="AZ974" t="s">
        <v>67</v>
      </c>
      <c r="BA974" t="s">
        <v>67</v>
      </c>
      <c r="BB974" t="s">
        <v>67</v>
      </c>
      <c r="BC974" t="s">
        <v>67</v>
      </c>
      <c r="BD974" t="s">
        <v>67</v>
      </c>
      <c r="BE974" t="s">
        <v>67</v>
      </c>
      <c r="BF974" t="s">
        <v>67</v>
      </c>
      <c r="BG974" t="s">
        <v>67</v>
      </c>
      <c r="BH974" t="s">
        <v>67</v>
      </c>
      <c r="BI974" t="s">
        <v>67</v>
      </c>
      <c r="BJ974" t="s">
        <v>67</v>
      </c>
      <c r="BK974" t="s">
        <v>67</v>
      </c>
      <c r="BL974" t="s">
        <v>67</v>
      </c>
      <c r="BM974" t="s">
        <v>67</v>
      </c>
      <c r="BN974" t="s">
        <v>102</v>
      </c>
      <c r="BO974" s="6">
        <v>46268</v>
      </c>
      <c r="BP974">
        <f>1</f>
        <v>1</v>
      </c>
      <c r="BQ974">
        <f>IF(M974+AG974&gt;=parametres!$B$2,0,1)</f>
        <v>1</v>
      </c>
      <c r="BR974" t="str">
        <f>VLOOKUP(O974,parametres!G:H,2,0)</f>
        <v>RSA</v>
      </c>
    </row>
    <row r="975" spans="1:70" x14ac:dyDescent="0.3">
      <c r="A975" t="s">
        <v>1635</v>
      </c>
      <c r="B975" t="s">
        <v>65</v>
      </c>
      <c r="C975" t="s">
        <v>66</v>
      </c>
      <c r="D975" s="4">
        <v>46268.57304398148</v>
      </c>
      <c r="E975" t="s">
        <v>2512</v>
      </c>
      <c r="F975" t="s">
        <v>67</v>
      </c>
      <c r="G975" t="s">
        <v>67</v>
      </c>
      <c r="H975" t="s">
        <v>466</v>
      </c>
      <c r="I975" t="s">
        <v>67</v>
      </c>
      <c r="J975">
        <v>2.7421293476793713E+18</v>
      </c>
      <c r="K975" t="s">
        <v>2523</v>
      </c>
      <c r="L975" t="s">
        <v>67</v>
      </c>
      <c r="M975" s="5">
        <v>0</v>
      </c>
      <c r="N975">
        <v>19755</v>
      </c>
      <c r="O975" t="s">
        <v>84</v>
      </c>
      <c r="P975">
        <v>21194</v>
      </c>
      <c r="Q975" t="s">
        <v>84</v>
      </c>
      <c r="R975">
        <v>99755</v>
      </c>
      <c r="S975" t="s">
        <v>183</v>
      </c>
      <c r="T975" t="s">
        <v>153</v>
      </c>
      <c r="U975">
        <v>96452</v>
      </c>
      <c r="V975" t="s">
        <v>465</v>
      </c>
      <c r="W975" t="s">
        <v>68</v>
      </c>
      <c r="X975" s="5">
        <v>1.1226851851851851E-3</v>
      </c>
      <c r="Y975" s="5">
        <v>0</v>
      </c>
      <c r="Z975" s="5">
        <v>0</v>
      </c>
      <c r="AA975" t="s">
        <v>67</v>
      </c>
      <c r="AB975">
        <v>0</v>
      </c>
      <c r="AC975" s="4">
        <v>46268.574224537035</v>
      </c>
      <c r="AD975" t="s">
        <v>67</v>
      </c>
      <c r="AE975" s="5">
        <v>0</v>
      </c>
      <c r="AF975" t="s">
        <v>2514</v>
      </c>
      <c r="AG975" s="5">
        <v>1.1574074074074073E-5</v>
      </c>
      <c r="AJ975" t="s">
        <v>67</v>
      </c>
      <c r="AN975" t="s">
        <v>67</v>
      </c>
      <c r="AO975" t="s">
        <v>67</v>
      </c>
      <c r="AR975" t="s">
        <v>67</v>
      </c>
      <c r="AT975" t="s">
        <v>67</v>
      </c>
      <c r="AU975" t="s">
        <v>67</v>
      </c>
      <c r="AV975" t="s">
        <v>67</v>
      </c>
      <c r="AY975" t="s">
        <v>67</v>
      </c>
      <c r="AZ975" t="s">
        <v>67</v>
      </c>
      <c r="BA975" t="s">
        <v>67</v>
      </c>
      <c r="BB975" t="s">
        <v>67</v>
      </c>
      <c r="BC975" t="s">
        <v>67</v>
      </c>
      <c r="BD975" t="s">
        <v>67</v>
      </c>
      <c r="BE975" t="s">
        <v>67</v>
      </c>
      <c r="BF975" t="s">
        <v>67</v>
      </c>
      <c r="BG975" t="s">
        <v>67</v>
      </c>
      <c r="BH975" t="s">
        <v>67</v>
      </c>
      <c r="BI975" t="s">
        <v>67</v>
      </c>
      <c r="BJ975" t="s">
        <v>67</v>
      </c>
      <c r="BK975" t="s">
        <v>67</v>
      </c>
      <c r="BL975" t="s">
        <v>67</v>
      </c>
      <c r="BM975" t="s">
        <v>67</v>
      </c>
      <c r="BN975" t="s">
        <v>102</v>
      </c>
      <c r="BO975" s="6">
        <v>46268</v>
      </c>
      <c r="BP975">
        <f>1</f>
        <v>1</v>
      </c>
      <c r="BQ975">
        <f>IF(M975+AG975&gt;=parametres!$B$2,0,1)</f>
        <v>1</v>
      </c>
      <c r="BR975" t="str">
        <f>VLOOKUP(O975,parametres!G:H,2,0)</f>
        <v>RSA</v>
      </c>
    </row>
    <row r="976" spans="1:70" x14ac:dyDescent="0.3">
      <c r="A976" t="s">
        <v>1635</v>
      </c>
      <c r="B976" t="s">
        <v>65</v>
      </c>
      <c r="C976" t="s">
        <v>66</v>
      </c>
      <c r="D976" s="4">
        <v>46268.57309027778</v>
      </c>
      <c r="E976" t="s">
        <v>2508</v>
      </c>
      <c r="F976" t="s">
        <v>67</v>
      </c>
      <c r="G976" t="s">
        <v>67</v>
      </c>
      <c r="H976" t="s">
        <v>486</v>
      </c>
      <c r="I976" t="s">
        <v>67</v>
      </c>
      <c r="J976">
        <v>2.7421293390869745E+18</v>
      </c>
      <c r="K976" t="s">
        <v>2524</v>
      </c>
      <c r="L976" t="s">
        <v>67</v>
      </c>
      <c r="M976" s="5">
        <v>0</v>
      </c>
      <c r="N976">
        <v>19755</v>
      </c>
      <c r="O976" t="s">
        <v>84</v>
      </c>
      <c r="P976">
        <v>21194</v>
      </c>
      <c r="Q976" t="s">
        <v>84</v>
      </c>
      <c r="R976">
        <v>99755</v>
      </c>
      <c r="S976" t="s">
        <v>183</v>
      </c>
      <c r="T976" t="s">
        <v>153</v>
      </c>
      <c r="U976">
        <v>96462</v>
      </c>
      <c r="V976" t="s">
        <v>485</v>
      </c>
      <c r="W976" t="s">
        <v>69</v>
      </c>
      <c r="X976" s="5">
        <v>1.8055555555555555E-3</v>
      </c>
      <c r="Y976" s="5">
        <v>0</v>
      </c>
      <c r="Z976" s="5">
        <v>0</v>
      </c>
      <c r="AA976" t="s">
        <v>67</v>
      </c>
      <c r="AB976">
        <v>0</v>
      </c>
      <c r="AC976" s="4">
        <v>46268.574942129628</v>
      </c>
      <c r="AD976" t="s">
        <v>67</v>
      </c>
      <c r="AE976" s="5">
        <v>0</v>
      </c>
      <c r="AF976" t="s">
        <v>2510</v>
      </c>
      <c r="AG976" s="5">
        <v>0</v>
      </c>
      <c r="AJ976" t="s">
        <v>67</v>
      </c>
      <c r="AN976" t="s">
        <v>67</v>
      </c>
      <c r="AO976" t="s">
        <v>67</v>
      </c>
      <c r="AR976" t="s">
        <v>67</v>
      </c>
      <c r="AT976" t="s">
        <v>67</v>
      </c>
      <c r="AU976" t="s">
        <v>67</v>
      </c>
      <c r="AV976" t="s">
        <v>67</v>
      </c>
      <c r="AY976" t="s">
        <v>67</v>
      </c>
      <c r="AZ976" t="s">
        <v>67</v>
      </c>
      <c r="BA976" t="s">
        <v>67</v>
      </c>
      <c r="BB976" t="s">
        <v>67</v>
      </c>
      <c r="BC976" t="s">
        <v>67</v>
      </c>
      <c r="BD976" t="s">
        <v>67</v>
      </c>
      <c r="BE976" t="s">
        <v>67</v>
      </c>
      <c r="BF976" t="s">
        <v>67</v>
      </c>
      <c r="BG976" t="s">
        <v>67</v>
      </c>
      <c r="BH976" t="s">
        <v>67</v>
      </c>
      <c r="BI976" t="s">
        <v>67</v>
      </c>
      <c r="BJ976" t="s">
        <v>67</v>
      </c>
      <c r="BK976" t="s">
        <v>67</v>
      </c>
      <c r="BL976" t="s">
        <v>67</v>
      </c>
      <c r="BM976" t="s">
        <v>67</v>
      </c>
      <c r="BN976" t="s">
        <v>102</v>
      </c>
      <c r="BO976" s="6">
        <v>46268</v>
      </c>
      <c r="BP976">
        <f>1</f>
        <v>1</v>
      </c>
      <c r="BQ976">
        <f>IF(M976+AG976&gt;=parametres!$B$2,0,1)</f>
        <v>1</v>
      </c>
      <c r="BR976" t="str">
        <f>VLOOKUP(O976,parametres!G:H,2,0)</f>
        <v>RSA</v>
      </c>
    </row>
    <row r="977" spans="1:70" x14ac:dyDescent="0.3">
      <c r="A977" t="s">
        <v>1635</v>
      </c>
      <c r="B977" t="s">
        <v>65</v>
      </c>
      <c r="C977" t="s">
        <v>70</v>
      </c>
      <c r="D977" s="4">
        <v>46268.573263888888</v>
      </c>
      <c r="E977" t="s">
        <v>1559</v>
      </c>
      <c r="F977" t="s">
        <v>124</v>
      </c>
      <c r="G977" t="s">
        <v>119</v>
      </c>
      <c r="H977" t="s">
        <v>125</v>
      </c>
      <c r="I977" t="s">
        <v>139</v>
      </c>
      <c r="J977">
        <v>2.7421292918848957E+18</v>
      </c>
      <c r="K977" t="s">
        <v>2525</v>
      </c>
      <c r="L977" t="s">
        <v>72</v>
      </c>
      <c r="M977" s="5">
        <v>8.1018518518518516E-5</v>
      </c>
      <c r="N977">
        <v>19760</v>
      </c>
      <c r="O977" t="s">
        <v>82</v>
      </c>
      <c r="P977">
        <v>21199</v>
      </c>
      <c r="Q977" t="s">
        <v>82</v>
      </c>
      <c r="R977">
        <v>99810</v>
      </c>
      <c r="S977" t="s">
        <v>162</v>
      </c>
      <c r="T977" t="s">
        <v>153</v>
      </c>
      <c r="U977">
        <v>232194</v>
      </c>
      <c r="V977" t="s">
        <v>228</v>
      </c>
      <c r="W977" t="s">
        <v>68</v>
      </c>
      <c r="X977" s="5">
        <v>2.7893518518518519E-3</v>
      </c>
      <c r="Y977" s="5">
        <v>0</v>
      </c>
      <c r="Z977" s="5">
        <v>3.5879629629629629E-4</v>
      </c>
      <c r="AA977" t="s">
        <v>67</v>
      </c>
      <c r="AB977">
        <v>0</v>
      </c>
      <c r="AC977" s="4">
        <v>46268.577164351853</v>
      </c>
      <c r="AD977" t="s">
        <v>67</v>
      </c>
      <c r="AE977" s="5">
        <v>0</v>
      </c>
      <c r="AF977" t="s">
        <v>2526</v>
      </c>
      <c r="AG977" s="5">
        <v>2.3148148148148147E-5</v>
      </c>
      <c r="AH977">
        <v>0</v>
      </c>
      <c r="AI977">
        <v>0</v>
      </c>
      <c r="AJ977" t="s">
        <v>67</v>
      </c>
      <c r="AK977">
        <v>2</v>
      </c>
      <c r="AL977">
        <v>0</v>
      </c>
      <c r="AM977">
        <v>0</v>
      </c>
      <c r="AN977" t="s">
        <v>123</v>
      </c>
      <c r="AO977" t="s">
        <v>127</v>
      </c>
      <c r="AP977">
        <v>77020001</v>
      </c>
      <c r="AQ977">
        <v>10</v>
      </c>
      <c r="AR977" t="s">
        <v>128</v>
      </c>
      <c r="AS977">
        <v>3190086</v>
      </c>
      <c r="AT977" t="s">
        <v>230</v>
      </c>
      <c r="AU977" t="s">
        <v>67</v>
      </c>
      <c r="AV977" t="s">
        <v>1559</v>
      </c>
      <c r="AW977">
        <v>0</v>
      </c>
      <c r="AX977">
        <v>0</v>
      </c>
      <c r="AY977" t="s">
        <v>67</v>
      </c>
      <c r="AZ977" t="s">
        <v>67</v>
      </c>
      <c r="BA977" t="s">
        <v>67</v>
      </c>
      <c r="BB977" t="s">
        <v>67</v>
      </c>
      <c r="BC977" t="s">
        <v>67</v>
      </c>
      <c r="BD977" t="s">
        <v>67</v>
      </c>
      <c r="BE977" t="s">
        <v>67</v>
      </c>
      <c r="BF977" t="s">
        <v>67</v>
      </c>
      <c r="BG977" t="s">
        <v>67</v>
      </c>
      <c r="BH977" t="s">
        <v>67</v>
      </c>
      <c r="BI977" t="s">
        <v>67</v>
      </c>
      <c r="BJ977" t="s">
        <v>67</v>
      </c>
      <c r="BK977" t="s">
        <v>67</v>
      </c>
      <c r="BL977" t="s">
        <v>67</v>
      </c>
      <c r="BM977" t="s">
        <v>67</v>
      </c>
      <c r="BN977" t="s">
        <v>106</v>
      </c>
      <c r="BO977" s="6">
        <v>46268</v>
      </c>
      <c r="BP977">
        <f>1</f>
        <v>1</v>
      </c>
      <c r="BQ977">
        <f>IF(M977+AG977&gt;=parametres!$B$2,0,1)</f>
        <v>1</v>
      </c>
      <c r="BR977" t="str">
        <f>VLOOKUP(O977,parametres!G:H,2,0)</f>
        <v>Alliannz Contract</v>
      </c>
    </row>
    <row r="978" spans="1:70" x14ac:dyDescent="0.3">
      <c r="A978" t="s">
        <v>1635</v>
      </c>
      <c r="B978" t="s">
        <v>65</v>
      </c>
      <c r="C978" t="s">
        <v>66</v>
      </c>
      <c r="D978" s="4">
        <v>46268.573344907411</v>
      </c>
      <c r="E978" t="s">
        <v>488</v>
      </c>
      <c r="F978" t="s">
        <v>67</v>
      </c>
      <c r="G978" t="s">
        <v>67</v>
      </c>
      <c r="H978" t="s">
        <v>232</v>
      </c>
      <c r="I978" t="s">
        <v>67</v>
      </c>
      <c r="J978">
        <v>2.7421293519744645E+18</v>
      </c>
      <c r="K978" t="s">
        <v>2527</v>
      </c>
      <c r="L978" t="s">
        <v>67</v>
      </c>
      <c r="M978" s="5">
        <v>0</v>
      </c>
      <c r="N978">
        <v>19761</v>
      </c>
      <c r="O978" t="s">
        <v>105</v>
      </c>
      <c r="P978">
        <v>21200</v>
      </c>
      <c r="Q978" t="s">
        <v>105</v>
      </c>
      <c r="R978">
        <v>99821</v>
      </c>
      <c r="S978" t="s">
        <v>154</v>
      </c>
      <c r="T978" t="s">
        <v>153</v>
      </c>
      <c r="U978">
        <v>96491</v>
      </c>
      <c r="V978" t="s">
        <v>231</v>
      </c>
      <c r="W978" t="s">
        <v>69</v>
      </c>
      <c r="X978" s="5">
        <v>9.6064814814814819E-4</v>
      </c>
      <c r="Y978" s="5">
        <v>0</v>
      </c>
      <c r="Z978" s="5">
        <v>0</v>
      </c>
      <c r="AA978" t="s">
        <v>67</v>
      </c>
      <c r="AB978">
        <v>0</v>
      </c>
      <c r="AC978" s="4">
        <v>46268.57439814815</v>
      </c>
      <c r="AD978" t="s">
        <v>67</v>
      </c>
      <c r="AE978" s="5">
        <v>0</v>
      </c>
      <c r="AF978" t="s">
        <v>2519</v>
      </c>
      <c r="AG978" s="5">
        <v>2.3148148148148147E-5</v>
      </c>
      <c r="AJ978" t="s">
        <v>67</v>
      </c>
      <c r="AN978" t="s">
        <v>67</v>
      </c>
      <c r="AO978" t="s">
        <v>67</v>
      </c>
      <c r="AR978" t="s">
        <v>67</v>
      </c>
      <c r="AT978" t="s">
        <v>67</v>
      </c>
      <c r="AU978" t="s">
        <v>67</v>
      </c>
      <c r="AV978" t="s">
        <v>67</v>
      </c>
      <c r="AY978" t="s">
        <v>67</v>
      </c>
      <c r="AZ978" t="s">
        <v>67</v>
      </c>
      <c r="BA978" t="s">
        <v>67</v>
      </c>
      <c r="BB978" t="s">
        <v>67</v>
      </c>
      <c r="BC978" t="s">
        <v>67</v>
      </c>
      <c r="BD978" t="s">
        <v>67</v>
      </c>
      <c r="BE978" t="s">
        <v>67</v>
      </c>
      <c r="BF978" t="s">
        <v>67</v>
      </c>
      <c r="BG978" t="s">
        <v>67</v>
      </c>
      <c r="BH978" t="s">
        <v>67</v>
      </c>
      <c r="BI978" t="s">
        <v>2528</v>
      </c>
      <c r="BJ978" t="s">
        <v>67</v>
      </c>
      <c r="BK978" t="s">
        <v>67</v>
      </c>
      <c r="BL978" t="s">
        <v>67</v>
      </c>
      <c r="BM978" t="s">
        <v>67</v>
      </c>
      <c r="BN978" t="s">
        <v>106</v>
      </c>
      <c r="BO978" s="6">
        <v>46268</v>
      </c>
      <c r="BP978">
        <f>1</f>
        <v>1</v>
      </c>
      <c r="BQ978">
        <f>IF(M978+AG978&gt;=parametres!$B$2,0,1)</f>
        <v>1</v>
      </c>
      <c r="BR978" t="str">
        <f>VLOOKUP(O978,parametres!G:H,2,0)</f>
        <v>Alliannz Contract</v>
      </c>
    </row>
    <row r="979" spans="1:70" x14ac:dyDescent="0.3">
      <c r="A979" t="s">
        <v>1635</v>
      </c>
      <c r="B979" t="s">
        <v>65</v>
      </c>
      <c r="C979" t="s">
        <v>66</v>
      </c>
      <c r="D979" s="4">
        <v>46268.57366898148</v>
      </c>
      <c r="E979" t="s">
        <v>2520</v>
      </c>
      <c r="F979" t="s">
        <v>67</v>
      </c>
      <c r="G979" t="s">
        <v>67</v>
      </c>
      <c r="H979" t="s">
        <v>2463</v>
      </c>
      <c r="I979" t="s">
        <v>67</v>
      </c>
      <c r="J979">
        <v>2.742129382033346E+18</v>
      </c>
      <c r="K979" t="s">
        <v>2529</v>
      </c>
      <c r="L979" t="s">
        <v>67</v>
      </c>
      <c r="M979" s="5">
        <v>0</v>
      </c>
      <c r="N979">
        <v>19755</v>
      </c>
      <c r="O979" t="s">
        <v>84</v>
      </c>
      <c r="P979">
        <v>21194</v>
      </c>
      <c r="Q979" t="s">
        <v>84</v>
      </c>
      <c r="R979">
        <v>99755</v>
      </c>
      <c r="S979" t="s">
        <v>183</v>
      </c>
      <c r="T979" t="s">
        <v>153</v>
      </c>
      <c r="U979">
        <v>96516</v>
      </c>
      <c r="V979" t="s">
        <v>2461</v>
      </c>
      <c r="W979" t="s">
        <v>68</v>
      </c>
      <c r="X979" s="5">
        <v>1.9444444444444444E-3</v>
      </c>
      <c r="Y979" s="5">
        <v>0</v>
      </c>
      <c r="Z979" s="5">
        <v>0</v>
      </c>
      <c r="AA979" t="s">
        <v>67</v>
      </c>
      <c r="AB979">
        <v>0</v>
      </c>
      <c r="AC979" s="4">
        <v>46268.575659722221</v>
      </c>
      <c r="AD979" t="s">
        <v>67</v>
      </c>
      <c r="AE979" s="5">
        <v>0</v>
      </c>
      <c r="AF979" t="s">
        <v>2522</v>
      </c>
      <c r="AG979" s="5">
        <v>1.1574074074074073E-5</v>
      </c>
      <c r="AJ979" t="s">
        <v>67</v>
      </c>
      <c r="AN979" t="s">
        <v>67</v>
      </c>
      <c r="AO979" t="s">
        <v>67</v>
      </c>
      <c r="AR979" t="s">
        <v>67</v>
      </c>
      <c r="AT979" t="s">
        <v>67</v>
      </c>
      <c r="AU979" t="s">
        <v>67</v>
      </c>
      <c r="AV979" t="s">
        <v>67</v>
      </c>
      <c r="AY979" t="s">
        <v>67</v>
      </c>
      <c r="AZ979" t="s">
        <v>67</v>
      </c>
      <c r="BA979" t="s">
        <v>67</v>
      </c>
      <c r="BB979" t="s">
        <v>67</v>
      </c>
      <c r="BC979" t="s">
        <v>67</v>
      </c>
      <c r="BD979" t="s">
        <v>67</v>
      </c>
      <c r="BE979" t="s">
        <v>67</v>
      </c>
      <c r="BF979" t="s">
        <v>67</v>
      </c>
      <c r="BG979" t="s">
        <v>67</v>
      </c>
      <c r="BH979" t="s">
        <v>67</v>
      </c>
      <c r="BI979" t="s">
        <v>67</v>
      </c>
      <c r="BJ979" t="s">
        <v>67</v>
      </c>
      <c r="BK979" t="s">
        <v>67</v>
      </c>
      <c r="BL979" t="s">
        <v>67</v>
      </c>
      <c r="BM979" t="s">
        <v>67</v>
      </c>
      <c r="BN979" t="s">
        <v>102</v>
      </c>
      <c r="BO979" s="6">
        <v>46268</v>
      </c>
      <c r="BP979">
        <f>1</f>
        <v>1</v>
      </c>
      <c r="BQ979">
        <f>IF(M979+AG979&gt;=parametres!$B$2,0,1)</f>
        <v>1</v>
      </c>
      <c r="BR979" t="str">
        <f>VLOOKUP(O979,parametres!G:H,2,0)</f>
        <v>RSA</v>
      </c>
    </row>
    <row r="980" spans="1:70" x14ac:dyDescent="0.3">
      <c r="A980" t="s">
        <v>1635</v>
      </c>
      <c r="B980" t="s">
        <v>65</v>
      </c>
      <c r="C980" t="s">
        <v>70</v>
      </c>
      <c r="D980" s="4">
        <v>46268.57403935185</v>
      </c>
      <c r="E980" t="s">
        <v>2530</v>
      </c>
      <c r="F980" t="s">
        <v>304</v>
      </c>
      <c r="G980" t="s">
        <v>305</v>
      </c>
      <c r="H980" t="s">
        <v>306</v>
      </c>
      <c r="I980" t="s">
        <v>300</v>
      </c>
      <c r="J980">
        <v>2.7421294249836088E+18</v>
      </c>
      <c r="K980" t="s">
        <v>2531</v>
      </c>
      <c r="L980" t="s">
        <v>72</v>
      </c>
      <c r="M980" s="5">
        <v>9.2592592592592588E-5</v>
      </c>
      <c r="N980">
        <v>19782</v>
      </c>
      <c r="O980" t="s">
        <v>288</v>
      </c>
      <c r="P980">
        <v>21222</v>
      </c>
      <c r="Q980" t="s">
        <v>288</v>
      </c>
      <c r="R980">
        <v>100052</v>
      </c>
      <c r="S980" t="s">
        <v>301</v>
      </c>
      <c r="T980" t="s">
        <v>312</v>
      </c>
      <c r="U980">
        <v>96472</v>
      </c>
      <c r="V980" t="s">
        <v>2113</v>
      </c>
      <c r="W980" t="s">
        <v>68</v>
      </c>
      <c r="X980" s="5">
        <v>5.9027777777777778E-4</v>
      </c>
      <c r="Y980" s="5">
        <v>0</v>
      </c>
      <c r="Z980" s="5">
        <v>1.25E-3</v>
      </c>
      <c r="AA980" t="s">
        <v>67</v>
      </c>
      <c r="AB980">
        <v>0</v>
      </c>
      <c r="AC980" s="4">
        <v>46268.575324074074</v>
      </c>
      <c r="AD980" t="s">
        <v>67</v>
      </c>
      <c r="AE980" s="5">
        <v>0</v>
      </c>
      <c r="AF980" t="s">
        <v>2532</v>
      </c>
      <c r="AG980" s="5">
        <v>1.1574074074074073E-5</v>
      </c>
      <c r="AH980">
        <v>0</v>
      </c>
      <c r="AI980">
        <v>0</v>
      </c>
      <c r="AJ980" t="s">
        <v>311</v>
      </c>
      <c r="AK980">
        <v>2</v>
      </c>
      <c r="AL980">
        <v>0</v>
      </c>
      <c r="AM980">
        <v>1</v>
      </c>
      <c r="AN980" t="s">
        <v>303</v>
      </c>
      <c r="AO980" t="s">
        <v>67</v>
      </c>
      <c r="AR980" t="s">
        <v>67</v>
      </c>
      <c r="AT980" t="s">
        <v>67</v>
      </c>
      <c r="AU980" t="s">
        <v>67</v>
      </c>
      <c r="AV980" t="s">
        <v>67</v>
      </c>
      <c r="AW980">
        <v>2</v>
      </c>
      <c r="AX980">
        <v>1</v>
      </c>
      <c r="AY980" t="s">
        <v>67</v>
      </c>
      <c r="AZ980" t="s">
        <v>67</v>
      </c>
      <c r="BA980" t="s">
        <v>67</v>
      </c>
      <c r="BB980" t="s">
        <v>67</v>
      </c>
      <c r="BC980" t="s">
        <v>67</v>
      </c>
      <c r="BD980" t="s">
        <v>67</v>
      </c>
      <c r="BE980" t="s">
        <v>67</v>
      </c>
      <c r="BF980" t="s">
        <v>67</v>
      </c>
      <c r="BG980" t="s">
        <v>67</v>
      </c>
      <c r="BH980" t="s">
        <v>67</v>
      </c>
      <c r="BI980" t="s">
        <v>67</v>
      </c>
      <c r="BJ980" t="s">
        <v>67</v>
      </c>
      <c r="BK980" t="s">
        <v>67</v>
      </c>
      <c r="BL980" t="s">
        <v>67</v>
      </c>
      <c r="BM980" t="s">
        <v>67</v>
      </c>
      <c r="BN980" t="s">
        <v>287</v>
      </c>
      <c r="BO980" s="6">
        <v>46268</v>
      </c>
      <c r="BP980">
        <f>1</f>
        <v>1</v>
      </c>
      <c r="BQ980">
        <f>IF(M980+AG980&gt;=parametres!$B$2,0,1)</f>
        <v>1</v>
      </c>
      <c r="BR980" t="str">
        <f>VLOOKUP(O980,parametres!G:H,2,0)</f>
        <v>RSA BE</v>
      </c>
    </row>
    <row r="981" spans="1:70" x14ac:dyDescent="0.3">
      <c r="A981" t="s">
        <v>1635</v>
      </c>
      <c r="B981" t="s">
        <v>65</v>
      </c>
      <c r="C981" t="s">
        <v>66</v>
      </c>
      <c r="D981" s="4">
        <v>46268.574305555558</v>
      </c>
      <c r="E981" t="s">
        <v>1559</v>
      </c>
      <c r="F981" t="s">
        <v>67</v>
      </c>
      <c r="G981" t="s">
        <v>67</v>
      </c>
      <c r="H981" t="s">
        <v>413</v>
      </c>
      <c r="I981" t="s">
        <v>67</v>
      </c>
      <c r="J981">
        <v>2.7421292918848963E+18</v>
      </c>
      <c r="K981" t="s">
        <v>2533</v>
      </c>
      <c r="L981" t="s">
        <v>67</v>
      </c>
      <c r="M981" s="5">
        <v>0</v>
      </c>
      <c r="N981">
        <v>19760</v>
      </c>
      <c r="O981" t="s">
        <v>82</v>
      </c>
      <c r="P981">
        <v>21199</v>
      </c>
      <c r="Q981" t="s">
        <v>82</v>
      </c>
      <c r="R981">
        <v>99810</v>
      </c>
      <c r="S981" t="s">
        <v>162</v>
      </c>
      <c r="T981" t="s">
        <v>153</v>
      </c>
      <c r="U981">
        <v>232194</v>
      </c>
      <c r="V981" t="s">
        <v>228</v>
      </c>
      <c r="W981" t="s">
        <v>68</v>
      </c>
      <c r="X981" s="5">
        <v>2.7893518518518519E-3</v>
      </c>
      <c r="Y981" s="5">
        <v>0</v>
      </c>
      <c r="Z981" s="5">
        <v>0</v>
      </c>
      <c r="AA981" t="s">
        <v>67</v>
      </c>
      <c r="AB981">
        <v>0</v>
      </c>
      <c r="AC981" s="4">
        <v>46268.577152777776</v>
      </c>
      <c r="AD981" t="s">
        <v>67</v>
      </c>
      <c r="AE981" s="5">
        <v>0</v>
      </c>
      <c r="AF981" t="s">
        <v>2526</v>
      </c>
      <c r="AG981" s="5">
        <v>1.1574074074074073E-5</v>
      </c>
      <c r="AJ981" t="s">
        <v>67</v>
      </c>
      <c r="AN981" t="s">
        <v>67</v>
      </c>
      <c r="AO981" t="s">
        <v>67</v>
      </c>
      <c r="AR981" t="s">
        <v>67</v>
      </c>
      <c r="AT981" t="s">
        <v>67</v>
      </c>
      <c r="AU981" t="s">
        <v>67</v>
      </c>
      <c r="AV981" t="s">
        <v>67</v>
      </c>
      <c r="AY981" t="s">
        <v>67</v>
      </c>
      <c r="AZ981" t="s">
        <v>67</v>
      </c>
      <c r="BA981" t="s">
        <v>67</v>
      </c>
      <c r="BB981" t="s">
        <v>67</v>
      </c>
      <c r="BC981" t="s">
        <v>67</v>
      </c>
      <c r="BD981" t="s">
        <v>67</v>
      </c>
      <c r="BE981" t="s">
        <v>67</v>
      </c>
      <c r="BF981" t="s">
        <v>67</v>
      </c>
      <c r="BG981" t="s">
        <v>67</v>
      </c>
      <c r="BH981" t="s">
        <v>67</v>
      </c>
      <c r="BI981" t="s">
        <v>2534</v>
      </c>
      <c r="BJ981" t="s">
        <v>67</v>
      </c>
      <c r="BK981" t="s">
        <v>67</v>
      </c>
      <c r="BL981" t="s">
        <v>67</v>
      </c>
      <c r="BM981" t="s">
        <v>67</v>
      </c>
      <c r="BN981" t="s">
        <v>106</v>
      </c>
      <c r="BO981" s="6">
        <v>46268</v>
      </c>
      <c r="BP981">
        <f>1</f>
        <v>1</v>
      </c>
      <c r="BQ981">
        <f>IF(M981+AG981&gt;=parametres!$B$2,0,1)</f>
        <v>1</v>
      </c>
      <c r="BR981" t="str">
        <f>VLOOKUP(O981,parametres!G:H,2,0)</f>
        <v>Alliannz Contract</v>
      </c>
    </row>
    <row r="982" spans="1:70" x14ac:dyDescent="0.3">
      <c r="A982" t="s">
        <v>1635</v>
      </c>
      <c r="B982" t="s">
        <v>65</v>
      </c>
      <c r="C982" t="s">
        <v>66</v>
      </c>
      <c r="D982" s="4">
        <v>46268.574664351851</v>
      </c>
      <c r="E982" t="s">
        <v>2530</v>
      </c>
      <c r="F982" t="s">
        <v>67</v>
      </c>
      <c r="G982" t="s">
        <v>67</v>
      </c>
      <c r="H982" t="s">
        <v>2121</v>
      </c>
      <c r="I982" t="s">
        <v>67</v>
      </c>
      <c r="J982">
        <v>2.7421294249836093E+18</v>
      </c>
      <c r="K982" t="s">
        <v>2535</v>
      </c>
      <c r="L982" t="s">
        <v>67</v>
      </c>
      <c r="M982" s="5">
        <v>0</v>
      </c>
      <c r="N982">
        <v>19782</v>
      </c>
      <c r="O982" t="s">
        <v>288</v>
      </c>
      <c r="P982">
        <v>21222</v>
      </c>
      <c r="Q982" t="s">
        <v>288</v>
      </c>
      <c r="R982">
        <v>100052</v>
      </c>
      <c r="S982" t="s">
        <v>301</v>
      </c>
      <c r="T982" t="s">
        <v>312</v>
      </c>
      <c r="U982">
        <v>96472</v>
      </c>
      <c r="V982" t="s">
        <v>2113</v>
      </c>
      <c r="W982" t="s">
        <v>69</v>
      </c>
      <c r="X982" s="5">
        <v>5.9027777777777778E-4</v>
      </c>
      <c r="Y982" s="5">
        <v>0</v>
      </c>
      <c r="Z982" s="5">
        <v>0</v>
      </c>
      <c r="AA982" t="s">
        <v>67</v>
      </c>
      <c r="AB982">
        <v>0</v>
      </c>
      <c r="AC982" s="4">
        <v>46268.575335648151</v>
      </c>
      <c r="AD982" t="s">
        <v>67</v>
      </c>
      <c r="AE982" s="5">
        <v>0</v>
      </c>
      <c r="AF982" t="s">
        <v>2532</v>
      </c>
      <c r="AG982" s="5">
        <v>2.3148148148148147E-5</v>
      </c>
      <c r="AJ982" t="s">
        <v>67</v>
      </c>
      <c r="AN982" t="s">
        <v>67</v>
      </c>
      <c r="AO982" t="s">
        <v>67</v>
      </c>
      <c r="AR982" t="s">
        <v>67</v>
      </c>
      <c r="AT982" t="s">
        <v>67</v>
      </c>
      <c r="AU982" t="s">
        <v>67</v>
      </c>
      <c r="AV982" t="s">
        <v>67</v>
      </c>
      <c r="AY982" t="s">
        <v>67</v>
      </c>
      <c r="AZ982" t="s">
        <v>67</v>
      </c>
      <c r="BA982" t="s">
        <v>67</v>
      </c>
      <c r="BB982" t="s">
        <v>67</v>
      </c>
      <c r="BC982" t="s">
        <v>67</v>
      </c>
      <c r="BD982" t="s">
        <v>67</v>
      </c>
      <c r="BE982" t="s">
        <v>67</v>
      </c>
      <c r="BF982" t="s">
        <v>67</v>
      </c>
      <c r="BG982" t="s">
        <v>67</v>
      </c>
      <c r="BH982" t="s">
        <v>67</v>
      </c>
      <c r="BI982" t="s">
        <v>67</v>
      </c>
      <c r="BJ982" t="s">
        <v>67</v>
      </c>
      <c r="BK982" t="s">
        <v>67</v>
      </c>
      <c r="BL982" t="s">
        <v>67</v>
      </c>
      <c r="BM982" t="s">
        <v>67</v>
      </c>
      <c r="BN982" t="s">
        <v>287</v>
      </c>
      <c r="BO982" s="6">
        <v>46268</v>
      </c>
      <c r="BP982">
        <f>1</f>
        <v>1</v>
      </c>
      <c r="BQ982">
        <f>IF(M982+AG982&gt;=parametres!$B$2,0,1)</f>
        <v>1</v>
      </c>
      <c r="BR982" t="str">
        <f>VLOOKUP(O982,parametres!G:H,2,0)</f>
        <v>RSA BE</v>
      </c>
    </row>
    <row r="983" spans="1:70" x14ac:dyDescent="0.3">
      <c r="A983" t="s">
        <v>1635</v>
      </c>
      <c r="B983" t="s">
        <v>65</v>
      </c>
      <c r="C983" t="s">
        <v>70</v>
      </c>
      <c r="D983" s="4">
        <v>46268.574814814812</v>
      </c>
      <c r="E983" t="s">
        <v>329</v>
      </c>
      <c r="F983" t="s">
        <v>138</v>
      </c>
      <c r="G983" t="s">
        <v>305</v>
      </c>
      <c r="H983" t="s">
        <v>322</v>
      </c>
      <c r="I983" t="s">
        <v>300</v>
      </c>
      <c r="J983">
        <v>2.742129248946858E+18</v>
      </c>
      <c r="K983" t="s">
        <v>2536</v>
      </c>
      <c r="L983" t="s">
        <v>71</v>
      </c>
      <c r="M983" s="5">
        <v>2.3148148148148147E-5</v>
      </c>
      <c r="N983">
        <v>19781</v>
      </c>
      <c r="O983" t="s">
        <v>294</v>
      </c>
      <c r="P983">
        <v>21221</v>
      </c>
      <c r="Q983" t="s">
        <v>294</v>
      </c>
      <c r="R983">
        <v>100041</v>
      </c>
      <c r="S983" t="s">
        <v>309</v>
      </c>
      <c r="T983" t="s">
        <v>275</v>
      </c>
      <c r="U983">
        <v>232188</v>
      </c>
      <c r="V983" t="s">
        <v>1297</v>
      </c>
      <c r="W983" t="s">
        <v>68</v>
      </c>
      <c r="X983" s="5">
        <v>2.9050925925925928E-3</v>
      </c>
      <c r="Y983" s="5">
        <v>0</v>
      </c>
      <c r="Z983" s="5">
        <v>4.0972222222222226E-3</v>
      </c>
      <c r="AA983" t="s">
        <v>67</v>
      </c>
      <c r="AB983">
        <v>0</v>
      </c>
      <c r="AC983" s="4">
        <v>46268.578240740739</v>
      </c>
      <c r="AD983" t="s">
        <v>67</v>
      </c>
      <c r="AE983" s="5">
        <v>0</v>
      </c>
      <c r="AF983" t="s">
        <v>2537</v>
      </c>
      <c r="AG983" s="5">
        <v>2.3148148148148147E-5</v>
      </c>
      <c r="AH983">
        <v>0</v>
      </c>
      <c r="AI983">
        <v>0</v>
      </c>
      <c r="AJ983" t="s">
        <v>323</v>
      </c>
      <c r="AK983">
        <v>2</v>
      </c>
      <c r="AL983">
        <v>0</v>
      </c>
      <c r="AM983">
        <v>1</v>
      </c>
      <c r="AN983" t="s">
        <v>310</v>
      </c>
      <c r="AO983" t="s">
        <v>67</v>
      </c>
      <c r="AR983" t="s">
        <v>67</v>
      </c>
      <c r="AT983" t="s">
        <v>67</v>
      </c>
      <c r="AU983" t="s">
        <v>67</v>
      </c>
      <c r="AV983" t="s">
        <v>67</v>
      </c>
      <c r="AW983">
        <v>2</v>
      </c>
      <c r="AX983">
        <v>1</v>
      </c>
      <c r="AY983" t="s">
        <v>67</v>
      </c>
      <c r="AZ983" t="s">
        <v>67</v>
      </c>
      <c r="BA983" t="s">
        <v>67</v>
      </c>
      <c r="BB983" t="s">
        <v>67</v>
      </c>
      <c r="BC983" t="s">
        <v>67</v>
      </c>
      <c r="BD983" t="s">
        <v>67</v>
      </c>
      <c r="BE983" t="s">
        <v>67</v>
      </c>
      <c r="BF983" t="s">
        <v>67</v>
      </c>
      <c r="BG983" t="s">
        <v>67</v>
      </c>
      <c r="BH983" t="s">
        <v>67</v>
      </c>
      <c r="BI983" t="s">
        <v>67</v>
      </c>
      <c r="BJ983" t="s">
        <v>67</v>
      </c>
      <c r="BK983" t="s">
        <v>67</v>
      </c>
      <c r="BL983" t="s">
        <v>67</v>
      </c>
      <c r="BM983" t="s">
        <v>67</v>
      </c>
      <c r="BN983" t="s">
        <v>287</v>
      </c>
      <c r="BO983" s="6">
        <v>46268</v>
      </c>
      <c r="BP983">
        <f>1</f>
        <v>1</v>
      </c>
      <c r="BQ983">
        <f>IF(M983+AG983&gt;=parametres!$B$2,0,1)</f>
        <v>1</v>
      </c>
      <c r="BR983" t="str">
        <f>VLOOKUP(O983,parametres!G:H,2,0)</f>
        <v>RSA BE</v>
      </c>
    </row>
    <row r="984" spans="1:70" x14ac:dyDescent="0.3">
      <c r="A984" t="s">
        <v>1635</v>
      </c>
      <c r="B984" t="s">
        <v>65</v>
      </c>
      <c r="C984" t="s">
        <v>66</v>
      </c>
      <c r="D984" s="4">
        <v>46268.575300925928</v>
      </c>
      <c r="E984" t="s">
        <v>329</v>
      </c>
      <c r="F984" t="s">
        <v>67</v>
      </c>
      <c r="G984" t="s">
        <v>67</v>
      </c>
      <c r="H984" t="s">
        <v>1302</v>
      </c>
      <c r="I984" t="s">
        <v>67</v>
      </c>
      <c r="J984">
        <v>2.742129248946858E+18</v>
      </c>
      <c r="K984" t="s">
        <v>2538</v>
      </c>
      <c r="L984" t="s">
        <v>67</v>
      </c>
      <c r="M984" s="5">
        <v>0</v>
      </c>
      <c r="N984">
        <v>19781</v>
      </c>
      <c r="O984" t="s">
        <v>294</v>
      </c>
      <c r="P984">
        <v>21221</v>
      </c>
      <c r="Q984" t="s">
        <v>294</v>
      </c>
      <c r="R984">
        <v>100041</v>
      </c>
      <c r="S984" t="s">
        <v>309</v>
      </c>
      <c r="T984" t="s">
        <v>275</v>
      </c>
      <c r="U984">
        <v>232188</v>
      </c>
      <c r="V984" t="s">
        <v>1297</v>
      </c>
      <c r="W984" t="s">
        <v>68</v>
      </c>
      <c r="X984" s="5">
        <v>2.9050925925925928E-3</v>
      </c>
      <c r="Y984" s="5">
        <v>0</v>
      </c>
      <c r="Z984" s="5">
        <v>0</v>
      </c>
      <c r="AA984" t="s">
        <v>67</v>
      </c>
      <c r="AB984">
        <v>0</v>
      </c>
      <c r="AC984" s="4">
        <v>46268.578206018516</v>
      </c>
      <c r="AD984" t="s">
        <v>67</v>
      </c>
      <c r="AE984" s="5">
        <v>0</v>
      </c>
      <c r="AF984" t="s">
        <v>2537</v>
      </c>
      <c r="AG984" s="5">
        <v>0</v>
      </c>
      <c r="AJ984" t="s">
        <v>67</v>
      </c>
      <c r="AN984" t="s">
        <v>67</v>
      </c>
      <c r="AO984" t="s">
        <v>67</v>
      </c>
      <c r="AR984" t="s">
        <v>67</v>
      </c>
      <c r="AT984" t="s">
        <v>67</v>
      </c>
      <c r="AU984" t="s">
        <v>67</v>
      </c>
      <c r="AV984" t="s">
        <v>67</v>
      </c>
      <c r="AY984" t="s">
        <v>67</v>
      </c>
      <c r="AZ984" t="s">
        <v>67</v>
      </c>
      <c r="BA984" t="s">
        <v>67</v>
      </c>
      <c r="BB984" t="s">
        <v>67</v>
      </c>
      <c r="BC984" t="s">
        <v>67</v>
      </c>
      <c r="BD984" t="s">
        <v>67</v>
      </c>
      <c r="BE984" t="s">
        <v>67</v>
      </c>
      <c r="BF984" t="s">
        <v>67</v>
      </c>
      <c r="BG984" t="s">
        <v>67</v>
      </c>
      <c r="BH984" t="s">
        <v>67</v>
      </c>
      <c r="BI984" t="s">
        <v>67</v>
      </c>
      <c r="BJ984" t="s">
        <v>67</v>
      </c>
      <c r="BK984" t="s">
        <v>67</v>
      </c>
      <c r="BL984" t="s">
        <v>67</v>
      </c>
      <c r="BM984" t="s">
        <v>67</v>
      </c>
      <c r="BN984" t="s">
        <v>287</v>
      </c>
      <c r="BO984" s="6">
        <v>46268</v>
      </c>
      <c r="BP984">
        <f>1</f>
        <v>1</v>
      </c>
      <c r="BQ984">
        <f>IF(M984+AG984&gt;=parametres!$B$2,0,1)</f>
        <v>1</v>
      </c>
      <c r="BR984" t="str">
        <f>VLOOKUP(O984,parametres!G:H,2,0)</f>
        <v>RSA BE</v>
      </c>
    </row>
    <row r="985" spans="1:70" x14ac:dyDescent="0.3">
      <c r="A985" t="s">
        <v>1635</v>
      </c>
      <c r="B985" t="s">
        <v>65</v>
      </c>
      <c r="C985" t="s">
        <v>70</v>
      </c>
      <c r="D985" s="4">
        <v>46268.57534722222</v>
      </c>
      <c r="E985" t="s">
        <v>2530</v>
      </c>
      <c r="F985" t="s">
        <v>304</v>
      </c>
      <c r="G985" t="s">
        <v>305</v>
      </c>
      <c r="H985" t="s">
        <v>306</v>
      </c>
      <c r="I985" t="s">
        <v>300</v>
      </c>
      <c r="J985">
        <v>2.742129248946858E+18</v>
      </c>
      <c r="K985" t="s">
        <v>2539</v>
      </c>
      <c r="L985" t="s">
        <v>72</v>
      </c>
      <c r="M985" s="5">
        <v>8.1018518518518516E-5</v>
      </c>
      <c r="N985">
        <v>19782</v>
      </c>
      <c r="O985" t="s">
        <v>288</v>
      </c>
      <c r="P985">
        <v>21222</v>
      </c>
      <c r="Q985" t="s">
        <v>288</v>
      </c>
      <c r="R985">
        <v>100052</v>
      </c>
      <c r="S985" t="s">
        <v>301</v>
      </c>
      <c r="T985" t="s">
        <v>312</v>
      </c>
      <c r="U985">
        <v>232191</v>
      </c>
      <c r="V985" t="s">
        <v>313</v>
      </c>
      <c r="W985" t="s">
        <v>68</v>
      </c>
      <c r="X985" s="5">
        <v>2.2337962962962962E-3</v>
      </c>
      <c r="Y985" s="5">
        <v>0</v>
      </c>
      <c r="Z985" s="5">
        <v>4.1666666666666669E-4</v>
      </c>
      <c r="AA985" t="s">
        <v>67</v>
      </c>
      <c r="AB985">
        <v>0</v>
      </c>
      <c r="AC985" s="4">
        <v>46268.578263888892</v>
      </c>
      <c r="AD985" t="s">
        <v>67</v>
      </c>
      <c r="AE985" s="5">
        <v>0</v>
      </c>
      <c r="AF985" t="s">
        <v>2540</v>
      </c>
      <c r="AG985" s="5">
        <v>1.1574074074074073E-5</v>
      </c>
      <c r="AH985">
        <v>0</v>
      </c>
      <c r="AI985">
        <v>0</v>
      </c>
      <c r="AJ985" t="s">
        <v>311</v>
      </c>
      <c r="AK985">
        <v>2</v>
      </c>
      <c r="AL985">
        <v>0</v>
      </c>
      <c r="AM985">
        <v>1</v>
      </c>
      <c r="AN985" t="s">
        <v>303</v>
      </c>
      <c r="AO985" t="s">
        <v>67</v>
      </c>
      <c r="AR985" t="s">
        <v>67</v>
      </c>
      <c r="AT985" t="s">
        <v>67</v>
      </c>
      <c r="AU985" t="s">
        <v>67</v>
      </c>
      <c r="AV985" t="s">
        <v>67</v>
      </c>
      <c r="AW985">
        <v>2</v>
      </c>
      <c r="AX985">
        <v>1</v>
      </c>
      <c r="AY985" t="s">
        <v>67</v>
      </c>
      <c r="AZ985" t="s">
        <v>67</v>
      </c>
      <c r="BA985" t="s">
        <v>67</v>
      </c>
      <c r="BB985" t="s">
        <v>67</v>
      </c>
      <c r="BC985" t="s">
        <v>67</v>
      </c>
      <c r="BD985" t="s">
        <v>67</v>
      </c>
      <c r="BE985" t="s">
        <v>67</v>
      </c>
      <c r="BF985" t="s">
        <v>67</v>
      </c>
      <c r="BG985" t="s">
        <v>67</v>
      </c>
      <c r="BH985" t="s">
        <v>67</v>
      </c>
      <c r="BI985" t="s">
        <v>67</v>
      </c>
      <c r="BJ985" t="s">
        <v>67</v>
      </c>
      <c r="BK985" t="s">
        <v>67</v>
      </c>
      <c r="BL985" t="s">
        <v>67</v>
      </c>
      <c r="BM985" t="s">
        <v>67</v>
      </c>
      <c r="BN985" t="s">
        <v>287</v>
      </c>
      <c r="BO985" s="6">
        <v>46268</v>
      </c>
      <c r="BP985">
        <f>1</f>
        <v>1</v>
      </c>
      <c r="BQ985">
        <f>IF(M985+AG985&gt;=parametres!$B$2,0,1)</f>
        <v>1</v>
      </c>
      <c r="BR985" t="str">
        <f>VLOOKUP(O985,parametres!G:H,2,0)</f>
        <v>RSA BE</v>
      </c>
    </row>
    <row r="986" spans="1:70" x14ac:dyDescent="0.3">
      <c r="A986" t="s">
        <v>1635</v>
      </c>
      <c r="B986" t="s">
        <v>65</v>
      </c>
      <c r="C986" t="s">
        <v>70</v>
      </c>
      <c r="D986" s="4">
        <v>46268.575358796297</v>
      </c>
      <c r="E986" t="s">
        <v>446</v>
      </c>
      <c r="F986" t="s">
        <v>138</v>
      </c>
      <c r="G986" t="s">
        <v>119</v>
      </c>
      <c r="H986" t="s">
        <v>165</v>
      </c>
      <c r="I986" t="s">
        <v>136</v>
      </c>
      <c r="J986">
        <v>2.7421293347919447E+18</v>
      </c>
      <c r="K986" t="s">
        <v>2541</v>
      </c>
      <c r="L986" t="s">
        <v>72</v>
      </c>
      <c r="M986" s="5">
        <v>6.9444444444444444E-5</v>
      </c>
      <c r="N986">
        <v>19761</v>
      </c>
      <c r="O986" t="s">
        <v>105</v>
      </c>
      <c r="P986">
        <v>21200</v>
      </c>
      <c r="Q986" t="s">
        <v>105</v>
      </c>
      <c r="R986">
        <v>99821</v>
      </c>
      <c r="S986" t="s">
        <v>154</v>
      </c>
      <c r="T986" t="s">
        <v>153</v>
      </c>
      <c r="U986">
        <v>96484</v>
      </c>
      <c r="V986" t="s">
        <v>2444</v>
      </c>
      <c r="W986" t="s">
        <v>68</v>
      </c>
      <c r="X986" s="5">
        <v>1.8171296296296297E-3</v>
      </c>
      <c r="Y986" s="5">
        <v>0</v>
      </c>
      <c r="Z986" s="5">
        <v>3.8194444444444446E-4</v>
      </c>
      <c r="AA986" t="s">
        <v>67</v>
      </c>
      <c r="AB986">
        <v>0</v>
      </c>
      <c r="AC986" s="4">
        <v>46268.578032407408</v>
      </c>
      <c r="AD986" t="s">
        <v>67</v>
      </c>
      <c r="AE986" s="5">
        <v>0</v>
      </c>
      <c r="AF986" t="s">
        <v>2542</v>
      </c>
      <c r="AG986" s="5">
        <v>2.3148148148148147E-5</v>
      </c>
      <c r="AH986">
        <v>0</v>
      </c>
      <c r="AI986">
        <v>0</v>
      </c>
      <c r="AJ986" t="s">
        <v>67</v>
      </c>
      <c r="AK986">
        <v>2</v>
      </c>
      <c r="AL986">
        <v>0</v>
      </c>
      <c r="AM986">
        <v>0</v>
      </c>
      <c r="AN986" t="s">
        <v>123</v>
      </c>
      <c r="AO986" t="s">
        <v>127</v>
      </c>
      <c r="AP986">
        <v>77020001</v>
      </c>
      <c r="AQ986">
        <v>10</v>
      </c>
      <c r="AR986" t="s">
        <v>128</v>
      </c>
      <c r="AS986">
        <v>3190084</v>
      </c>
      <c r="AT986" t="s">
        <v>140</v>
      </c>
      <c r="AU986" t="s">
        <v>67</v>
      </c>
      <c r="AV986" t="s">
        <v>446</v>
      </c>
      <c r="AW986">
        <v>0</v>
      </c>
      <c r="AX986">
        <v>0</v>
      </c>
      <c r="AY986" t="s">
        <v>67</v>
      </c>
      <c r="AZ986" t="s">
        <v>67</v>
      </c>
      <c r="BA986" t="s">
        <v>67</v>
      </c>
      <c r="BB986" t="s">
        <v>67</v>
      </c>
      <c r="BC986" t="s">
        <v>67</v>
      </c>
      <c r="BD986" t="s">
        <v>67</v>
      </c>
      <c r="BE986" t="s">
        <v>67</v>
      </c>
      <c r="BF986" t="s">
        <v>67</v>
      </c>
      <c r="BG986" t="s">
        <v>67</v>
      </c>
      <c r="BH986" t="s">
        <v>67</v>
      </c>
      <c r="BI986" t="s">
        <v>67</v>
      </c>
      <c r="BJ986" t="s">
        <v>67</v>
      </c>
      <c r="BK986" t="s">
        <v>67</v>
      </c>
      <c r="BL986" t="s">
        <v>67</v>
      </c>
      <c r="BM986" t="s">
        <v>67</v>
      </c>
      <c r="BN986" t="s">
        <v>106</v>
      </c>
      <c r="BO986" s="6">
        <v>46268</v>
      </c>
      <c r="BP986">
        <f>1</f>
        <v>1</v>
      </c>
      <c r="BQ986">
        <f>IF(M986+AG986&gt;=parametres!$B$2,0,1)</f>
        <v>1</v>
      </c>
      <c r="BR986" t="str">
        <f>VLOOKUP(O986,parametres!G:H,2,0)</f>
        <v>Alliannz Contract</v>
      </c>
    </row>
    <row r="987" spans="1:70" x14ac:dyDescent="0.3">
      <c r="A987" t="s">
        <v>1635</v>
      </c>
      <c r="B987" t="s">
        <v>65</v>
      </c>
      <c r="C987" t="s">
        <v>70</v>
      </c>
      <c r="D987" s="4">
        <v>46268.575416666667</v>
      </c>
      <c r="E987" t="s">
        <v>1452</v>
      </c>
      <c r="F987" t="s">
        <v>341</v>
      </c>
      <c r="G987" t="s">
        <v>119</v>
      </c>
      <c r="H987" t="s">
        <v>540</v>
      </c>
      <c r="I987" t="s">
        <v>300</v>
      </c>
      <c r="J987">
        <v>2.7421292360747218E+18</v>
      </c>
      <c r="K987" t="s">
        <v>2543</v>
      </c>
      <c r="L987" t="s">
        <v>72</v>
      </c>
      <c r="M987" s="5">
        <v>2.3148148148148147E-5</v>
      </c>
      <c r="N987">
        <v>19781</v>
      </c>
      <c r="O987" t="s">
        <v>294</v>
      </c>
      <c r="P987">
        <v>21221</v>
      </c>
      <c r="Q987" t="s">
        <v>294</v>
      </c>
      <c r="R987">
        <v>100041</v>
      </c>
      <c r="S987" t="s">
        <v>309</v>
      </c>
      <c r="T987" t="s">
        <v>275</v>
      </c>
      <c r="U987">
        <v>199550</v>
      </c>
      <c r="V987" t="s">
        <v>531</v>
      </c>
      <c r="W987" t="s">
        <v>68</v>
      </c>
      <c r="X987" s="5">
        <v>1.238425925925926E-2</v>
      </c>
      <c r="Y987" s="5">
        <v>2.1296296296296298E-3</v>
      </c>
      <c r="Z987" s="5">
        <v>1.5393518518518519E-3</v>
      </c>
      <c r="AA987" t="s">
        <v>67</v>
      </c>
      <c r="AB987">
        <v>0</v>
      </c>
      <c r="AC987" s="4">
        <v>46268.590497685182</v>
      </c>
      <c r="AD987" t="s">
        <v>67</v>
      </c>
      <c r="AE987" s="5">
        <v>0</v>
      </c>
      <c r="AF987" t="s">
        <v>2544</v>
      </c>
      <c r="AG987" s="5">
        <v>2.3148148148148147E-5</v>
      </c>
      <c r="AH987">
        <v>0</v>
      </c>
      <c r="AI987">
        <v>0</v>
      </c>
      <c r="AJ987" t="s">
        <v>367</v>
      </c>
      <c r="AK987">
        <v>2</v>
      </c>
      <c r="AL987">
        <v>0</v>
      </c>
      <c r="AM987">
        <v>1</v>
      </c>
      <c r="AN987" t="s">
        <v>310</v>
      </c>
      <c r="AO987" t="s">
        <v>67</v>
      </c>
      <c r="AR987" t="s">
        <v>67</v>
      </c>
      <c r="AT987" t="s">
        <v>67</v>
      </c>
      <c r="AU987" t="s">
        <v>67</v>
      </c>
      <c r="AV987" t="s">
        <v>67</v>
      </c>
      <c r="AW987">
        <v>2</v>
      </c>
      <c r="AX987">
        <v>1</v>
      </c>
      <c r="AY987" t="s">
        <v>67</v>
      </c>
      <c r="AZ987" t="s">
        <v>67</v>
      </c>
      <c r="BA987" t="s">
        <v>67</v>
      </c>
      <c r="BB987" t="s">
        <v>67</v>
      </c>
      <c r="BC987" t="s">
        <v>67</v>
      </c>
      <c r="BD987" t="s">
        <v>67</v>
      </c>
      <c r="BE987" t="s">
        <v>67</v>
      </c>
      <c r="BF987" t="s">
        <v>67</v>
      </c>
      <c r="BG987" t="s">
        <v>67</v>
      </c>
      <c r="BH987" t="s">
        <v>67</v>
      </c>
      <c r="BI987" t="s">
        <v>67</v>
      </c>
      <c r="BJ987" t="s">
        <v>67</v>
      </c>
      <c r="BK987" t="s">
        <v>67</v>
      </c>
      <c r="BL987" t="s">
        <v>67</v>
      </c>
      <c r="BM987" t="s">
        <v>67</v>
      </c>
      <c r="BN987" t="s">
        <v>287</v>
      </c>
      <c r="BO987" s="6">
        <v>46268</v>
      </c>
      <c r="BP987">
        <f>1</f>
        <v>1</v>
      </c>
      <c r="BQ987">
        <f>IF(M987+AG987&gt;=parametres!$B$2,0,1)</f>
        <v>1</v>
      </c>
      <c r="BR987" t="str">
        <f>VLOOKUP(O987,parametres!G:H,2,0)</f>
        <v>RSA BE</v>
      </c>
    </row>
    <row r="988" spans="1:70" x14ac:dyDescent="0.3">
      <c r="A988" t="s">
        <v>1635</v>
      </c>
      <c r="B988" t="s">
        <v>65</v>
      </c>
      <c r="C988" t="s">
        <v>70</v>
      </c>
      <c r="D988" s="4">
        <v>46268.575671296298</v>
      </c>
      <c r="E988" t="s">
        <v>910</v>
      </c>
      <c r="F988" t="s">
        <v>180</v>
      </c>
      <c r="G988" t="s">
        <v>119</v>
      </c>
      <c r="H988" t="s">
        <v>181</v>
      </c>
      <c r="I988" t="s">
        <v>139</v>
      </c>
      <c r="J988">
        <v>2.7421293476793718E+18</v>
      </c>
      <c r="K988" t="s">
        <v>2545</v>
      </c>
      <c r="L988" t="s">
        <v>71</v>
      </c>
      <c r="M988" s="5">
        <v>1.6203703703703703E-4</v>
      </c>
      <c r="N988">
        <v>19755</v>
      </c>
      <c r="O988" t="s">
        <v>84</v>
      </c>
      <c r="P988">
        <v>21199</v>
      </c>
      <c r="Q988" t="s">
        <v>82</v>
      </c>
      <c r="R988">
        <v>99755</v>
      </c>
      <c r="S988" t="s">
        <v>183</v>
      </c>
      <c r="T988" t="s">
        <v>153</v>
      </c>
      <c r="U988">
        <v>96523</v>
      </c>
      <c r="V988" t="s">
        <v>511</v>
      </c>
      <c r="W988" t="s">
        <v>69</v>
      </c>
      <c r="X988" s="5">
        <v>2.3032407407407407E-3</v>
      </c>
      <c r="Y988" s="5">
        <v>5.8101851851851856E-3</v>
      </c>
      <c r="Z988" s="5">
        <v>8.7962962962962962E-4</v>
      </c>
      <c r="AA988" t="s">
        <v>67</v>
      </c>
      <c r="AB988">
        <v>1</v>
      </c>
      <c r="AC988" s="4">
        <v>46268.584537037037</v>
      </c>
      <c r="AD988" t="s">
        <v>67</v>
      </c>
      <c r="AE988" s="5">
        <v>0</v>
      </c>
      <c r="AF988" t="s">
        <v>2546</v>
      </c>
      <c r="AG988" s="5">
        <v>2.3148148148148147E-5</v>
      </c>
      <c r="AH988">
        <v>0</v>
      </c>
      <c r="AI988">
        <v>0</v>
      </c>
      <c r="AJ988" t="s">
        <v>67</v>
      </c>
      <c r="AK988">
        <v>2</v>
      </c>
      <c r="AL988">
        <v>0</v>
      </c>
      <c r="AM988">
        <v>0</v>
      </c>
      <c r="AN988" t="s">
        <v>123</v>
      </c>
      <c r="AO988" t="s">
        <v>67</v>
      </c>
      <c r="AR988" t="s">
        <v>67</v>
      </c>
      <c r="AT988" t="s">
        <v>67</v>
      </c>
      <c r="AU988" t="s">
        <v>67</v>
      </c>
      <c r="AV988" t="s">
        <v>67</v>
      </c>
      <c r="AW988">
        <v>0</v>
      </c>
      <c r="AX988">
        <v>0</v>
      </c>
      <c r="AY988" t="s">
        <v>67</v>
      </c>
      <c r="AZ988" t="s">
        <v>67</v>
      </c>
      <c r="BA988" t="s">
        <v>67</v>
      </c>
      <c r="BB988" t="s">
        <v>67</v>
      </c>
      <c r="BC988" t="s">
        <v>67</v>
      </c>
      <c r="BD988" t="s">
        <v>67</v>
      </c>
      <c r="BE988" t="s">
        <v>67</v>
      </c>
      <c r="BF988" t="s">
        <v>67</v>
      </c>
      <c r="BG988" t="s">
        <v>67</v>
      </c>
      <c r="BH988" t="s">
        <v>67</v>
      </c>
      <c r="BI988" t="s">
        <v>67</v>
      </c>
      <c r="BJ988" t="s">
        <v>67</v>
      </c>
      <c r="BK988" t="s">
        <v>67</v>
      </c>
      <c r="BL988" t="s">
        <v>67</v>
      </c>
      <c r="BM988" t="s">
        <v>67</v>
      </c>
      <c r="BN988" t="s">
        <v>102</v>
      </c>
      <c r="BO988" s="6">
        <v>46268</v>
      </c>
      <c r="BP988">
        <f>1</f>
        <v>1</v>
      </c>
      <c r="BQ988">
        <f>IF(M988+AG988&gt;=parametres!$B$2,0,1)</f>
        <v>1</v>
      </c>
      <c r="BR988" t="str">
        <f>VLOOKUP(O988,parametres!G:H,2,0)</f>
        <v>RSA</v>
      </c>
    </row>
    <row r="989" spans="1:70" x14ac:dyDescent="0.3">
      <c r="A989" t="s">
        <v>1635</v>
      </c>
      <c r="B989" t="s">
        <v>65</v>
      </c>
      <c r="C989" t="s">
        <v>66</v>
      </c>
      <c r="D989" s="4">
        <v>46268.575891203705</v>
      </c>
      <c r="E989" t="s">
        <v>910</v>
      </c>
      <c r="F989" t="s">
        <v>67</v>
      </c>
      <c r="G989" t="s">
        <v>67</v>
      </c>
      <c r="H989" t="s">
        <v>2446</v>
      </c>
      <c r="I989" t="s">
        <v>67</v>
      </c>
      <c r="J989">
        <v>2.7421293476793718E+18</v>
      </c>
      <c r="K989" t="s">
        <v>2547</v>
      </c>
      <c r="L989" t="s">
        <v>67</v>
      </c>
      <c r="M989" s="5">
        <v>0</v>
      </c>
      <c r="N989">
        <v>19760</v>
      </c>
      <c r="O989" t="s">
        <v>82</v>
      </c>
      <c r="P989">
        <v>21199</v>
      </c>
      <c r="Q989" t="s">
        <v>82</v>
      </c>
      <c r="R989">
        <v>99810</v>
      </c>
      <c r="S989" t="s">
        <v>162</v>
      </c>
      <c r="T989" t="s">
        <v>153</v>
      </c>
      <c r="U989">
        <v>232196</v>
      </c>
      <c r="V989" t="s">
        <v>2432</v>
      </c>
      <c r="W989" t="s">
        <v>69</v>
      </c>
      <c r="X989" s="5">
        <v>5.7870370370370373E-5</v>
      </c>
      <c r="Y989" s="5">
        <v>0</v>
      </c>
      <c r="Z989" s="5">
        <v>0</v>
      </c>
      <c r="AA989" t="s">
        <v>67</v>
      </c>
      <c r="AB989">
        <v>0</v>
      </c>
      <c r="AC989" s="4">
        <v>46268.576018518521</v>
      </c>
      <c r="AD989" t="s">
        <v>67</v>
      </c>
      <c r="AE989" s="5">
        <v>0</v>
      </c>
      <c r="AF989" t="s">
        <v>2546</v>
      </c>
      <c r="AG989" s="5">
        <v>1.1574074074074073E-5</v>
      </c>
      <c r="AJ989" t="s">
        <v>67</v>
      </c>
      <c r="AN989" t="s">
        <v>67</v>
      </c>
      <c r="AO989" t="s">
        <v>67</v>
      </c>
      <c r="AR989" t="s">
        <v>67</v>
      </c>
      <c r="AT989" t="s">
        <v>67</v>
      </c>
      <c r="AU989" t="s">
        <v>67</v>
      </c>
      <c r="AV989" t="s">
        <v>67</v>
      </c>
      <c r="AY989" t="s">
        <v>67</v>
      </c>
      <c r="AZ989" t="s">
        <v>67</v>
      </c>
      <c r="BA989" t="s">
        <v>67</v>
      </c>
      <c r="BB989" t="s">
        <v>67</v>
      </c>
      <c r="BC989" t="s">
        <v>67</v>
      </c>
      <c r="BD989" t="s">
        <v>67</v>
      </c>
      <c r="BE989" t="s">
        <v>67</v>
      </c>
      <c r="BF989" t="s">
        <v>67</v>
      </c>
      <c r="BG989" t="s">
        <v>67</v>
      </c>
      <c r="BH989" t="s">
        <v>67</v>
      </c>
      <c r="BI989" t="s">
        <v>67</v>
      </c>
      <c r="BJ989" t="s">
        <v>67</v>
      </c>
      <c r="BK989" t="s">
        <v>67</v>
      </c>
      <c r="BL989" t="s">
        <v>67</v>
      </c>
      <c r="BM989" t="s">
        <v>67</v>
      </c>
      <c r="BN989" t="s">
        <v>106</v>
      </c>
      <c r="BO989" s="6">
        <v>46268</v>
      </c>
      <c r="BP989">
        <f>1</f>
        <v>1</v>
      </c>
      <c r="BQ989">
        <f>IF(M989+AG989&gt;=parametres!$B$2,0,1)</f>
        <v>1</v>
      </c>
      <c r="BR989" t="str">
        <f>VLOOKUP(O989,parametres!G:H,2,0)</f>
        <v>Alliannz Contract</v>
      </c>
    </row>
    <row r="990" spans="1:70" x14ac:dyDescent="0.3">
      <c r="A990" t="s">
        <v>1635</v>
      </c>
      <c r="B990" t="s">
        <v>65</v>
      </c>
      <c r="C990" t="s">
        <v>66</v>
      </c>
      <c r="D990" s="4">
        <v>46268.575949074075</v>
      </c>
      <c r="E990" t="s">
        <v>2530</v>
      </c>
      <c r="F990" t="s">
        <v>67</v>
      </c>
      <c r="G990" t="s">
        <v>67</v>
      </c>
      <c r="H990" t="s">
        <v>340</v>
      </c>
      <c r="I990" t="s">
        <v>67</v>
      </c>
      <c r="J990">
        <v>2.742129248946858E+18</v>
      </c>
      <c r="K990" t="s">
        <v>2548</v>
      </c>
      <c r="L990" t="s">
        <v>67</v>
      </c>
      <c r="M990" s="5">
        <v>0</v>
      </c>
      <c r="N990">
        <v>19782</v>
      </c>
      <c r="O990" t="s">
        <v>288</v>
      </c>
      <c r="P990">
        <v>21222</v>
      </c>
      <c r="Q990" t="s">
        <v>288</v>
      </c>
      <c r="R990">
        <v>100052</v>
      </c>
      <c r="S990" t="s">
        <v>301</v>
      </c>
      <c r="T990" t="s">
        <v>312</v>
      </c>
      <c r="U990">
        <v>207437</v>
      </c>
      <c r="V990" t="s">
        <v>339</v>
      </c>
      <c r="W990" t="s">
        <v>68</v>
      </c>
      <c r="X990" s="5">
        <v>0</v>
      </c>
      <c r="Y990" s="5">
        <v>0</v>
      </c>
      <c r="Z990" s="5">
        <v>0</v>
      </c>
      <c r="AA990" t="s">
        <v>67</v>
      </c>
      <c r="AB990">
        <v>0</v>
      </c>
      <c r="AC990" s="4">
        <v>46268.575949074075</v>
      </c>
      <c r="AD990" t="s">
        <v>67</v>
      </c>
      <c r="AE990" s="5">
        <v>0</v>
      </c>
      <c r="AF990" t="s">
        <v>2540</v>
      </c>
      <c r="AG990" s="5">
        <v>0</v>
      </c>
      <c r="AJ990" t="s">
        <v>67</v>
      </c>
      <c r="AN990" t="s">
        <v>67</v>
      </c>
      <c r="AO990" t="s">
        <v>67</v>
      </c>
      <c r="AR990" t="s">
        <v>67</v>
      </c>
      <c r="AT990" t="s">
        <v>67</v>
      </c>
      <c r="AU990" t="s">
        <v>67</v>
      </c>
      <c r="AV990" t="s">
        <v>67</v>
      </c>
      <c r="AY990" t="s">
        <v>67</v>
      </c>
      <c r="AZ990" t="s">
        <v>67</v>
      </c>
      <c r="BA990" t="s">
        <v>67</v>
      </c>
      <c r="BB990" t="s">
        <v>67</v>
      </c>
      <c r="BC990" t="s">
        <v>67</v>
      </c>
      <c r="BD990" t="s">
        <v>67</v>
      </c>
      <c r="BE990" t="s">
        <v>67</v>
      </c>
      <c r="BF990" t="s">
        <v>67</v>
      </c>
      <c r="BG990" t="s">
        <v>67</v>
      </c>
      <c r="BH990" t="s">
        <v>67</v>
      </c>
      <c r="BI990" t="s">
        <v>67</v>
      </c>
      <c r="BJ990" t="s">
        <v>67</v>
      </c>
      <c r="BK990" t="s">
        <v>67</v>
      </c>
      <c r="BL990" t="s">
        <v>67</v>
      </c>
      <c r="BM990" t="s">
        <v>67</v>
      </c>
      <c r="BN990" t="s">
        <v>287</v>
      </c>
      <c r="BO990" s="6">
        <v>46268</v>
      </c>
      <c r="BP990">
        <f>1</f>
        <v>1</v>
      </c>
      <c r="BQ990">
        <f>IF(M990+AG990&gt;=parametres!$B$2,0,1)</f>
        <v>1</v>
      </c>
      <c r="BR990" t="str">
        <f>VLOOKUP(O990,parametres!G:H,2,0)</f>
        <v>RSA BE</v>
      </c>
    </row>
    <row r="991" spans="1:70" x14ac:dyDescent="0.3">
      <c r="A991" t="s">
        <v>1635</v>
      </c>
      <c r="B991" t="s">
        <v>65</v>
      </c>
      <c r="C991" t="s">
        <v>66</v>
      </c>
      <c r="D991" s="4">
        <v>46268.575972222221</v>
      </c>
      <c r="E991" t="s">
        <v>2530</v>
      </c>
      <c r="F991" t="s">
        <v>67</v>
      </c>
      <c r="G991" t="s">
        <v>67</v>
      </c>
      <c r="H991" t="s">
        <v>314</v>
      </c>
      <c r="I991" t="s">
        <v>67</v>
      </c>
      <c r="J991">
        <v>2.742129248946858E+18</v>
      </c>
      <c r="K991" t="s">
        <v>2549</v>
      </c>
      <c r="L991" t="s">
        <v>67</v>
      </c>
      <c r="M991" s="5">
        <v>0</v>
      </c>
      <c r="N991">
        <v>19782</v>
      </c>
      <c r="O991" t="s">
        <v>288</v>
      </c>
      <c r="P991">
        <v>21222</v>
      </c>
      <c r="Q991" t="s">
        <v>288</v>
      </c>
      <c r="R991">
        <v>100052</v>
      </c>
      <c r="S991" t="s">
        <v>301</v>
      </c>
      <c r="T991" t="s">
        <v>312</v>
      </c>
      <c r="U991">
        <v>232191</v>
      </c>
      <c r="V991" t="s">
        <v>313</v>
      </c>
      <c r="W991" t="s">
        <v>69</v>
      </c>
      <c r="X991" s="5">
        <v>2.2337962962962962E-3</v>
      </c>
      <c r="Y991" s="5">
        <v>0</v>
      </c>
      <c r="Z991" s="5">
        <v>0</v>
      </c>
      <c r="AA991" t="s">
        <v>67</v>
      </c>
      <c r="AB991">
        <v>0</v>
      </c>
      <c r="AC991" s="4">
        <v>46268.578263888892</v>
      </c>
      <c r="AD991" t="s">
        <v>67</v>
      </c>
      <c r="AE991" s="5">
        <v>0</v>
      </c>
      <c r="AF991" t="s">
        <v>2540</v>
      </c>
      <c r="AG991" s="5">
        <v>1.1574074074074073E-5</v>
      </c>
      <c r="AJ991" t="s">
        <v>67</v>
      </c>
      <c r="AN991" t="s">
        <v>67</v>
      </c>
      <c r="AO991" t="s">
        <v>67</v>
      </c>
      <c r="AR991" t="s">
        <v>67</v>
      </c>
      <c r="AT991" t="s">
        <v>67</v>
      </c>
      <c r="AU991" t="s">
        <v>67</v>
      </c>
      <c r="AV991" t="s">
        <v>67</v>
      </c>
      <c r="AY991" t="s">
        <v>67</v>
      </c>
      <c r="AZ991" t="s">
        <v>67</v>
      </c>
      <c r="BA991" t="s">
        <v>67</v>
      </c>
      <c r="BB991" t="s">
        <v>67</v>
      </c>
      <c r="BC991" t="s">
        <v>67</v>
      </c>
      <c r="BD991" t="s">
        <v>67</v>
      </c>
      <c r="BE991" t="s">
        <v>67</v>
      </c>
      <c r="BF991" t="s">
        <v>67</v>
      </c>
      <c r="BG991" t="s">
        <v>67</v>
      </c>
      <c r="BH991" t="s">
        <v>67</v>
      </c>
      <c r="BI991" t="s">
        <v>2550</v>
      </c>
      <c r="BJ991" t="s">
        <v>67</v>
      </c>
      <c r="BK991" t="s">
        <v>67</v>
      </c>
      <c r="BL991" t="s">
        <v>67</v>
      </c>
      <c r="BM991" t="s">
        <v>67</v>
      </c>
      <c r="BN991" t="s">
        <v>287</v>
      </c>
      <c r="BO991" s="6">
        <v>46268</v>
      </c>
      <c r="BP991">
        <f>1</f>
        <v>1</v>
      </c>
      <c r="BQ991">
        <f>IF(M991+AG991&gt;=parametres!$B$2,0,1)</f>
        <v>1</v>
      </c>
      <c r="BR991" t="str">
        <f>VLOOKUP(O991,parametres!G:H,2,0)</f>
        <v>RSA BE</v>
      </c>
    </row>
    <row r="992" spans="1:70" x14ac:dyDescent="0.3">
      <c r="A992" t="s">
        <v>1635</v>
      </c>
      <c r="B992" t="s">
        <v>65</v>
      </c>
      <c r="C992" t="s">
        <v>66</v>
      </c>
      <c r="D992" s="4">
        <v>46268.575972222221</v>
      </c>
      <c r="E992" t="s">
        <v>1452</v>
      </c>
      <c r="F992" t="s">
        <v>67</v>
      </c>
      <c r="G992" t="s">
        <v>67</v>
      </c>
      <c r="H992" t="s">
        <v>533</v>
      </c>
      <c r="I992" t="s">
        <v>67</v>
      </c>
      <c r="J992">
        <v>2.7421292360747218E+18</v>
      </c>
      <c r="K992" t="s">
        <v>2551</v>
      </c>
      <c r="L992" t="s">
        <v>67</v>
      </c>
      <c r="M992" s="5">
        <v>0</v>
      </c>
      <c r="N992">
        <v>19781</v>
      </c>
      <c r="O992" t="s">
        <v>294</v>
      </c>
      <c r="P992">
        <v>21221</v>
      </c>
      <c r="Q992" t="s">
        <v>294</v>
      </c>
      <c r="R992">
        <v>100041</v>
      </c>
      <c r="S992" t="s">
        <v>309</v>
      </c>
      <c r="T992" t="s">
        <v>275</v>
      </c>
      <c r="U992">
        <v>199550</v>
      </c>
      <c r="V992" t="s">
        <v>531</v>
      </c>
      <c r="W992" t="s">
        <v>69</v>
      </c>
      <c r="X992" s="5">
        <v>1.238425925925926E-2</v>
      </c>
      <c r="Y992" s="5">
        <v>2.1296296296296298E-3</v>
      </c>
      <c r="Z992" s="5">
        <v>0</v>
      </c>
      <c r="AA992" t="s">
        <v>67</v>
      </c>
      <c r="AB992">
        <v>0</v>
      </c>
      <c r="AC992" s="4">
        <v>46268.590497685182</v>
      </c>
      <c r="AD992" t="s">
        <v>67</v>
      </c>
      <c r="AE992" s="5">
        <v>0</v>
      </c>
      <c r="AF992" t="s">
        <v>2544</v>
      </c>
      <c r="AG992" s="5">
        <v>1.1574074074074073E-5</v>
      </c>
      <c r="AJ992" t="s">
        <v>67</v>
      </c>
      <c r="AN992" t="s">
        <v>67</v>
      </c>
      <c r="AO992" t="s">
        <v>67</v>
      </c>
      <c r="AR992" t="s">
        <v>67</v>
      </c>
      <c r="AT992" t="s">
        <v>67</v>
      </c>
      <c r="AU992" t="s">
        <v>67</v>
      </c>
      <c r="AV992" t="s">
        <v>67</v>
      </c>
      <c r="AY992" t="s">
        <v>67</v>
      </c>
      <c r="AZ992" t="s">
        <v>67</v>
      </c>
      <c r="BA992" t="s">
        <v>67</v>
      </c>
      <c r="BB992" t="s">
        <v>67</v>
      </c>
      <c r="BC992" t="s">
        <v>67</v>
      </c>
      <c r="BD992" t="s">
        <v>67</v>
      </c>
      <c r="BE992" t="s">
        <v>67</v>
      </c>
      <c r="BF992" t="s">
        <v>67</v>
      </c>
      <c r="BG992" t="s">
        <v>67</v>
      </c>
      <c r="BH992" t="s">
        <v>67</v>
      </c>
      <c r="BI992" t="s">
        <v>67</v>
      </c>
      <c r="BJ992" t="s">
        <v>67</v>
      </c>
      <c r="BK992" t="s">
        <v>67</v>
      </c>
      <c r="BL992" t="s">
        <v>67</v>
      </c>
      <c r="BM992" t="s">
        <v>67</v>
      </c>
      <c r="BN992" t="s">
        <v>287</v>
      </c>
      <c r="BO992" s="6">
        <v>46268</v>
      </c>
      <c r="BP992">
        <f>1</f>
        <v>1</v>
      </c>
      <c r="BQ992">
        <f>IF(M992+AG992&gt;=parametres!$B$2,0,1)</f>
        <v>1</v>
      </c>
      <c r="BR992" t="str">
        <f>VLOOKUP(O992,parametres!G:H,2,0)</f>
        <v>RSA BE</v>
      </c>
    </row>
    <row r="993" spans="1:70" x14ac:dyDescent="0.3">
      <c r="A993" t="s">
        <v>1635</v>
      </c>
      <c r="B993" t="s">
        <v>65</v>
      </c>
      <c r="C993" t="s">
        <v>66</v>
      </c>
      <c r="D993" s="4">
        <v>46268.576053240744</v>
      </c>
      <c r="E993" t="s">
        <v>910</v>
      </c>
      <c r="F993" t="s">
        <v>67</v>
      </c>
      <c r="G993" t="s">
        <v>67</v>
      </c>
      <c r="H993" t="s">
        <v>512</v>
      </c>
      <c r="I993" t="s">
        <v>67</v>
      </c>
      <c r="J993">
        <v>2.7421293476793718E+18</v>
      </c>
      <c r="K993" t="s">
        <v>2552</v>
      </c>
      <c r="L993" t="s">
        <v>67</v>
      </c>
      <c r="M993" s="5">
        <v>0</v>
      </c>
      <c r="N993">
        <v>19755</v>
      </c>
      <c r="O993" t="s">
        <v>84</v>
      </c>
      <c r="P993">
        <v>21194</v>
      </c>
      <c r="Q993" t="s">
        <v>84</v>
      </c>
      <c r="R993">
        <v>99755</v>
      </c>
      <c r="S993" t="s">
        <v>183</v>
      </c>
      <c r="T993" t="s">
        <v>153</v>
      </c>
      <c r="U993">
        <v>96523</v>
      </c>
      <c r="V993" t="s">
        <v>511</v>
      </c>
      <c r="W993" t="s">
        <v>69</v>
      </c>
      <c r="X993" s="5">
        <v>2.1527777777777778E-3</v>
      </c>
      <c r="Y993" s="5">
        <v>4.3518518518518515E-3</v>
      </c>
      <c r="Z993" s="5">
        <v>0</v>
      </c>
      <c r="AA993" t="s">
        <v>67</v>
      </c>
      <c r="AB993">
        <v>0</v>
      </c>
      <c r="AC993" s="4">
        <v>46268.582615740743</v>
      </c>
      <c r="AD993" t="s">
        <v>67</v>
      </c>
      <c r="AE993" s="5">
        <v>0</v>
      </c>
      <c r="AF993" t="s">
        <v>2546</v>
      </c>
      <c r="AG993" s="5">
        <v>1.1574074074074073E-5</v>
      </c>
      <c r="AJ993" t="s">
        <v>67</v>
      </c>
      <c r="AN993" t="s">
        <v>67</v>
      </c>
      <c r="AO993" t="s">
        <v>67</v>
      </c>
      <c r="AR993" t="s">
        <v>67</v>
      </c>
      <c r="AT993" t="s">
        <v>67</v>
      </c>
      <c r="AU993" t="s">
        <v>67</v>
      </c>
      <c r="AV993" t="s">
        <v>67</v>
      </c>
      <c r="AY993" t="s">
        <v>67</v>
      </c>
      <c r="AZ993" t="s">
        <v>67</v>
      </c>
      <c r="BA993" t="s">
        <v>67</v>
      </c>
      <c r="BB993" t="s">
        <v>67</v>
      </c>
      <c r="BC993" t="s">
        <v>67</v>
      </c>
      <c r="BD993" t="s">
        <v>67</v>
      </c>
      <c r="BE993" t="s">
        <v>67</v>
      </c>
      <c r="BF993" t="s">
        <v>67</v>
      </c>
      <c r="BG993" t="s">
        <v>67</v>
      </c>
      <c r="BH993" t="s">
        <v>67</v>
      </c>
      <c r="BI993" t="s">
        <v>67</v>
      </c>
      <c r="BJ993" t="s">
        <v>67</v>
      </c>
      <c r="BK993" t="s">
        <v>67</v>
      </c>
      <c r="BL993" t="s">
        <v>67</v>
      </c>
      <c r="BM993" t="s">
        <v>67</v>
      </c>
      <c r="BN993" t="s">
        <v>102</v>
      </c>
      <c r="BO993" s="6">
        <v>46268</v>
      </c>
      <c r="BP993">
        <f>1</f>
        <v>1</v>
      </c>
      <c r="BQ993">
        <f>IF(M993+AG993&gt;=parametres!$B$2,0,1)</f>
        <v>1</v>
      </c>
      <c r="BR993" t="str">
        <f>VLOOKUP(O993,parametres!G:H,2,0)</f>
        <v>RSA</v>
      </c>
    </row>
    <row r="994" spans="1:70" x14ac:dyDescent="0.3">
      <c r="A994" t="s">
        <v>1635</v>
      </c>
      <c r="B994" t="s">
        <v>65</v>
      </c>
      <c r="C994" t="s">
        <v>66</v>
      </c>
      <c r="D994" s="4">
        <v>46268.576157407406</v>
      </c>
      <c r="E994" t="s">
        <v>446</v>
      </c>
      <c r="F994" t="s">
        <v>67</v>
      </c>
      <c r="G994" t="s">
        <v>67</v>
      </c>
      <c r="H994" t="s">
        <v>2449</v>
      </c>
      <c r="I994" t="s">
        <v>67</v>
      </c>
      <c r="J994">
        <v>2.7421293347919447E+18</v>
      </c>
      <c r="K994" t="s">
        <v>2553</v>
      </c>
      <c r="L994" t="s">
        <v>67</v>
      </c>
      <c r="M994" s="5">
        <v>0</v>
      </c>
      <c r="N994">
        <v>19761</v>
      </c>
      <c r="O994" t="s">
        <v>105</v>
      </c>
      <c r="P994">
        <v>21200</v>
      </c>
      <c r="Q994" t="s">
        <v>105</v>
      </c>
      <c r="R994">
        <v>99821</v>
      </c>
      <c r="S994" t="s">
        <v>154</v>
      </c>
      <c r="T994" t="s">
        <v>153</v>
      </c>
      <c r="U994">
        <v>96484</v>
      </c>
      <c r="V994" t="s">
        <v>2444</v>
      </c>
      <c r="W994" t="s">
        <v>69</v>
      </c>
      <c r="X994" s="5">
        <v>1.8171296296296297E-3</v>
      </c>
      <c r="Y994" s="5">
        <v>0</v>
      </c>
      <c r="Z994" s="5">
        <v>0</v>
      </c>
      <c r="AA994" t="s">
        <v>67</v>
      </c>
      <c r="AB994">
        <v>0</v>
      </c>
      <c r="AC994" s="4">
        <v>46268.578032407408</v>
      </c>
      <c r="AD994" t="s">
        <v>67</v>
      </c>
      <c r="AE994" s="5">
        <v>0</v>
      </c>
      <c r="AF994" t="s">
        <v>2542</v>
      </c>
      <c r="AG994" s="5">
        <v>1.1574074074074073E-5</v>
      </c>
      <c r="AJ994" t="s">
        <v>67</v>
      </c>
      <c r="AN994" t="s">
        <v>67</v>
      </c>
      <c r="AO994" t="s">
        <v>67</v>
      </c>
      <c r="AR994" t="s">
        <v>67</v>
      </c>
      <c r="AT994" t="s">
        <v>67</v>
      </c>
      <c r="AU994" t="s">
        <v>67</v>
      </c>
      <c r="AV994" t="s">
        <v>67</v>
      </c>
      <c r="AY994" t="s">
        <v>67</v>
      </c>
      <c r="AZ994" t="s">
        <v>67</v>
      </c>
      <c r="BA994" t="s">
        <v>67</v>
      </c>
      <c r="BB994" t="s">
        <v>67</v>
      </c>
      <c r="BC994" t="s">
        <v>67</v>
      </c>
      <c r="BD994" t="s">
        <v>67</v>
      </c>
      <c r="BE994" t="s">
        <v>67</v>
      </c>
      <c r="BF994" t="s">
        <v>67</v>
      </c>
      <c r="BG994" t="s">
        <v>67</v>
      </c>
      <c r="BH994" t="s">
        <v>67</v>
      </c>
      <c r="BI994" t="s">
        <v>67</v>
      </c>
      <c r="BJ994" t="s">
        <v>67</v>
      </c>
      <c r="BK994" t="s">
        <v>67</v>
      </c>
      <c r="BL994" t="s">
        <v>67</v>
      </c>
      <c r="BM994" t="s">
        <v>67</v>
      </c>
      <c r="BN994" t="s">
        <v>106</v>
      </c>
      <c r="BO994" s="6">
        <v>46268</v>
      </c>
      <c r="BP994">
        <f>1</f>
        <v>1</v>
      </c>
      <c r="BQ994">
        <f>IF(M994+AG994&gt;=parametres!$B$2,0,1)</f>
        <v>1</v>
      </c>
      <c r="BR994" t="str">
        <f>VLOOKUP(O994,parametres!G:H,2,0)</f>
        <v>Alliannz Contract</v>
      </c>
    </row>
    <row r="995" spans="1:70" x14ac:dyDescent="0.3">
      <c r="A995" t="s">
        <v>1635</v>
      </c>
      <c r="B995" t="s">
        <v>65</v>
      </c>
      <c r="C995" t="s">
        <v>70</v>
      </c>
      <c r="D995" s="4">
        <v>46268.576516203706</v>
      </c>
      <c r="E995" t="s">
        <v>2554</v>
      </c>
      <c r="F995" t="s">
        <v>150</v>
      </c>
      <c r="G995" t="s">
        <v>119</v>
      </c>
      <c r="H995" t="s">
        <v>151</v>
      </c>
      <c r="I995" t="s">
        <v>143</v>
      </c>
      <c r="J995">
        <v>2.7421293262060488E+18</v>
      </c>
      <c r="K995" t="s">
        <v>2555</v>
      </c>
      <c r="L995" t="s">
        <v>72</v>
      </c>
      <c r="M995" s="5">
        <v>5.7870370370370373E-5</v>
      </c>
      <c r="N995">
        <v>19755</v>
      </c>
      <c r="O995" t="s">
        <v>84</v>
      </c>
      <c r="P995">
        <v>21194</v>
      </c>
      <c r="Q995" t="s">
        <v>84</v>
      </c>
      <c r="R995">
        <v>99755</v>
      </c>
      <c r="S995" t="s">
        <v>183</v>
      </c>
      <c r="T995" t="s">
        <v>153</v>
      </c>
      <c r="U995">
        <v>244552</v>
      </c>
      <c r="V995" t="s">
        <v>435</v>
      </c>
      <c r="W995" t="s">
        <v>68</v>
      </c>
      <c r="X995" s="5">
        <v>4.8379629629629632E-3</v>
      </c>
      <c r="Y995" s="5">
        <v>0</v>
      </c>
      <c r="Z995" s="5">
        <v>1.0532407407407407E-3</v>
      </c>
      <c r="AA995" t="s">
        <v>67</v>
      </c>
      <c r="AB995">
        <v>0</v>
      </c>
      <c r="AC995" s="4">
        <v>46268.582499999997</v>
      </c>
      <c r="AD995" t="s">
        <v>67</v>
      </c>
      <c r="AE995" s="5">
        <v>0</v>
      </c>
      <c r="AF995" t="s">
        <v>2556</v>
      </c>
      <c r="AG995" s="5">
        <v>5.7870370370370373E-5</v>
      </c>
      <c r="AH995">
        <v>0</v>
      </c>
      <c r="AI995">
        <v>0</v>
      </c>
      <c r="AJ995" t="s">
        <v>67</v>
      </c>
      <c r="AK995">
        <v>2</v>
      </c>
      <c r="AL995">
        <v>0</v>
      </c>
      <c r="AM995">
        <v>0</v>
      </c>
      <c r="AN995" t="s">
        <v>123</v>
      </c>
      <c r="AO995" t="s">
        <v>127</v>
      </c>
      <c r="AP995">
        <v>77020001</v>
      </c>
      <c r="AQ995">
        <v>10</v>
      </c>
      <c r="AR995" t="s">
        <v>128</v>
      </c>
      <c r="AS995">
        <v>3190031</v>
      </c>
      <c r="AT995" t="s">
        <v>276</v>
      </c>
      <c r="AU995" t="s">
        <v>67</v>
      </c>
      <c r="AV995" t="s">
        <v>2554</v>
      </c>
      <c r="AW995">
        <v>2</v>
      </c>
      <c r="AX995">
        <v>1</v>
      </c>
      <c r="AY995" t="s">
        <v>67</v>
      </c>
      <c r="AZ995" t="s">
        <v>67</v>
      </c>
      <c r="BA995" t="s">
        <v>67</v>
      </c>
      <c r="BB995" t="s">
        <v>67</v>
      </c>
      <c r="BC995" t="s">
        <v>67</v>
      </c>
      <c r="BD995" t="s">
        <v>67</v>
      </c>
      <c r="BE995" t="s">
        <v>67</v>
      </c>
      <c r="BF995" t="s">
        <v>67</v>
      </c>
      <c r="BG995" t="s">
        <v>67</v>
      </c>
      <c r="BH995" t="s">
        <v>67</v>
      </c>
      <c r="BI995" t="s">
        <v>67</v>
      </c>
      <c r="BJ995" t="s">
        <v>67</v>
      </c>
      <c r="BK995" t="s">
        <v>67</v>
      </c>
      <c r="BL995" t="s">
        <v>67</v>
      </c>
      <c r="BM995" t="s">
        <v>67</v>
      </c>
      <c r="BN995" t="s">
        <v>102</v>
      </c>
      <c r="BO995" s="6">
        <v>46268</v>
      </c>
      <c r="BP995">
        <f>1</f>
        <v>1</v>
      </c>
      <c r="BQ995">
        <f>IF(M995+AG995&gt;=parametres!$B$2,0,1)</f>
        <v>1</v>
      </c>
      <c r="BR995" t="str">
        <f>VLOOKUP(O995,parametres!G:H,2,0)</f>
        <v>RSA</v>
      </c>
    </row>
    <row r="996" spans="1:70" x14ac:dyDescent="0.3">
      <c r="A996" t="s">
        <v>1635</v>
      </c>
      <c r="B996" t="s">
        <v>65</v>
      </c>
      <c r="C996" t="s">
        <v>70</v>
      </c>
      <c r="D996" s="4">
        <v>46268.577118055553</v>
      </c>
      <c r="E996" t="s">
        <v>265</v>
      </c>
      <c r="F996" t="s">
        <v>118</v>
      </c>
      <c r="G996" t="s">
        <v>119</v>
      </c>
      <c r="H996" t="s">
        <v>120</v>
      </c>
      <c r="I996" t="s">
        <v>121</v>
      </c>
      <c r="J996">
        <v>2.7421292403560745E+18</v>
      </c>
      <c r="K996" t="s">
        <v>2557</v>
      </c>
      <c r="L996" t="s">
        <v>72</v>
      </c>
      <c r="M996" s="5">
        <v>2.3148148148148147E-5</v>
      </c>
      <c r="N996">
        <v>19770</v>
      </c>
      <c r="O996" t="s">
        <v>112</v>
      </c>
      <c r="P996">
        <v>21209</v>
      </c>
      <c r="Q996" t="s">
        <v>112</v>
      </c>
      <c r="R996">
        <v>99920</v>
      </c>
      <c r="S996" t="s">
        <v>146</v>
      </c>
      <c r="T996" t="s">
        <v>153</v>
      </c>
      <c r="U996">
        <v>96476</v>
      </c>
      <c r="V996" t="s">
        <v>2558</v>
      </c>
      <c r="W996" t="s">
        <v>68</v>
      </c>
      <c r="X996" s="5">
        <v>1.6782407407407408E-3</v>
      </c>
      <c r="Y996" s="5">
        <v>0</v>
      </c>
      <c r="Z996" s="5">
        <v>8.1018518518518516E-5</v>
      </c>
      <c r="AA996" t="s">
        <v>67</v>
      </c>
      <c r="AB996">
        <v>0</v>
      </c>
      <c r="AC996" s="4">
        <v>46268.579189814816</v>
      </c>
      <c r="AD996" t="s">
        <v>67</v>
      </c>
      <c r="AE996" s="5">
        <v>0</v>
      </c>
      <c r="AF996" t="s">
        <v>2559</v>
      </c>
      <c r="AG996" s="5">
        <v>5.7870370370370373E-5</v>
      </c>
      <c r="AH996">
        <v>0</v>
      </c>
      <c r="AI996">
        <v>0</v>
      </c>
      <c r="AJ996" t="s">
        <v>122</v>
      </c>
      <c r="AK996">
        <v>2</v>
      </c>
      <c r="AL996">
        <v>0</v>
      </c>
      <c r="AM996">
        <v>0</v>
      </c>
      <c r="AN996" t="s">
        <v>123</v>
      </c>
      <c r="AO996" t="s">
        <v>67</v>
      </c>
      <c r="AR996" t="s">
        <v>67</v>
      </c>
      <c r="AT996" t="s">
        <v>67</v>
      </c>
      <c r="AU996" t="s">
        <v>67</v>
      </c>
      <c r="AV996" t="s">
        <v>67</v>
      </c>
      <c r="AW996">
        <v>0</v>
      </c>
      <c r="AX996">
        <v>0</v>
      </c>
      <c r="AY996" t="s">
        <v>67</v>
      </c>
      <c r="AZ996" t="s">
        <v>67</v>
      </c>
      <c r="BA996" t="s">
        <v>67</v>
      </c>
      <c r="BB996" t="s">
        <v>67</v>
      </c>
      <c r="BC996" t="s">
        <v>67</v>
      </c>
      <c r="BD996" t="s">
        <v>67</v>
      </c>
      <c r="BE996" t="s">
        <v>67</v>
      </c>
      <c r="BF996" t="s">
        <v>67</v>
      </c>
      <c r="BG996" t="s">
        <v>67</v>
      </c>
      <c r="BH996" t="s">
        <v>67</v>
      </c>
      <c r="BI996" t="s">
        <v>67</v>
      </c>
      <c r="BJ996" t="s">
        <v>67</v>
      </c>
      <c r="BK996" t="s">
        <v>67</v>
      </c>
      <c r="BL996" t="s">
        <v>67</v>
      </c>
      <c r="BM996" t="s">
        <v>67</v>
      </c>
      <c r="BN996" t="s">
        <v>280</v>
      </c>
      <c r="BO996" s="6">
        <v>46268</v>
      </c>
      <c r="BP996">
        <f>1</f>
        <v>1</v>
      </c>
      <c r="BQ996">
        <f>IF(M996+AG996&gt;=parametres!$B$2,0,1)</f>
        <v>1</v>
      </c>
      <c r="BR996" t="str">
        <f>VLOOKUP(O996,parametres!G:H,2,0)</f>
        <v>RSA Provider</v>
      </c>
    </row>
    <row r="997" spans="1:70" x14ac:dyDescent="0.3">
      <c r="A997" t="s">
        <v>1635</v>
      </c>
      <c r="B997" t="s">
        <v>65</v>
      </c>
      <c r="C997" t="s">
        <v>66</v>
      </c>
      <c r="D997" s="4">
        <v>46268.577499999999</v>
      </c>
      <c r="E997" t="s">
        <v>265</v>
      </c>
      <c r="F997" t="s">
        <v>67</v>
      </c>
      <c r="G997" t="s">
        <v>67</v>
      </c>
      <c r="H997" t="s">
        <v>2560</v>
      </c>
      <c r="I997" t="s">
        <v>67</v>
      </c>
      <c r="J997">
        <v>2.7421292403560745E+18</v>
      </c>
      <c r="K997" t="s">
        <v>2561</v>
      </c>
      <c r="L997" t="s">
        <v>67</v>
      </c>
      <c r="M997" s="5">
        <v>0</v>
      </c>
      <c r="N997">
        <v>19770</v>
      </c>
      <c r="O997" t="s">
        <v>112</v>
      </c>
      <c r="P997">
        <v>21209</v>
      </c>
      <c r="Q997" t="s">
        <v>112</v>
      </c>
      <c r="R997">
        <v>99920</v>
      </c>
      <c r="S997" t="s">
        <v>146</v>
      </c>
      <c r="T997" t="s">
        <v>153</v>
      </c>
      <c r="U997">
        <v>96476</v>
      </c>
      <c r="V997" t="s">
        <v>2558</v>
      </c>
      <c r="W997" t="s">
        <v>69</v>
      </c>
      <c r="X997" s="5">
        <v>1.6782407407407408E-3</v>
      </c>
      <c r="Y997" s="5">
        <v>0</v>
      </c>
      <c r="Z997" s="5">
        <v>0</v>
      </c>
      <c r="AA997" t="s">
        <v>67</v>
      </c>
      <c r="AB997">
        <v>0</v>
      </c>
      <c r="AC997" s="4">
        <v>46268.579201388886</v>
      </c>
      <c r="AD997" t="s">
        <v>67</v>
      </c>
      <c r="AE997" s="5">
        <v>0</v>
      </c>
      <c r="AF997" t="s">
        <v>2559</v>
      </c>
      <c r="AG997" s="5">
        <v>1.1574074074074073E-5</v>
      </c>
      <c r="AJ997" t="s">
        <v>67</v>
      </c>
      <c r="AN997" t="s">
        <v>67</v>
      </c>
      <c r="AO997" t="s">
        <v>67</v>
      </c>
      <c r="AR997" t="s">
        <v>67</v>
      </c>
      <c r="AT997" t="s">
        <v>67</v>
      </c>
      <c r="AU997" t="s">
        <v>67</v>
      </c>
      <c r="AV997" t="s">
        <v>67</v>
      </c>
      <c r="AY997" t="s">
        <v>67</v>
      </c>
      <c r="AZ997" t="s">
        <v>67</v>
      </c>
      <c r="BA997" t="s">
        <v>67</v>
      </c>
      <c r="BB997" t="s">
        <v>67</v>
      </c>
      <c r="BC997" t="s">
        <v>67</v>
      </c>
      <c r="BD997" t="s">
        <v>67</v>
      </c>
      <c r="BE997" t="s">
        <v>67</v>
      </c>
      <c r="BF997" t="s">
        <v>67</v>
      </c>
      <c r="BG997" t="s">
        <v>67</v>
      </c>
      <c r="BH997" t="s">
        <v>67</v>
      </c>
      <c r="BI997" t="s">
        <v>2562</v>
      </c>
      <c r="BJ997" t="s">
        <v>67</v>
      </c>
      <c r="BK997" t="s">
        <v>67</v>
      </c>
      <c r="BL997" t="s">
        <v>67</v>
      </c>
      <c r="BM997" t="s">
        <v>67</v>
      </c>
      <c r="BN997" t="s">
        <v>280</v>
      </c>
      <c r="BO997" s="6">
        <v>46268</v>
      </c>
      <c r="BP997">
        <f>1</f>
        <v>1</v>
      </c>
      <c r="BQ997">
        <f>IF(M997+AG997&gt;=parametres!$B$2,0,1)</f>
        <v>1</v>
      </c>
      <c r="BR997" t="str">
        <f>VLOOKUP(O997,parametres!G:H,2,0)</f>
        <v>RSA Provider</v>
      </c>
    </row>
    <row r="998" spans="1:70" x14ac:dyDescent="0.3">
      <c r="A998" t="s">
        <v>1635</v>
      </c>
      <c r="B998" t="s">
        <v>65</v>
      </c>
      <c r="C998" t="s">
        <v>70</v>
      </c>
      <c r="D998" s="4">
        <v>46268.577546296299</v>
      </c>
      <c r="E998" t="s">
        <v>2563</v>
      </c>
      <c r="F998" t="s">
        <v>156</v>
      </c>
      <c r="G998" t="s">
        <v>119</v>
      </c>
      <c r="H998" t="s">
        <v>196</v>
      </c>
      <c r="I998" t="s">
        <v>139</v>
      </c>
      <c r="J998">
        <v>2.7421293090954875E+18</v>
      </c>
      <c r="K998" t="s">
        <v>2564</v>
      </c>
      <c r="L998" t="s">
        <v>72</v>
      </c>
      <c r="M998" s="5">
        <v>5.7870370370370373E-5</v>
      </c>
      <c r="N998">
        <v>19760</v>
      </c>
      <c r="O998" t="s">
        <v>82</v>
      </c>
      <c r="P998">
        <v>21199</v>
      </c>
      <c r="Q998" t="s">
        <v>82</v>
      </c>
      <c r="R998">
        <v>99810</v>
      </c>
      <c r="S998" t="s">
        <v>162</v>
      </c>
      <c r="T998" t="s">
        <v>153</v>
      </c>
      <c r="U998">
        <v>224097</v>
      </c>
      <c r="V998" t="s">
        <v>226</v>
      </c>
      <c r="W998" t="s">
        <v>68</v>
      </c>
      <c r="X998" s="5">
        <v>4.2592592592592595E-3</v>
      </c>
      <c r="Y998" s="5">
        <v>0</v>
      </c>
      <c r="Z998" s="5">
        <v>1.1574074074074075E-4</v>
      </c>
      <c r="AA998" t="s">
        <v>67</v>
      </c>
      <c r="AB998">
        <v>0</v>
      </c>
      <c r="AC998" s="4">
        <v>46268.582418981481</v>
      </c>
      <c r="AD998" t="s">
        <v>67</v>
      </c>
      <c r="AE998" s="5">
        <v>0</v>
      </c>
      <c r="AF998" t="s">
        <v>2565</v>
      </c>
      <c r="AG998" s="5">
        <v>2.3148148148148147E-5</v>
      </c>
      <c r="AH998">
        <v>0</v>
      </c>
      <c r="AI998">
        <v>0</v>
      </c>
      <c r="AJ998" t="s">
        <v>67</v>
      </c>
      <c r="AK998">
        <v>2</v>
      </c>
      <c r="AL998">
        <v>0</v>
      </c>
      <c r="AM998">
        <v>0</v>
      </c>
      <c r="AN998" t="s">
        <v>123</v>
      </c>
      <c r="AO998" t="s">
        <v>127</v>
      </c>
      <c r="AP998">
        <v>77020001</v>
      </c>
      <c r="AQ998">
        <v>10</v>
      </c>
      <c r="AR998" t="s">
        <v>128</v>
      </c>
      <c r="AS998">
        <v>3190096</v>
      </c>
      <c r="AT998" t="s">
        <v>145</v>
      </c>
      <c r="AU998" t="s">
        <v>67</v>
      </c>
      <c r="AV998" t="s">
        <v>2563</v>
      </c>
      <c r="AW998">
        <v>2</v>
      </c>
      <c r="AX998">
        <v>1</v>
      </c>
      <c r="AY998" t="s">
        <v>67</v>
      </c>
      <c r="AZ998" t="s">
        <v>67</v>
      </c>
      <c r="BA998" t="s">
        <v>67</v>
      </c>
      <c r="BB998" t="s">
        <v>67</v>
      </c>
      <c r="BC998" t="s">
        <v>67</v>
      </c>
      <c r="BD998" t="s">
        <v>67</v>
      </c>
      <c r="BE998" t="s">
        <v>67</v>
      </c>
      <c r="BF998" t="s">
        <v>67</v>
      </c>
      <c r="BG998" t="s">
        <v>67</v>
      </c>
      <c r="BH998" t="s">
        <v>67</v>
      </c>
      <c r="BI998" t="s">
        <v>67</v>
      </c>
      <c r="BJ998" t="s">
        <v>67</v>
      </c>
      <c r="BK998" t="s">
        <v>67</v>
      </c>
      <c r="BL998" t="s">
        <v>67</v>
      </c>
      <c r="BM998" t="s">
        <v>67</v>
      </c>
      <c r="BN998" t="s">
        <v>106</v>
      </c>
      <c r="BO998" s="6">
        <v>46268</v>
      </c>
      <c r="BP998">
        <f>1</f>
        <v>1</v>
      </c>
      <c r="BQ998">
        <f>IF(M998+AG998&gt;=parametres!$B$2,0,1)</f>
        <v>1</v>
      </c>
      <c r="BR998" t="str">
        <f>VLOOKUP(O998,parametres!G:H,2,0)</f>
        <v>Alliannz Contract</v>
      </c>
    </row>
    <row r="999" spans="1:70" x14ac:dyDescent="0.3">
      <c r="A999" t="s">
        <v>1635</v>
      </c>
      <c r="B999" t="s">
        <v>65</v>
      </c>
      <c r="C999" t="s">
        <v>66</v>
      </c>
      <c r="D999" s="4">
        <v>46268.577615740738</v>
      </c>
      <c r="E999" t="s">
        <v>2554</v>
      </c>
      <c r="F999" t="s">
        <v>67</v>
      </c>
      <c r="G999" t="s">
        <v>67</v>
      </c>
      <c r="H999" t="s">
        <v>436</v>
      </c>
      <c r="I999" t="s">
        <v>67</v>
      </c>
      <c r="J999">
        <v>2.7421293262060488E+18</v>
      </c>
      <c r="K999" t="s">
        <v>2566</v>
      </c>
      <c r="L999" t="s">
        <v>67</v>
      </c>
      <c r="M999" s="5">
        <v>0</v>
      </c>
      <c r="N999">
        <v>19755</v>
      </c>
      <c r="O999" t="s">
        <v>84</v>
      </c>
      <c r="P999">
        <v>21194</v>
      </c>
      <c r="Q999" t="s">
        <v>84</v>
      </c>
      <c r="R999">
        <v>99755</v>
      </c>
      <c r="S999" t="s">
        <v>183</v>
      </c>
      <c r="T999" t="s">
        <v>153</v>
      </c>
      <c r="U999">
        <v>244552</v>
      </c>
      <c r="V999" t="s">
        <v>435</v>
      </c>
      <c r="W999" t="s">
        <v>69</v>
      </c>
      <c r="X999" s="5">
        <v>4.8379629629629632E-3</v>
      </c>
      <c r="Y999" s="5">
        <v>0</v>
      </c>
      <c r="Z999" s="5">
        <v>0</v>
      </c>
      <c r="AA999" t="s">
        <v>67</v>
      </c>
      <c r="AB999">
        <v>0</v>
      </c>
      <c r="AC999" s="4">
        <v>46268.582511574074</v>
      </c>
      <c r="AD999" t="s">
        <v>67</v>
      </c>
      <c r="AE999" s="5">
        <v>0</v>
      </c>
      <c r="AF999" t="s">
        <v>2556</v>
      </c>
      <c r="AG999" s="5">
        <v>1.1574074074074073E-5</v>
      </c>
      <c r="AJ999" t="s">
        <v>67</v>
      </c>
      <c r="AN999" t="s">
        <v>67</v>
      </c>
      <c r="AO999" t="s">
        <v>67</v>
      </c>
      <c r="AR999" t="s">
        <v>67</v>
      </c>
      <c r="AT999" t="s">
        <v>67</v>
      </c>
      <c r="AU999" t="s">
        <v>67</v>
      </c>
      <c r="AV999" t="s">
        <v>67</v>
      </c>
      <c r="AY999" t="s">
        <v>67</v>
      </c>
      <c r="AZ999" t="s">
        <v>67</v>
      </c>
      <c r="BA999" t="s">
        <v>67</v>
      </c>
      <c r="BB999" t="s">
        <v>67</v>
      </c>
      <c r="BC999" t="s">
        <v>67</v>
      </c>
      <c r="BD999" t="s">
        <v>67</v>
      </c>
      <c r="BE999" t="s">
        <v>67</v>
      </c>
      <c r="BF999" t="s">
        <v>67</v>
      </c>
      <c r="BG999" t="s">
        <v>67</v>
      </c>
      <c r="BH999" t="s">
        <v>67</v>
      </c>
      <c r="BI999" t="s">
        <v>67</v>
      </c>
      <c r="BJ999" t="s">
        <v>67</v>
      </c>
      <c r="BK999" t="s">
        <v>67</v>
      </c>
      <c r="BL999" t="s">
        <v>67</v>
      </c>
      <c r="BM999" t="s">
        <v>67</v>
      </c>
      <c r="BN999" t="s">
        <v>102</v>
      </c>
      <c r="BO999" s="6">
        <v>46268</v>
      </c>
      <c r="BP999">
        <f>1</f>
        <v>1</v>
      </c>
      <c r="BQ999">
        <f>IF(M999+AG999&gt;=parametres!$B$2,0,1)</f>
        <v>1</v>
      </c>
      <c r="BR999" t="str">
        <f>VLOOKUP(O999,parametres!G:H,2,0)</f>
        <v>RSA</v>
      </c>
    </row>
    <row r="1000" spans="1:70" x14ac:dyDescent="0.3">
      <c r="A1000" t="s">
        <v>1635</v>
      </c>
      <c r="B1000" t="s">
        <v>65</v>
      </c>
      <c r="C1000" t="s">
        <v>66</v>
      </c>
      <c r="D1000" s="4">
        <v>46268.578101851854</v>
      </c>
      <c r="E1000" t="s">
        <v>2563</v>
      </c>
      <c r="F1000" t="s">
        <v>67</v>
      </c>
      <c r="G1000" t="s">
        <v>67</v>
      </c>
      <c r="H1000" t="s">
        <v>227</v>
      </c>
      <c r="I1000" t="s">
        <v>67</v>
      </c>
      <c r="J1000">
        <v>2.742129309095488E+18</v>
      </c>
      <c r="K1000" t="s">
        <v>2567</v>
      </c>
      <c r="L1000" t="s">
        <v>67</v>
      </c>
      <c r="M1000" s="5">
        <v>0</v>
      </c>
      <c r="N1000">
        <v>19760</v>
      </c>
      <c r="O1000" t="s">
        <v>82</v>
      </c>
      <c r="P1000">
        <v>21199</v>
      </c>
      <c r="Q1000" t="s">
        <v>82</v>
      </c>
      <c r="R1000">
        <v>99810</v>
      </c>
      <c r="S1000" t="s">
        <v>162</v>
      </c>
      <c r="T1000" t="s">
        <v>153</v>
      </c>
      <c r="U1000">
        <v>224097</v>
      </c>
      <c r="V1000" t="s">
        <v>226</v>
      </c>
      <c r="W1000" t="s">
        <v>69</v>
      </c>
      <c r="X1000" s="5">
        <v>4.2592592592592595E-3</v>
      </c>
      <c r="Y1000" s="5">
        <v>0</v>
      </c>
      <c r="Z1000" s="5">
        <v>0</v>
      </c>
      <c r="AA1000" t="s">
        <v>67</v>
      </c>
      <c r="AB1000">
        <v>0</v>
      </c>
      <c r="AC1000" s="4">
        <v>46268.582430555558</v>
      </c>
      <c r="AD1000" t="s">
        <v>67</v>
      </c>
      <c r="AE1000" s="5">
        <v>0</v>
      </c>
      <c r="AF1000" t="s">
        <v>2565</v>
      </c>
      <c r="AG1000" s="5">
        <v>1.1574074074074073E-5</v>
      </c>
      <c r="AJ1000" t="s">
        <v>67</v>
      </c>
      <c r="AN1000" t="s">
        <v>67</v>
      </c>
      <c r="AO1000" t="s">
        <v>67</v>
      </c>
      <c r="AR1000" t="s">
        <v>67</v>
      </c>
      <c r="AT1000" t="s">
        <v>67</v>
      </c>
      <c r="AU1000" t="s">
        <v>67</v>
      </c>
      <c r="AV1000" t="s">
        <v>67</v>
      </c>
      <c r="AY1000" t="s">
        <v>67</v>
      </c>
      <c r="AZ1000" t="s">
        <v>67</v>
      </c>
      <c r="BA1000" t="s">
        <v>67</v>
      </c>
      <c r="BB1000" t="s">
        <v>67</v>
      </c>
      <c r="BC1000" t="s">
        <v>67</v>
      </c>
      <c r="BD1000" t="s">
        <v>67</v>
      </c>
      <c r="BE1000" t="s">
        <v>67</v>
      </c>
      <c r="BF1000" t="s">
        <v>67</v>
      </c>
      <c r="BG1000" t="s">
        <v>67</v>
      </c>
      <c r="BH1000" t="s">
        <v>67</v>
      </c>
      <c r="BI1000" t="s">
        <v>67</v>
      </c>
      <c r="BJ1000" t="s">
        <v>67</v>
      </c>
      <c r="BK1000" t="s">
        <v>67</v>
      </c>
      <c r="BL1000" t="s">
        <v>67</v>
      </c>
      <c r="BM1000" t="s">
        <v>67</v>
      </c>
      <c r="BN1000" t="s">
        <v>106</v>
      </c>
      <c r="BO1000" s="6">
        <v>46268</v>
      </c>
      <c r="BP1000">
        <f>1</f>
        <v>1</v>
      </c>
      <c r="BQ1000">
        <f>IF(M1000+AG1000&gt;=parametres!$B$2,0,1)</f>
        <v>1</v>
      </c>
      <c r="BR1000" t="str">
        <f>VLOOKUP(O1000,parametres!G:H,2,0)</f>
        <v>Alliannz Contract</v>
      </c>
    </row>
    <row r="1001" spans="1:70" x14ac:dyDescent="0.3">
      <c r="A1001" t="s">
        <v>1635</v>
      </c>
      <c r="B1001" t="s">
        <v>65</v>
      </c>
      <c r="C1001" t="s">
        <v>70</v>
      </c>
      <c r="D1001" s="4">
        <v>46268.578136574077</v>
      </c>
      <c r="E1001" t="s">
        <v>2568</v>
      </c>
      <c r="F1001" t="s">
        <v>138</v>
      </c>
      <c r="G1001" t="s">
        <v>426</v>
      </c>
      <c r="H1001" t="s">
        <v>165</v>
      </c>
      <c r="I1001" t="s">
        <v>453</v>
      </c>
      <c r="J1001">
        <v>2.742129339086975E+18</v>
      </c>
      <c r="K1001" t="s">
        <v>2569</v>
      </c>
      <c r="L1001" t="s">
        <v>72</v>
      </c>
      <c r="M1001" s="5">
        <v>1.273148148148148E-4</v>
      </c>
      <c r="N1001">
        <v>19755</v>
      </c>
      <c r="O1001" t="s">
        <v>84</v>
      </c>
      <c r="P1001">
        <v>21177</v>
      </c>
      <c r="Q1001" t="s">
        <v>454</v>
      </c>
      <c r="R1001">
        <v>99755</v>
      </c>
      <c r="S1001" t="s">
        <v>183</v>
      </c>
      <c r="T1001" t="s">
        <v>450</v>
      </c>
      <c r="U1001">
        <v>96462</v>
      </c>
      <c r="V1001" t="s">
        <v>485</v>
      </c>
      <c r="W1001" t="s">
        <v>68</v>
      </c>
      <c r="X1001" s="5">
        <v>6.8171296296296296E-3</v>
      </c>
      <c r="Y1001" s="5">
        <v>4.6296296296296294E-5</v>
      </c>
      <c r="Z1001" s="5">
        <v>3.8194444444444446E-4</v>
      </c>
      <c r="AA1001" t="s">
        <v>67</v>
      </c>
      <c r="AB1001">
        <v>1</v>
      </c>
      <c r="AC1001" s="4">
        <v>46268.585995370369</v>
      </c>
      <c r="AD1001" t="s">
        <v>67</v>
      </c>
      <c r="AE1001" s="5">
        <v>0</v>
      </c>
      <c r="AF1001" t="s">
        <v>2570</v>
      </c>
      <c r="AG1001" s="5">
        <v>3.4722222222222222E-5</v>
      </c>
      <c r="AH1001">
        <v>0</v>
      </c>
      <c r="AI1001">
        <v>0</v>
      </c>
      <c r="AJ1001" t="s">
        <v>67</v>
      </c>
      <c r="AK1001">
        <v>2</v>
      </c>
      <c r="AL1001">
        <v>0</v>
      </c>
      <c r="AM1001">
        <v>0</v>
      </c>
      <c r="AN1001" t="s">
        <v>123</v>
      </c>
      <c r="AO1001" t="s">
        <v>127</v>
      </c>
      <c r="AP1001">
        <v>77020001</v>
      </c>
      <c r="AQ1001">
        <v>10</v>
      </c>
      <c r="AR1001" t="s">
        <v>128</v>
      </c>
      <c r="AS1001">
        <v>3190059</v>
      </c>
      <c r="AT1001" t="s">
        <v>67</v>
      </c>
      <c r="AU1001" t="s">
        <v>67</v>
      </c>
      <c r="AV1001" t="s">
        <v>2568</v>
      </c>
      <c r="AW1001">
        <v>0</v>
      </c>
      <c r="AX1001">
        <v>0</v>
      </c>
      <c r="AY1001" t="s">
        <v>67</v>
      </c>
      <c r="AZ1001" t="s">
        <v>67</v>
      </c>
      <c r="BA1001" t="s">
        <v>67</v>
      </c>
      <c r="BB1001" t="s">
        <v>67</v>
      </c>
      <c r="BC1001" t="s">
        <v>67</v>
      </c>
      <c r="BD1001" t="s">
        <v>67</v>
      </c>
      <c r="BE1001" t="s">
        <v>67</v>
      </c>
      <c r="BF1001" t="s">
        <v>67</v>
      </c>
      <c r="BG1001" t="s">
        <v>67</v>
      </c>
      <c r="BH1001" t="s">
        <v>67</v>
      </c>
      <c r="BI1001" t="s">
        <v>67</v>
      </c>
      <c r="BJ1001" t="s">
        <v>67</v>
      </c>
      <c r="BK1001" t="s">
        <v>67</v>
      </c>
      <c r="BL1001" t="s">
        <v>67</v>
      </c>
      <c r="BM1001" t="s">
        <v>67</v>
      </c>
      <c r="BN1001" t="s">
        <v>102</v>
      </c>
      <c r="BO1001" s="6">
        <v>46268</v>
      </c>
      <c r="BP1001">
        <f>1</f>
        <v>1</v>
      </c>
      <c r="BQ1001">
        <f>IF(M1001+AG1001&gt;=parametres!$B$2,0,1)</f>
        <v>1</v>
      </c>
      <c r="BR1001" t="str">
        <f>VLOOKUP(O1001,parametres!G:H,2,0)</f>
        <v>RSA</v>
      </c>
    </row>
    <row r="1002" spans="1:70" x14ac:dyDescent="0.3">
      <c r="A1002" t="s">
        <v>1635</v>
      </c>
      <c r="B1002" t="s">
        <v>65</v>
      </c>
      <c r="C1002" t="s">
        <v>70</v>
      </c>
      <c r="D1002" s="4">
        <v>46268.578194444446</v>
      </c>
      <c r="E1002" t="s">
        <v>2571</v>
      </c>
      <c r="F1002" t="s">
        <v>129</v>
      </c>
      <c r="G1002" t="s">
        <v>130</v>
      </c>
      <c r="H1002" t="s">
        <v>131</v>
      </c>
      <c r="I1002" t="s">
        <v>132</v>
      </c>
      <c r="J1002">
        <v>2.7421293949181363E+18</v>
      </c>
      <c r="K1002" t="s">
        <v>2572</v>
      </c>
      <c r="L1002" t="s">
        <v>72</v>
      </c>
      <c r="M1002" s="5">
        <v>6.9444444444444444E-5</v>
      </c>
      <c r="N1002">
        <v>27173</v>
      </c>
      <c r="O1002" t="s">
        <v>116</v>
      </c>
      <c r="P1002">
        <v>28184</v>
      </c>
      <c r="Q1002" t="s">
        <v>116</v>
      </c>
      <c r="R1002">
        <v>208567</v>
      </c>
      <c r="S1002" t="s">
        <v>174</v>
      </c>
      <c r="T1002" t="s">
        <v>153</v>
      </c>
      <c r="U1002">
        <v>96452</v>
      </c>
      <c r="V1002" t="s">
        <v>465</v>
      </c>
      <c r="W1002" t="s">
        <v>68</v>
      </c>
      <c r="X1002" s="5">
        <v>6.7708333333333336E-3</v>
      </c>
      <c r="Y1002" s="5">
        <v>3.4722222222222222E-5</v>
      </c>
      <c r="Z1002" s="5">
        <v>3.5879629629629629E-4</v>
      </c>
      <c r="AA1002" t="s">
        <v>67</v>
      </c>
      <c r="AB1002">
        <v>1</v>
      </c>
      <c r="AC1002" s="4">
        <v>46268.587939814817</v>
      </c>
      <c r="AD1002" t="s">
        <v>67</v>
      </c>
      <c r="AE1002" s="5">
        <v>0</v>
      </c>
      <c r="AF1002" t="s">
        <v>2573</v>
      </c>
      <c r="AG1002" s="5">
        <v>3.4722222222222222E-5</v>
      </c>
      <c r="AH1002">
        <v>0</v>
      </c>
      <c r="AI1002">
        <v>0</v>
      </c>
      <c r="AJ1002" t="s">
        <v>67</v>
      </c>
      <c r="AK1002">
        <v>2</v>
      </c>
      <c r="AL1002">
        <v>0</v>
      </c>
      <c r="AM1002">
        <v>0</v>
      </c>
      <c r="AN1002" t="s">
        <v>123</v>
      </c>
      <c r="AO1002" t="s">
        <v>133</v>
      </c>
      <c r="AP1002">
        <v>77020108</v>
      </c>
      <c r="AQ1002">
        <v>10</v>
      </c>
      <c r="AR1002" t="s">
        <v>133</v>
      </c>
      <c r="AS1002">
        <v>3190911811</v>
      </c>
      <c r="AT1002" t="s">
        <v>279</v>
      </c>
      <c r="AU1002" t="s">
        <v>2574</v>
      </c>
      <c r="AV1002" t="s">
        <v>2571</v>
      </c>
      <c r="AW1002">
        <v>2</v>
      </c>
      <c r="AX1002">
        <v>1</v>
      </c>
      <c r="AY1002" t="s">
        <v>67</v>
      </c>
      <c r="AZ1002" t="s">
        <v>67</v>
      </c>
      <c r="BA1002" t="s">
        <v>67</v>
      </c>
      <c r="BB1002" t="s">
        <v>67</v>
      </c>
      <c r="BC1002" t="s">
        <v>67</v>
      </c>
      <c r="BD1002" t="s">
        <v>67</v>
      </c>
      <c r="BE1002" t="s">
        <v>67</v>
      </c>
      <c r="BF1002" t="s">
        <v>67</v>
      </c>
      <c r="BG1002" t="s">
        <v>67</v>
      </c>
      <c r="BH1002" t="s">
        <v>67</v>
      </c>
      <c r="BI1002" t="s">
        <v>67</v>
      </c>
      <c r="BJ1002" t="s">
        <v>67</v>
      </c>
      <c r="BK1002" t="s">
        <v>67</v>
      </c>
      <c r="BL1002" t="s">
        <v>67</v>
      </c>
      <c r="BM1002" t="s">
        <v>67</v>
      </c>
      <c r="BN1002" t="s">
        <v>106</v>
      </c>
      <c r="BO1002" s="6">
        <v>46268</v>
      </c>
      <c r="BP1002">
        <f>1</f>
        <v>1</v>
      </c>
      <c r="BQ1002">
        <f>IF(M1002+AG1002&gt;=parametres!$B$2,0,1)</f>
        <v>1</v>
      </c>
      <c r="BR1002" t="str">
        <f>VLOOKUP(O1002,parametres!G:H,2,0)</f>
        <v>Alliannz Contract</v>
      </c>
    </row>
    <row r="1003" spans="1:70" x14ac:dyDescent="0.3">
      <c r="A1003" t="s">
        <v>1635</v>
      </c>
      <c r="B1003" t="s">
        <v>65</v>
      </c>
      <c r="C1003" t="s">
        <v>70</v>
      </c>
      <c r="D1003" s="4">
        <v>46268.578888888886</v>
      </c>
      <c r="E1003" t="s">
        <v>2575</v>
      </c>
      <c r="F1003" t="s">
        <v>171</v>
      </c>
      <c r="G1003" t="s">
        <v>119</v>
      </c>
      <c r="H1003" t="s">
        <v>172</v>
      </c>
      <c r="I1003" t="s">
        <v>169</v>
      </c>
      <c r="J1003">
        <v>2.742129433573547E+18</v>
      </c>
      <c r="K1003" t="s">
        <v>2576</v>
      </c>
      <c r="L1003" t="s">
        <v>72</v>
      </c>
      <c r="M1003" s="5">
        <v>6.9444444444444444E-5</v>
      </c>
      <c r="N1003">
        <v>19764</v>
      </c>
      <c r="O1003" t="s">
        <v>107</v>
      </c>
      <c r="P1003">
        <v>21203</v>
      </c>
      <c r="Q1003" t="s">
        <v>107</v>
      </c>
      <c r="R1003">
        <v>99854</v>
      </c>
      <c r="S1003" t="s">
        <v>170</v>
      </c>
      <c r="T1003" t="s">
        <v>153</v>
      </c>
      <c r="U1003">
        <v>244554</v>
      </c>
      <c r="V1003" t="s">
        <v>437</v>
      </c>
      <c r="W1003" t="s">
        <v>68</v>
      </c>
      <c r="X1003" s="5">
        <v>5.8101851851851856E-3</v>
      </c>
      <c r="Y1003" s="5">
        <v>0</v>
      </c>
      <c r="Z1003" s="5">
        <v>3.5879629629629629E-4</v>
      </c>
      <c r="AA1003" t="s">
        <v>67</v>
      </c>
      <c r="AB1003">
        <v>0</v>
      </c>
      <c r="AC1003" s="4">
        <v>46268.58520833333</v>
      </c>
      <c r="AD1003" t="s">
        <v>67</v>
      </c>
      <c r="AE1003" s="5">
        <v>0</v>
      </c>
      <c r="AF1003" t="s">
        <v>2577</v>
      </c>
      <c r="AG1003" s="5">
        <v>2.3148148148148147E-5</v>
      </c>
      <c r="AH1003">
        <v>0</v>
      </c>
      <c r="AI1003">
        <v>0</v>
      </c>
      <c r="AJ1003" t="s">
        <v>390</v>
      </c>
      <c r="AK1003">
        <v>2</v>
      </c>
      <c r="AL1003">
        <v>0</v>
      </c>
      <c r="AM1003">
        <v>0</v>
      </c>
      <c r="AN1003" t="s">
        <v>123</v>
      </c>
      <c r="AO1003" t="s">
        <v>67</v>
      </c>
      <c r="AR1003" t="s">
        <v>67</v>
      </c>
      <c r="AT1003" t="s">
        <v>67</v>
      </c>
      <c r="AU1003" t="s">
        <v>67</v>
      </c>
      <c r="AV1003" t="s">
        <v>67</v>
      </c>
      <c r="AW1003">
        <v>2</v>
      </c>
      <c r="AX1003">
        <v>1</v>
      </c>
      <c r="AY1003" t="s">
        <v>67</v>
      </c>
      <c r="AZ1003" t="s">
        <v>67</v>
      </c>
      <c r="BA1003" t="s">
        <v>67</v>
      </c>
      <c r="BB1003" t="s">
        <v>67</v>
      </c>
      <c r="BC1003" t="s">
        <v>67</v>
      </c>
      <c r="BD1003" t="s">
        <v>67</v>
      </c>
      <c r="BE1003" t="s">
        <v>67</v>
      </c>
      <c r="BF1003" t="s">
        <v>67</v>
      </c>
      <c r="BG1003" t="s">
        <v>67</v>
      </c>
      <c r="BH1003" t="s">
        <v>67</v>
      </c>
      <c r="BI1003" t="s">
        <v>67</v>
      </c>
      <c r="BJ1003" t="s">
        <v>67</v>
      </c>
      <c r="BK1003" t="s">
        <v>67</v>
      </c>
      <c r="BL1003" t="s">
        <v>67</v>
      </c>
      <c r="BM1003" t="s">
        <v>67</v>
      </c>
      <c r="BN1003" t="s">
        <v>106</v>
      </c>
      <c r="BO1003" s="6">
        <v>46268</v>
      </c>
      <c r="BP1003">
        <f>1</f>
        <v>1</v>
      </c>
      <c r="BQ1003">
        <f>IF(M1003+AG1003&gt;=parametres!$B$2,0,1)</f>
        <v>1</v>
      </c>
      <c r="BR1003" t="str">
        <f>VLOOKUP(O1003,parametres!G:H,2,0)</f>
        <v>Alliannz Contract</v>
      </c>
    </row>
    <row r="1004" spans="1:70" x14ac:dyDescent="0.3">
      <c r="A1004" t="s">
        <v>1635</v>
      </c>
      <c r="B1004" t="s">
        <v>65</v>
      </c>
      <c r="C1004" t="s">
        <v>70</v>
      </c>
      <c r="D1004" s="4">
        <v>46268.579224537039</v>
      </c>
      <c r="E1004" t="s">
        <v>463</v>
      </c>
      <c r="F1004" t="s">
        <v>129</v>
      </c>
      <c r="G1004" t="s">
        <v>130</v>
      </c>
      <c r="H1004" t="s">
        <v>131</v>
      </c>
      <c r="I1004" t="s">
        <v>132</v>
      </c>
      <c r="J1004">
        <v>2.7421293562677596E+18</v>
      </c>
      <c r="K1004" t="s">
        <v>2578</v>
      </c>
      <c r="L1004" t="s">
        <v>72</v>
      </c>
      <c r="M1004" s="5">
        <v>8.1018518518518516E-5</v>
      </c>
      <c r="N1004">
        <v>27173</v>
      </c>
      <c r="O1004" t="s">
        <v>116</v>
      </c>
      <c r="P1004">
        <v>28184</v>
      </c>
      <c r="Q1004" t="s">
        <v>116</v>
      </c>
      <c r="R1004">
        <v>208567</v>
      </c>
      <c r="S1004" t="s">
        <v>174</v>
      </c>
      <c r="T1004" t="s">
        <v>153</v>
      </c>
      <c r="U1004">
        <v>221519</v>
      </c>
      <c r="V1004" t="s">
        <v>269</v>
      </c>
      <c r="W1004" t="s">
        <v>68</v>
      </c>
      <c r="X1004" s="5">
        <v>2.3148148148148147E-3</v>
      </c>
      <c r="Y1004" s="5">
        <v>0</v>
      </c>
      <c r="Z1004" s="5">
        <v>1.1574074074074073E-3</v>
      </c>
      <c r="AA1004" t="s">
        <v>67</v>
      </c>
      <c r="AB1004">
        <v>0</v>
      </c>
      <c r="AC1004" s="4">
        <v>46268.582245370373</v>
      </c>
      <c r="AD1004" t="s">
        <v>67</v>
      </c>
      <c r="AE1004" s="5">
        <v>0</v>
      </c>
      <c r="AF1004" t="s">
        <v>2579</v>
      </c>
      <c r="AG1004" s="5">
        <v>2.3148148148148147E-5</v>
      </c>
      <c r="AH1004">
        <v>0</v>
      </c>
      <c r="AI1004">
        <v>0</v>
      </c>
      <c r="AJ1004" t="s">
        <v>67</v>
      </c>
      <c r="AK1004">
        <v>2</v>
      </c>
      <c r="AL1004">
        <v>0</v>
      </c>
      <c r="AM1004">
        <v>0</v>
      </c>
      <c r="AN1004" t="s">
        <v>123</v>
      </c>
      <c r="AO1004" t="s">
        <v>133</v>
      </c>
      <c r="AP1004">
        <v>77020108</v>
      </c>
      <c r="AQ1004">
        <v>10</v>
      </c>
      <c r="AR1004" t="s">
        <v>133</v>
      </c>
      <c r="AS1004">
        <v>3190911811</v>
      </c>
      <c r="AT1004" t="s">
        <v>77</v>
      </c>
      <c r="AU1004" t="s">
        <v>175</v>
      </c>
      <c r="AV1004" t="s">
        <v>463</v>
      </c>
      <c r="AW1004">
        <v>2</v>
      </c>
      <c r="AX1004">
        <v>1</v>
      </c>
      <c r="AY1004" t="s">
        <v>67</v>
      </c>
      <c r="AZ1004" t="s">
        <v>67</v>
      </c>
      <c r="BA1004" t="s">
        <v>67</v>
      </c>
      <c r="BB1004" t="s">
        <v>67</v>
      </c>
      <c r="BC1004" t="s">
        <v>67</v>
      </c>
      <c r="BD1004" t="s">
        <v>67</v>
      </c>
      <c r="BE1004" t="s">
        <v>67</v>
      </c>
      <c r="BF1004" t="s">
        <v>67</v>
      </c>
      <c r="BG1004" t="s">
        <v>67</v>
      </c>
      <c r="BH1004" t="s">
        <v>67</v>
      </c>
      <c r="BI1004" t="s">
        <v>67</v>
      </c>
      <c r="BJ1004" t="s">
        <v>67</v>
      </c>
      <c r="BK1004" t="s">
        <v>67</v>
      </c>
      <c r="BL1004" t="s">
        <v>67</v>
      </c>
      <c r="BM1004" t="s">
        <v>67</v>
      </c>
      <c r="BN1004" t="s">
        <v>106</v>
      </c>
      <c r="BO1004" s="6">
        <v>46268</v>
      </c>
      <c r="BP1004">
        <f>1</f>
        <v>1</v>
      </c>
      <c r="BQ1004">
        <f>IF(M1004+AG1004&gt;=parametres!$B$2,0,1)</f>
        <v>1</v>
      </c>
      <c r="BR1004" t="str">
        <f>VLOOKUP(O1004,parametres!G:H,2,0)</f>
        <v>Alliannz Contract</v>
      </c>
    </row>
    <row r="1005" spans="1:70" x14ac:dyDescent="0.3">
      <c r="A1005" t="s">
        <v>1635</v>
      </c>
      <c r="B1005" t="s">
        <v>65</v>
      </c>
      <c r="C1005" t="s">
        <v>66</v>
      </c>
      <c r="D1005" s="4">
        <v>46268.579340277778</v>
      </c>
      <c r="E1005" t="s">
        <v>2575</v>
      </c>
      <c r="F1005" t="s">
        <v>67</v>
      </c>
      <c r="G1005" t="s">
        <v>67</v>
      </c>
      <c r="H1005" t="s">
        <v>438</v>
      </c>
      <c r="I1005" t="s">
        <v>67</v>
      </c>
      <c r="J1005">
        <v>2.742129433573547E+18</v>
      </c>
      <c r="K1005" t="s">
        <v>2580</v>
      </c>
      <c r="L1005" t="s">
        <v>67</v>
      </c>
      <c r="M1005" s="5">
        <v>0</v>
      </c>
      <c r="N1005">
        <v>19764</v>
      </c>
      <c r="O1005" t="s">
        <v>107</v>
      </c>
      <c r="P1005">
        <v>21203</v>
      </c>
      <c r="Q1005" t="s">
        <v>107</v>
      </c>
      <c r="R1005">
        <v>99854</v>
      </c>
      <c r="S1005" t="s">
        <v>170</v>
      </c>
      <c r="T1005" t="s">
        <v>153</v>
      </c>
      <c r="U1005">
        <v>244554</v>
      </c>
      <c r="V1005" t="s">
        <v>437</v>
      </c>
      <c r="W1005" t="s">
        <v>69</v>
      </c>
      <c r="X1005" s="5">
        <v>5.8101851851851856E-3</v>
      </c>
      <c r="Y1005" s="5">
        <v>0</v>
      </c>
      <c r="Z1005" s="5">
        <v>0</v>
      </c>
      <c r="AA1005" t="s">
        <v>67</v>
      </c>
      <c r="AB1005">
        <v>0</v>
      </c>
      <c r="AC1005" s="4">
        <v>46268.58520833333</v>
      </c>
      <c r="AD1005" t="s">
        <v>67</v>
      </c>
      <c r="AE1005" s="5">
        <v>0</v>
      </c>
      <c r="AF1005" t="s">
        <v>2577</v>
      </c>
      <c r="AG1005" s="5">
        <v>0</v>
      </c>
      <c r="AJ1005" t="s">
        <v>67</v>
      </c>
      <c r="AN1005" t="s">
        <v>67</v>
      </c>
      <c r="AO1005" t="s">
        <v>67</v>
      </c>
      <c r="AR1005" t="s">
        <v>67</v>
      </c>
      <c r="AT1005" t="s">
        <v>67</v>
      </c>
      <c r="AU1005" t="s">
        <v>67</v>
      </c>
      <c r="AV1005" t="s">
        <v>67</v>
      </c>
      <c r="AY1005" t="s">
        <v>67</v>
      </c>
      <c r="AZ1005" t="s">
        <v>67</v>
      </c>
      <c r="BA1005" t="s">
        <v>67</v>
      </c>
      <c r="BB1005" t="s">
        <v>67</v>
      </c>
      <c r="BC1005" t="s">
        <v>67</v>
      </c>
      <c r="BD1005" t="s">
        <v>67</v>
      </c>
      <c r="BE1005" t="s">
        <v>67</v>
      </c>
      <c r="BF1005" t="s">
        <v>67</v>
      </c>
      <c r="BG1005" t="s">
        <v>67</v>
      </c>
      <c r="BH1005" t="s">
        <v>67</v>
      </c>
      <c r="BI1005" t="s">
        <v>67</v>
      </c>
      <c r="BJ1005" t="s">
        <v>67</v>
      </c>
      <c r="BK1005" t="s">
        <v>67</v>
      </c>
      <c r="BL1005" t="s">
        <v>67</v>
      </c>
      <c r="BM1005" t="s">
        <v>67</v>
      </c>
      <c r="BN1005" t="s">
        <v>106</v>
      </c>
      <c r="BO1005" s="6">
        <v>46268</v>
      </c>
      <c r="BP1005">
        <f>1</f>
        <v>1</v>
      </c>
      <c r="BQ1005">
        <f>IF(M1005+AG1005&gt;=parametres!$B$2,0,1)</f>
        <v>1</v>
      </c>
      <c r="BR1005" t="str">
        <f>VLOOKUP(O1005,parametres!G:H,2,0)</f>
        <v>Alliannz Contract</v>
      </c>
    </row>
    <row r="1006" spans="1:70" x14ac:dyDescent="0.3">
      <c r="A1006" t="s">
        <v>1635</v>
      </c>
      <c r="B1006" t="s">
        <v>65</v>
      </c>
      <c r="C1006" t="s">
        <v>70</v>
      </c>
      <c r="D1006" s="4">
        <v>46268.579467592594</v>
      </c>
      <c r="E1006" t="s">
        <v>541</v>
      </c>
      <c r="F1006" t="s">
        <v>304</v>
      </c>
      <c r="G1006" t="s">
        <v>305</v>
      </c>
      <c r="H1006" t="s">
        <v>306</v>
      </c>
      <c r="I1006" t="s">
        <v>300</v>
      </c>
      <c r="J1006">
        <v>2.742129266125696E+18</v>
      </c>
      <c r="K1006" t="s">
        <v>2581</v>
      </c>
      <c r="L1006" t="s">
        <v>71</v>
      </c>
      <c r="M1006" s="5">
        <v>6.9444444444444444E-5</v>
      </c>
      <c r="N1006">
        <v>19782</v>
      </c>
      <c r="O1006" t="s">
        <v>288</v>
      </c>
      <c r="P1006">
        <v>21222</v>
      </c>
      <c r="Q1006" t="s">
        <v>288</v>
      </c>
      <c r="R1006">
        <v>100052</v>
      </c>
      <c r="S1006" t="s">
        <v>301</v>
      </c>
      <c r="T1006" t="s">
        <v>312</v>
      </c>
      <c r="U1006">
        <v>249778</v>
      </c>
      <c r="V1006" t="s">
        <v>477</v>
      </c>
      <c r="W1006" t="s">
        <v>68</v>
      </c>
      <c r="X1006" s="5">
        <v>2.5810185185185185E-3</v>
      </c>
      <c r="Y1006" s="5">
        <v>2.7430555555555554E-3</v>
      </c>
      <c r="Z1006" s="5">
        <v>3.5879629629629629E-4</v>
      </c>
      <c r="AA1006" t="s">
        <v>67</v>
      </c>
      <c r="AB1006">
        <v>0</v>
      </c>
      <c r="AC1006" s="4">
        <v>46268.586539351854</v>
      </c>
      <c r="AD1006" t="s">
        <v>67</v>
      </c>
      <c r="AE1006" s="5">
        <v>0</v>
      </c>
      <c r="AF1006" t="s">
        <v>2582</v>
      </c>
      <c r="AG1006" s="5">
        <v>2.3148148148148147E-5</v>
      </c>
      <c r="AH1006">
        <v>0</v>
      </c>
      <c r="AI1006">
        <v>0</v>
      </c>
      <c r="AJ1006" t="s">
        <v>311</v>
      </c>
      <c r="AK1006">
        <v>2</v>
      </c>
      <c r="AL1006">
        <v>0</v>
      </c>
      <c r="AM1006">
        <v>1</v>
      </c>
      <c r="AN1006" t="s">
        <v>303</v>
      </c>
      <c r="AO1006" t="s">
        <v>67</v>
      </c>
      <c r="AR1006" t="s">
        <v>67</v>
      </c>
      <c r="AT1006" t="s">
        <v>67</v>
      </c>
      <c r="AU1006" t="s">
        <v>67</v>
      </c>
      <c r="AV1006" t="s">
        <v>67</v>
      </c>
      <c r="AW1006">
        <v>2</v>
      </c>
      <c r="AX1006">
        <v>1</v>
      </c>
      <c r="AY1006" t="s">
        <v>76</v>
      </c>
      <c r="AZ1006" t="s">
        <v>197</v>
      </c>
      <c r="BA1006" t="s">
        <v>2583</v>
      </c>
      <c r="BB1006" t="s">
        <v>67</v>
      </c>
      <c r="BC1006" t="s">
        <v>67</v>
      </c>
      <c r="BD1006" t="s">
        <v>67</v>
      </c>
      <c r="BE1006" t="s">
        <v>67</v>
      </c>
      <c r="BF1006" t="s">
        <v>67</v>
      </c>
      <c r="BG1006" t="s">
        <v>67</v>
      </c>
      <c r="BH1006" t="s">
        <v>67</v>
      </c>
      <c r="BI1006" t="s">
        <v>67</v>
      </c>
      <c r="BJ1006" t="s">
        <v>67</v>
      </c>
      <c r="BK1006" t="s">
        <v>67</v>
      </c>
      <c r="BL1006" t="s">
        <v>67</v>
      </c>
      <c r="BM1006" t="s">
        <v>67</v>
      </c>
      <c r="BN1006" t="s">
        <v>287</v>
      </c>
      <c r="BO1006" s="6">
        <v>46268</v>
      </c>
      <c r="BP1006">
        <f>1</f>
        <v>1</v>
      </c>
      <c r="BQ1006">
        <f>IF(M1006+AG1006&gt;=parametres!$B$2,0,1)</f>
        <v>1</v>
      </c>
      <c r="BR1006" t="str">
        <f>VLOOKUP(O1006,parametres!G:H,2,0)</f>
        <v>RSA BE</v>
      </c>
    </row>
    <row r="1007" spans="1:70" x14ac:dyDescent="0.3">
      <c r="A1007" t="s">
        <v>1635</v>
      </c>
      <c r="B1007" t="s">
        <v>65</v>
      </c>
      <c r="C1007" t="s">
        <v>66</v>
      </c>
      <c r="D1007" s="4">
        <v>46268.579861111109</v>
      </c>
      <c r="E1007" t="s">
        <v>463</v>
      </c>
      <c r="F1007" t="s">
        <v>67</v>
      </c>
      <c r="G1007" t="s">
        <v>67</v>
      </c>
      <c r="H1007" t="s">
        <v>418</v>
      </c>
      <c r="I1007" t="s">
        <v>67</v>
      </c>
      <c r="J1007">
        <v>2.7421293562677596E+18</v>
      </c>
      <c r="K1007" t="s">
        <v>2584</v>
      </c>
      <c r="L1007" t="s">
        <v>67</v>
      </c>
      <c r="M1007" s="5">
        <v>0</v>
      </c>
      <c r="N1007">
        <v>27173</v>
      </c>
      <c r="O1007" t="s">
        <v>116</v>
      </c>
      <c r="P1007">
        <v>28184</v>
      </c>
      <c r="Q1007" t="s">
        <v>116</v>
      </c>
      <c r="R1007">
        <v>208567</v>
      </c>
      <c r="S1007" t="s">
        <v>174</v>
      </c>
      <c r="T1007" t="s">
        <v>153</v>
      </c>
      <c r="U1007">
        <v>221519</v>
      </c>
      <c r="V1007" t="s">
        <v>269</v>
      </c>
      <c r="W1007" t="s">
        <v>68</v>
      </c>
      <c r="X1007" s="5">
        <v>2.3148148148148147E-3</v>
      </c>
      <c r="Y1007" s="5">
        <v>0</v>
      </c>
      <c r="Z1007" s="5">
        <v>0</v>
      </c>
      <c r="AA1007" t="s">
        <v>67</v>
      </c>
      <c r="AB1007">
        <v>0</v>
      </c>
      <c r="AC1007" s="4">
        <v>46268.582233796296</v>
      </c>
      <c r="AD1007" t="s">
        <v>67</v>
      </c>
      <c r="AE1007" s="5">
        <v>0</v>
      </c>
      <c r="AF1007" t="s">
        <v>2579</v>
      </c>
      <c r="AG1007" s="5">
        <v>0</v>
      </c>
      <c r="AJ1007" t="s">
        <v>67</v>
      </c>
      <c r="AN1007" t="s">
        <v>67</v>
      </c>
      <c r="AO1007" t="s">
        <v>67</v>
      </c>
      <c r="AR1007" t="s">
        <v>67</v>
      </c>
      <c r="AT1007" t="s">
        <v>67</v>
      </c>
      <c r="AU1007" t="s">
        <v>67</v>
      </c>
      <c r="AV1007" t="s">
        <v>67</v>
      </c>
      <c r="AY1007" t="s">
        <v>67</v>
      </c>
      <c r="AZ1007" t="s">
        <v>67</v>
      </c>
      <c r="BA1007" t="s">
        <v>67</v>
      </c>
      <c r="BB1007" t="s">
        <v>67</v>
      </c>
      <c r="BC1007" t="s">
        <v>67</v>
      </c>
      <c r="BD1007" t="s">
        <v>67</v>
      </c>
      <c r="BE1007" t="s">
        <v>67</v>
      </c>
      <c r="BF1007" t="s">
        <v>67</v>
      </c>
      <c r="BG1007" t="s">
        <v>67</v>
      </c>
      <c r="BH1007" t="s">
        <v>67</v>
      </c>
      <c r="BI1007" t="s">
        <v>67</v>
      </c>
      <c r="BJ1007" t="s">
        <v>67</v>
      </c>
      <c r="BK1007" t="s">
        <v>67</v>
      </c>
      <c r="BL1007" t="s">
        <v>67</v>
      </c>
      <c r="BM1007" t="s">
        <v>67</v>
      </c>
      <c r="BN1007" t="s">
        <v>106</v>
      </c>
      <c r="BO1007" s="6">
        <v>46268</v>
      </c>
      <c r="BP1007">
        <f>1</f>
        <v>1</v>
      </c>
      <c r="BQ1007">
        <f>IF(M1007+AG1007&gt;=parametres!$B$2,0,1)</f>
        <v>1</v>
      </c>
      <c r="BR1007" t="str">
        <f>VLOOKUP(O1007,parametres!G:H,2,0)</f>
        <v>Alliannz Contract</v>
      </c>
    </row>
    <row r="1008" spans="1:70" x14ac:dyDescent="0.3">
      <c r="A1008" t="s">
        <v>1635</v>
      </c>
      <c r="B1008" t="s">
        <v>65</v>
      </c>
      <c r="C1008" t="s">
        <v>70</v>
      </c>
      <c r="D1008" s="4">
        <v>46268.579942129632</v>
      </c>
      <c r="E1008" t="s">
        <v>2585</v>
      </c>
      <c r="F1008" t="s">
        <v>215</v>
      </c>
      <c r="G1008" t="s">
        <v>119</v>
      </c>
      <c r="H1008" t="s">
        <v>262</v>
      </c>
      <c r="I1008" t="s">
        <v>217</v>
      </c>
      <c r="J1008">
        <v>2.7421292918848963E+18</v>
      </c>
      <c r="K1008" t="s">
        <v>2586</v>
      </c>
      <c r="L1008" t="s">
        <v>72</v>
      </c>
      <c r="M1008" s="5">
        <v>6.9444444444444444E-5</v>
      </c>
      <c r="N1008">
        <v>19767</v>
      </c>
      <c r="O1008" t="s">
        <v>110</v>
      </c>
      <c r="P1008">
        <v>21206</v>
      </c>
      <c r="Q1008" t="s">
        <v>110</v>
      </c>
      <c r="R1008">
        <v>99887</v>
      </c>
      <c r="S1008" t="s">
        <v>218</v>
      </c>
      <c r="T1008" t="s">
        <v>153</v>
      </c>
      <c r="U1008">
        <v>96491</v>
      </c>
      <c r="V1008" t="s">
        <v>231</v>
      </c>
      <c r="W1008" t="s">
        <v>68</v>
      </c>
      <c r="X1008" s="5">
        <v>6.2500000000000001E-4</v>
      </c>
      <c r="Y1008" s="5">
        <v>0</v>
      </c>
      <c r="Z1008" s="5">
        <v>3.5879629629629629E-4</v>
      </c>
      <c r="AA1008" t="s">
        <v>67</v>
      </c>
      <c r="AB1008">
        <v>0</v>
      </c>
      <c r="AC1008" s="4">
        <v>46268.582129629627</v>
      </c>
      <c r="AD1008" t="s">
        <v>67</v>
      </c>
      <c r="AE1008" s="5">
        <v>0</v>
      </c>
      <c r="AF1008" t="s">
        <v>2587</v>
      </c>
      <c r="AG1008" s="5">
        <v>2.3148148148148147E-5</v>
      </c>
      <c r="AH1008">
        <v>0</v>
      </c>
      <c r="AI1008">
        <v>0</v>
      </c>
      <c r="AJ1008" t="s">
        <v>67</v>
      </c>
      <c r="AK1008">
        <v>0</v>
      </c>
      <c r="AL1008">
        <v>0</v>
      </c>
      <c r="AM1008">
        <v>0</v>
      </c>
      <c r="AN1008" t="s">
        <v>123</v>
      </c>
      <c r="AO1008" t="s">
        <v>127</v>
      </c>
      <c r="AP1008">
        <v>77020001</v>
      </c>
      <c r="AQ1008">
        <v>10</v>
      </c>
      <c r="AR1008" t="s">
        <v>128</v>
      </c>
      <c r="AT1008" t="s">
        <v>2588</v>
      </c>
      <c r="AU1008" t="s">
        <v>2589</v>
      </c>
      <c r="AV1008" t="s">
        <v>2585</v>
      </c>
      <c r="AW1008">
        <v>0</v>
      </c>
      <c r="AX1008">
        <v>0</v>
      </c>
      <c r="AY1008" t="s">
        <v>67</v>
      </c>
      <c r="AZ1008" t="s">
        <v>67</v>
      </c>
      <c r="BA1008" t="s">
        <v>67</v>
      </c>
      <c r="BB1008" t="s">
        <v>67</v>
      </c>
      <c r="BC1008" t="s">
        <v>67</v>
      </c>
      <c r="BD1008" t="s">
        <v>67</v>
      </c>
      <c r="BE1008" t="s">
        <v>67</v>
      </c>
      <c r="BF1008" t="s">
        <v>67</v>
      </c>
      <c r="BG1008" t="s">
        <v>67</v>
      </c>
      <c r="BH1008" t="s">
        <v>67</v>
      </c>
      <c r="BI1008" t="s">
        <v>67</v>
      </c>
      <c r="BJ1008" t="s">
        <v>67</v>
      </c>
      <c r="BK1008" t="s">
        <v>67</v>
      </c>
      <c r="BL1008" t="s">
        <v>67</v>
      </c>
      <c r="BM1008" t="s">
        <v>67</v>
      </c>
      <c r="BN1008" t="s">
        <v>102</v>
      </c>
      <c r="BO1008" s="6">
        <v>46268</v>
      </c>
      <c r="BP1008">
        <f>1</f>
        <v>1</v>
      </c>
      <c r="BQ1008">
        <f>IF(M1008+AG1008&gt;=parametres!$B$2,0,1)</f>
        <v>1</v>
      </c>
      <c r="BR1008" t="str">
        <f>VLOOKUP(O1008,parametres!G:H,2,0)</f>
        <v>RSA</v>
      </c>
    </row>
    <row r="1009" spans="1:70" x14ac:dyDescent="0.3">
      <c r="A1009" t="s">
        <v>1635</v>
      </c>
      <c r="B1009" t="s">
        <v>65</v>
      </c>
      <c r="C1009" t="s">
        <v>66</v>
      </c>
      <c r="D1009" s="4">
        <v>46268.580023148148</v>
      </c>
      <c r="E1009" t="s">
        <v>541</v>
      </c>
      <c r="F1009" t="s">
        <v>67</v>
      </c>
      <c r="G1009" t="s">
        <v>67</v>
      </c>
      <c r="H1009" t="s">
        <v>478</v>
      </c>
      <c r="I1009" t="s">
        <v>67</v>
      </c>
      <c r="J1009">
        <v>2.742129266125696E+18</v>
      </c>
      <c r="K1009" t="s">
        <v>2590</v>
      </c>
      <c r="L1009" t="s">
        <v>67</v>
      </c>
      <c r="M1009" s="5">
        <v>0</v>
      </c>
      <c r="N1009">
        <v>19782</v>
      </c>
      <c r="O1009" t="s">
        <v>288</v>
      </c>
      <c r="P1009">
        <v>21222</v>
      </c>
      <c r="Q1009" t="s">
        <v>288</v>
      </c>
      <c r="R1009">
        <v>100052</v>
      </c>
      <c r="S1009" t="s">
        <v>301</v>
      </c>
      <c r="T1009" t="s">
        <v>312</v>
      </c>
      <c r="U1009">
        <v>249778</v>
      </c>
      <c r="V1009" t="s">
        <v>477</v>
      </c>
      <c r="W1009" t="s">
        <v>68</v>
      </c>
      <c r="X1009" s="5">
        <v>2.5810185185185185E-3</v>
      </c>
      <c r="Y1009" s="5">
        <v>2.7430555555555554E-3</v>
      </c>
      <c r="Z1009" s="5">
        <v>0</v>
      </c>
      <c r="AA1009" t="s">
        <v>67</v>
      </c>
      <c r="AB1009">
        <v>0</v>
      </c>
      <c r="AC1009" s="4">
        <v>46268.585393518515</v>
      </c>
      <c r="AD1009" t="s">
        <v>67</v>
      </c>
      <c r="AE1009" s="5">
        <v>0</v>
      </c>
      <c r="AF1009" t="s">
        <v>2582</v>
      </c>
      <c r="AG1009" s="5">
        <v>0</v>
      </c>
      <c r="AJ1009" t="s">
        <v>67</v>
      </c>
      <c r="AN1009" t="s">
        <v>67</v>
      </c>
      <c r="AO1009" t="s">
        <v>67</v>
      </c>
      <c r="AR1009" t="s">
        <v>67</v>
      </c>
      <c r="AT1009" t="s">
        <v>67</v>
      </c>
      <c r="AU1009" t="s">
        <v>67</v>
      </c>
      <c r="AV1009" t="s">
        <v>67</v>
      </c>
      <c r="AY1009" t="s">
        <v>67</v>
      </c>
      <c r="AZ1009" t="s">
        <v>67</v>
      </c>
      <c r="BA1009" t="s">
        <v>67</v>
      </c>
      <c r="BB1009" t="s">
        <v>67</v>
      </c>
      <c r="BC1009" t="s">
        <v>67</v>
      </c>
      <c r="BD1009" t="s">
        <v>67</v>
      </c>
      <c r="BE1009" t="s">
        <v>67</v>
      </c>
      <c r="BF1009" t="s">
        <v>67</v>
      </c>
      <c r="BG1009" t="s">
        <v>67</v>
      </c>
      <c r="BH1009" t="s">
        <v>67</v>
      </c>
      <c r="BI1009" t="s">
        <v>67</v>
      </c>
      <c r="BJ1009" t="s">
        <v>67</v>
      </c>
      <c r="BK1009" t="s">
        <v>67</v>
      </c>
      <c r="BL1009" t="s">
        <v>67</v>
      </c>
      <c r="BM1009" t="s">
        <v>67</v>
      </c>
      <c r="BN1009" t="s">
        <v>287</v>
      </c>
      <c r="BO1009" s="6">
        <v>46268</v>
      </c>
      <c r="BP1009">
        <f>1</f>
        <v>1</v>
      </c>
      <c r="BQ1009">
        <f>IF(M1009+AG1009&gt;=parametres!$B$2,0,1)</f>
        <v>1</v>
      </c>
      <c r="BR1009" t="str">
        <f>VLOOKUP(O1009,parametres!G:H,2,0)</f>
        <v>RSA BE</v>
      </c>
    </row>
    <row r="1010" spans="1:70" x14ac:dyDescent="0.3">
      <c r="A1010" t="s">
        <v>1635</v>
      </c>
      <c r="B1010" t="s">
        <v>65</v>
      </c>
      <c r="C1010" t="s">
        <v>70</v>
      </c>
      <c r="D1010" s="4">
        <v>46268.58016203704</v>
      </c>
      <c r="E1010" t="s">
        <v>2591</v>
      </c>
      <c r="F1010" t="s">
        <v>141</v>
      </c>
      <c r="G1010" t="s">
        <v>119</v>
      </c>
      <c r="H1010" t="s">
        <v>142</v>
      </c>
      <c r="I1010" t="s">
        <v>143</v>
      </c>
      <c r="J1010">
        <v>2.7421294078030566E+18</v>
      </c>
      <c r="K1010" t="s">
        <v>2592</v>
      </c>
      <c r="L1010" t="s">
        <v>72</v>
      </c>
      <c r="M1010" s="5">
        <v>5.7870370370370373E-5</v>
      </c>
      <c r="N1010">
        <v>19755</v>
      </c>
      <c r="O1010" t="s">
        <v>84</v>
      </c>
      <c r="P1010">
        <v>21194</v>
      </c>
      <c r="Q1010" t="s">
        <v>84</v>
      </c>
      <c r="R1010">
        <v>99755</v>
      </c>
      <c r="S1010" t="s">
        <v>183</v>
      </c>
      <c r="T1010" t="s">
        <v>153</v>
      </c>
      <c r="U1010">
        <v>96465</v>
      </c>
      <c r="V1010" t="s">
        <v>360</v>
      </c>
      <c r="W1010" t="s">
        <v>68</v>
      </c>
      <c r="X1010" s="5">
        <v>3.6805555555555554E-3</v>
      </c>
      <c r="Y1010" s="5">
        <v>0</v>
      </c>
      <c r="Z1010" s="5">
        <v>3.8194444444444446E-4</v>
      </c>
      <c r="AA1010" t="s">
        <v>67</v>
      </c>
      <c r="AB1010">
        <v>0</v>
      </c>
      <c r="AC1010" s="4">
        <v>46268.585057870368</v>
      </c>
      <c r="AD1010" t="s">
        <v>67</v>
      </c>
      <c r="AE1010" s="5">
        <v>0</v>
      </c>
      <c r="AF1010" t="s">
        <v>2593</v>
      </c>
      <c r="AG1010" s="5">
        <v>3.4722222222222222E-5</v>
      </c>
      <c r="AH1010">
        <v>0</v>
      </c>
      <c r="AI1010">
        <v>0</v>
      </c>
      <c r="AJ1010" t="s">
        <v>67</v>
      </c>
      <c r="AK1010">
        <v>2</v>
      </c>
      <c r="AL1010">
        <v>0</v>
      </c>
      <c r="AM1010">
        <v>0</v>
      </c>
      <c r="AN1010" t="s">
        <v>123</v>
      </c>
      <c r="AO1010" t="s">
        <v>127</v>
      </c>
      <c r="AP1010">
        <v>77020001</v>
      </c>
      <c r="AQ1010">
        <v>10</v>
      </c>
      <c r="AR1010" t="s">
        <v>128</v>
      </c>
      <c r="AS1010">
        <v>3190049</v>
      </c>
      <c r="AT1010" t="s">
        <v>230</v>
      </c>
      <c r="AU1010" t="s">
        <v>67</v>
      </c>
      <c r="AV1010" t="s">
        <v>2591</v>
      </c>
      <c r="AW1010">
        <v>2</v>
      </c>
      <c r="AX1010">
        <v>1</v>
      </c>
      <c r="AY1010" t="s">
        <v>67</v>
      </c>
      <c r="AZ1010" t="s">
        <v>67</v>
      </c>
      <c r="BA1010" t="s">
        <v>67</v>
      </c>
      <c r="BB1010" t="s">
        <v>67</v>
      </c>
      <c r="BC1010" t="s">
        <v>67</v>
      </c>
      <c r="BD1010" t="s">
        <v>67</v>
      </c>
      <c r="BE1010" t="s">
        <v>67</v>
      </c>
      <c r="BF1010" t="s">
        <v>67</v>
      </c>
      <c r="BG1010" t="s">
        <v>67</v>
      </c>
      <c r="BH1010" t="s">
        <v>67</v>
      </c>
      <c r="BI1010" t="s">
        <v>67</v>
      </c>
      <c r="BJ1010" t="s">
        <v>67</v>
      </c>
      <c r="BK1010" t="s">
        <v>67</v>
      </c>
      <c r="BL1010" t="s">
        <v>67</v>
      </c>
      <c r="BM1010" t="s">
        <v>67</v>
      </c>
      <c r="BN1010" t="s">
        <v>102</v>
      </c>
      <c r="BO1010" s="6">
        <v>46268</v>
      </c>
      <c r="BP1010">
        <f>1</f>
        <v>1</v>
      </c>
      <c r="BQ1010">
        <f>IF(M1010+AG1010&gt;=parametres!$B$2,0,1)</f>
        <v>1</v>
      </c>
      <c r="BR1010" t="str">
        <f>VLOOKUP(O1010,parametres!G:H,2,0)</f>
        <v>RSA</v>
      </c>
    </row>
    <row r="1011" spans="1:70" x14ac:dyDescent="0.3">
      <c r="A1011" t="s">
        <v>1635</v>
      </c>
      <c r="B1011" t="s">
        <v>65</v>
      </c>
      <c r="C1011" t="s">
        <v>70</v>
      </c>
      <c r="D1011" s="4">
        <v>46268.580266203702</v>
      </c>
      <c r="E1011" t="s">
        <v>2594</v>
      </c>
      <c r="F1011" t="s">
        <v>150</v>
      </c>
      <c r="G1011" t="s">
        <v>119</v>
      </c>
      <c r="H1011" t="s">
        <v>151</v>
      </c>
      <c r="I1011" t="s">
        <v>143</v>
      </c>
      <c r="J1011">
        <v>2.7421292360747223E+18</v>
      </c>
      <c r="K1011" t="s">
        <v>2595</v>
      </c>
      <c r="L1011" t="s">
        <v>71</v>
      </c>
      <c r="M1011" s="5">
        <v>5.7870370370370373E-5</v>
      </c>
      <c r="N1011">
        <v>19755</v>
      </c>
      <c r="O1011" t="s">
        <v>84</v>
      </c>
      <c r="P1011">
        <v>21194</v>
      </c>
      <c r="Q1011" t="s">
        <v>84</v>
      </c>
      <c r="R1011">
        <v>99755</v>
      </c>
      <c r="S1011" t="s">
        <v>183</v>
      </c>
      <c r="T1011" t="s">
        <v>153</v>
      </c>
      <c r="U1011">
        <v>96452</v>
      </c>
      <c r="V1011" t="s">
        <v>465</v>
      </c>
      <c r="W1011" t="s">
        <v>68</v>
      </c>
      <c r="X1011" s="5">
        <v>8.4490740740740741E-3</v>
      </c>
      <c r="Y1011" s="5">
        <v>1.0416666666666667E-4</v>
      </c>
      <c r="Z1011" s="5">
        <v>3.5879629629629629E-4</v>
      </c>
      <c r="AA1011" t="s">
        <v>67</v>
      </c>
      <c r="AB1011">
        <v>1</v>
      </c>
      <c r="AC1011" s="4">
        <v>46268.590578703705</v>
      </c>
      <c r="AD1011" t="s">
        <v>67</v>
      </c>
      <c r="AE1011" s="5">
        <v>0</v>
      </c>
      <c r="AF1011" t="s">
        <v>2596</v>
      </c>
      <c r="AG1011" s="5">
        <v>5.7870370370370373E-5</v>
      </c>
      <c r="AH1011">
        <v>0</v>
      </c>
      <c r="AI1011">
        <v>0</v>
      </c>
      <c r="AJ1011" t="s">
        <v>67</v>
      </c>
      <c r="AK1011">
        <v>2</v>
      </c>
      <c r="AL1011">
        <v>0</v>
      </c>
      <c r="AM1011">
        <v>0</v>
      </c>
      <c r="AN1011" t="s">
        <v>123</v>
      </c>
      <c r="AO1011" t="s">
        <v>127</v>
      </c>
      <c r="AP1011">
        <v>77020001</v>
      </c>
      <c r="AQ1011">
        <v>10</v>
      </c>
      <c r="AR1011" t="s">
        <v>128</v>
      </c>
      <c r="AS1011">
        <v>3190031</v>
      </c>
      <c r="AT1011" t="s">
        <v>140</v>
      </c>
      <c r="AU1011" t="s">
        <v>2597</v>
      </c>
      <c r="AV1011" t="s">
        <v>2594</v>
      </c>
      <c r="AW1011">
        <v>2</v>
      </c>
      <c r="AX1011">
        <v>1</v>
      </c>
      <c r="AY1011" t="s">
        <v>67</v>
      </c>
      <c r="AZ1011" t="s">
        <v>67</v>
      </c>
      <c r="BA1011" t="s">
        <v>67</v>
      </c>
      <c r="BB1011" t="s">
        <v>67</v>
      </c>
      <c r="BC1011" t="s">
        <v>67</v>
      </c>
      <c r="BD1011" t="s">
        <v>67</v>
      </c>
      <c r="BE1011" t="s">
        <v>67</v>
      </c>
      <c r="BF1011" t="s">
        <v>67</v>
      </c>
      <c r="BG1011" t="s">
        <v>67</v>
      </c>
      <c r="BH1011" t="s">
        <v>67</v>
      </c>
      <c r="BI1011" t="s">
        <v>67</v>
      </c>
      <c r="BJ1011" t="s">
        <v>67</v>
      </c>
      <c r="BK1011" t="s">
        <v>67</v>
      </c>
      <c r="BL1011" t="s">
        <v>67</v>
      </c>
      <c r="BM1011" t="s">
        <v>67</v>
      </c>
      <c r="BN1011" t="s">
        <v>102</v>
      </c>
      <c r="BO1011" s="6">
        <v>46268</v>
      </c>
      <c r="BP1011">
        <f>1</f>
        <v>1</v>
      </c>
      <c r="BQ1011">
        <f>IF(M1011+AG1011&gt;=parametres!$B$2,0,1)</f>
        <v>1</v>
      </c>
      <c r="BR1011" t="str">
        <f>VLOOKUP(O1011,parametres!G:H,2,0)</f>
        <v>RSA</v>
      </c>
    </row>
    <row r="1012" spans="1:70" x14ac:dyDescent="0.3">
      <c r="A1012" t="s">
        <v>1635</v>
      </c>
      <c r="B1012" t="s">
        <v>65</v>
      </c>
      <c r="C1012" t="s">
        <v>70</v>
      </c>
      <c r="D1012" s="4">
        <v>46268.580613425926</v>
      </c>
      <c r="E1012" t="s">
        <v>2598</v>
      </c>
      <c r="F1012" t="s">
        <v>150</v>
      </c>
      <c r="G1012" t="s">
        <v>119</v>
      </c>
      <c r="H1012" t="s">
        <v>151</v>
      </c>
      <c r="I1012" t="s">
        <v>143</v>
      </c>
      <c r="J1012">
        <v>2.7421294078030566E+18</v>
      </c>
      <c r="K1012" t="s">
        <v>2599</v>
      </c>
      <c r="L1012" t="s">
        <v>72</v>
      </c>
      <c r="M1012" s="5">
        <v>5.7870370370370373E-5</v>
      </c>
      <c r="N1012">
        <v>19755</v>
      </c>
      <c r="O1012" t="s">
        <v>84</v>
      </c>
      <c r="P1012">
        <v>21194</v>
      </c>
      <c r="Q1012" t="s">
        <v>84</v>
      </c>
      <c r="R1012">
        <v>99755</v>
      </c>
      <c r="S1012" t="s">
        <v>183</v>
      </c>
      <c r="T1012" t="s">
        <v>153</v>
      </c>
      <c r="U1012">
        <v>96516</v>
      </c>
      <c r="V1012" t="s">
        <v>2461</v>
      </c>
      <c r="W1012" t="s">
        <v>68</v>
      </c>
      <c r="X1012" s="5">
        <v>3.0555555555555557E-3</v>
      </c>
      <c r="Y1012" s="5">
        <v>0</v>
      </c>
      <c r="Z1012" s="5">
        <v>3.8194444444444446E-4</v>
      </c>
      <c r="AA1012" t="s">
        <v>67</v>
      </c>
      <c r="AB1012">
        <v>0</v>
      </c>
      <c r="AC1012" s="4">
        <v>46268.584641203706</v>
      </c>
      <c r="AD1012" t="s">
        <v>67</v>
      </c>
      <c r="AE1012" s="5">
        <v>0</v>
      </c>
      <c r="AF1012" t="s">
        <v>2600</v>
      </c>
      <c r="AG1012" s="5">
        <v>2.3148148148148147E-5</v>
      </c>
      <c r="AH1012">
        <v>0</v>
      </c>
      <c r="AI1012">
        <v>0</v>
      </c>
      <c r="AJ1012" t="s">
        <v>67</v>
      </c>
      <c r="AK1012">
        <v>2</v>
      </c>
      <c r="AL1012">
        <v>0</v>
      </c>
      <c r="AM1012">
        <v>0</v>
      </c>
      <c r="AN1012" t="s">
        <v>123</v>
      </c>
      <c r="AO1012" t="s">
        <v>127</v>
      </c>
      <c r="AP1012">
        <v>77020001</v>
      </c>
      <c r="AQ1012">
        <v>10</v>
      </c>
      <c r="AR1012" t="s">
        <v>128</v>
      </c>
      <c r="AS1012">
        <v>3190031</v>
      </c>
      <c r="AT1012" t="s">
        <v>67</v>
      </c>
      <c r="AU1012" t="s">
        <v>67</v>
      </c>
      <c r="AV1012" t="s">
        <v>2598</v>
      </c>
      <c r="AW1012">
        <v>2</v>
      </c>
      <c r="AX1012">
        <v>1</v>
      </c>
      <c r="AY1012" t="s">
        <v>67</v>
      </c>
      <c r="AZ1012" t="s">
        <v>67</v>
      </c>
      <c r="BA1012" t="s">
        <v>67</v>
      </c>
      <c r="BB1012" t="s">
        <v>67</v>
      </c>
      <c r="BC1012" t="s">
        <v>67</v>
      </c>
      <c r="BD1012" t="s">
        <v>67</v>
      </c>
      <c r="BE1012" t="s">
        <v>67</v>
      </c>
      <c r="BF1012" t="s">
        <v>67</v>
      </c>
      <c r="BG1012" t="s">
        <v>67</v>
      </c>
      <c r="BH1012" t="s">
        <v>67</v>
      </c>
      <c r="BI1012" t="s">
        <v>67</v>
      </c>
      <c r="BJ1012" t="s">
        <v>67</v>
      </c>
      <c r="BK1012" t="s">
        <v>67</v>
      </c>
      <c r="BL1012" t="s">
        <v>67</v>
      </c>
      <c r="BM1012" t="s">
        <v>67</v>
      </c>
      <c r="BN1012" t="s">
        <v>102</v>
      </c>
      <c r="BO1012" s="6">
        <v>46268</v>
      </c>
      <c r="BP1012">
        <f>1</f>
        <v>1</v>
      </c>
      <c r="BQ1012">
        <f>IF(M1012+AG1012&gt;=parametres!$B$2,0,1)</f>
        <v>1</v>
      </c>
      <c r="BR1012" t="str">
        <f>VLOOKUP(O1012,parametres!G:H,2,0)</f>
        <v>RSA</v>
      </c>
    </row>
    <row r="1013" spans="1:70" x14ac:dyDescent="0.3">
      <c r="A1013" t="s">
        <v>1635</v>
      </c>
      <c r="B1013" t="s">
        <v>65</v>
      </c>
      <c r="C1013" t="s">
        <v>70</v>
      </c>
      <c r="D1013" s="4">
        <v>46268.580925925926</v>
      </c>
      <c r="E1013" t="s">
        <v>1799</v>
      </c>
      <c r="F1013" t="s">
        <v>243</v>
      </c>
      <c r="G1013" t="s">
        <v>244</v>
      </c>
      <c r="H1013" t="s">
        <v>330</v>
      </c>
      <c r="I1013" t="s">
        <v>300</v>
      </c>
      <c r="J1013">
        <v>2.742129248946858E+18</v>
      </c>
      <c r="K1013" t="s">
        <v>2601</v>
      </c>
      <c r="L1013" t="s">
        <v>71</v>
      </c>
      <c r="M1013" s="5">
        <v>6.9444444444444444E-5</v>
      </c>
      <c r="N1013">
        <v>19782</v>
      </c>
      <c r="O1013" t="s">
        <v>288</v>
      </c>
      <c r="P1013">
        <v>21222</v>
      </c>
      <c r="Q1013" t="s">
        <v>288</v>
      </c>
      <c r="R1013">
        <v>100052</v>
      </c>
      <c r="S1013" t="s">
        <v>301</v>
      </c>
      <c r="T1013" t="s">
        <v>312</v>
      </c>
      <c r="U1013">
        <v>203079</v>
      </c>
      <c r="V1013" t="s">
        <v>347</v>
      </c>
      <c r="W1013" t="s">
        <v>69</v>
      </c>
      <c r="X1013" s="5">
        <v>6.018518518518519E-4</v>
      </c>
      <c r="Y1013" s="5">
        <v>4.861111111111111E-4</v>
      </c>
      <c r="Z1013" s="5">
        <v>4.6296296296296294E-5</v>
      </c>
      <c r="AA1013" t="s">
        <v>67</v>
      </c>
      <c r="AB1013">
        <v>0</v>
      </c>
      <c r="AC1013" s="4">
        <v>46268.582731481481</v>
      </c>
      <c r="AD1013" t="s">
        <v>67</v>
      </c>
      <c r="AE1013" s="5">
        <v>0</v>
      </c>
      <c r="AF1013" t="s">
        <v>2602</v>
      </c>
      <c r="AG1013" s="5">
        <v>1.1574074074074073E-5</v>
      </c>
      <c r="AH1013">
        <v>0</v>
      </c>
      <c r="AI1013">
        <v>0</v>
      </c>
      <c r="AJ1013" t="s">
        <v>451</v>
      </c>
      <c r="AK1013">
        <v>2</v>
      </c>
      <c r="AL1013">
        <v>0</v>
      </c>
      <c r="AM1013">
        <v>1</v>
      </c>
      <c r="AN1013" t="s">
        <v>303</v>
      </c>
      <c r="AO1013" t="s">
        <v>67</v>
      </c>
      <c r="AR1013" t="s">
        <v>67</v>
      </c>
      <c r="AT1013" t="s">
        <v>67</v>
      </c>
      <c r="AU1013" t="s">
        <v>67</v>
      </c>
      <c r="AV1013" t="s">
        <v>67</v>
      </c>
      <c r="AW1013">
        <v>0</v>
      </c>
      <c r="AX1013">
        <v>0</v>
      </c>
      <c r="AY1013" t="s">
        <v>67</v>
      </c>
      <c r="AZ1013" t="s">
        <v>67</v>
      </c>
      <c r="BA1013" t="s">
        <v>67</v>
      </c>
      <c r="BB1013" t="s">
        <v>67</v>
      </c>
      <c r="BC1013" t="s">
        <v>67</v>
      </c>
      <c r="BD1013" t="s">
        <v>67</v>
      </c>
      <c r="BE1013" t="s">
        <v>67</v>
      </c>
      <c r="BF1013" t="s">
        <v>67</v>
      </c>
      <c r="BG1013" t="s">
        <v>67</v>
      </c>
      <c r="BH1013" t="s">
        <v>67</v>
      </c>
      <c r="BI1013" t="s">
        <v>67</v>
      </c>
      <c r="BJ1013" t="s">
        <v>67</v>
      </c>
      <c r="BK1013" t="s">
        <v>67</v>
      </c>
      <c r="BL1013" t="s">
        <v>67</v>
      </c>
      <c r="BM1013" t="s">
        <v>67</v>
      </c>
      <c r="BN1013" t="s">
        <v>287</v>
      </c>
      <c r="BO1013" s="6">
        <v>46268</v>
      </c>
      <c r="BP1013">
        <f>1</f>
        <v>1</v>
      </c>
      <c r="BQ1013">
        <f>IF(M1013+AG1013&gt;=parametres!$B$2,0,1)</f>
        <v>1</v>
      </c>
      <c r="BR1013" t="str">
        <f>VLOOKUP(O1013,parametres!G:H,2,0)</f>
        <v>RSA BE</v>
      </c>
    </row>
    <row r="1014" spans="1:70" x14ac:dyDescent="0.3">
      <c r="A1014" t="s">
        <v>1635</v>
      </c>
      <c r="B1014" t="s">
        <v>65</v>
      </c>
      <c r="C1014" t="s">
        <v>66</v>
      </c>
      <c r="D1014" s="4">
        <v>46268.580995370372</v>
      </c>
      <c r="E1014" t="s">
        <v>2571</v>
      </c>
      <c r="F1014" t="s">
        <v>67</v>
      </c>
      <c r="G1014" t="s">
        <v>67</v>
      </c>
      <c r="H1014" t="s">
        <v>466</v>
      </c>
      <c r="I1014" t="s">
        <v>67</v>
      </c>
      <c r="J1014">
        <v>2.7421293949181363E+18</v>
      </c>
      <c r="K1014" t="s">
        <v>2603</v>
      </c>
      <c r="L1014" t="s">
        <v>67</v>
      </c>
      <c r="M1014" s="5">
        <v>0</v>
      </c>
      <c r="N1014">
        <v>27173</v>
      </c>
      <c r="O1014" t="s">
        <v>116</v>
      </c>
      <c r="P1014">
        <v>28184</v>
      </c>
      <c r="Q1014" t="s">
        <v>116</v>
      </c>
      <c r="R1014">
        <v>208567</v>
      </c>
      <c r="S1014" t="s">
        <v>174</v>
      </c>
      <c r="T1014" t="s">
        <v>153</v>
      </c>
      <c r="U1014">
        <v>96452</v>
      </c>
      <c r="V1014" t="s">
        <v>465</v>
      </c>
      <c r="W1014" t="s">
        <v>69</v>
      </c>
      <c r="X1014" s="5">
        <v>6.9444444444444444E-5</v>
      </c>
      <c r="Y1014" s="5">
        <v>4.6296296296296294E-5</v>
      </c>
      <c r="Z1014" s="5">
        <v>0</v>
      </c>
      <c r="AA1014" t="s">
        <v>67</v>
      </c>
      <c r="AB1014">
        <v>0</v>
      </c>
      <c r="AC1014" s="4">
        <v>46268.581180555557</v>
      </c>
      <c r="AD1014" t="s">
        <v>67</v>
      </c>
      <c r="AE1014" s="5">
        <v>0</v>
      </c>
      <c r="AF1014" t="s">
        <v>2573</v>
      </c>
      <c r="AG1014" s="5">
        <v>1.1574074074074073E-5</v>
      </c>
      <c r="AJ1014" t="s">
        <v>67</v>
      </c>
      <c r="AN1014" t="s">
        <v>67</v>
      </c>
      <c r="AO1014" t="s">
        <v>67</v>
      </c>
      <c r="AR1014" t="s">
        <v>67</v>
      </c>
      <c r="AT1014" t="s">
        <v>67</v>
      </c>
      <c r="AU1014" t="s">
        <v>67</v>
      </c>
      <c r="AV1014" t="s">
        <v>67</v>
      </c>
      <c r="AY1014" t="s">
        <v>67</v>
      </c>
      <c r="AZ1014" t="s">
        <v>67</v>
      </c>
      <c r="BA1014" t="s">
        <v>67</v>
      </c>
      <c r="BB1014" t="s">
        <v>67</v>
      </c>
      <c r="BC1014" t="s">
        <v>67</v>
      </c>
      <c r="BD1014" t="s">
        <v>67</v>
      </c>
      <c r="BE1014" t="s">
        <v>67</v>
      </c>
      <c r="BF1014" t="s">
        <v>67</v>
      </c>
      <c r="BG1014" t="s">
        <v>67</v>
      </c>
      <c r="BH1014" t="s">
        <v>67</v>
      </c>
      <c r="BI1014" t="s">
        <v>67</v>
      </c>
      <c r="BJ1014" t="s">
        <v>67</v>
      </c>
      <c r="BK1014" t="s">
        <v>67</v>
      </c>
      <c r="BL1014" t="s">
        <v>67</v>
      </c>
      <c r="BM1014" t="s">
        <v>67</v>
      </c>
      <c r="BN1014" t="s">
        <v>106</v>
      </c>
      <c r="BO1014" s="6">
        <v>46268</v>
      </c>
      <c r="BP1014">
        <f>1</f>
        <v>1</v>
      </c>
      <c r="BQ1014">
        <f>IF(M1014+AG1014&gt;=parametres!$B$2,0,1)</f>
        <v>1</v>
      </c>
      <c r="BR1014" t="str">
        <f>VLOOKUP(O1014,parametres!G:H,2,0)</f>
        <v>Alliannz Contract</v>
      </c>
    </row>
    <row r="1015" spans="1:70" x14ac:dyDescent="0.3">
      <c r="A1015" t="s">
        <v>1635</v>
      </c>
      <c r="B1015" t="s">
        <v>65</v>
      </c>
      <c r="C1015" t="s">
        <v>70</v>
      </c>
      <c r="D1015" s="4">
        <v>46268.581192129626</v>
      </c>
      <c r="E1015" t="s">
        <v>73</v>
      </c>
      <c r="F1015" t="s">
        <v>129</v>
      </c>
      <c r="G1015" t="s">
        <v>130</v>
      </c>
      <c r="H1015" t="s">
        <v>131</v>
      </c>
      <c r="I1015" t="s">
        <v>132</v>
      </c>
      <c r="J1015">
        <v>2.7421292747161303E+18</v>
      </c>
      <c r="K1015" t="s">
        <v>2604</v>
      </c>
      <c r="L1015" t="s">
        <v>72</v>
      </c>
      <c r="M1015" s="5">
        <v>6.9444444444444444E-5</v>
      </c>
      <c r="N1015">
        <v>27173</v>
      </c>
      <c r="O1015" t="s">
        <v>116</v>
      </c>
      <c r="P1015">
        <v>28184</v>
      </c>
      <c r="Q1015" t="s">
        <v>116</v>
      </c>
      <c r="R1015">
        <v>208567</v>
      </c>
      <c r="S1015" t="s">
        <v>174</v>
      </c>
      <c r="T1015" t="s">
        <v>153</v>
      </c>
      <c r="U1015">
        <v>224097</v>
      </c>
      <c r="V1015" t="s">
        <v>226</v>
      </c>
      <c r="W1015" t="s">
        <v>68</v>
      </c>
      <c r="X1015" s="5">
        <v>3.449074074074074E-3</v>
      </c>
      <c r="Y1015" s="5">
        <v>0</v>
      </c>
      <c r="Z1015" s="5">
        <v>1.7361111111111112E-4</v>
      </c>
      <c r="AA1015" t="s">
        <v>67</v>
      </c>
      <c r="AB1015">
        <v>0</v>
      </c>
      <c r="AC1015" s="4">
        <v>46268.587939814817</v>
      </c>
      <c r="AD1015" t="s">
        <v>67</v>
      </c>
      <c r="AE1015" s="5">
        <v>0</v>
      </c>
      <c r="AF1015" t="s">
        <v>2605</v>
      </c>
      <c r="AG1015" s="5">
        <v>4.6296296296296294E-5</v>
      </c>
      <c r="AH1015">
        <v>0</v>
      </c>
      <c r="AI1015">
        <v>0</v>
      </c>
      <c r="AJ1015" t="s">
        <v>67</v>
      </c>
      <c r="AK1015">
        <v>2</v>
      </c>
      <c r="AL1015">
        <v>0</v>
      </c>
      <c r="AM1015">
        <v>0</v>
      </c>
      <c r="AN1015" t="s">
        <v>123</v>
      </c>
      <c r="AO1015" t="s">
        <v>133</v>
      </c>
      <c r="AP1015">
        <v>77020108</v>
      </c>
      <c r="AQ1015">
        <v>10</v>
      </c>
      <c r="AR1015" t="s">
        <v>133</v>
      </c>
      <c r="AS1015">
        <v>3190911811</v>
      </c>
      <c r="AT1015" t="s">
        <v>279</v>
      </c>
      <c r="AU1015" t="s">
        <v>2574</v>
      </c>
      <c r="AV1015" t="s">
        <v>2571</v>
      </c>
      <c r="AW1015">
        <v>2</v>
      </c>
      <c r="AX1015">
        <v>1</v>
      </c>
      <c r="AY1015" t="s">
        <v>67</v>
      </c>
      <c r="AZ1015" t="s">
        <v>67</v>
      </c>
      <c r="BA1015" t="s">
        <v>67</v>
      </c>
      <c r="BB1015" t="s">
        <v>67</v>
      </c>
      <c r="BC1015" t="s">
        <v>67</v>
      </c>
      <c r="BD1015" t="s">
        <v>67</v>
      </c>
      <c r="BE1015" t="s">
        <v>67</v>
      </c>
      <c r="BF1015" t="s">
        <v>67</v>
      </c>
      <c r="BG1015" t="s">
        <v>67</v>
      </c>
      <c r="BH1015" t="s">
        <v>67</v>
      </c>
      <c r="BI1015" t="s">
        <v>67</v>
      </c>
      <c r="BJ1015" t="s">
        <v>67</v>
      </c>
      <c r="BK1015" t="s">
        <v>67</v>
      </c>
      <c r="BL1015" t="s">
        <v>67</v>
      </c>
      <c r="BM1015" t="s">
        <v>67</v>
      </c>
      <c r="BN1015" t="s">
        <v>106</v>
      </c>
      <c r="BO1015" s="6">
        <v>46268</v>
      </c>
      <c r="BP1015">
        <f>1</f>
        <v>1</v>
      </c>
      <c r="BQ1015">
        <f>IF(M1015+AG1015&gt;=parametres!$B$2,0,1)</f>
        <v>1</v>
      </c>
      <c r="BR1015" t="str">
        <f>VLOOKUP(O1015,parametres!G:H,2,0)</f>
        <v>Alliannz Contract</v>
      </c>
    </row>
    <row r="1016" spans="1:70" x14ac:dyDescent="0.3">
      <c r="A1016" t="s">
        <v>1635</v>
      </c>
      <c r="B1016" t="s">
        <v>65</v>
      </c>
      <c r="C1016" t="s">
        <v>66</v>
      </c>
      <c r="D1016" s="4">
        <v>46268.581319444442</v>
      </c>
      <c r="E1016" t="s">
        <v>2591</v>
      </c>
      <c r="F1016" t="s">
        <v>67</v>
      </c>
      <c r="G1016" t="s">
        <v>67</v>
      </c>
      <c r="H1016" t="s">
        <v>359</v>
      </c>
      <c r="I1016" t="s">
        <v>67</v>
      </c>
      <c r="J1016">
        <v>2.7421294078030566E+18</v>
      </c>
      <c r="K1016" t="s">
        <v>2606</v>
      </c>
      <c r="L1016" t="s">
        <v>67</v>
      </c>
      <c r="M1016" s="5">
        <v>0</v>
      </c>
      <c r="N1016">
        <v>19755</v>
      </c>
      <c r="O1016" t="s">
        <v>84</v>
      </c>
      <c r="P1016">
        <v>21194</v>
      </c>
      <c r="Q1016" t="s">
        <v>84</v>
      </c>
      <c r="R1016">
        <v>99755</v>
      </c>
      <c r="S1016" t="s">
        <v>183</v>
      </c>
      <c r="T1016" t="s">
        <v>153</v>
      </c>
      <c r="U1016">
        <v>96465</v>
      </c>
      <c r="V1016" t="s">
        <v>360</v>
      </c>
      <c r="W1016" t="s">
        <v>68</v>
      </c>
      <c r="X1016" s="5">
        <v>3.6689814814814814E-3</v>
      </c>
      <c r="Y1016" s="5">
        <v>0</v>
      </c>
      <c r="Z1016" s="5">
        <v>0</v>
      </c>
      <c r="AA1016" t="s">
        <v>67</v>
      </c>
      <c r="AB1016">
        <v>0</v>
      </c>
      <c r="AC1016" s="4">
        <v>46268.585046296299</v>
      </c>
      <c r="AD1016" t="s">
        <v>67</v>
      </c>
      <c r="AE1016" s="5">
        <v>0</v>
      </c>
      <c r="AF1016" t="s">
        <v>2593</v>
      </c>
      <c r="AG1016" s="5">
        <v>1.1574074074074073E-5</v>
      </c>
      <c r="AJ1016" t="s">
        <v>67</v>
      </c>
      <c r="AN1016" t="s">
        <v>67</v>
      </c>
      <c r="AO1016" t="s">
        <v>67</v>
      </c>
      <c r="AR1016" t="s">
        <v>67</v>
      </c>
      <c r="AT1016" t="s">
        <v>67</v>
      </c>
      <c r="AU1016" t="s">
        <v>67</v>
      </c>
      <c r="AV1016" t="s">
        <v>67</v>
      </c>
      <c r="AY1016" t="s">
        <v>67</v>
      </c>
      <c r="AZ1016" t="s">
        <v>67</v>
      </c>
      <c r="BA1016" t="s">
        <v>67</v>
      </c>
      <c r="BB1016" t="s">
        <v>67</v>
      </c>
      <c r="BC1016" t="s">
        <v>67</v>
      </c>
      <c r="BD1016" t="s">
        <v>67</v>
      </c>
      <c r="BE1016" t="s">
        <v>67</v>
      </c>
      <c r="BF1016" t="s">
        <v>67</v>
      </c>
      <c r="BG1016" t="s">
        <v>67</v>
      </c>
      <c r="BH1016" t="s">
        <v>67</v>
      </c>
      <c r="BI1016" t="s">
        <v>67</v>
      </c>
      <c r="BJ1016" t="s">
        <v>67</v>
      </c>
      <c r="BK1016" t="s">
        <v>67</v>
      </c>
      <c r="BL1016" t="s">
        <v>67</v>
      </c>
      <c r="BM1016" t="s">
        <v>67</v>
      </c>
      <c r="BN1016" t="s">
        <v>102</v>
      </c>
      <c r="BO1016" s="6">
        <v>46268</v>
      </c>
      <c r="BP1016">
        <f>1</f>
        <v>1</v>
      </c>
      <c r="BQ1016">
        <f>IF(M1016+AG1016&gt;=parametres!$B$2,0,1)</f>
        <v>1</v>
      </c>
      <c r="BR1016" t="str">
        <f>VLOOKUP(O1016,parametres!G:H,2,0)</f>
        <v>RSA</v>
      </c>
    </row>
    <row r="1017" spans="1:70" x14ac:dyDescent="0.3">
      <c r="A1017" t="s">
        <v>1635</v>
      </c>
      <c r="B1017" t="s">
        <v>65</v>
      </c>
      <c r="C1017" t="s">
        <v>70</v>
      </c>
      <c r="D1017" s="4">
        <v>46268.581412037034</v>
      </c>
      <c r="E1017" t="s">
        <v>2607</v>
      </c>
      <c r="F1017" t="s">
        <v>150</v>
      </c>
      <c r="G1017" t="s">
        <v>119</v>
      </c>
      <c r="H1017" t="s">
        <v>151</v>
      </c>
      <c r="I1017" t="s">
        <v>136</v>
      </c>
      <c r="J1017">
        <v>2.7421293476793718E+18</v>
      </c>
      <c r="K1017" t="s">
        <v>2608</v>
      </c>
      <c r="L1017" t="s">
        <v>71</v>
      </c>
      <c r="M1017" s="5">
        <v>8.1018518518518516E-5</v>
      </c>
      <c r="N1017">
        <v>19761</v>
      </c>
      <c r="O1017" t="s">
        <v>105</v>
      </c>
      <c r="P1017">
        <v>21200</v>
      </c>
      <c r="Q1017" t="s">
        <v>105</v>
      </c>
      <c r="R1017">
        <v>99821</v>
      </c>
      <c r="S1017" t="s">
        <v>154</v>
      </c>
      <c r="T1017" t="s">
        <v>153</v>
      </c>
      <c r="U1017">
        <v>247912</v>
      </c>
      <c r="V1017" t="s">
        <v>402</v>
      </c>
      <c r="W1017" t="s">
        <v>68</v>
      </c>
      <c r="X1017" s="5">
        <v>3.0555555555555557E-3</v>
      </c>
      <c r="Y1017" s="5">
        <v>4.2824074074074075E-4</v>
      </c>
      <c r="Z1017" s="5">
        <v>3.7037037037037035E-4</v>
      </c>
      <c r="AA1017" t="s">
        <v>67</v>
      </c>
      <c r="AB1017">
        <v>0</v>
      </c>
      <c r="AC1017" s="4">
        <v>46268.588287037041</v>
      </c>
      <c r="AD1017" t="s">
        <v>67</v>
      </c>
      <c r="AE1017" s="5">
        <v>0</v>
      </c>
      <c r="AF1017" t="s">
        <v>2609</v>
      </c>
      <c r="AG1017" s="5">
        <v>2.3148148148148147E-5</v>
      </c>
      <c r="AH1017">
        <v>0</v>
      </c>
      <c r="AI1017">
        <v>0</v>
      </c>
      <c r="AJ1017" t="s">
        <v>67</v>
      </c>
      <c r="AK1017">
        <v>2</v>
      </c>
      <c r="AL1017">
        <v>0</v>
      </c>
      <c r="AM1017">
        <v>0</v>
      </c>
      <c r="AN1017" t="s">
        <v>123</v>
      </c>
      <c r="AO1017" t="s">
        <v>127</v>
      </c>
      <c r="AP1017">
        <v>77020001</v>
      </c>
      <c r="AQ1017">
        <v>10</v>
      </c>
      <c r="AR1017" t="s">
        <v>128</v>
      </c>
      <c r="AS1017">
        <v>3190032</v>
      </c>
      <c r="AT1017" t="s">
        <v>140</v>
      </c>
      <c r="AU1017" t="s">
        <v>2610</v>
      </c>
      <c r="AV1017" t="s">
        <v>2607</v>
      </c>
      <c r="AW1017">
        <v>2</v>
      </c>
      <c r="AX1017">
        <v>1</v>
      </c>
      <c r="AY1017" t="s">
        <v>191</v>
      </c>
      <c r="AZ1017" t="s">
        <v>191</v>
      </c>
      <c r="BA1017" t="s">
        <v>2611</v>
      </c>
      <c r="BB1017" t="s">
        <v>190</v>
      </c>
      <c r="BC1017" t="s">
        <v>191</v>
      </c>
      <c r="BD1017" t="s">
        <v>76</v>
      </c>
      <c r="BE1017" t="s">
        <v>197</v>
      </c>
      <c r="BF1017" t="s">
        <v>191</v>
      </c>
      <c r="BG1017" t="s">
        <v>76</v>
      </c>
      <c r="BH1017" t="s">
        <v>67</v>
      </c>
      <c r="BI1017" t="s">
        <v>67</v>
      </c>
      <c r="BJ1017" t="s">
        <v>67</v>
      </c>
      <c r="BK1017" t="s">
        <v>67</v>
      </c>
      <c r="BL1017" t="s">
        <v>67</v>
      </c>
      <c r="BM1017" t="s">
        <v>67</v>
      </c>
      <c r="BN1017" t="s">
        <v>106</v>
      </c>
      <c r="BO1017" s="6">
        <v>46268</v>
      </c>
      <c r="BP1017">
        <f>1</f>
        <v>1</v>
      </c>
      <c r="BQ1017">
        <f>IF(M1017+AG1017&gt;=parametres!$B$2,0,1)</f>
        <v>1</v>
      </c>
      <c r="BR1017" t="str">
        <f>VLOOKUP(O1017,parametres!G:H,2,0)</f>
        <v>Alliannz Contract</v>
      </c>
    </row>
    <row r="1018" spans="1:70" x14ac:dyDescent="0.3">
      <c r="A1018" t="s">
        <v>1635</v>
      </c>
      <c r="B1018" t="s">
        <v>65</v>
      </c>
      <c r="C1018" t="s">
        <v>66</v>
      </c>
      <c r="D1018" s="4">
        <v>46268.581435185188</v>
      </c>
      <c r="E1018" t="s">
        <v>2568</v>
      </c>
      <c r="F1018" t="s">
        <v>67</v>
      </c>
      <c r="G1018" t="s">
        <v>67</v>
      </c>
      <c r="H1018" t="s">
        <v>486</v>
      </c>
      <c r="I1018" t="s">
        <v>67</v>
      </c>
      <c r="J1018">
        <v>2.742129339086975E+18</v>
      </c>
      <c r="K1018" t="s">
        <v>2612</v>
      </c>
      <c r="L1018" t="s">
        <v>67</v>
      </c>
      <c r="M1018" s="5">
        <v>0</v>
      </c>
      <c r="N1018">
        <v>19755</v>
      </c>
      <c r="O1018" t="s">
        <v>84</v>
      </c>
      <c r="P1018">
        <v>21194</v>
      </c>
      <c r="Q1018" t="s">
        <v>84</v>
      </c>
      <c r="R1018">
        <v>99755</v>
      </c>
      <c r="S1018" t="s">
        <v>183</v>
      </c>
      <c r="T1018" t="s">
        <v>153</v>
      </c>
      <c r="U1018">
        <v>96462</v>
      </c>
      <c r="V1018" t="s">
        <v>485</v>
      </c>
      <c r="W1018" t="s">
        <v>68</v>
      </c>
      <c r="X1018" s="5">
        <v>4.5023148148148149E-3</v>
      </c>
      <c r="Y1018" s="5">
        <v>0</v>
      </c>
      <c r="Z1018" s="5">
        <v>0</v>
      </c>
      <c r="AA1018" t="s">
        <v>67</v>
      </c>
      <c r="AB1018">
        <v>0</v>
      </c>
      <c r="AC1018" s="4">
        <v>46268.5859837963</v>
      </c>
      <c r="AD1018" t="s">
        <v>67</v>
      </c>
      <c r="AE1018" s="5">
        <v>0</v>
      </c>
      <c r="AF1018" t="s">
        <v>2570</v>
      </c>
      <c r="AG1018" s="5">
        <v>1.1574074074074073E-5</v>
      </c>
      <c r="AJ1018" t="s">
        <v>67</v>
      </c>
      <c r="AN1018" t="s">
        <v>67</v>
      </c>
      <c r="AO1018" t="s">
        <v>67</v>
      </c>
      <c r="AR1018" t="s">
        <v>67</v>
      </c>
      <c r="AT1018" t="s">
        <v>67</v>
      </c>
      <c r="AU1018" t="s">
        <v>67</v>
      </c>
      <c r="AV1018" t="s">
        <v>67</v>
      </c>
      <c r="AY1018" t="s">
        <v>67</v>
      </c>
      <c r="AZ1018" t="s">
        <v>67</v>
      </c>
      <c r="BA1018" t="s">
        <v>67</v>
      </c>
      <c r="BB1018" t="s">
        <v>67</v>
      </c>
      <c r="BC1018" t="s">
        <v>67</v>
      </c>
      <c r="BD1018" t="s">
        <v>67</v>
      </c>
      <c r="BE1018" t="s">
        <v>67</v>
      </c>
      <c r="BF1018" t="s">
        <v>67</v>
      </c>
      <c r="BG1018" t="s">
        <v>67</v>
      </c>
      <c r="BH1018" t="s">
        <v>67</v>
      </c>
      <c r="BI1018" t="s">
        <v>67</v>
      </c>
      <c r="BJ1018" t="s">
        <v>67</v>
      </c>
      <c r="BK1018" t="s">
        <v>67</v>
      </c>
      <c r="BL1018" t="s">
        <v>67</v>
      </c>
      <c r="BM1018" t="s">
        <v>67</v>
      </c>
      <c r="BN1018" t="s">
        <v>102</v>
      </c>
      <c r="BO1018" s="6">
        <v>46268</v>
      </c>
      <c r="BP1018">
        <f>1</f>
        <v>1</v>
      </c>
      <c r="BQ1018">
        <f>IF(M1018+AG1018&gt;=parametres!$B$2,0,1)</f>
        <v>1</v>
      </c>
      <c r="BR1018" t="str">
        <f>VLOOKUP(O1018,parametres!G:H,2,0)</f>
        <v>RSA</v>
      </c>
    </row>
    <row r="1019" spans="1:70" x14ac:dyDescent="0.3">
      <c r="A1019" t="s">
        <v>1635</v>
      </c>
      <c r="B1019" t="s">
        <v>65</v>
      </c>
      <c r="C1019" t="s">
        <v>66</v>
      </c>
      <c r="D1019" s="4">
        <v>46268.581446759257</v>
      </c>
      <c r="E1019" t="s">
        <v>2585</v>
      </c>
      <c r="F1019" t="s">
        <v>67</v>
      </c>
      <c r="G1019" t="s">
        <v>67</v>
      </c>
      <c r="H1019" t="s">
        <v>232</v>
      </c>
      <c r="I1019" t="s">
        <v>67</v>
      </c>
      <c r="J1019">
        <v>2.7421292918848963E+18</v>
      </c>
      <c r="K1019" t="s">
        <v>2613</v>
      </c>
      <c r="L1019" t="s">
        <v>67</v>
      </c>
      <c r="M1019" s="5">
        <v>0</v>
      </c>
      <c r="N1019">
        <v>19767</v>
      </c>
      <c r="O1019" t="s">
        <v>110</v>
      </c>
      <c r="P1019">
        <v>21206</v>
      </c>
      <c r="Q1019" t="s">
        <v>110</v>
      </c>
      <c r="R1019">
        <v>99887</v>
      </c>
      <c r="S1019" t="s">
        <v>218</v>
      </c>
      <c r="T1019" t="s">
        <v>153</v>
      </c>
      <c r="U1019">
        <v>96491</v>
      </c>
      <c r="V1019" t="s">
        <v>231</v>
      </c>
      <c r="W1019" t="s">
        <v>69</v>
      </c>
      <c r="X1019" s="5">
        <v>6.2500000000000001E-4</v>
      </c>
      <c r="Y1019" s="5">
        <v>0</v>
      </c>
      <c r="Z1019" s="5">
        <v>0</v>
      </c>
      <c r="AA1019" t="s">
        <v>67</v>
      </c>
      <c r="AB1019">
        <v>0</v>
      </c>
      <c r="AC1019" s="4">
        <v>46268.582141203704</v>
      </c>
      <c r="AD1019" t="s">
        <v>67</v>
      </c>
      <c r="AE1019" s="5">
        <v>0</v>
      </c>
      <c r="AF1019" t="s">
        <v>2587</v>
      </c>
      <c r="AG1019" s="5">
        <v>1.1574074074074073E-5</v>
      </c>
      <c r="AJ1019" t="s">
        <v>67</v>
      </c>
      <c r="AN1019" t="s">
        <v>67</v>
      </c>
      <c r="AO1019" t="s">
        <v>67</v>
      </c>
      <c r="AR1019" t="s">
        <v>67</v>
      </c>
      <c r="AT1019" t="s">
        <v>67</v>
      </c>
      <c r="AU1019" t="s">
        <v>67</v>
      </c>
      <c r="AV1019" t="s">
        <v>67</v>
      </c>
      <c r="AY1019" t="s">
        <v>67</v>
      </c>
      <c r="AZ1019" t="s">
        <v>67</v>
      </c>
      <c r="BA1019" t="s">
        <v>67</v>
      </c>
      <c r="BB1019" t="s">
        <v>67</v>
      </c>
      <c r="BC1019" t="s">
        <v>67</v>
      </c>
      <c r="BD1019" t="s">
        <v>67</v>
      </c>
      <c r="BE1019" t="s">
        <v>67</v>
      </c>
      <c r="BF1019" t="s">
        <v>67</v>
      </c>
      <c r="BG1019" t="s">
        <v>67</v>
      </c>
      <c r="BH1019" t="s">
        <v>67</v>
      </c>
      <c r="BI1019" t="s">
        <v>2614</v>
      </c>
      <c r="BJ1019" t="s">
        <v>67</v>
      </c>
      <c r="BK1019" t="s">
        <v>67</v>
      </c>
      <c r="BL1019" t="s">
        <v>67</v>
      </c>
      <c r="BM1019" t="s">
        <v>67</v>
      </c>
      <c r="BN1019" t="s">
        <v>102</v>
      </c>
      <c r="BO1019" s="6">
        <v>46268</v>
      </c>
      <c r="BP1019">
        <f>1</f>
        <v>1</v>
      </c>
      <c r="BQ1019">
        <f>IF(M1019+AG1019&gt;=parametres!$B$2,0,1)</f>
        <v>1</v>
      </c>
      <c r="BR1019" t="str">
        <f>VLOOKUP(O1019,parametres!G:H,2,0)</f>
        <v>RSA</v>
      </c>
    </row>
    <row r="1020" spans="1:70" x14ac:dyDescent="0.3">
      <c r="A1020" t="s">
        <v>1635</v>
      </c>
      <c r="B1020" t="s">
        <v>65</v>
      </c>
      <c r="C1020" t="s">
        <v>70</v>
      </c>
      <c r="D1020" s="4">
        <v>46268.581469907411</v>
      </c>
      <c r="E1020" t="s">
        <v>2615</v>
      </c>
      <c r="F1020" t="s">
        <v>156</v>
      </c>
      <c r="G1020" t="s">
        <v>119</v>
      </c>
      <c r="H1020" t="s">
        <v>157</v>
      </c>
      <c r="I1020" t="s">
        <v>2616</v>
      </c>
      <c r="J1020">
        <v>2.7421292618321075E+18</v>
      </c>
      <c r="K1020" t="s">
        <v>2617</v>
      </c>
      <c r="L1020" t="s">
        <v>72</v>
      </c>
      <c r="M1020" s="5">
        <v>4.6296296296296294E-5</v>
      </c>
      <c r="N1020">
        <v>19775</v>
      </c>
      <c r="O1020" t="s">
        <v>101</v>
      </c>
      <c r="P1020">
        <v>21214</v>
      </c>
      <c r="Q1020" t="s">
        <v>101</v>
      </c>
      <c r="R1020">
        <v>99975</v>
      </c>
      <c r="S1020" t="s">
        <v>2618</v>
      </c>
      <c r="T1020" t="s">
        <v>153</v>
      </c>
      <c r="U1020">
        <v>232194</v>
      </c>
      <c r="V1020" t="s">
        <v>228</v>
      </c>
      <c r="W1020" t="s">
        <v>68</v>
      </c>
      <c r="X1020" s="5">
        <v>3.5416666666666665E-3</v>
      </c>
      <c r="Y1020" s="5">
        <v>0</v>
      </c>
      <c r="Z1020" s="5">
        <v>3.8194444444444446E-4</v>
      </c>
      <c r="AA1020" t="s">
        <v>67</v>
      </c>
      <c r="AB1020">
        <v>0</v>
      </c>
      <c r="AC1020" s="4">
        <v>46268.585879629631</v>
      </c>
      <c r="AD1020" t="s">
        <v>67</v>
      </c>
      <c r="AE1020" s="5">
        <v>0</v>
      </c>
      <c r="AF1020" t="s">
        <v>2619</v>
      </c>
      <c r="AG1020" s="5">
        <v>4.6296296296296294E-5</v>
      </c>
      <c r="AH1020">
        <v>0</v>
      </c>
      <c r="AI1020">
        <v>0</v>
      </c>
      <c r="AJ1020" t="s">
        <v>67</v>
      </c>
      <c r="AK1020">
        <v>2</v>
      </c>
      <c r="AL1020">
        <v>0</v>
      </c>
      <c r="AM1020">
        <v>0</v>
      </c>
      <c r="AN1020" t="s">
        <v>123</v>
      </c>
      <c r="AO1020" t="s">
        <v>127</v>
      </c>
      <c r="AP1020">
        <v>77020001</v>
      </c>
      <c r="AQ1020">
        <v>10</v>
      </c>
      <c r="AR1020" t="s">
        <v>128</v>
      </c>
      <c r="AS1020">
        <v>3190091</v>
      </c>
      <c r="AT1020" t="s">
        <v>350</v>
      </c>
      <c r="AU1020" t="s">
        <v>67</v>
      </c>
      <c r="AV1020" t="s">
        <v>2615</v>
      </c>
      <c r="AW1020">
        <v>2</v>
      </c>
      <c r="AX1020">
        <v>1</v>
      </c>
      <c r="AY1020" t="s">
        <v>67</v>
      </c>
      <c r="AZ1020" t="s">
        <v>67</v>
      </c>
      <c r="BA1020" t="s">
        <v>67</v>
      </c>
      <c r="BB1020" t="s">
        <v>67</v>
      </c>
      <c r="BC1020" t="s">
        <v>67</v>
      </c>
      <c r="BD1020" t="s">
        <v>67</v>
      </c>
      <c r="BE1020" t="s">
        <v>67</v>
      </c>
      <c r="BF1020" t="s">
        <v>67</v>
      </c>
      <c r="BG1020" t="s">
        <v>67</v>
      </c>
      <c r="BH1020" t="s">
        <v>67</v>
      </c>
      <c r="BI1020" t="s">
        <v>67</v>
      </c>
      <c r="BJ1020" t="s">
        <v>67</v>
      </c>
      <c r="BK1020" t="s">
        <v>67</v>
      </c>
      <c r="BL1020" t="s">
        <v>67</v>
      </c>
      <c r="BM1020" t="s">
        <v>67</v>
      </c>
      <c r="BN1020" t="s">
        <v>102</v>
      </c>
      <c r="BO1020" s="6">
        <v>46268</v>
      </c>
      <c r="BP1020">
        <f>1</f>
        <v>1</v>
      </c>
      <c r="BQ1020">
        <f>IF(M1020+AG1020&gt;=parametres!$B$2,0,1)</f>
        <v>1</v>
      </c>
      <c r="BR1020" t="str">
        <f>VLOOKUP(O1020,parametres!G:H,2,0)</f>
        <v>RSA</v>
      </c>
    </row>
    <row r="1021" spans="1:70" x14ac:dyDescent="0.3">
      <c r="A1021" t="s">
        <v>1635</v>
      </c>
      <c r="B1021" t="s">
        <v>65</v>
      </c>
      <c r="C1021" t="s">
        <v>70</v>
      </c>
      <c r="D1021" s="4">
        <v>46268.581493055557</v>
      </c>
      <c r="E1021" t="s">
        <v>2620</v>
      </c>
      <c r="F1021" t="s">
        <v>138</v>
      </c>
      <c r="G1021" t="s">
        <v>305</v>
      </c>
      <c r="H1021" t="s">
        <v>322</v>
      </c>
      <c r="I1021" t="s">
        <v>300</v>
      </c>
      <c r="J1021">
        <v>2.7421294249836093E+18</v>
      </c>
      <c r="K1021" t="s">
        <v>2621</v>
      </c>
      <c r="L1021" t="s">
        <v>72</v>
      </c>
      <c r="M1021" s="5">
        <v>4.6296296296296294E-5</v>
      </c>
      <c r="N1021">
        <v>19781</v>
      </c>
      <c r="O1021" t="s">
        <v>294</v>
      </c>
      <c r="P1021">
        <v>21221</v>
      </c>
      <c r="Q1021" t="s">
        <v>294</v>
      </c>
      <c r="R1021">
        <v>100041</v>
      </c>
      <c r="S1021" t="s">
        <v>309</v>
      </c>
      <c r="T1021" t="s">
        <v>275</v>
      </c>
      <c r="U1021">
        <v>96493</v>
      </c>
      <c r="V1021" t="s">
        <v>1739</v>
      </c>
      <c r="W1021" t="s">
        <v>68</v>
      </c>
      <c r="X1021" s="5">
        <v>4.8379629629629632E-3</v>
      </c>
      <c r="Y1021" s="5">
        <v>1.6203703703703703E-4</v>
      </c>
      <c r="Z1021" s="5">
        <v>3.7037037037037035E-4</v>
      </c>
      <c r="AA1021" t="s">
        <v>67</v>
      </c>
      <c r="AB1021">
        <v>0</v>
      </c>
      <c r="AC1021" s="4">
        <v>46268.587083333332</v>
      </c>
      <c r="AD1021" t="s">
        <v>67</v>
      </c>
      <c r="AE1021" s="5">
        <v>0</v>
      </c>
      <c r="AF1021" t="s">
        <v>2622</v>
      </c>
      <c r="AG1021" s="5">
        <v>1.1574074074074073E-5</v>
      </c>
      <c r="AH1021">
        <v>0</v>
      </c>
      <c r="AI1021">
        <v>0</v>
      </c>
      <c r="AJ1021" t="s">
        <v>323</v>
      </c>
      <c r="AK1021">
        <v>2</v>
      </c>
      <c r="AL1021">
        <v>0</v>
      </c>
      <c r="AM1021">
        <v>1</v>
      </c>
      <c r="AN1021" t="s">
        <v>310</v>
      </c>
      <c r="AO1021" t="s">
        <v>67</v>
      </c>
      <c r="AR1021" t="s">
        <v>67</v>
      </c>
      <c r="AT1021" t="s">
        <v>67</v>
      </c>
      <c r="AU1021" t="s">
        <v>67</v>
      </c>
      <c r="AV1021" t="s">
        <v>67</v>
      </c>
      <c r="AW1021">
        <v>2</v>
      </c>
      <c r="AX1021">
        <v>1</v>
      </c>
      <c r="AY1021" t="s">
        <v>67</v>
      </c>
      <c r="AZ1021" t="s">
        <v>67</v>
      </c>
      <c r="BA1021" t="s">
        <v>67</v>
      </c>
      <c r="BB1021" t="s">
        <v>67</v>
      </c>
      <c r="BC1021" t="s">
        <v>67</v>
      </c>
      <c r="BD1021" t="s">
        <v>67</v>
      </c>
      <c r="BE1021" t="s">
        <v>67</v>
      </c>
      <c r="BF1021" t="s">
        <v>67</v>
      </c>
      <c r="BG1021" t="s">
        <v>67</v>
      </c>
      <c r="BH1021" t="s">
        <v>67</v>
      </c>
      <c r="BI1021" t="s">
        <v>67</v>
      </c>
      <c r="BJ1021" t="s">
        <v>67</v>
      </c>
      <c r="BK1021" t="s">
        <v>67</v>
      </c>
      <c r="BL1021" t="s">
        <v>67</v>
      </c>
      <c r="BM1021" t="s">
        <v>67</v>
      </c>
      <c r="BN1021" t="s">
        <v>287</v>
      </c>
      <c r="BO1021" s="6">
        <v>46268</v>
      </c>
      <c r="BP1021">
        <f>1</f>
        <v>1</v>
      </c>
      <c r="BQ1021">
        <f>IF(M1021+AG1021&gt;=parametres!$B$2,0,1)</f>
        <v>1</v>
      </c>
      <c r="BR1021" t="str">
        <f>VLOOKUP(O1021,parametres!G:H,2,0)</f>
        <v>RSA BE</v>
      </c>
    </row>
    <row r="1022" spans="1:70" x14ac:dyDescent="0.3">
      <c r="A1022" t="s">
        <v>1635</v>
      </c>
      <c r="B1022" t="s">
        <v>65</v>
      </c>
      <c r="C1022" t="s">
        <v>66</v>
      </c>
      <c r="D1022" s="4">
        <v>46268.581516203703</v>
      </c>
      <c r="E1022" t="s">
        <v>2598</v>
      </c>
      <c r="F1022" t="s">
        <v>67</v>
      </c>
      <c r="G1022" t="s">
        <v>67</v>
      </c>
      <c r="H1022" t="s">
        <v>2463</v>
      </c>
      <c r="I1022" t="s">
        <v>67</v>
      </c>
      <c r="J1022">
        <v>2.7421294078030566E+18</v>
      </c>
      <c r="K1022" t="s">
        <v>2623</v>
      </c>
      <c r="L1022" t="s">
        <v>67</v>
      </c>
      <c r="M1022" s="5">
        <v>0</v>
      </c>
      <c r="N1022">
        <v>19755</v>
      </c>
      <c r="O1022" t="s">
        <v>84</v>
      </c>
      <c r="P1022">
        <v>21194</v>
      </c>
      <c r="Q1022" t="s">
        <v>84</v>
      </c>
      <c r="R1022">
        <v>99755</v>
      </c>
      <c r="S1022" t="s">
        <v>183</v>
      </c>
      <c r="T1022" t="s">
        <v>153</v>
      </c>
      <c r="U1022">
        <v>96516</v>
      </c>
      <c r="V1022" t="s">
        <v>2461</v>
      </c>
      <c r="W1022" t="s">
        <v>68</v>
      </c>
      <c r="X1022" s="5">
        <v>3.0555555555555557E-3</v>
      </c>
      <c r="Y1022" s="5">
        <v>0</v>
      </c>
      <c r="Z1022" s="5">
        <v>0</v>
      </c>
      <c r="AA1022" t="s">
        <v>67</v>
      </c>
      <c r="AB1022">
        <v>0</v>
      </c>
      <c r="AC1022" s="4">
        <v>46268.584629629629</v>
      </c>
      <c r="AD1022" t="s">
        <v>67</v>
      </c>
      <c r="AE1022" s="5">
        <v>0</v>
      </c>
      <c r="AF1022" t="s">
        <v>2600</v>
      </c>
      <c r="AG1022" s="5">
        <v>1.1574074074074073E-5</v>
      </c>
      <c r="AJ1022" t="s">
        <v>67</v>
      </c>
      <c r="AN1022" t="s">
        <v>67</v>
      </c>
      <c r="AO1022" t="s">
        <v>67</v>
      </c>
      <c r="AR1022" t="s">
        <v>67</v>
      </c>
      <c r="AT1022" t="s">
        <v>67</v>
      </c>
      <c r="AU1022" t="s">
        <v>67</v>
      </c>
      <c r="AV1022" t="s">
        <v>67</v>
      </c>
      <c r="AY1022" t="s">
        <v>67</v>
      </c>
      <c r="AZ1022" t="s">
        <v>67</v>
      </c>
      <c r="BA1022" t="s">
        <v>67</v>
      </c>
      <c r="BB1022" t="s">
        <v>67</v>
      </c>
      <c r="BC1022" t="s">
        <v>67</v>
      </c>
      <c r="BD1022" t="s">
        <v>67</v>
      </c>
      <c r="BE1022" t="s">
        <v>67</v>
      </c>
      <c r="BF1022" t="s">
        <v>67</v>
      </c>
      <c r="BG1022" t="s">
        <v>67</v>
      </c>
      <c r="BH1022" t="s">
        <v>67</v>
      </c>
      <c r="BI1022" t="s">
        <v>67</v>
      </c>
      <c r="BJ1022" t="s">
        <v>67</v>
      </c>
      <c r="BK1022" t="s">
        <v>67</v>
      </c>
      <c r="BL1022" t="s">
        <v>67</v>
      </c>
      <c r="BM1022" t="s">
        <v>67</v>
      </c>
      <c r="BN1022" t="s">
        <v>102</v>
      </c>
      <c r="BO1022" s="6">
        <v>46268</v>
      </c>
      <c r="BP1022">
        <f>1</f>
        <v>1</v>
      </c>
      <c r="BQ1022">
        <f>IF(M1022+AG1022&gt;=parametres!$B$2,0,1)</f>
        <v>1</v>
      </c>
      <c r="BR1022" t="str">
        <f>VLOOKUP(O1022,parametres!G:H,2,0)</f>
        <v>RSA</v>
      </c>
    </row>
    <row r="1023" spans="1:70" x14ac:dyDescent="0.3">
      <c r="A1023" t="s">
        <v>1635</v>
      </c>
      <c r="B1023" t="s">
        <v>65</v>
      </c>
      <c r="C1023" t="s">
        <v>66</v>
      </c>
      <c r="D1023" s="4">
        <v>46268.581562500003</v>
      </c>
      <c r="E1023" t="s">
        <v>1799</v>
      </c>
      <c r="F1023" t="s">
        <v>67</v>
      </c>
      <c r="G1023" t="s">
        <v>67</v>
      </c>
      <c r="H1023" t="s">
        <v>348</v>
      </c>
      <c r="I1023" t="s">
        <v>67</v>
      </c>
      <c r="J1023">
        <v>2.742129248946858E+18</v>
      </c>
      <c r="K1023" t="s">
        <v>2624</v>
      </c>
      <c r="L1023" t="s">
        <v>67</v>
      </c>
      <c r="M1023" s="5">
        <v>0</v>
      </c>
      <c r="N1023">
        <v>19782</v>
      </c>
      <c r="O1023" t="s">
        <v>288</v>
      </c>
      <c r="P1023">
        <v>21222</v>
      </c>
      <c r="Q1023" t="s">
        <v>288</v>
      </c>
      <c r="R1023">
        <v>100052</v>
      </c>
      <c r="S1023" t="s">
        <v>301</v>
      </c>
      <c r="T1023" t="s">
        <v>312</v>
      </c>
      <c r="U1023">
        <v>203079</v>
      </c>
      <c r="V1023" t="s">
        <v>347</v>
      </c>
      <c r="W1023" t="s">
        <v>68</v>
      </c>
      <c r="X1023" s="5">
        <v>6.018518518518519E-4</v>
      </c>
      <c r="Y1023" s="5">
        <v>4.861111111111111E-4</v>
      </c>
      <c r="Z1023" s="5">
        <v>0</v>
      </c>
      <c r="AA1023" t="s">
        <v>67</v>
      </c>
      <c r="AB1023">
        <v>0</v>
      </c>
      <c r="AC1023" s="4">
        <v>46268.582708333335</v>
      </c>
      <c r="AD1023" t="s">
        <v>67</v>
      </c>
      <c r="AE1023" s="5">
        <v>0</v>
      </c>
      <c r="AF1023" t="s">
        <v>2602</v>
      </c>
      <c r="AG1023" s="5">
        <v>1.1574074074074073E-5</v>
      </c>
      <c r="AJ1023" t="s">
        <v>67</v>
      </c>
      <c r="AN1023" t="s">
        <v>67</v>
      </c>
      <c r="AO1023" t="s">
        <v>67</v>
      </c>
      <c r="AR1023" t="s">
        <v>67</v>
      </c>
      <c r="AT1023" t="s">
        <v>67</v>
      </c>
      <c r="AU1023" t="s">
        <v>67</v>
      </c>
      <c r="AV1023" t="s">
        <v>67</v>
      </c>
      <c r="AY1023" t="s">
        <v>67</v>
      </c>
      <c r="AZ1023" t="s">
        <v>67</v>
      </c>
      <c r="BA1023" t="s">
        <v>67</v>
      </c>
      <c r="BB1023" t="s">
        <v>67</v>
      </c>
      <c r="BC1023" t="s">
        <v>67</v>
      </c>
      <c r="BD1023" t="s">
        <v>67</v>
      </c>
      <c r="BE1023" t="s">
        <v>67</v>
      </c>
      <c r="BF1023" t="s">
        <v>67</v>
      </c>
      <c r="BG1023" t="s">
        <v>67</v>
      </c>
      <c r="BH1023" t="s">
        <v>67</v>
      </c>
      <c r="BI1023" t="s">
        <v>67</v>
      </c>
      <c r="BJ1023" t="s">
        <v>67</v>
      </c>
      <c r="BK1023" t="s">
        <v>67</v>
      </c>
      <c r="BL1023" t="s">
        <v>67</v>
      </c>
      <c r="BM1023" t="s">
        <v>67</v>
      </c>
      <c r="BN1023" t="s">
        <v>287</v>
      </c>
      <c r="BO1023" s="6">
        <v>46268</v>
      </c>
      <c r="BP1023">
        <f>1</f>
        <v>1</v>
      </c>
      <c r="BQ1023">
        <f>IF(M1023+AG1023&gt;=parametres!$B$2,0,1)</f>
        <v>1</v>
      </c>
      <c r="BR1023" t="str">
        <f>VLOOKUP(O1023,parametres!G:H,2,0)</f>
        <v>RSA BE</v>
      </c>
    </row>
    <row r="1024" spans="1:70" x14ac:dyDescent="0.3">
      <c r="A1024" t="s">
        <v>1635</v>
      </c>
      <c r="B1024" t="s">
        <v>65</v>
      </c>
      <c r="C1024" t="s">
        <v>66</v>
      </c>
      <c r="D1024" s="4">
        <v>46268.58189814815</v>
      </c>
      <c r="E1024" t="s">
        <v>2594</v>
      </c>
      <c r="F1024" t="s">
        <v>67</v>
      </c>
      <c r="G1024" t="s">
        <v>67</v>
      </c>
      <c r="H1024" t="s">
        <v>466</v>
      </c>
      <c r="I1024" t="s">
        <v>67</v>
      </c>
      <c r="J1024">
        <v>2.7421292360747223E+18</v>
      </c>
      <c r="K1024" t="s">
        <v>2625</v>
      </c>
      <c r="L1024" t="s">
        <v>67</v>
      </c>
      <c r="M1024" s="5">
        <v>0</v>
      </c>
      <c r="N1024">
        <v>19755</v>
      </c>
      <c r="O1024" t="s">
        <v>84</v>
      </c>
      <c r="P1024">
        <v>21194</v>
      </c>
      <c r="Q1024" t="s">
        <v>84</v>
      </c>
      <c r="R1024">
        <v>99755</v>
      </c>
      <c r="S1024" t="s">
        <v>183</v>
      </c>
      <c r="T1024" t="s">
        <v>153</v>
      </c>
      <c r="U1024">
        <v>96452</v>
      </c>
      <c r="V1024" t="s">
        <v>465</v>
      </c>
      <c r="W1024" t="s">
        <v>69</v>
      </c>
      <c r="X1024" s="5">
        <v>1.3657407407407407E-3</v>
      </c>
      <c r="Y1024" s="5">
        <v>1.1574074074074075E-4</v>
      </c>
      <c r="Z1024" s="5">
        <v>0</v>
      </c>
      <c r="AA1024" t="s">
        <v>67</v>
      </c>
      <c r="AB1024">
        <v>0</v>
      </c>
      <c r="AC1024" s="4">
        <v>46268.583437499998</v>
      </c>
      <c r="AD1024" t="s">
        <v>67</v>
      </c>
      <c r="AE1024" s="5">
        <v>0</v>
      </c>
      <c r="AF1024" t="s">
        <v>2596</v>
      </c>
      <c r="AG1024" s="5">
        <v>1.1574074074074073E-5</v>
      </c>
      <c r="AJ1024" t="s">
        <v>67</v>
      </c>
      <c r="AN1024" t="s">
        <v>67</v>
      </c>
      <c r="AO1024" t="s">
        <v>67</v>
      </c>
      <c r="AR1024" t="s">
        <v>67</v>
      </c>
      <c r="AT1024" t="s">
        <v>67</v>
      </c>
      <c r="AU1024" t="s">
        <v>67</v>
      </c>
      <c r="AV1024" t="s">
        <v>67</v>
      </c>
      <c r="AY1024" t="s">
        <v>67</v>
      </c>
      <c r="AZ1024" t="s">
        <v>67</v>
      </c>
      <c r="BA1024" t="s">
        <v>67</v>
      </c>
      <c r="BB1024" t="s">
        <v>67</v>
      </c>
      <c r="BC1024" t="s">
        <v>67</v>
      </c>
      <c r="BD1024" t="s">
        <v>67</v>
      </c>
      <c r="BE1024" t="s">
        <v>67</v>
      </c>
      <c r="BF1024" t="s">
        <v>67</v>
      </c>
      <c r="BG1024" t="s">
        <v>67</v>
      </c>
      <c r="BH1024" t="s">
        <v>67</v>
      </c>
      <c r="BI1024" t="s">
        <v>67</v>
      </c>
      <c r="BJ1024" t="s">
        <v>67</v>
      </c>
      <c r="BK1024" t="s">
        <v>67</v>
      </c>
      <c r="BL1024" t="s">
        <v>67</v>
      </c>
      <c r="BM1024" t="s">
        <v>67</v>
      </c>
      <c r="BN1024" t="s">
        <v>102</v>
      </c>
      <c r="BO1024" s="6">
        <v>46268</v>
      </c>
      <c r="BP1024">
        <f>1</f>
        <v>1</v>
      </c>
      <c r="BQ1024">
        <f>IF(M1024+AG1024&gt;=parametres!$B$2,0,1)</f>
        <v>1</v>
      </c>
      <c r="BR1024" t="str">
        <f>VLOOKUP(O1024,parametres!G:H,2,0)</f>
        <v>RSA</v>
      </c>
    </row>
    <row r="1025" spans="1:70" x14ac:dyDescent="0.3">
      <c r="A1025" t="s">
        <v>1635</v>
      </c>
      <c r="B1025" t="s">
        <v>65</v>
      </c>
      <c r="C1025" t="s">
        <v>66</v>
      </c>
      <c r="D1025" s="4">
        <v>46268.582060185188</v>
      </c>
      <c r="E1025" t="s">
        <v>2620</v>
      </c>
      <c r="F1025" t="s">
        <v>67</v>
      </c>
      <c r="G1025" t="s">
        <v>67</v>
      </c>
      <c r="H1025" t="s">
        <v>1745</v>
      </c>
      <c r="I1025" t="s">
        <v>67</v>
      </c>
      <c r="J1025">
        <v>2.7421294249836093E+18</v>
      </c>
      <c r="K1025" t="s">
        <v>2626</v>
      </c>
      <c r="L1025" t="s">
        <v>67</v>
      </c>
      <c r="M1025" s="5">
        <v>0</v>
      </c>
      <c r="N1025">
        <v>19781</v>
      </c>
      <c r="O1025" t="s">
        <v>294</v>
      </c>
      <c r="P1025">
        <v>21221</v>
      </c>
      <c r="Q1025" t="s">
        <v>294</v>
      </c>
      <c r="R1025">
        <v>100041</v>
      </c>
      <c r="S1025" t="s">
        <v>309</v>
      </c>
      <c r="T1025" t="s">
        <v>275</v>
      </c>
      <c r="U1025">
        <v>96493</v>
      </c>
      <c r="V1025" t="s">
        <v>1739</v>
      </c>
      <c r="W1025" t="s">
        <v>69</v>
      </c>
      <c r="X1025" s="5">
        <v>4.8263888888888887E-3</v>
      </c>
      <c r="Y1025" s="5">
        <v>1.6203703703703703E-4</v>
      </c>
      <c r="Z1025" s="5">
        <v>0</v>
      </c>
      <c r="AA1025" t="s">
        <v>67</v>
      </c>
      <c r="AB1025">
        <v>0</v>
      </c>
      <c r="AC1025" s="4">
        <v>46268.587083333332</v>
      </c>
      <c r="AD1025" t="s">
        <v>67</v>
      </c>
      <c r="AE1025" s="5">
        <v>0</v>
      </c>
      <c r="AF1025" t="s">
        <v>2622</v>
      </c>
      <c r="AG1025" s="5">
        <v>1.1574074074074073E-5</v>
      </c>
      <c r="AJ1025" t="s">
        <v>67</v>
      </c>
      <c r="AN1025" t="s">
        <v>67</v>
      </c>
      <c r="AO1025" t="s">
        <v>67</v>
      </c>
      <c r="AR1025" t="s">
        <v>67</v>
      </c>
      <c r="AT1025" t="s">
        <v>67</v>
      </c>
      <c r="AU1025" t="s">
        <v>67</v>
      </c>
      <c r="AV1025" t="s">
        <v>67</v>
      </c>
      <c r="AY1025" t="s">
        <v>67</v>
      </c>
      <c r="AZ1025" t="s">
        <v>67</v>
      </c>
      <c r="BA1025" t="s">
        <v>67</v>
      </c>
      <c r="BB1025" t="s">
        <v>67</v>
      </c>
      <c r="BC1025" t="s">
        <v>67</v>
      </c>
      <c r="BD1025" t="s">
        <v>67</v>
      </c>
      <c r="BE1025" t="s">
        <v>67</v>
      </c>
      <c r="BF1025" t="s">
        <v>67</v>
      </c>
      <c r="BG1025" t="s">
        <v>67</v>
      </c>
      <c r="BH1025" t="s">
        <v>67</v>
      </c>
      <c r="BI1025" t="s">
        <v>67</v>
      </c>
      <c r="BJ1025" t="s">
        <v>67</v>
      </c>
      <c r="BK1025" t="s">
        <v>67</v>
      </c>
      <c r="BL1025" t="s">
        <v>67</v>
      </c>
      <c r="BM1025" t="s">
        <v>67</v>
      </c>
      <c r="BN1025" t="s">
        <v>287</v>
      </c>
      <c r="BO1025" s="6">
        <v>46268</v>
      </c>
      <c r="BP1025">
        <f>1</f>
        <v>1</v>
      </c>
      <c r="BQ1025">
        <f>IF(M1025+AG1025&gt;=parametres!$B$2,0,1)</f>
        <v>1</v>
      </c>
      <c r="BR1025" t="str">
        <f>VLOOKUP(O1025,parametres!G:H,2,0)</f>
        <v>RSA BE</v>
      </c>
    </row>
    <row r="1026" spans="1:70" x14ac:dyDescent="0.3">
      <c r="A1026" t="s">
        <v>1635</v>
      </c>
      <c r="B1026" t="s">
        <v>65</v>
      </c>
      <c r="C1026" t="s">
        <v>66</v>
      </c>
      <c r="D1026" s="4">
        <v>46268.582291666666</v>
      </c>
      <c r="E1026" t="s">
        <v>2615</v>
      </c>
      <c r="F1026" t="s">
        <v>67</v>
      </c>
      <c r="G1026" t="s">
        <v>67</v>
      </c>
      <c r="H1026" t="s">
        <v>413</v>
      </c>
      <c r="I1026" t="s">
        <v>67</v>
      </c>
      <c r="J1026">
        <v>2.7421292618321075E+18</v>
      </c>
      <c r="K1026" t="s">
        <v>2627</v>
      </c>
      <c r="L1026" t="s">
        <v>67</v>
      </c>
      <c r="M1026" s="5">
        <v>0</v>
      </c>
      <c r="N1026">
        <v>19775</v>
      </c>
      <c r="O1026" t="s">
        <v>101</v>
      </c>
      <c r="P1026">
        <v>21214</v>
      </c>
      <c r="Q1026" t="s">
        <v>101</v>
      </c>
      <c r="R1026">
        <v>99975</v>
      </c>
      <c r="S1026" t="s">
        <v>2618</v>
      </c>
      <c r="T1026" t="s">
        <v>153</v>
      </c>
      <c r="U1026">
        <v>232194</v>
      </c>
      <c r="V1026" t="s">
        <v>228</v>
      </c>
      <c r="W1026" t="s">
        <v>69</v>
      </c>
      <c r="X1026" s="5">
        <v>3.5416666666666665E-3</v>
      </c>
      <c r="Y1026" s="5">
        <v>0</v>
      </c>
      <c r="Z1026" s="5">
        <v>0</v>
      </c>
      <c r="AA1026" t="s">
        <v>67</v>
      </c>
      <c r="AB1026">
        <v>0</v>
      </c>
      <c r="AC1026" s="4">
        <v>46268.585879629631</v>
      </c>
      <c r="AD1026" t="s">
        <v>67</v>
      </c>
      <c r="AE1026" s="5">
        <v>0</v>
      </c>
      <c r="AF1026" t="s">
        <v>2619</v>
      </c>
      <c r="AG1026" s="5">
        <v>0</v>
      </c>
      <c r="AJ1026" t="s">
        <v>67</v>
      </c>
      <c r="AN1026" t="s">
        <v>67</v>
      </c>
      <c r="AO1026" t="s">
        <v>67</v>
      </c>
      <c r="AR1026" t="s">
        <v>67</v>
      </c>
      <c r="AT1026" t="s">
        <v>67</v>
      </c>
      <c r="AU1026" t="s">
        <v>67</v>
      </c>
      <c r="AV1026" t="s">
        <v>67</v>
      </c>
      <c r="AY1026" t="s">
        <v>67</v>
      </c>
      <c r="AZ1026" t="s">
        <v>67</v>
      </c>
      <c r="BA1026" t="s">
        <v>67</v>
      </c>
      <c r="BB1026" t="s">
        <v>67</v>
      </c>
      <c r="BC1026" t="s">
        <v>67</v>
      </c>
      <c r="BD1026" t="s">
        <v>67</v>
      </c>
      <c r="BE1026" t="s">
        <v>67</v>
      </c>
      <c r="BF1026" t="s">
        <v>67</v>
      </c>
      <c r="BG1026" t="s">
        <v>67</v>
      </c>
      <c r="BH1026" t="s">
        <v>67</v>
      </c>
      <c r="BI1026" t="s">
        <v>2628</v>
      </c>
      <c r="BJ1026" t="s">
        <v>67</v>
      </c>
      <c r="BK1026" t="s">
        <v>67</v>
      </c>
      <c r="BL1026" t="s">
        <v>67</v>
      </c>
      <c r="BM1026" t="s">
        <v>67</v>
      </c>
      <c r="BN1026" t="s">
        <v>102</v>
      </c>
      <c r="BO1026" s="6">
        <v>46268</v>
      </c>
      <c r="BP1026">
        <f>1</f>
        <v>1</v>
      </c>
      <c r="BQ1026">
        <f>IF(M1026+AG1026&gt;=parametres!$B$2,0,1)</f>
        <v>1</v>
      </c>
      <c r="BR1026" t="str">
        <f>VLOOKUP(O1026,parametres!G:H,2,0)</f>
        <v>RSA</v>
      </c>
    </row>
    <row r="1027" spans="1:70" x14ac:dyDescent="0.3">
      <c r="A1027" t="s">
        <v>1635</v>
      </c>
      <c r="B1027" t="s">
        <v>65</v>
      </c>
      <c r="C1027" t="s">
        <v>70</v>
      </c>
      <c r="D1027" s="4">
        <v>46268.582465277781</v>
      </c>
      <c r="E1027" t="s">
        <v>399</v>
      </c>
      <c r="F1027" t="s">
        <v>129</v>
      </c>
      <c r="G1027" t="s">
        <v>130</v>
      </c>
      <c r="H1027" t="s">
        <v>131</v>
      </c>
      <c r="I1027" t="s">
        <v>132</v>
      </c>
      <c r="J1027">
        <v>2.742129304772222E+18</v>
      </c>
      <c r="K1027" t="s">
        <v>2629</v>
      </c>
      <c r="L1027" t="s">
        <v>72</v>
      </c>
      <c r="M1027" s="5">
        <v>8.1018518518518516E-5</v>
      </c>
      <c r="N1027">
        <v>27173</v>
      </c>
      <c r="O1027" t="s">
        <v>116</v>
      </c>
      <c r="P1027">
        <v>28184</v>
      </c>
      <c r="Q1027" t="s">
        <v>116</v>
      </c>
      <c r="R1027">
        <v>208567</v>
      </c>
      <c r="S1027" t="s">
        <v>174</v>
      </c>
      <c r="T1027" t="s">
        <v>153</v>
      </c>
      <c r="U1027">
        <v>96484</v>
      </c>
      <c r="V1027" t="s">
        <v>2444</v>
      </c>
      <c r="W1027" t="s">
        <v>68</v>
      </c>
      <c r="X1027" s="5">
        <v>2.2222222222222222E-3</v>
      </c>
      <c r="Y1027" s="5">
        <v>0</v>
      </c>
      <c r="Z1027" s="5">
        <v>3.8194444444444446E-4</v>
      </c>
      <c r="AA1027" t="s">
        <v>67</v>
      </c>
      <c r="AB1027">
        <v>0</v>
      </c>
      <c r="AC1027" s="4">
        <v>46268.585949074077</v>
      </c>
      <c r="AD1027" t="s">
        <v>67</v>
      </c>
      <c r="AE1027" s="5">
        <v>0</v>
      </c>
      <c r="AF1027" t="s">
        <v>2630</v>
      </c>
      <c r="AG1027" s="5">
        <v>2.3148148148148147E-5</v>
      </c>
      <c r="AH1027">
        <v>0</v>
      </c>
      <c r="AI1027">
        <v>0</v>
      </c>
      <c r="AJ1027" t="s">
        <v>67</v>
      </c>
      <c r="AK1027">
        <v>2</v>
      </c>
      <c r="AL1027">
        <v>0</v>
      </c>
      <c r="AM1027">
        <v>0</v>
      </c>
      <c r="AN1027" t="s">
        <v>123</v>
      </c>
      <c r="AO1027" t="s">
        <v>133</v>
      </c>
      <c r="AP1027">
        <v>77020108</v>
      </c>
      <c r="AQ1027">
        <v>10</v>
      </c>
      <c r="AR1027" t="s">
        <v>133</v>
      </c>
      <c r="AS1027">
        <v>3190911811</v>
      </c>
      <c r="AT1027" t="s">
        <v>77</v>
      </c>
      <c r="AU1027" t="s">
        <v>175</v>
      </c>
      <c r="AV1027" t="s">
        <v>399</v>
      </c>
      <c r="AW1027">
        <v>2</v>
      </c>
      <c r="AX1027">
        <v>1</v>
      </c>
      <c r="AY1027" t="s">
        <v>67</v>
      </c>
      <c r="AZ1027" t="s">
        <v>67</v>
      </c>
      <c r="BA1027" t="s">
        <v>67</v>
      </c>
      <c r="BB1027" t="s">
        <v>67</v>
      </c>
      <c r="BC1027" t="s">
        <v>67</v>
      </c>
      <c r="BD1027" t="s">
        <v>67</v>
      </c>
      <c r="BE1027" t="s">
        <v>67</v>
      </c>
      <c r="BF1027" t="s">
        <v>67</v>
      </c>
      <c r="BG1027" t="s">
        <v>67</v>
      </c>
      <c r="BH1027" t="s">
        <v>67</v>
      </c>
      <c r="BI1027" t="s">
        <v>67</v>
      </c>
      <c r="BJ1027" t="s">
        <v>67</v>
      </c>
      <c r="BK1027" t="s">
        <v>67</v>
      </c>
      <c r="BL1027" t="s">
        <v>67</v>
      </c>
      <c r="BM1027" t="s">
        <v>67</v>
      </c>
      <c r="BN1027" t="s">
        <v>106</v>
      </c>
      <c r="BO1027" s="6">
        <v>46268</v>
      </c>
      <c r="BP1027">
        <f>1</f>
        <v>1</v>
      </c>
      <c r="BQ1027">
        <f>IF(M1027+AG1027&gt;=parametres!$B$2,0,1)</f>
        <v>1</v>
      </c>
      <c r="BR1027" t="str">
        <f>VLOOKUP(O1027,parametres!G:H,2,0)</f>
        <v>Alliannz Contract</v>
      </c>
    </row>
    <row r="1028" spans="1:70" x14ac:dyDescent="0.3">
      <c r="A1028" t="s">
        <v>1635</v>
      </c>
      <c r="B1028" t="s">
        <v>65</v>
      </c>
      <c r="C1028" t="s">
        <v>70</v>
      </c>
      <c r="D1028" s="4">
        <v>46268.582569444443</v>
      </c>
      <c r="E1028" t="s">
        <v>432</v>
      </c>
      <c r="F1028" t="s">
        <v>134</v>
      </c>
      <c r="G1028" t="s">
        <v>119</v>
      </c>
      <c r="H1028" t="s">
        <v>135</v>
      </c>
      <c r="I1028" t="s">
        <v>136</v>
      </c>
      <c r="J1028">
        <v>2.7421293820333466E+18</v>
      </c>
      <c r="K1028" t="s">
        <v>2631</v>
      </c>
      <c r="L1028" t="s">
        <v>72</v>
      </c>
      <c r="M1028" s="5">
        <v>5.7870370370370373E-5</v>
      </c>
      <c r="N1028">
        <v>19761</v>
      </c>
      <c r="O1028" t="s">
        <v>105</v>
      </c>
      <c r="P1028">
        <v>21200</v>
      </c>
      <c r="Q1028" t="s">
        <v>105</v>
      </c>
      <c r="R1028">
        <v>99821</v>
      </c>
      <c r="S1028" t="s">
        <v>154</v>
      </c>
      <c r="T1028" t="s">
        <v>153</v>
      </c>
      <c r="U1028">
        <v>199529</v>
      </c>
      <c r="V1028" t="s">
        <v>224</v>
      </c>
      <c r="W1028" t="s">
        <v>68</v>
      </c>
      <c r="X1028" s="5">
        <v>4.7106481481481478E-3</v>
      </c>
      <c r="Y1028" s="5">
        <v>0</v>
      </c>
      <c r="Z1028" s="5">
        <v>1.5046296296296297E-4</v>
      </c>
      <c r="AA1028" t="s">
        <v>67</v>
      </c>
      <c r="AB1028">
        <v>0</v>
      </c>
      <c r="AC1028" s="4">
        <v>46268.588078703702</v>
      </c>
      <c r="AD1028" t="s">
        <v>67</v>
      </c>
      <c r="AE1028" s="5">
        <v>0</v>
      </c>
      <c r="AF1028" t="s">
        <v>2632</v>
      </c>
      <c r="AG1028" s="5">
        <v>2.3148148148148147E-5</v>
      </c>
      <c r="AH1028">
        <v>0</v>
      </c>
      <c r="AI1028">
        <v>0</v>
      </c>
      <c r="AJ1028" t="s">
        <v>67</v>
      </c>
      <c r="AK1028">
        <v>2</v>
      </c>
      <c r="AL1028">
        <v>0</v>
      </c>
      <c r="AM1028">
        <v>0</v>
      </c>
      <c r="AN1028" t="s">
        <v>123</v>
      </c>
      <c r="AO1028" t="s">
        <v>127</v>
      </c>
      <c r="AP1028">
        <v>77020001</v>
      </c>
      <c r="AQ1028">
        <v>10</v>
      </c>
      <c r="AR1028" t="s">
        <v>128</v>
      </c>
      <c r="AS1028">
        <v>3190051</v>
      </c>
      <c r="AT1028" t="s">
        <v>140</v>
      </c>
      <c r="AU1028" t="s">
        <v>67</v>
      </c>
      <c r="AV1028" t="s">
        <v>432</v>
      </c>
      <c r="AW1028">
        <v>2</v>
      </c>
      <c r="AX1028">
        <v>1</v>
      </c>
      <c r="AY1028" t="s">
        <v>67</v>
      </c>
      <c r="AZ1028" t="s">
        <v>67</v>
      </c>
      <c r="BA1028" t="s">
        <v>67</v>
      </c>
      <c r="BB1028" t="s">
        <v>67</v>
      </c>
      <c r="BC1028" t="s">
        <v>67</v>
      </c>
      <c r="BD1028" t="s">
        <v>67</v>
      </c>
      <c r="BE1028" t="s">
        <v>67</v>
      </c>
      <c r="BF1028" t="s">
        <v>67</v>
      </c>
      <c r="BG1028" t="s">
        <v>67</v>
      </c>
      <c r="BH1028" t="s">
        <v>67</v>
      </c>
      <c r="BI1028" t="s">
        <v>67</v>
      </c>
      <c r="BJ1028" t="s">
        <v>67</v>
      </c>
      <c r="BK1028" t="s">
        <v>67</v>
      </c>
      <c r="BL1028" t="s">
        <v>67</v>
      </c>
      <c r="BM1028" t="s">
        <v>67</v>
      </c>
      <c r="BN1028" t="s">
        <v>106</v>
      </c>
      <c r="BO1028" s="6">
        <v>46268</v>
      </c>
      <c r="BP1028">
        <f>1</f>
        <v>1</v>
      </c>
      <c r="BQ1028">
        <f>IF(M1028+AG1028&gt;=parametres!$B$2,0,1)</f>
        <v>1</v>
      </c>
      <c r="BR1028" t="str">
        <f>VLOOKUP(O1028,parametres!G:H,2,0)</f>
        <v>Alliannz Contract</v>
      </c>
    </row>
    <row r="1029" spans="1:70" x14ac:dyDescent="0.3">
      <c r="A1029" t="s">
        <v>1635</v>
      </c>
      <c r="B1029" t="s">
        <v>65</v>
      </c>
      <c r="C1029" t="s">
        <v>70</v>
      </c>
      <c r="D1029" s="4">
        <v>46268.582615740743</v>
      </c>
      <c r="E1029" t="s">
        <v>487</v>
      </c>
      <c r="F1029" t="s">
        <v>134</v>
      </c>
      <c r="G1029" t="s">
        <v>119</v>
      </c>
      <c r="H1029" t="s">
        <v>135</v>
      </c>
      <c r="I1029" t="s">
        <v>136</v>
      </c>
      <c r="J1029">
        <v>2.7421294335735475E+18</v>
      </c>
      <c r="K1029" t="s">
        <v>2633</v>
      </c>
      <c r="L1029" t="s">
        <v>72</v>
      </c>
      <c r="M1029" s="5">
        <v>8.1018518518518516E-5</v>
      </c>
      <c r="N1029">
        <v>19761</v>
      </c>
      <c r="O1029" t="s">
        <v>105</v>
      </c>
      <c r="P1029">
        <v>21200</v>
      </c>
      <c r="Q1029" t="s">
        <v>105</v>
      </c>
      <c r="R1029">
        <v>99821</v>
      </c>
      <c r="S1029" t="s">
        <v>154</v>
      </c>
      <c r="T1029" t="s">
        <v>153</v>
      </c>
      <c r="U1029">
        <v>244550</v>
      </c>
      <c r="V1029" t="s">
        <v>383</v>
      </c>
      <c r="W1029" t="s">
        <v>68</v>
      </c>
      <c r="X1029" s="5">
        <v>4.1898148148148146E-3</v>
      </c>
      <c r="Y1029" s="5">
        <v>0</v>
      </c>
      <c r="Z1029" s="5">
        <v>3.7037037037037035E-4</v>
      </c>
      <c r="AA1029" t="s">
        <v>67</v>
      </c>
      <c r="AB1029">
        <v>0</v>
      </c>
      <c r="AC1029" s="4">
        <v>46268.587696759256</v>
      </c>
      <c r="AD1029" t="s">
        <v>67</v>
      </c>
      <c r="AE1029" s="5">
        <v>0</v>
      </c>
      <c r="AF1029" t="s">
        <v>2634</v>
      </c>
      <c r="AG1029" s="5">
        <v>2.3148148148148147E-5</v>
      </c>
      <c r="AH1029">
        <v>0</v>
      </c>
      <c r="AI1029">
        <v>0</v>
      </c>
      <c r="AJ1029" t="s">
        <v>67</v>
      </c>
      <c r="AK1029">
        <v>2</v>
      </c>
      <c r="AL1029">
        <v>0</v>
      </c>
      <c r="AM1029">
        <v>0</v>
      </c>
      <c r="AN1029" t="s">
        <v>123</v>
      </c>
      <c r="AO1029" t="s">
        <v>127</v>
      </c>
      <c r="AP1029">
        <v>77020001</v>
      </c>
      <c r="AQ1029">
        <v>10</v>
      </c>
      <c r="AR1029" t="s">
        <v>128</v>
      </c>
      <c r="AS1029">
        <v>3190051</v>
      </c>
      <c r="AT1029" t="s">
        <v>137</v>
      </c>
      <c r="AU1029" t="s">
        <v>67</v>
      </c>
      <c r="AV1029" t="s">
        <v>487</v>
      </c>
      <c r="AW1029">
        <v>2</v>
      </c>
      <c r="AX1029">
        <v>1</v>
      </c>
      <c r="AY1029" t="s">
        <v>67</v>
      </c>
      <c r="AZ1029" t="s">
        <v>67</v>
      </c>
      <c r="BA1029" t="s">
        <v>67</v>
      </c>
      <c r="BB1029" t="s">
        <v>67</v>
      </c>
      <c r="BC1029" t="s">
        <v>67</v>
      </c>
      <c r="BD1029" t="s">
        <v>67</v>
      </c>
      <c r="BE1029" t="s">
        <v>67</v>
      </c>
      <c r="BF1029" t="s">
        <v>67</v>
      </c>
      <c r="BG1029" t="s">
        <v>67</v>
      </c>
      <c r="BH1029" t="s">
        <v>67</v>
      </c>
      <c r="BI1029" t="s">
        <v>67</v>
      </c>
      <c r="BJ1029" t="s">
        <v>67</v>
      </c>
      <c r="BK1029" t="s">
        <v>67</v>
      </c>
      <c r="BL1029" t="s">
        <v>67</v>
      </c>
      <c r="BM1029" t="s">
        <v>67</v>
      </c>
      <c r="BN1029" t="s">
        <v>106</v>
      </c>
      <c r="BO1029" s="6">
        <v>46268</v>
      </c>
      <c r="BP1029">
        <f>1</f>
        <v>1</v>
      </c>
      <c r="BQ1029">
        <f>IF(M1029+AG1029&gt;=parametres!$B$2,0,1)</f>
        <v>1</v>
      </c>
      <c r="BR1029" t="str">
        <f>VLOOKUP(O1029,parametres!G:H,2,0)</f>
        <v>Alliannz Contract</v>
      </c>
    </row>
    <row r="1030" spans="1:70" x14ac:dyDescent="0.3">
      <c r="A1030" t="s">
        <v>1635</v>
      </c>
      <c r="B1030" t="s">
        <v>65</v>
      </c>
      <c r="C1030" t="s">
        <v>66</v>
      </c>
      <c r="D1030" s="4">
        <v>46268.582824074074</v>
      </c>
      <c r="E1030" t="s">
        <v>2607</v>
      </c>
      <c r="F1030" t="s">
        <v>67</v>
      </c>
      <c r="G1030" t="s">
        <v>67</v>
      </c>
      <c r="H1030" t="s">
        <v>403</v>
      </c>
      <c r="I1030" t="s">
        <v>67</v>
      </c>
      <c r="J1030">
        <v>2.7421293476793718E+18</v>
      </c>
      <c r="K1030" t="s">
        <v>2635</v>
      </c>
      <c r="L1030" t="s">
        <v>67</v>
      </c>
      <c r="M1030" s="5">
        <v>0</v>
      </c>
      <c r="N1030">
        <v>19761</v>
      </c>
      <c r="O1030" t="s">
        <v>105</v>
      </c>
      <c r="P1030">
        <v>21200</v>
      </c>
      <c r="Q1030" t="s">
        <v>105</v>
      </c>
      <c r="R1030">
        <v>99821</v>
      </c>
      <c r="S1030" t="s">
        <v>154</v>
      </c>
      <c r="T1030" t="s">
        <v>153</v>
      </c>
      <c r="U1030">
        <v>247912</v>
      </c>
      <c r="V1030" t="s">
        <v>402</v>
      </c>
      <c r="W1030" t="s">
        <v>68</v>
      </c>
      <c r="X1030" s="5">
        <v>3.0555555555555557E-3</v>
      </c>
      <c r="Y1030" s="5">
        <v>4.2824074074074075E-4</v>
      </c>
      <c r="Z1030" s="5">
        <v>0</v>
      </c>
      <c r="AA1030" t="s">
        <v>67</v>
      </c>
      <c r="AB1030">
        <v>0</v>
      </c>
      <c r="AC1030" s="4">
        <v>46268.586377314816</v>
      </c>
      <c r="AD1030" t="s">
        <v>67</v>
      </c>
      <c r="AE1030" s="5">
        <v>0</v>
      </c>
      <c r="AF1030" t="s">
        <v>2609</v>
      </c>
      <c r="AG1030" s="5">
        <v>1.1574074074074073E-5</v>
      </c>
      <c r="AJ1030" t="s">
        <v>67</v>
      </c>
      <c r="AN1030" t="s">
        <v>67</v>
      </c>
      <c r="AO1030" t="s">
        <v>67</v>
      </c>
      <c r="AR1030" t="s">
        <v>67</v>
      </c>
      <c r="AT1030" t="s">
        <v>67</v>
      </c>
      <c r="AU1030" t="s">
        <v>67</v>
      </c>
      <c r="AV1030" t="s">
        <v>67</v>
      </c>
      <c r="AY1030" t="s">
        <v>67</v>
      </c>
      <c r="AZ1030" t="s">
        <v>67</v>
      </c>
      <c r="BA1030" t="s">
        <v>67</v>
      </c>
      <c r="BB1030" t="s">
        <v>67</v>
      </c>
      <c r="BC1030" t="s">
        <v>67</v>
      </c>
      <c r="BD1030" t="s">
        <v>67</v>
      </c>
      <c r="BE1030" t="s">
        <v>67</v>
      </c>
      <c r="BF1030" t="s">
        <v>67</v>
      </c>
      <c r="BG1030" t="s">
        <v>67</v>
      </c>
      <c r="BH1030" t="s">
        <v>67</v>
      </c>
      <c r="BI1030" t="s">
        <v>67</v>
      </c>
      <c r="BJ1030" t="s">
        <v>67</v>
      </c>
      <c r="BK1030" t="s">
        <v>67</v>
      </c>
      <c r="BL1030" t="s">
        <v>67</v>
      </c>
      <c r="BM1030" t="s">
        <v>67</v>
      </c>
      <c r="BN1030" t="s">
        <v>106</v>
      </c>
      <c r="BO1030" s="6">
        <v>46268</v>
      </c>
      <c r="BP1030">
        <f>1</f>
        <v>1</v>
      </c>
      <c r="BQ1030">
        <f>IF(M1030+AG1030&gt;=parametres!$B$2,0,1)</f>
        <v>1</v>
      </c>
      <c r="BR1030" t="str">
        <f>VLOOKUP(O1030,parametres!G:H,2,0)</f>
        <v>Alliannz Contract</v>
      </c>
    </row>
    <row r="1031" spans="1:70" x14ac:dyDescent="0.3">
      <c r="A1031" t="s">
        <v>1635</v>
      </c>
      <c r="B1031" t="s">
        <v>65</v>
      </c>
      <c r="C1031" t="s">
        <v>66</v>
      </c>
      <c r="D1031" s="4">
        <v>46268.582881944443</v>
      </c>
      <c r="E1031" t="s">
        <v>2636</v>
      </c>
      <c r="F1031" t="s">
        <v>67</v>
      </c>
      <c r="G1031" t="s">
        <v>67</v>
      </c>
      <c r="H1031" t="s">
        <v>512</v>
      </c>
      <c r="I1031" t="s">
        <v>67</v>
      </c>
      <c r="J1031">
        <v>2.7421293476793718E+18</v>
      </c>
      <c r="K1031" t="s">
        <v>2637</v>
      </c>
      <c r="L1031" t="s">
        <v>67</v>
      </c>
      <c r="M1031" s="5">
        <v>0</v>
      </c>
      <c r="N1031">
        <v>19755</v>
      </c>
      <c r="O1031" t="s">
        <v>84</v>
      </c>
      <c r="P1031">
        <v>21194</v>
      </c>
      <c r="Q1031" t="s">
        <v>84</v>
      </c>
      <c r="R1031">
        <v>99755</v>
      </c>
      <c r="S1031" t="s">
        <v>183</v>
      </c>
      <c r="T1031" t="s">
        <v>153</v>
      </c>
      <c r="U1031">
        <v>96523</v>
      </c>
      <c r="V1031" t="s">
        <v>511</v>
      </c>
      <c r="W1031" t="s">
        <v>68</v>
      </c>
      <c r="X1031" s="5">
        <v>1.0416666666666667E-4</v>
      </c>
      <c r="Y1031" s="5">
        <v>1.4583333333333334E-3</v>
      </c>
      <c r="Z1031" s="5">
        <v>0</v>
      </c>
      <c r="AA1031" t="s">
        <v>67</v>
      </c>
      <c r="AB1031">
        <v>0</v>
      </c>
      <c r="AC1031" s="4">
        <v>46268.584502314814</v>
      </c>
      <c r="AD1031" t="s">
        <v>67</v>
      </c>
      <c r="AE1031" s="5">
        <v>0</v>
      </c>
      <c r="AF1031" t="s">
        <v>2546</v>
      </c>
      <c r="AG1031" s="5">
        <v>1.1574074074074073E-5</v>
      </c>
      <c r="AJ1031" t="s">
        <v>67</v>
      </c>
      <c r="AN1031" t="s">
        <v>67</v>
      </c>
      <c r="AO1031" t="s">
        <v>67</v>
      </c>
      <c r="AR1031" t="s">
        <v>67</v>
      </c>
      <c r="AT1031" t="s">
        <v>67</v>
      </c>
      <c r="AU1031" t="s">
        <v>67</v>
      </c>
      <c r="AV1031" t="s">
        <v>67</v>
      </c>
      <c r="AY1031" t="s">
        <v>67</v>
      </c>
      <c r="AZ1031" t="s">
        <v>67</v>
      </c>
      <c r="BA1031" t="s">
        <v>67</v>
      </c>
      <c r="BB1031" t="s">
        <v>67</v>
      </c>
      <c r="BC1031" t="s">
        <v>67</v>
      </c>
      <c r="BD1031" t="s">
        <v>67</v>
      </c>
      <c r="BE1031" t="s">
        <v>67</v>
      </c>
      <c r="BF1031" t="s">
        <v>67</v>
      </c>
      <c r="BG1031" t="s">
        <v>67</v>
      </c>
      <c r="BH1031" t="s">
        <v>67</v>
      </c>
      <c r="BI1031" t="s">
        <v>67</v>
      </c>
      <c r="BJ1031" t="s">
        <v>67</v>
      </c>
      <c r="BK1031" t="s">
        <v>67</v>
      </c>
      <c r="BL1031" t="s">
        <v>67</v>
      </c>
      <c r="BM1031" t="s">
        <v>67</v>
      </c>
      <c r="BN1031" t="s">
        <v>102</v>
      </c>
      <c r="BO1031" s="6">
        <v>46268</v>
      </c>
      <c r="BP1031">
        <f>1</f>
        <v>1</v>
      </c>
      <c r="BQ1031">
        <f>IF(M1031+AG1031&gt;=parametres!$B$2,0,1)</f>
        <v>1</v>
      </c>
      <c r="BR1031" t="str">
        <f>VLOOKUP(O1031,parametres!G:H,2,0)</f>
        <v>RSA</v>
      </c>
    </row>
    <row r="1032" spans="1:70" x14ac:dyDescent="0.3">
      <c r="A1032" t="s">
        <v>1635</v>
      </c>
      <c r="B1032" t="s">
        <v>65</v>
      </c>
      <c r="C1032" t="s">
        <v>66</v>
      </c>
      <c r="D1032" s="4">
        <v>46268.583321759259</v>
      </c>
      <c r="E1032" t="s">
        <v>432</v>
      </c>
      <c r="F1032" t="s">
        <v>67</v>
      </c>
      <c r="G1032" t="s">
        <v>67</v>
      </c>
      <c r="H1032" t="s">
        <v>225</v>
      </c>
      <c r="I1032" t="s">
        <v>67</v>
      </c>
      <c r="J1032">
        <v>2.7421293820333466E+18</v>
      </c>
      <c r="K1032" t="s">
        <v>2638</v>
      </c>
      <c r="L1032" t="s">
        <v>67</v>
      </c>
      <c r="M1032" s="5">
        <v>0</v>
      </c>
      <c r="N1032">
        <v>19761</v>
      </c>
      <c r="O1032" t="s">
        <v>105</v>
      </c>
      <c r="P1032">
        <v>21200</v>
      </c>
      <c r="Q1032" t="s">
        <v>105</v>
      </c>
      <c r="R1032">
        <v>99821</v>
      </c>
      <c r="S1032" t="s">
        <v>154</v>
      </c>
      <c r="T1032" t="s">
        <v>153</v>
      </c>
      <c r="U1032">
        <v>199529</v>
      </c>
      <c r="V1032" t="s">
        <v>224</v>
      </c>
      <c r="W1032" t="s">
        <v>69</v>
      </c>
      <c r="X1032" s="5">
        <v>4.7106481481481478E-3</v>
      </c>
      <c r="Y1032" s="5">
        <v>0</v>
      </c>
      <c r="Z1032" s="5">
        <v>0</v>
      </c>
      <c r="AA1032" t="s">
        <v>67</v>
      </c>
      <c r="AB1032">
        <v>0</v>
      </c>
      <c r="AC1032" s="4">
        <v>46268.588090277779</v>
      </c>
      <c r="AD1032" t="s">
        <v>67</v>
      </c>
      <c r="AE1032" s="5">
        <v>0</v>
      </c>
      <c r="AF1032" t="s">
        <v>2632</v>
      </c>
      <c r="AG1032" s="5">
        <v>1.1574074074074073E-5</v>
      </c>
      <c r="AJ1032" t="s">
        <v>67</v>
      </c>
      <c r="AN1032" t="s">
        <v>67</v>
      </c>
      <c r="AO1032" t="s">
        <v>67</v>
      </c>
      <c r="AR1032" t="s">
        <v>67</v>
      </c>
      <c r="AT1032" t="s">
        <v>67</v>
      </c>
      <c r="AU1032" t="s">
        <v>67</v>
      </c>
      <c r="AV1032" t="s">
        <v>67</v>
      </c>
      <c r="AY1032" t="s">
        <v>67</v>
      </c>
      <c r="AZ1032" t="s">
        <v>67</v>
      </c>
      <c r="BA1032" t="s">
        <v>67</v>
      </c>
      <c r="BB1032" t="s">
        <v>67</v>
      </c>
      <c r="BC1032" t="s">
        <v>67</v>
      </c>
      <c r="BD1032" t="s">
        <v>67</v>
      </c>
      <c r="BE1032" t="s">
        <v>67</v>
      </c>
      <c r="BF1032" t="s">
        <v>67</v>
      </c>
      <c r="BG1032" t="s">
        <v>67</v>
      </c>
      <c r="BH1032" t="s">
        <v>67</v>
      </c>
      <c r="BI1032" t="s">
        <v>67</v>
      </c>
      <c r="BJ1032" t="s">
        <v>67</v>
      </c>
      <c r="BK1032" t="s">
        <v>67</v>
      </c>
      <c r="BL1032" t="s">
        <v>67</v>
      </c>
      <c r="BM1032" t="s">
        <v>67</v>
      </c>
      <c r="BN1032" t="s">
        <v>106</v>
      </c>
      <c r="BO1032" s="6">
        <v>46268</v>
      </c>
      <c r="BP1032">
        <f>1</f>
        <v>1</v>
      </c>
      <c r="BQ1032">
        <f>IF(M1032+AG1032&gt;=parametres!$B$2,0,1)</f>
        <v>1</v>
      </c>
      <c r="BR1032" t="str">
        <f>VLOOKUP(O1032,parametres!G:H,2,0)</f>
        <v>Alliannz Contract</v>
      </c>
    </row>
    <row r="1033" spans="1:70" x14ac:dyDescent="0.3">
      <c r="A1033" t="s">
        <v>1635</v>
      </c>
      <c r="B1033" t="s">
        <v>65</v>
      </c>
      <c r="C1033" t="s">
        <v>70</v>
      </c>
      <c r="D1033" s="4">
        <v>46268.583344907405</v>
      </c>
      <c r="E1033" t="s">
        <v>2512</v>
      </c>
      <c r="F1033" t="s">
        <v>141</v>
      </c>
      <c r="G1033" t="s">
        <v>119</v>
      </c>
      <c r="H1033" t="s">
        <v>142</v>
      </c>
      <c r="I1033" t="s">
        <v>136</v>
      </c>
      <c r="J1033">
        <v>2.7421293476793718E+18</v>
      </c>
      <c r="K1033" t="s">
        <v>2639</v>
      </c>
      <c r="L1033" t="s">
        <v>71</v>
      </c>
      <c r="M1033" s="5">
        <v>8.1018518518518516E-5</v>
      </c>
      <c r="N1033">
        <v>19761</v>
      </c>
      <c r="O1033" t="s">
        <v>105</v>
      </c>
      <c r="P1033">
        <v>21200</v>
      </c>
      <c r="Q1033" t="s">
        <v>105</v>
      </c>
      <c r="R1033">
        <v>99821</v>
      </c>
      <c r="S1033" t="s">
        <v>154</v>
      </c>
      <c r="T1033" t="s">
        <v>153</v>
      </c>
      <c r="U1033">
        <v>244552</v>
      </c>
      <c r="V1033" t="s">
        <v>435</v>
      </c>
      <c r="W1033" t="s">
        <v>69</v>
      </c>
      <c r="X1033" s="5">
        <v>5.7870370370370373E-5</v>
      </c>
      <c r="Y1033" s="5">
        <v>0</v>
      </c>
      <c r="Z1033" s="5">
        <v>3.5879629629629629E-4</v>
      </c>
      <c r="AA1033" t="s">
        <v>67</v>
      </c>
      <c r="AB1033">
        <v>0</v>
      </c>
      <c r="AC1033" s="4">
        <v>46268.585011574076</v>
      </c>
      <c r="AD1033" t="s">
        <v>67</v>
      </c>
      <c r="AE1033" s="5">
        <v>0</v>
      </c>
      <c r="AF1033" t="s">
        <v>2640</v>
      </c>
      <c r="AG1033" s="5">
        <v>2.3148148148148147E-5</v>
      </c>
      <c r="AH1033">
        <v>0</v>
      </c>
      <c r="AI1033">
        <v>0</v>
      </c>
      <c r="AJ1033" t="s">
        <v>67</v>
      </c>
      <c r="AK1033">
        <v>2</v>
      </c>
      <c r="AL1033">
        <v>0</v>
      </c>
      <c r="AM1033">
        <v>0</v>
      </c>
      <c r="AN1033" t="s">
        <v>123</v>
      </c>
      <c r="AO1033" t="s">
        <v>127</v>
      </c>
      <c r="AP1033">
        <v>77020001</v>
      </c>
      <c r="AQ1033">
        <v>10</v>
      </c>
      <c r="AR1033" t="s">
        <v>128</v>
      </c>
      <c r="AS1033">
        <v>3190047</v>
      </c>
      <c r="AT1033" t="s">
        <v>140</v>
      </c>
      <c r="AU1033" t="s">
        <v>67</v>
      </c>
      <c r="AV1033" t="s">
        <v>2512</v>
      </c>
      <c r="AW1033">
        <v>2</v>
      </c>
      <c r="AX1033">
        <v>1</v>
      </c>
      <c r="AY1033" t="s">
        <v>67</v>
      </c>
      <c r="AZ1033" t="s">
        <v>67</v>
      </c>
      <c r="BA1033" t="s">
        <v>67</v>
      </c>
      <c r="BB1033" t="s">
        <v>67</v>
      </c>
      <c r="BC1033" t="s">
        <v>67</v>
      </c>
      <c r="BD1033" t="s">
        <v>67</v>
      </c>
      <c r="BE1033" t="s">
        <v>67</v>
      </c>
      <c r="BF1033" t="s">
        <v>67</v>
      </c>
      <c r="BG1033" t="s">
        <v>67</v>
      </c>
      <c r="BH1033" t="s">
        <v>67</v>
      </c>
      <c r="BI1033" t="s">
        <v>67</v>
      </c>
      <c r="BJ1033" t="s">
        <v>67</v>
      </c>
      <c r="BK1033" t="s">
        <v>67</v>
      </c>
      <c r="BL1033" t="s">
        <v>67</v>
      </c>
      <c r="BM1033" t="s">
        <v>67</v>
      </c>
      <c r="BN1033" t="s">
        <v>106</v>
      </c>
      <c r="BO1033" s="6">
        <v>46268</v>
      </c>
      <c r="BP1033">
        <f>1</f>
        <v>1</v>
      </c>
      <c r="BQ1033">
        <f>IF(M1033+AG1033&gt;=parametres!$B$2,0,1)</f>
        <v>1</v>
      </c>
      <c r="BR1033" t="str">
        <f>VLOOKUP(O1033,parametres!G:H,2,0)</f>
        <v>Alliannz Contract</v>
      </c>
    </row>
    <row r="1034" spans="1:70" x14ac:dyDescent="0.3">
      <c r="A1034" t="s">
        <v>1635</v>
      </c>
      <c r="B1034" t="s">
        <v>65</v>
      </c>
      <c r="C1034" t="s">
        <v>66</v>
      </c>
      <c r="D1034" s="4">
        <v>46268.583437499998</v>
      </c>
      <c r="E1034" t="s">
        <v>487</v>
      </c>
      <c r="F1034" t="s">
        <v>67</v>
      </c>
      <c r="G1034" t="s">
        <v>67</v>
      </c>
      <c r="H1034" t="s">
        <v>382</v>
      </c>
      <c r="I1034" t="s">
        <v>67</v>
      </c>
      <c r="J1034">
        <v>2.7421294335735475E+18</v>
      </c>
      <c r="K1034" t="s">
        <v>2641</v>
      </c>
      <c r="L1034" t="s">
        <v>67</v>
      </c>
      <c r="M1034" s="5">
        <v>0</v>
      </c>
      <c r="N1034">
        <v>19761</v>
      </c>
      <c r="O1034" t="s">
        <v>105</v>
      </c>
      <c r="P1034">
        <v>21200</v>
      </c>
      <c r="Q1034" t="s">
        <v>105</v>
      </c>
      <c r="R1034">
        <v>99821</v>
      </c>
      <c r="S1034" t="s">
        <v>154</v>
      </c>
      <c r="T1034" t="s">
        <v>153</v>
      </c>
      <c r="U1034">
        <v>244550</v>
      </c>
      <c r="V1034" t="s">
        <v>383</v>
      </c>
      <c r="W1034" t="s">
        <v>69</v>
      </c>
      <c r="X1034" s="5">
        <v>4.1898148148148146E-3</v>
      </c>
      <c r="Y1034" s="5">
        <v>0</v>
      </c>
      <c r="Z1034" s="5">
        <v>0</v>
      </c>
      <c r="AA1034" t="s">
        <v>67</v>
      </c>
      <c r="AB1034">
        <v>0</v>
      </c>
      <c r="AC1034" s="4">
        <v>46268.587708333333</v>
      </c>
      <c r="AD1034" t="s">
        <v>67</v>
      </c>
      <c r="AE1034" s="5">
        <v>0</v>
      </c>
      <c r="AF1034" t="s">
        <v>2634</v>
      </c>
      <c r="AG1034" s="5">
        <v>1.1574074074074073E-5</v>
      </c>
      <c r="AJ1034" t="s">
        <v>67</v>
      </c>
      <c r="AN1034" t="s">
        <v>67</v>
      </c>
      <c r="AO1034" t="s">
        <v>67</v>
      </c>
      <c r="AR1034" t="s">
        <v>67</v>
      </c>
      <c r="AT1034" t="s">
        <v>67</v>
      </c>
      <c r="AU1034" t="s">
        <v>67</v>
      </c>
      <c r="AV1034" t="s">
        <v>67</v>
      </c>
      <c r="AY1034" t="s">
        <v>67</v>
      </c>
      <c r="AZ1034" t="s">
        <v>67</v>
      </c>
      <c r="BA1034" t="s">
        <v>67</v>
      </c>
      <c r="BB1034" t="s">
        <v>67</v>
      </c>
      <c r="BC1034" t="s">
        <v>67</v>
      </c>
      <c r="BD1034" t="s">
        <v>67</v>
      </c>
      <c r="BE1034" t="s">
        <v>67</v>
      </c>
      <c r="BF1034" t="s">
        <v>67</v>
      </c>
      <c r="BG1034" t="s">
        <v>67</v>
      </c>
      <c r="BH1034" t="s">
        <v>67</v>
      </c>
      <c r="BI1034" t="s">
        <v>67</v>
      </c>
      <c r="BJ1034" t="s">
        <v>67</v>
      </c>
      <c r="BK1034" t="s">
        <v>67</v>
      </c>
      <c r="BL1034" t="s">
        <v>67</v>
      </c>
      <c r="BM1034" t="s">
        <v>67</v>
      </c>
      <c r="BN1034" t="s">
        <v>106</v>
      </c>
      <c r="BO1034" s="6">
        <v>46268</v>
      </c>
      <c r="BP1034">
        <f>1</f>
        <v>1</v>
      </c>
      <c r="BQ1034">
        <f>IF(M1034+AG1034&gt;=parametres!$B$2,0,1)</f>
        <v>1</v>
      </c>
      <c r="BR1034" t="str">
        <f>VLOOKUP(O1034,parametres!G:H,2,0)</f>
        <v>Alliannz Contract</v>
      </c>
    </row>
    <row r="1035" spans="1:70" x14ac:dyDescent="0.3">
      <c r="A1035" t="s">
        <v>1635</v>
      </c>
      <c r="B1035" t="s">
        <v>65</v>
      </c>
      <c r="C1035" t="s">
        <v>66</v>
      </c>
      <c r="D1035" s="4">
        <v>46268.583657407406</v>
      </c>
      <c r="E1035" t="s">
        <v>399</v>
      </c>
      <c r="F1035" t="s">
        <v>67</v>
      </c>
      <c r="G1035" t="s">
        <v>67</v>
      </c>
      <c r="H1035" t="s">
        <v>2449</v>
      </c>
      <c r="I1035" t="s">
        <v>67</v>
      </c>
      <c r="J1035">
        <v>2.742129304772222E+18</v>
      </c>
      <c r="K1035" t="s">
        <v>2642</v>
      </c>
      <c r="L1035" t="s">
        <v>67</v>
      </c>
      <c r="M1035" s="5">
        <v>0</v>
      </c>
      <c r="N1035">
        <v>27173</v>
      </c>
      <c r="O1035" t="s">
        <v>116</v>
      </c>
      <c r="P1035">
        <v>28184</v>
      </c>
      <c r="Q1035" t="s">
        <v>116</v>
      </c>
      <c r="R1035">
        <v>208567</v>
      </c>
      <c r="S1035" t="s">
        <v>174</v>
      </c>
      <c r="T1035" t="s">
        <v>153</v>
      </c>
      <c r="U1035">
        <v>96484</v>
      </c>
      <c r="V1035" t="s">
        <v>2444</v>
      </c>
      <c r="W1035" t="s">
        <v>69</v>
      </c>
      <c r="X1035" s="5">
        <v>2.2222222222222222E-3</v>
      </c>
      <c r="Y1035" s="5">
        <v>0</v>
      </c>
      <c r="Z1035" s="5">
        <v>0</v>
      </c>
      <c r="AA1035" t="s">
        <v>67</v>
      </c>
      <c r="AB1035">
        <v>0</v>
      </c>
      <c r="AC1035" s="4">
        <v>46268.585960648146</v>
      </c>
      <c r="AD1035" t="s">
        <v>67</v>
      </c>
      <c r="AE1035" s="5">
        <v>0</v>
      </c>
      <c r="AF1035" t="s">
        <v>2630</v>
      </c>
      <c r="AG1035" s="5">
        <v>1.1574074074074073E-5</v>
      </c>
      <c r="AJ1035" t="s">
        <v>67</v>
      </c>
      <c r="AN1035" t="s">
        <v>67</v>
      </c>
      <c r="AO1035" t="s">
        <v>67</v>
      </c>
      <c r="AR1035" t="s">
        <v>67</v>
      </c>
      <c r="AT1035" t="s">
        <v>67</v>
      </c>
      <c r="AU1035" t="s">
        <v>67</v>
      </c>
      <c r="AV1035" t="s">
        <v>67</v>
      </c>
      <c r="AY1035" t="s">
        <v>67</v>
      </c>
      <c r="AZ1035" t="s">
        <v>67</v>
      </c>
      <c r="BA1035" t="s">
        <v>67</v>
      </c>
      <c r="BB1035" t="s">
        <v>67</v>
      </c>
      <c r="BC1035" t="s">
        <v>67</v>
      </c>
      <c r="BD1035" t="s">
        <v>67</v>
      </c>
      <c r="BE1035" t="s">
        <v>67</v>
      </c>
      <c r="BF1035" t="s">
        <v>67</v>
      </c>
      <c r="BG1035" t="s">
        <v>67</v>
      </c>
      <c r="BH1035" t="s">
        <v>67</v>
      </c>
      <c r="BI1035" t="s">
        <v>67</v>
      </c>
      <c r="BJ1035" t="s">
        <v>67</v>
      </c>
      <c r="BK1035" t="s">
        <v>67</v>
      </c>
      <c r="BL1035" t="s">
        <v>67</v>
      </c>
      <c r="BM1035" t="s">
        <v>67</v>
      </c>
      <c r="BN1035" t="s">
        <v>106</v>
      </c>
      <c r="BO1035" s="6">
        <v>46268</v>
      </c>
      <c r="BP1035">
        <f>1</f>
        <v>1</v>
      </c>
      <c r="BQ1035">
        <f>IF(M1035+AG1035&gt;=parametres!$B$2,0,1)</f>
        <v>1</v>
      </c>
      <c r="BR1035" t="str">
        <f>VLOOKUP(O1035,parametres!G:H,2,0)</f>
        <v>Alliannz Contract</v>
      </c>
    </row>
    <row r="1036" spans="1:70" x14ac:dyDescent="0.3">
      <c r="A1036" t="s">
        <v>1635</v>
      </c>
      <c r="B1036" t="s">
        <v>65</v>
      </c>
      <c r="C1036" t="s">
        <v>70</v>
      </c>
      <c r="D1036" s="4">
        <v>46268.583807870367</v>
      </c>
      <c r="E1036" t="s">
        <v>2643</v>
      </c>
      <c r="F1036" t="s">
        <v>129</v>
      </c>
      <c r="G1036" t="s">
        <v>130</v>
      </c>
      <c r="H1036" t="s">
        <v>131</v>
      </c>
      <c r="I1036" t="s">
        <v>132</v>
      </c>
      <c r="J1036">
        <v>2.742129304772222E+18</v>
      </c>
      <c r="K1036" t="s">
        <v>2644</v>
      </c>
      <c r="L1036" t="s">
        <v>72</v>
      </c>
      <c r="M1036" s="5">
        <v>1.3888888888888889E-4</v>
      </c>
      <c r="N1036">
        <v>27173</v>
      </c>
      <c r="O1036" t="s">
        <v>116</v>
      </c>
      <c r="P1036">
        <v>28184</v>
      </c>
      <c r="Q1036" t="s">
        <v>116</v>
      </c>
      <c r="R1036">
        <v>208567</v>
      </c>
      <c r="S1036" t="s">
        <v>174</v>
      </c>
      <c r="T1036" t="s">
        <v>422</v>
      </c>
      <c r="U1036">
        <v>96495</v>
      </c>
      <c r="V1036" t="s">
        <v>423</v>
      </c>
      <c r="W1036" t="s">
        <v>69</v>
      </c>
      <c r="X1036" s="5">
        <v>4.8263888888888887E-3</v>
      </c>
      <c r="Y1036" s="5">
        <v>0</v>
      </c>
      <c r="Z1036" s="5">
        <v>6.3657407407407413E-4</v>
      </c>
      <c r="AA1036" t="s">
        <v>67</v>
      </c>
      <c r="AB1036">
        <v>0</v>
      </c>
      <c r="AC1036" s="4">
        <v>46268.590011574073</v>
      </c>
      <c r="AD1036" t="s">
        <v>67</v>
      </c>
      <c r="AE1036" s="5">
        <v>0</v>
      </c>
      <c r="AF1036" t="s">
        <v>2645</v>
      </c>
      <c r="AG1036" s="5">
        <v>2.3148148148148147E-5</v>
      </c>
      <c r="AH1036">
        <v>0</v>
      </c>
      <c r="AI1036">
        <v>0</v>
      </c>
      <c r="AJ1036" t="s">
        <v>67</v>
      </c>
      <c r="AK1036">
        <v>2</v>
      </c>
      <c r="AL1036">
        <v>0</v>
      </c>
      <c r="AM1036">
        <v>0</v>
      </c>
      <c r="AN1036" t="s">
        <v>123</v>
      </c>
      <c r="AO1036" t="s">
        <v>133</v>
      </c>
      <c r="AP1036">
        <v>77020108</v>
      </c>
      <c r="AQ1036">
        <v>10</v>
      </c>
      <c r="AR1036" t="s">
        <v>133</v>
      </c>
      <c r="AS1036">
        <v>3190911811</v>
      </c>
      <c r="AT1036" t="s">
        <v>77</v>
      </c>
      <c r="AU1036" t="s">
        <v>175</v>
      </c>
      <c r="AV1036" t="s">
        <v>2643</v>
      </c>
      <c r="AW1036">
        <v>2</v>
      </c>
      <c r="AX1036">
        <v>1</v>
      </c>
      <c r="AY1036" t="s">
        <v>67</v>
      </c>
      <c r="AZ1036" t="s">
        <v>67</v>
      </c>
      <c r="BA1036" t="s">
        <v>67</v>
      </c>
      <c r="BB1036" t="s">
        <v>67</v>
      </c>
      <c r="BC1036" t="s">
        <v>67</v>
      </c>
      <c r="BD1036" t="s">
        <v>67</v>
      </c>
      <c r="BE1036" t="s">
        <v>67</v>
      </c>
      <c r="BF1036" t="s">
        <v>67</v>
      </c>
      <c r="BG1036" t="s">
        <v>67</v>
      </c>
      <c r="BH1036" t="s">
        <v>67</v>
      </c>
      <c r="BI1036" t="s">
        <v>67</v>
      </c>
      <c r="BJ1036" t="s">
        <v>67</v>
      </c>
      <c r="BK1036" t="s">
        <v>67</v>
      </c>
      <c r="BL1036" t="s">
        <v>67</v>
      </c>
      <c r="BM1036" t="s">
        <v>67</v>
      </c>
      <c r="BN1036" t="s">
        <v>106</v>
      </c>
      <c r="BO1036" s="6">
        <v>46268</v>
      </c>
      <c r="BP1036">
        <f>1</f>
        <v>1</v>
      </c>
      <c r="BQ1036">
        <f>IF(M1036+AG1036&gt;=parametres!$B$2,0,1)</f>
        <v>1</v>
      </c>
      <c r="BR1036" t="str">
        <f>VLOOKUP(O1036,parametres!G:H,2,0)</f>
        <v>Alliannz Contract</v>
      </c>
    </row>
    <row r="1037" spans="1:70" x14ac:dyDescent="0.3">
      <c r="A1037" t="s">
        <v>1635</v>
      </c>
      <c r="B1037" t="s">
        <v>65</v>
      </c>
      <c r="C1037" t="s">
        <v>70</v>
      </c>
      <c r="D1037" s="4">
        <v>46268.58425925926</v>
      </c>
      <c r="E1037" t="s">
        <v>2646</v>
      </c>
      <c r="F1037" t="s">
        <v>141</v>
      </c>
      <c r="G1037" t="s">
        <v>119</v>
      </c>
      <c r="H1037" t="s">
        <v>142</v>
      </c>
      <c r="I1037" t="s">
        <v>143</v>
      </c>
      <c r="J1037">
        <v>2.7421294335735475E+18</v>
      </c>
      <c r="K1037" t="s">
        <v>2647</v>
      </c>
      <c r="L1037" t="s">
        <v>72</v>
      </c>
      <c r="M1037" s="5">
        <v>8.1018518518518516E-5</v>
      </c>
      <c r="N1037">
        <v>19755</v>
      </c>
      <c r="O1037" t="s">
        <v>84</v>
      </c>
      <c r="P1037">
        <v>21194</v>
      </c>
      <c r="Q1037" t="s">
        <v>84</v>
      </c>
      <c r="R1037">
        <v>99755</v>
      </c>
      <c r="S1037" t="s">
        <v>183</v>
      </c>
      <c r="T1037" t="s">
        <v>153</v>
      </c>
      <c r="U1037">
        <v>244554</v>
      </c>
      <c r="V1037" t="s">
        <v>437</v>
      </c>
      <c r="W1037" t="s">
        <v>68</v>
      </c>
      <c r="X1037" s="5">
        <v>6.7476851851851856E-3</v>
      </c>
      <c r="Y1037" s="5">
        <v>0</v>
      </c>
      <c r="Z1037" s="5">
        <v>3.5879629629629629E-4</v>
      </c>
      <c r="AA1037" t="s">
        <v>67</v>
      </c>
      <c r="AB1037">
        <v>0</v>
      </c>
      <c r="AC1037" s="4">
        <v>46268.592824074076</v>
      </c>
      <c r="AD1037" t="s">
        <v>67</v>
      </c>
      <c r="AE1037" s="5">
        <v>0</v>
      </c>
      <c r="AF1037" t="s">
        <v>2648</v>
      </c>
      <c r="AG1037" s="5">
        <v>2.3148148148148147E-5</v>
      </c>
      <c r="AH1037">
        <v>0</v>
      </c>
      <c r="AI1037">
        <v>0</v>
      </c>
      <c r="AJ1037" t="s">
        <v>67</v>
      </c>
      <c r="AK1037">
        <v>2</v>
      </c>
      <c r="AL1037">
        <v>0</v>
      </c>
      <c r="AM1037">
        <v>0</v>
      </c>
      <c r="AN1037" t="s">
        <v>123</v>
      </c>
      <c r="AO1037" t="s">
        <v>127</v>
      </c>
      <c r="AP1037">
        <v>77020001</v>
      </c>
      <c r="AQ1037">
        <v>10</v>
      </c>
      <c r="AR1037" t="s">
        <v>128</v>
      </c>
      <c r="AS1037">
        <v>3190049</v>
      </c>
      <c r="AT1037" t="s">
        <v>140</v>
      </c>
      <c r="AU1037" t="s">
        <v>67</v>
      </c>
      <c r="AV1037" t="s">
        <v>2646</v>
      </c>
      <c r="AW1037">
        <v>2</v>
      </c>
      <c r="AX1037">
        <v>1</v>
      </c>
      <c r="AY1037" t="s">
        <v>67</v>
      </c>
      <c r="AZ1037" t="s">
        <v>67</v>
      </c>
      <c r="BA1037" t="s">
        <v>67</v>
      </c>
      <c r="BB1037" t="s">
        <v>67</v>
      </c>
      <c r="BC1037" t="s">
        <v>67</v>
      </c>
      <c r="BD1037" t="s">
        <v>67</v>
      </c>
      <c r="BE1037" t="s">
        <v>67</v>
      </c>
      <c r="BF1037" t="s">
        <v>67</v>
      </c>
      <c r="BG1037" t="s">
        <v>67</v>
      </c>
      <c r="BH1037" t="s">
        <v>67</v>
      </c>
      <c r="BI1037" t="s">
        <v>67</v>
      </c>
      <c r="BJ1037" t="s">
        <v>67</v>
      </c>
      <c r="BK1037" t="s">
        <v>67</v>
      </c>
      <c r="BL1037" t="s">
        <v>67</v>
      </c>
      <c r="BM1037" t="s">
        <v>67</v>
      </c>
      <c r="BN1037" t="s">
        <v>102</v>
      </c>
      <c r="BO1037" s="6">
        <v>46268</v>
      </c>
      <c r="BP1037">
        <f>1</f>
        <v>1</v>
      </c>
      <c r="BQ1037">
        <f>IF(M1037+AG1037&gt;=parametres!$B$2,0,1)</f>
        <v>1</v>
      </c>
      <c r="BR1037" t="str">
        <f>VLOOKUP(O1037,parametres!G:H,2,0)</f>
        <v>RSA</v>
      </c>
    </row>
    <row r="1038" spans="1:70" x14ac:dyDescent="0.3">
      <c r="A1038" t="s">
        <v>1635</v>
      </c>
      <c r="B1038" t="s">
        <v>65</v>
      </c>
      <c r="C1038" t="s">
        <v>66</v>
      </c>
      <c r="D1038" s="4">
        <v>46268.584432870368</v>
      </c>
      <c r="E1038" t="s">
        <v>74</v>
      </c>
      <c r="F1038" t="s">
        <v>67</v>
      </c>
      <c r="G1038" t="s">
        <v>67</v>
      </c>
      <c r="H1038" t="s">
        <v>227</v>
      </c>
      <c r="I1038" t="s">
        <v>67</v>
      </c>
      <c r="J1038">
        <v>2.7421292747161303E+18</v>
      </c>
      <c r="K1038" t="s">
        <v>2649</v>
      </c>
      <c r="L1038" t="s">
        <v>67</v>
      </c>
      <c r="M1038" s="5">
        <v>0</v>
      </c>
      <c r="N1038">
        <v>27173</v>
      </c>
      <c r="O1038" t="s">
        <v>116</v>
      </c>
      <c r="P1038">
        <v>28184</v>
      </c>
      <c r="Q1038" t="s">
        <v>116</v>
      </c>
      <c r="R1038">
        <v>208567</v>
      </c>
      <c r="S1038" t="s">
        <v>174</v>
      </c>
      <c r="T1038" t="s">
        <v>153</v>
      </c>
      <c r="U1038">
        <v>224097</v>
      </c>
      <c r="V1038" t="s">
        <v>226</v>
      </c>
      <c r="W1038" t="s">
        <v>69</v>
      </c>
      <c r="X1038" s="5">
        <v>3.449074074074074E-3</v>
      </c>
      <c r="Y1038" s="5">
        <v>0</v>
      </c>
      <c r="Z1038" s="5">
        <v>0</v>
      </c>
      <c r="AA1038" t="s">
        <v>67</v>
      </c>
      <c r="AB1038">
        <v>0</v>
      </c>
      <c r="AC1038" s="4">
        <v>46268.587951388887</v>
      </c>
      <c r="AD1038" t="s">
        <v>67</v>
      </c>
      <c r="AE1038" s="5">
        <v>0</v>
      </c>
      <c r="AF1038" t="s">
        <v>2605</v>
      </c>
      <c r="AG1038" s="5">
        <v>1.1574074074074073E-5</v>
      </c>
      <c r="AJ1038" t="s">
        <v>67</v>
      </c>
      <c r="AN1038" t="s">
        <v>67</v>
      </c>
      <c r="AO1038" t="s">
        <v>67</v>
      </c>
      <c r="AR1038" t="s">
        <v>67</v>
      </c>
      <c r="AT1038" t="s">
        <v>67</v>
      </c>
      <c r="AU1038" t="s">
        <v>67</v>
      </c>
      <c r="AV1038" t="s">
        <v>67</v>
      </c>
      <c r="AY1038" t="s">
        <v>67</v>
      </c>
      <c r="AZ1038" t="s">
        <v>67</v>
      </c>
      <c r="BA1038" t="s">
        <v>67</v>
      </c>
      <c r="BB1038" t="s">
        <v>67</v>
      </c>
      <c r="BC1038" t="s">
        <v>67</v>
      </c>
      <c r="BD1038" t="s">
        <v>67</v>
      </c>
      <c r="BE1038" t="s">
        <v>67</v>
      </c>
      <c r="BF1038" t="s">
        <v>67</v>
      </c>
      <c r="BG1038" t="s">
        <v>67</v>
      </c>
      <c r="BH1038" t="s">
        <v>67</v>
      </c>
      <c r="BI1038" t="s">
        <v>67</v>
      </c>
      <c r="BJ1038" t="s">
        <v>67</v>
      </c>
      <c r="BK1038" t="s">
        <v>67</v>
      </c>
      <c r="BL1038" t="s">
        <v>67</v>
      </c>
      <c r="BM1038" t="s">
        <v>67</v>
      </c>
      <c r="BN1038" t="s">
        <v>106</v>
      </c>
      <c r="BO1038" s="6">
        <v>46268</v>
      </c>
      <c r="BP1038">
        <f>1</f>
        <v>1</v>
      </c>
      <c r="BQ1038">
        <f>IF(M1038+AG1038&gt;=parametres!$B$2,0,1)</f>
        <v>1</v>
      </c>
      <c r="BR1038" t="str">
        <f>VLOOKUP(O1038,parametres!G:H,2,0)</f>
        <v>Alliannz Contract</v>
      </c>
    </row>
    <row r="1039" spans="1:70" x14ac:dyDescent="0.3">
      <c r="A1039" t="s">
        <v>1635</v>
      </c>
      <c r="B1039" t="s">
        <v>65</v>
      </c>
      <c r="C1039" t="s">
        <v>66</v>
      </c>
      <c r="D1039" s="4">
        <v>46268.584861111114</v>
      </c>
      <c r="E1039" t="s">
        <v>2512</v>
      </c>
      <c r="F1039" t="s">
        <v>67</v>
      </c>
      <c r="G1039" t="s">
        <v>67</v>
      </c>
      <c r="H1039" t="s">
        <v>436</v>
      </c>
      <c r="I1039" t="s">
        <v>67</v>
      </c>
      <c r="J1039">
        <v>2.7421293476793723E+18</v>
      </c>
      <c r="K1039" t="s">
        <v>2650</v>
      </c>
      <c r="L1039" t="s">
        <v>67</v>
      </c>
      <c r="M1039" s="5">
        <v>0</v>
      </c>
      <c r="N1039">
        <v>19761</v>
      </c>
      <c r="O1039" t="s">
        <v>105</v>
      </c>
      <c r="P1039">
        <v>21200</v>
      </c>
      <c r="Q1039" t="s">
        <v>105</v>
      </c>
      <c r="R1039">
        <v>99821</v>
      </c>
      <c r="S1039" t="s">
        <v>154</v>
      </c>
      <c r="T1039" t="s">
        <v>153</v>
      </c>
      <c r="U1039">
        <v>244552</v>
      </c>
      <c r="V1039" t="s">
        <v>435</v>
      </c>
      <c r="W1039" t="s">
        <v>68</v>
      </c>
      <c r="X1039" s="5">
        <v>5.7870370370370373E-5</v>
      </c>
      <c r="Y1039" s="5">
        <v>0</v>
      </c>
      <c r="Z1039" s="5">
        <v>0</v>
      </c>
      <c r="AA1039" t="s">
        <v>67</v>
      </c>
      <c r="AB1039">
        <v>0</v>
      </c>
      <c r="AC1039" s="4">
        <v>46268.584988425922</v>
      </c>
      <c r="AD1039" t="s">
        <v>67</v>
      </c>
      <c r="AE1039" s="5">
        <v>0</v>
      </c>
      <c r="AF1039" t="s">
        <v>2640</v>
      </c>
      <c r="AG1039" s="5">
        <v>1.1574074074074073E-5</v>
      </c>
      <c r="AJ1039" t="s">
        <v>67</v>
      </c>
      <c r="AN1039" t="s">
        <v>67</v>
      </c>
      <c r="AO1039" t="s">
        <v>67</v>
      </c>
      <c r="AR1039" t="s">
        <v>67</v>
      </c>
      <c r="AT1039" t="s">
        <v>67</v>
      </c>
      <c r="AU1039" t="s">
        <v>67</v>
      </c>
      <c r="AV1039" t="s">
        <v>67</v>
      </c>
      <c r="AY1039" t="s">
        <v>67</v>
      </c>
      <c r="AZ1039" t="s">
        <v>67</v>
      </c>
      <c r="BA1039" t="s">
        <v>67</v>
      </c>
      <c r="BB1039" t="s">
        <v>67</v>
      </c>
      <c r="BC1039" t="s">
        <v>67</v>
      </c>
      <c r="BD1039" t="s">
        <v>67</v>
      </c>
      <c r="BE1039" t="s">
        <v>67</v>
      </c>
      <c r="BF1039" t="s">
        <v>67</v>
      </c>
      <c r="BG1039" t="s">
        <v>67</v>
      </c>
      <c r="BH1039" t="s">
        <v>67</v>
      </c>
      <c r="BI1039" t="s">
        <v>67</v>
      </c>
      <c r="BJ1039" t="s">
        <v>67</v>
      </c>
      <c r="BK1039" t="s">
        <v>67</v>
      </c>
      <c r="BL1039" t="s">
        <v>67</v>
      </c>
      <c r="BM1039" t="s">
        <v>67</v>
      </c>
      <c r="BN1039" t="s">
        <v>106</v>
      </c>
      <c r="BO1039" s="6">
        <v>46268</v>
      </c>
      <c r="BP1039">
        <f>1</f>
        <v>1</v>
      </c>
      <c r="BQ1039">
        <f>IF(M1039+AG1039&gt;=parametres!$B$2,0,1)</f>
        <v>1</v>
      </c>
      <c r="BR1039" t="str">
        <f>VLOOKUP(O1039,parametres!G:H,2,0)</f>
        <v>Alliannz Contract</v>
      </c>
    </row>
    <row r="1040" spans="1:70" x14ac:dyDescent="0.3">
      <c r="A1040" t="s">
        <v>1635</v>
      </c>
      <c r="B1040" t="s">
        <v>65</v>
      </c>
      <c r="C1040" t="s">
        <v>70</v>
      </c>
      <c r="D1040" s="4">
        <v>46268.584999999999</v>
      </c>
      <c r="E1040" t="s">
        <v>910</v>
      </c>
      <c r="F1040" t="s">
        <v>180</v>
      </c>
      <c r="G1040" t="s">
        <v>119</v>
      </c>
      <c r="H1040" t="s">
        <v>181</v>
      </c>
      <c r="I1040" t="s">
        <v>139</v>
      </c>
      <c r="J1040">
        <v>2.7421293262060493E+18</v>
      </c>
      <c r="K1040" t="s">
        <v>2651</v>
      </c>
      <c r="L1040" t="s">
        <v>71</v>
      </c>
      <c r="M1040" s="5">
        <v>6.9444444444444444E-5</v>
      </c>
      <c r="N1040">
        <v>19760</v>
      </c>
      <c r="O1040" t="s">
        <v>82</v>
      </c>
      <c r="P1040">
        <v>21199</v>
      </c>
      <c r="Q1040" t="s">
        <v>82</v>
      </c>
      <c r="R1040">
        <v>99810</v>
      </c>
      <c r="S1040" t="s">
        <v>162</v>
      </c>
      <c r="T1040" t="s">
        <v>153</v>
      </c>
      <c r="U1040">
        <v>96523</v>
      </c>
      <c r="V1040" t="s">
        <v>511</v>
      </c>
      <c r="W1040" t="s">
        <v>69</v>
      </c>
      <c r="X1040" s="5">
        <v>1.7361111111111112E-4</v>
      </c>
      <c r="Y1040" s="5">
        <v>1.6898148148148148E-3</v>
      </c>
      <c r="Z1040" s="5">
        <v>4.6296296296296294E-5</v>
      </c>
      <c r="AA1040" t="s">
        <v>67</v>
      </c>
      <c r="AB1040">
        <v>0</v>
      </c>
      <c r="AC1040" s="4">
        <v>46268.587164351855</v>
      </c>
      <c r="AD1040" t="s">
        <v>67</v>
      </c>
      <c r="AE1040" s="5">
        <v>0</v>
      </c>
      <c r="AF1040" t="s">
        <v>2652</v>
      </c>
      <c r="AG1040" s="5">
        <v>2.3148148148148147E-5</v>
      </c>
      <c r="AH1040">
        <v>0</v>
      </c>
      <c r="AI1040">
        <v>0</v>
      </c>
      <c r="AJ1040" t="s">
        <v>67</v>
      </c>
      <c r="AK1040">
        <v>2</v>
      </c>
      <c r="AL1040">
        <v>0</v>
      </c>
      <c r="AM1040">
        <v>0</v>
      </c>
      <c r="AN1040" t="s">
        <v>123</v>
      </c>
      <c r="AO1040" t="s">
        <v>67</v>
      </c>
      <c r="AR1040" t="s">
        <v>67</v>
      </c>
      <c r="AT1040" t="s">
        <v>67</v>
      </c>
      <c r="AU1040" t="s">
        <v>67</v>
      </c>
      <c r="AV1040" t="s">
        <v>67</v>
      </c>
      <c r="AW1040">
        <v>0</v>
      </c>
      <c r="AX1040">
        <v>0</v>
      </c>
      <c r="AY1040" t="s">
        <v>67</v>
      </c>
      <c r="AZ1040" t="s">
        <v>67</v>
      </c>
      <c r="BA1040" t="s">
        <v>67</v>
      </c>
      <c r="BB1040" t="s">
        <v>67</v>
      </c>
      <c r="BC1040" t="s">
        <v>67</v>
      </c>
      <c r="BD1040" t="s">
        <v>67</v>
      </c>
      <c r="BE1040" t="s">
        <v>67</v>
      </c>
      <c r="BF1040" t="s">
        <v>67</v>
      </c>
      <c r="BG1040" t="s">
        <v>67</v>
      </c>
      <c r="BH1040" t="s">
        <v>67</v>
      </c>
      <c r="BI1040" t="s">
        <v>67</v>
      </c>
      <c r="BJ1040" t="s">
        <v>67</v>
      </c>
      <c r="BK1040" t="s">
        <v>67</v>
      </c>
      <c r="BL1040" t="s">
        <v>67</v>
      </c>
      <c r="BM1040" t="s">
        <v>67</v>
      </c>
      <c r="BN1040" t="s">
        <v>106</v>
      </c>
      <c r="BO1040" s="6">
        <v>46268</v>
      </c>
      <c r="BP1040">
        <f>1</f>
        <v>1</v>
      </c>
      <c r="BQ1040">
        <f>IF(M1040+AG1040&gt;=parametres!$B$2,0,1)</f>
        <v>1</v>
      </c>
      <c r="BR1040" t="str">
        <f>VLOOKUP(O1040,parametres!G:H,2,0)</f>
        <v>Alliannz Contract</v>
      </c>
    </row>
    <row r="1041" spans="1:70" x14ac:dyDescent="0.3">
      <c r="A1041" t="s">
        <v>1635</v>
      </c>
      <c r="B1041" t="s">
        <v>65</v>
      </c>
      <c r="C1041" t="s">
        <v>66</v>
      </c>
      <c r="D1041" s="4">
        <v>46268.585081018522</v>
      </c>
      <c r="E1041" t="s">
        <v>2643</v>
      </c>
      <c r="F1041" t="s">
        <v>67</v>
      </c>
      <c r="G1041" t="s">
        <v>67</v>
      </c>
      <c r="H1041" t="s">
        <v>424</v>
      </c>
      <c r="I1041" t="s">
        <v>67</v>
      </c>
      <c r="J1041">
        <v>2.742129304772222E+18</v>
      </c>
      <c r="K1041" t="s">
        <v>2653</v>
      </c>
      <c r="L1041" t="s">
        <v>67</v>
      </c>
      <c r="M1041" s="5">
        <v>0</v>
      </c>
      <c r="N1041">
        <v>27173</v>
      </c>
      <c r="O1041" t="s">
        <v>116</v>
      </c>
      <c r="P1041">
        <v>28184</v>
      </c>
      <c r="Q1041" t="s">
        <v>116</v>
      </c>
      <c r="R1041">
        <v>208567</v>
      </c>
      <c r="S1041" t="s">
        <v>174</v>
      </c>
      <c r="T1041" t="s">
        <v>422</v>
      </c>
      <c r="U1041">
        <v>96495</v>
      </c>
      <c r="V1041" t="s">
        <v>423</v>
      </c>
      <c r="W1041" t="s">
        <v>69</v>
      </c>
      <c r="X1041" s="5">
        <v>4.8263888888888887E-3</v>
      </c>
      <c r="Y1041" s="5">
        <v>0</v>
      </c>
      <c r="Z1041" s="5">
        <v>0</v>
      </c>
      <c r="AA1041" t="s">
        <v>67</v>
      </c>
      <c r="AB1041">
        <v>0</v>
      </c>
      <c r="AC1041" s="4">
        <v>46268.59003472222</v>
      </c>
      <c r="AD1041" t="s">
        <v>67</v>
      </c>
      <c r="AE1041" s="5">
        <v>0</v>
      </c>
      <c r="AF1041" t="s">
        <v>2645</v>
      </c>
      <c r="AG1041" s="5">
        <v>5.7870370370370373E-5</v>
      </c>
      <c r="AJ1041" t="s">
        <v>67</v>
      </c>
      <c r="AN1041" t="s">
        <v>67</v>
      </c>
      <c r="AO1041" t="s">
        <v>67</v>
      </c>
      <c r="AR1041" t="s">
        <v>67</v>
      </c>
      <c r="AT1041" t="s">
        <v>67</v>
      </c>
      <c r="AU1041" t="s">
        <v>67</v>
      </c>
      <c r="AV1041" t="s">
        <v>67</v>
      </c>
      <c r="AY1041" t="s">
        <v>67</v>
      </c>
      <c r="AZ1041" t="s">
        <v>67</v>
      </c>
      <c r="BA1041" t="s">
        <v>67</v>
      </c>
      <c r="BB1041" t="s">
        <v>67</v>
      </c>
      <c r="BC1041" t="s">
        <v>67</v>
      </c>
      <c r="BD1041" t="s">
        <v>67</v>
      </c>
      <c r="BE1041" t="s">
        <v>67</v>
      </c>
      <c r="BF1041" t="s">
        <v>67</v>
      </c>
      <c r="BG1041" t="s">
        <v>67</v>
      </c>
      <c r="BH1041" t="s">
        <v>67</v>
      </c>
      <c r="BI1041" t="s">
        <v>2654</v>
      </c>
      <c r="BJ1041" t="s">
        <v>67</v>
      </c>
      <c r="BK1041" t="s">
        <v>67</v>
      </c>
      <c r="BL1041" t="s">
        <v>67</v>
      </c>
      <c r="BM1041" t="s">
        <v>67</v>
      </c>
      <c r="BN1041" t="s">
        <v>106</v>
      </c>
      <c r="BO1041" s="6">
        <v>46268</v>
      </c>
      <c r="BP1041">
        <f>1</f>
        <v>1</v>
      </c>
      <c r="BQ1041">
        <f>IF(M1041+AG1041&gt;=parametres!$B$2,0,1)</f>
        <v>1</v>
      </c>
      <c r="BR1041" t="str">
        <f>VLOOKUP(O1041,parametres!G:H,2,0)</f>
        <v>Alliannz Contract</v>
      </c>
    </row>
    <row r="1042" spans="1:70" x14ac:dyDescent="0.3">
      <c r="A1042" t="s">
        <v>1635</v>
      </c>
      <c r="B1042" t="s">
        <v>65</v>
      </c>
      <c r="C1042" t="s">
        <v>66</v>
      </c>
      <c r="D1042" s="4">
        <v>46268.58520833333</v>
      </c>
      <c r="E1042" t="s">
        <v>910</v>
      </c>
      <c r="F1042" t="s">
        <v>67</v>
      </c>
      <c r="G1042" t="s">
        <v>67</v>
      </c>
      <c r="H1042" t="s">
        <v>512</v>
      </c>
      <c r="I1042" t="s">
        <v>67</v>
      </c>
      <c r="J1042">
        <v>2.7421293262060493E+18</v>
      </c>
      <c r="K1042" t="s">
        <v>2655</v>
      </c>
      <c r="L1042" t="s">
        <v>67</v>
      </c>
      <c r="M1042" s="5">
        <v>0</v>
      </c>
      <c r="N1042">
        <v>19760</v>
      </c>
      <c r="O1042" t="s">
        <v>82</v>
      </c>
      <c r="P1042">
        <v>21199</v>
      </c>
      <c r="Q1042" t="s">
        <v>82</v>
      </c>
      <c r="R1042">
        <v>99810</v>
      </c>
      <c r="S1042" t="s">
        <v>162</v>
      </c>
      <c r="T1042" t="s">
        <v>153</v>
      </c>
      <c r="U1042">
        <v>96523</v>
      </c>
      <c r="V1042" t="s">
        <v>511</v>
      </c>
      <c r="W1042" t="s">
        <v>68</v>
      </c>
      <c r="X1042" s="5">
        <v>1.8518518518518518E-4</v>
      </c>
      <c r="Y1042" s="5">
        <v>1.6782407407407408E-3</v>
      </c>
      <c r="Z1042" s="5">
        <v>0</v>
      </c>
      <c r="AA1042" t="s">
        <v>67</v>
      </c>
      <c r="AB1042">
        <v>0</v>
      </c>
      <c r="AC1042" s="4">
        <v>46268.587141203701</v>
      </c>
      <c r="AD1042" t="s">
        <v>67</v>
      </c>
      <c r="AE1042" s="5">
        <v>0</v>
      </c>
      <c r="AF1042" t="s">
        <v>2652</v>
      </c>
      <c r="AG1042" s="5">
        <v>1.1574074074074073E-5</v>
      </c>
      <c r="AJ1042" t="s">
        <v>67</v>
      </c>
      <c r="AN1042" t="s">
        <v>67</v>
      </c>
      <c r="AO1042" t="s">
        <v>67</v>
      </c>
      <c r="AR1042" t="s">
        <v>67</v>
      </c>
      <c r="AT1042" t="s">
        <v>67</v>
      </c>
      <c r="AU1042" t="s">
        <v>67</v>
      </c>
      <c r="AV1042" t="s">
        <v>67</v>
      </c>
      <c r="AY1042" t="s">
        <v>67</v>
      </c>
      <c r="AZ1042" t="s">
        <v>67</v>
      </c>
      <c r="BA1042" t="s">
        <v>67</v>
      </c>
      <c r="BB1042" t="s">
        <v>67</v>
      </c>
      <c r="BC1042" t="s">
        <v>67</v>
      </c>
      <c r="BD1042" t="s">
        <v>67</v>
      </c>
      <c r="BE1042" t="s">
        <v>67</v>
      </c>
      <c r="BF1042" t="s">
        <v>67</v>
      </c>
      <c r="BG1042" t="s">
        <v>67</v>
      </c>
      <c r="BH1042" t="s">
        <v>67</v>
      </c>
      <c r="BI1042" t="s">
        <v>67</v>
      </c>
      <c r="BJ1042" t="s">
        <v>67</v>
      </c>
      <c r="BK1042" t="s">
        <v>67</v>
      </c>
      <c r="BL1042" t="s">
        <v>67</v>
      </c>
      <c r="BM1042" t="s">
        <v>67</v>
      </c>
      <c r="BN1042" t="s">
        <v>106</v>
      </c>
      <c r="BO1042" s="6">
        <v>46268</v>
      </c>
      <c r="BP1042">
        <f>1</f>
        <v>1</v>
      </c>
      <c r="BQ1042">
        <f>IF(M1042+AG1042&gt;=parametres!$B$2,0,1)</f>
        <v>1</v>
      </c>
      <c r="BR1042" t="str">
        <f>VLOOKUP(O1042,parametres!G:H,2,0)</f>
        <v>Alliannz Contract</v>
      </c>
    </row>
    <row r="1043" spans="1:70" x14ac:dyDescent="0.3">
      <c r="A1043" t="s">
        <v>1635</v>
      </c>
      <c r="B1043" t="s">
        <v>65</v>
      </c>
      <c r="C1043" t="s">
        <v>70</v>
      </c>
      <c r="D1043" s="4">
        <v>46268.585509259261</v>
      </c>
      <c r="E1043" t="s">
        <v>2512</v>
      </c>
      <c r="F1043" t="s">
        <v>141</v>
      </c>
      <c r="G1043" t="s">
        <v>119</v>
      </c>
      <c r="H1043" t="s">
        <v>142</v>
      </c>
      <c r="I1043" t="s">
        <v>136</v>
      </c>
      <c r="J1043">
        <v>2.7421293949181368E+18</v>
      </c>
      <c r="K1043" t="s">
        <v>2656</v>
      </c>
      <c r="L1043" t="s">
        <v>72</v>
      </c>
      <c r="M1043" s="5">
        <v>6.9444444444444444E-5</v>
      </c>
      <c r="N1043">
        <v>19761</v>
      </c>
      <c r="O1043" t="s">
        <v>105</v>
      </c>
      <c r="P1043">
        <v>21200</v>
      </c>
      <c r="Q1043" t="s">
        <v>105</v>
      </c>
      <c r="R1043">
        <v>99821</v>
      </c>
      <c r="S1043" t="s">
        <v>154</v>
      </c>
      <c r="T1043" t="s">
        <v>153</v>
      </c>
      <c r="U1043">
        <v>96465</v>
      </c>
      <c r="V1043" t="s">
        <v>360</v>
      </c>
      <c r="W1043" t="s">
        <v>68</v>
      </c>
      <c r="X1043" s="5">
        <v>2.1643518518518518E-3</v>
      </c>
      <c r="Y1043" s="5">
        <v>0</v>
      </c>
      <c r="Z1043" s="5">
        <v>3.5879629629629629E-4</v>
      </c>
      <c r="AA1043" t="s">
        <v>67</v>
      </c>
      <c r="AB1043">
        <v>0</v>
      </c>
      <c r="AC1043" s="4">
        <v>46268.588368055556</v>
      </c>
      <c r="AD1043" t="s">
        <v>67</v>
      </c>
      <c r="AE1043" s="5">
        <v>0</v>
      </c>
      <c r="AF1043" t="s">
        <v>2657</v>
      </c>
      <c r="AG1043" s="5">
        <v>2.3148148148148147E-5</v>
      </c>
      <c r="AH1043">
        <v>0</v>
      </c>
      <c r="AI1043">
        <v>0</v>
      </c>
      <c r="AJ1043" t="s">
        <v>67</v>
      </c>
      <c r="AK1043">
        <v>2</v>
      </c>
      <c r="AL1043">
        <v>0</v>
      </c>
      <c r="AM1043">
        <v>0</v>
      </c>
      <c r="AN1043" t="s">
        <v>123</v>
      </c>
      <c r="AO1043" t="s">
        <v>127</v>
      </c>
      <c r="AP1043">
        <v>77020001</v>
      </c>
      <c r="AQ1043">
        <v>10</v>
      </c>
      <c r="AR1043" t="s">
        <v>128</v>
      </c>
      <c r="AS1043">
        <v>3190047</v>
      </c>
      <c r="AT1043" t="s">
        <v>145</v>
      </c>
      <c r="AU1043" t="s">
        <v>67</v>
      </c>
      <c r="AV1043" t="s">
        <v>2512</v>
      </c>
      <c r="AW1043">
        <v>2</v>
      </c>
      <c r="AX1043">
        <v>1</v>
      </c>
      <c r="AY1043" t="s">
        <v>67</v>
      </c>
      <c r="AZ1043" t="s">
        <v>67</v>
      </c>
      <c r="BA1043" t="s">
        <v>67</v>
      </c>
      <c r="BB1043" t="s">
        <v>67</v>
      </c>
      <c r="BC1043" t="s">
        <v>67</v>
      </c>
      <c r="BD1043" t="s">
        <v>67</v>
      </c>
      <c r="BE1043" t="s">
        <v>67</v>
      </c>
      <c r="BF1043" t="s">
        <v>67</v>
      </c>
      <c r="BG1043" t="s">
        <v>67</v>
      </c>
      <c r="BH1043" t="s">
        <v>67</v>
      </c>
      <c r="BI1043" t="s">
        <v>67</v>
      </c>
      <c r="BJ1043" t="s">
        <v>67</v>
      </c>
      <c r="BK1043" t="s">
        <v>67</v>
      </c>
      <c r="BL1043" t="s">
        <v>67</v>
      </c>
      <c r="BM1043" t="s">
        <v>67</v>
      </c>
      <c r="BN1043" t="s">
        <v>106</v>
      </c>
      <c r="BO1043" s="6">
        <v>46268</v>
      </c>
      <c r="BP1043">
        <f>1</f>
        <v>1</v>
      </c>
      <c r="BQ1043">
        <f>IF(M1043+AG1043&gt;=parametres!$B$2,0,1)</f>
        <v>1</v>
      </c>
      <c r="BR1043" t="str">
        <f>VLOOKUP(O1043,parametres!G:H,2,0)</f>
        <v>Alliannz Contract</v>
      </c>
    </row>
    <row r="1044" spans="1:70" x14ac:dyDescent="0.3">
      <c r="A1044" t="s">
        <v>1635</v>
      </c>
      <c r="B1044" t="s">
        <v>65</v>
      </c>
      <c r="C1044" t="s">
        <v>70</v>
      </c>
      <c r="D1044" s="4">
        <v>46268.585763888892</v>
      </c>
      <c r="E1044" t="s">
        <v>2286</v>
      </c>
      <c r="F1044" t="s">
        <v>150</v>
      </c>
      <c r="G1044" t="s">
        <v>119</v>
      </c>
      <c r="H1044" t="s">
        <v>151</v>
      </c>
      <c r="I1044" t="s">
        <v>136</v>
      </c>
      <c r="J1044">
        <v>2.7421293262060493E+18</v>
      </c>
      <c r="K1044" t="s">
        <v>2658</v>
      </c>
      <c r="L1044" t="s">
        <v>72</v>
      </c>
      <c r="M1044" s="5">
        <v>6.9444444444444444E-5</v>
      </c>
      <c r="N1044">
        <v>19761</v>
      </c>
      <c r="O1044" t="s">
        <v>105</v>
      </c>
      <c r="P1044">
        <v>21200</v>
      </c>
      <c r="Q1044" t="s">
        <v>105</v>
      </c>
      <c r="R1044">
        <v>99821</v>
      </c>
      <c r="S1044" t="s">
        <v>154</v>
      </c>
      <c r="T1044" t="s">
        <v>153</v>
      </c>
      <c r="U1044">
        <v>96516</v>
      </c>
      <c r="V1044" t="s">
        <v>2461</v>
      </c>
      <c r="W1044" t="s">
        <v>68</v>
      </c>
      <c r="X1044" s="5">
        <v>8.2175925925925927E-4</v>
      </c>
      <c r="Y1044" s="5">
        <v>0</v>
      </c>
      <c r="Z1044" s="5">
        <v>3.5879629629629629E-4</v>
      </c>
      <c r="AA1044" t="s">
        <v>67</v>
      </c>
      <c r="AB1044">
        <v>0</v>
      </c>
      <c r="AC1044" s="4">
        <v>46268.587476851855</v>
      </c>
      <c r="AD1044" t="s">
        <v>67</v>
      </c>
      <c r="AE1044" s="5">
        <v>0</v>
      </c>
      <c r="AF1044" t="s">
        <v>2659</v>
      </c>
      <c r="AG1044" s="5">
        <v>3.4722222222222222E-5</v>
      </c>
      <c r="AH1044">
        <v>0</v>
      </c>
      <c r="AI1044">
        <v>0</v>
      </c>
      <c r="AJ1044" t="s">
        <v>67</v>
      </c>
      <c r="AK1044">
        <v>2</v>
      </c>
      <c r="AL1044">
        <v>0</v>
      </c>
      <c r="AM1044">
        <v>0</v>
      </c>
      <c r="AN1044" t="s">
        <v>123</v>
      </c>
      <c r="AO1044" t="s">
        <v>127</v>
      </c>
      <c r="AP1044">
        <v>77020001</v>
      </c>
      <c r="AQ1044">
        <v>10</v>
      </c>
      <c r="AR1044" t="s">
        <v>128</v>
      </c>
      <c r="AS1044">
        <v>3190032</v>
      </c>
      <c r="AT1044" t="s">
        <v>67</v>
      </c>
      <c r="AU1044" t="s">
        <v>67</v>
      </c>
      <c r="AV1044" t="s">
        <v>2286</v>
      </c>
      <c r="AW1044">
        <v>2</v>
      </c>
      <c r="AX1044">
        <v>1</v>
      </c>
      <c r="AY1044" t="s">
        <v>67</v>
      </c>
      <c r="AZ1044" t="s">
        <v>67</v>
      </c>
      <c r="BA1044" t="s">
        <v>67</v>
      </c>
      <c r="BB1044" t="s">
        <v>67</v>
      </c>
      <c r="BC1044" t="s">
        <v>67</v>
      </c>
      <c r="BD1044" t="s">
        <v>67</v>
      </c>
      <c r="BE1044" t="s">
        <v>67</v>
      </c>
      <c r="BF1044" t="s">
        <v>67</v>
      </c>
      <c r="BG1044" t="s">
        <v>67</v>
      </c>
      <c r="BH1044" t="s">
        <v>67</v>
      </c>
      <c r="BI1044" t="s">
        <v>67</v>
      </c>
      <c r="BJ1044" t="s">
        <v>67</v>
      </c>
      <c r="BK1044" t="s">
        <v>67</v>
      </c>
      <c r="BL1044" t="s">
        <v>67</v>
      </c>
      <c r="BM1044" t="s">
        <v>67</v>
      </c>
      <c r="BN1044" t="s">
        <v>106</v>
      </c>
      <c r="BO1044" s="6">
        <v>46268</v>
      </c>
      <c r="BP1044">
        <f>1</f>
        <v>1</v>
      </c>
      <c r="BQ1044">
        <f>IF(M1044+AG1044&gt;=parametres!$B$2,0,1)</f>
        <v>1</v>
      </c>
      <c r="BR1044" t="str">
        <f>VLOOKUP(O1044,parametres!G:H,2,0)</f>
        <v>Alliannz Contract</v>
      </c>
    </row>
    <row r="1045" spans="1:70" x14ac:dyDescent="0.3">
      <c r="A1045" t="s">
        <v>1635</v>
      </c>
      <c r="B1045" t="s">
        <v>65</v>
      </c>
      <c r="C1045" t="s">
        <v>70</v>
      </c>
      <c r="D1045" s="4">
        <v>46268.585821759261</v>
      </c>
      <c r="E1045" t="s">
        <v>2660</v>
      </c>
      <c r="F1045" t="s">
        <v>118</v>
      </c>
      <c r="G1045" t="s">
        <v>119</v>
      </c>
      <c r="H1045" t="s">
        <v>120</v>
      </c>
      <c r="I1045" t="s">
        <v>121</v>
      </c>
      <c r="J1045">
        <v>2.7421294378684657E+18</v>
      </c>
      <c r="K1045" t="s">
        <v>2661</v>
      </c>
      <c r="L1045" t="s">
        <v>72</v>
      </c>
      <c r="M1045" s="5">
        <v>3.4722222222222222E-5</v>
      </c>
      <c r="N1045">
        <v>19770</v>
      </c>
      <c r="O1045" t="s">
        <v>112</v>
      </c>
      <c r="P1045">
        <v>21209</v>
      </c>
      <c r="Q1045" t="s">
        <v>112</v>
      </c>
      <c r="R1045">
        <v>99920</v>
      </c>
      <c r="S1045" t="s">
        <v>146</v>
      </c>
      <c r="T1045" t="s">
        <v>153</v>
      </c>
      <c r="U1045">
        <v>96476</v>
      </c>
      <c r="V1045" t="s">
        <v>2558</v>
      </c>
      <c r="W1045" t="s">
        <v>68</v>
      </c>
      <c r="X1045" s="5">
        <v>1.0532407407407407E-3</v>
      </c>
      <c r="Y1045" s="5">
        <v>0</v>
      </c>
      <c r="Z1045" s="5">
        <v>3.4722222222222224E-4</v>
      </c>
      <c r="AA1045" t="s">
        <v>67</v>
      </c>
      <c r="AB1045">
        <v>0</v>
      </c>
      <c r="AC1045" s="4">
        <v>46268.587222222224</v>
      </c>
      <c r="AD1045" t="s">
        <v>67</v>
      </c>
      <c r="AE1045" s="5">
        <v>0</v>
      </c>
      <c r="AF1045" t="s">
        <v>2662</v>
      </c>
      <c r="AG1045" s="5">
        <v>2.3148148148148147E-5</v>
      </c>
      <c r="AH1045">
        <v>0</v>
      </c>
      <c r="AI1045">
        <v>0</v>
      </c>
      <c r="AJ1045" t="s">
        <v>122</v>
      </c>
      <c r="AK1045">
        <v>2</v>
      </c>
      <c r="AL1045">
        <v>0</v>
      </c>
      <c r="AM1045">
        <v>0</v>
      </c>
      <c r="AN1045" t="s">
        <v>123</v>
      </c>
      <c r="AO1045" t="s">
        <v>67</v>
      </c>
      <c r="AR1045" t="s">
        <v>67</v>
      </c>
      <c r="AT1045" t="s">
        <v>67</v>
      </c>
      <c r="AU1045" t="s">
        <v>67</v>
      </c>
      <c r="AV1045" t="s">
        <v>67</v>
      </c>
      <c r="AW1045">
        <v>0</v>
      </c>
      <c r="AX1045">
        <v>0</v>
      </c>
      <c r="AY1045" t="s">
        <v>67</v>
      </c>
      <c r="AZ1045" t="s">
        <v>67</v>
      </c>
      <c r="BA1045" t="s">
        <v>67</v>
      </c>
      <c r="BB1045" t="s">
        <v>67</v>
      </c>
      <c r="BC1045" t="s">
        <v>67</v>
      </c>
      <c r="BD1045" t="s">
        <v>67</v>
      </c>
      <c r="BE1045" t="s">
        <v>67</v>
      </c>
      <c r="BF1045" t="s">
        <v>67</v>
      </c>
      <c r="BG1045" t="s">
        <v>67</v>
      </c>
      <c r="BH1045" t="s">
        <v>67</v>
      </c>
      <c r="BI1045" t="s">
        <v>67</v>
      </c>
      <c r="BJ1045" t="s">
        <v>67</v>
      </c>
      <c r="BK1045" t="s">
        <v>67</v>
      </c>
      <c r="BL1045" t="s">
        <v>67</v>
      </c>
      <c r="BM1045" t="s">
        <v>67</v>
      </c>
      <c r="BN1045" t="s">
        <v>280</v>
      </c>
      <c r="BO1045" s="6">
        <v>46268</v>
      </c>
      <c r="BP1045">
        <f>1</f>
        <v>1</v>
      </c>
      <c r="BQ1045">
        <f>IF(M1045+AG1045&gt;=parametres!$B$2,0,1)</f>
        <v>1</v>
      </c>
      <c r="BR1045" t="str">
        <f>VLOOKUP(O1045,parametres!G:H,2,0)</f>
        <v>RSA Provider</v>
      </c>
    </row>
    <row r="1046" spans="1:70" x14ac:dyDescent="0.3">
      <c r="A1046" t="s">
        <v>1635</v>
      </c>
      <c r="B1046" t="s">
        <v>65</v>
      </c>
      <c r="C1046" t="s">
        <v>70</v>
      </c>
      <c r="D1046" s="4">
        <v>46268.586018518516</v>
      </c>
      <c r="E1046" t="s">
        <v>2009</v>
      </c>
      <c r="F1046" t="s">
        <v>150</v>
      </c>
      <c r="G1046" t="s">
        <v>119</v>
      </c>
      <c r="H1046" t="s">
        <v>151</v>
      </c>
      <c r="I1046" t="s">
        <v>136</v>
      </c>
      <c r="J1046">
        <v>2.7421294163936998E+18</v>
      </c>
      <c r="K1046" t="s">
        <v>2663</v>
      </c>
      <c r="L1046" t="s">
        <v>71</v>
      </c>
      <c r="M1046" s="5">
        <v>9.2592592592592588E-5</v>
      </c>
      <c r="N1046">
        <v>19761</v>
      </c>
      <c r="O1046" t="s">
        <v>105</v>
      </c>
      <c r="P1046">
        <v>21200</v>
      </c>
      <c r="Q1046" t="s">
        <v>105</v>
      </c>
      <c r="R1046">
        <v>99821</v>
      </c>
      <c r="S1046" t="s">
        <v>154</v>
      </c>
      <c r="T1046" t="s">
        <v>153</v>
      </c>
      <c r="U1046">
        <v>96452</v>
      </c>
      <c r="V1046" t="s">
        <v>465</v>
      </c>
      <c r="W1046" t="s">
        <v>68</v>
      </c>
      <c r="X1046" s="5">
        <v>7.1759259259259259E-4</v>
      </c>
      <c r="Y1046" s="5">
        <v>0</v>
      </c>
      <c r="Z1046" s="5">
        <v>3.7037037037037035E-4</v>
      </c>
      <c r="AA1046" t="s">
        <v>67</v>
      </c>
      <c r="AB1046">
        <v>0</v>
      </c>
      <c r="AC1046" s="4">
        <v>46268.587453703702</v>
      </c>
      <c r="AD1046" t="s">
        <v>67</v>
      </c>
      <c r="AE1046" s="5">
        <v>0</v>
      </c>
      <c r="AF1046" t="s">
        <v>2664</v>
      </c>
      <c r="AG1046" s="5">
        <v>2.3148148148148147E-5</v>
      </c>
      <c r="AH1046">
        <v>0</v>
      </c>
      <c r="AI1046">
        <v>0</v>
      </c>
      <c r="AJ1046" t="s">
        <v>67</v>
      </c>
      <c r="AK1046">
        <v>2</v>
      </c>
      <c r="AL1046">
        <v>0</v>
      </c>
      <c r="AM1046">
        <v>0</v>
      </c>
      <c r="AN1046" t="s">
        <v>123</v>
      </c>
      <c r="AO1046" t="s">
        <v>127</v>
      </c>
      <c r="AP1046">
        <v>77020001</v>
      </c>
      <c r="AQ1046">
        <v>10</v>
      </c>
      <c r="AR1046" t="s">
        <v>128</v>
      </c>
      <c r="AS1046">
        <v>3190032</v>
      </c>
      <c r="AT1046" t="s">
        <v>145</v>
      </c>
      <c r="AU1046" t="s">
        <v>67</v>
      </c>
      <c r="AV1046" t="s">
        <v>2009</v>
      </c>
      <c r="AW1046">
        <v>2</v>
      </c>
      <c r="AX1046">
        <v>1</v>
      </c>
      <c r="AY1046" t="s">
        <v>67</v>
      </c>
      <c r="AZ1046" t="s">
        <v>67</v>
      </c>
      <c r="BA1046" t="s">
        <v>67</v>
      </c>
      <c r="BB1046" t="s">
        <v>67</v>
      </c>
      <c r="BC1046" t="s">
        <v>67</v>
      </c>
      <c r="BD1046" t="s">
        <v>67</v>
      </c>
      <c r="BE1046" t="s">
        <v>67</v>
      </c>
      <c r="BF1046" t="s">
        <v>67</v>
      </c>
      <c r="BG1046" t="s">
        <v>67</v>
      </c>
      <c r="BH1046" t="s">
        <v>67</v>
      </c>
      <c r="BI1046" t="s">
        <v>67</v>
      </c>
      <c r="BJ1046" t="s">
        <v>67</v>
      </c>
      <c r="BK1046" t="s">
        <v>67</v>
      </c>
      <c r="BL1046" t="s">
        <v>67</v>
      </c>
      <c r="BM1046" t="s">
        <v>67</v>
      </c>
      <c r="BN1046" t="s">
        <v>106</v>
      </c>
      <c r="BO1046" s="6">
        <v>46268</v>
      </c>
      <c r="BP1046">
        <f>1</f>
        <v>1</v>
      </c>
      <c r="BQ1046">
        <f>IF(M1046+AG1046&gt;=parametres!$B$2,0,1)</f>
        <v>1</v>
      </c>
      <c r="BR1046" t="str">
        <f>VLOOKUP(O1046,parametres!G:H,2,0)</f>
        <v>Alliannz Contract</v>
      </c>
    </row>
    <row r="1047" spans="1:70" x14ac:dyDescent="0.3">
      <c r="A1047" t="s">
        <v>1635</v>
      </c>
      <c r="B1047" t="s">
        <v>65</v>
      </c>
      <c r="C1047" t="s">
        <v>66</v>
      </c>
      <c r="D1047" s="4">
        <v>46268.586018518516</v>
      </c>
      <c r="E1047" t="s">
        <v>2646</v>
      </c>
      <c r="F1047" t="s">
        <v>67</v>
      </c>
      <c r="G1047" t="s">
        <v>67</v>
      </c>
      <c r="H1047" t="s">
        <v>438</v>
      </c>
      <c r="I1047" t="s">
        <v>67</v>
      </c>
      <c r="J1047">
        <v>2.7421294335735475E+18</v>
      </c>
      <c r="K1047" t="s">
        <v>2665</v>
      </c>
      <c r="L1047" t="s">
        <v>67</v>
      </c>
      <c r="M1047" s="5">
        <v>0</v>
      </c>
      <c r="N1047">
        <v>19755</v>
      </c>
      <c r="O1047" t="s">
        <v>84</v>
      </c>
      <c r="P1047">
        <v>21194</v>
      </c>
      <c r="Q1047" t="s">
        <v>84</v>
      </c>
      <c r="R1047">
        <v>99755</v>
      </c>
      <c r="S1047" t="s">
        <v>183</v>
      </c>
      <c r="T1047" t="s">
        <v>153</v>
      </c>
      <c r="U1047">
        <v>244554</v>
      </c>
      <c r="V1047" t="s">
        <v>437</v>
      </c>
      <c r="W1047" t="s">
        <v>69</v>
      </c>
      <c r="X1047" s="5">
        <v>6.7476851851851856E-3</v>
      </c>
      <c r="Y1047" s="5">
        <v>0</v>
      </c>
      <c r="Z1047" s="5">
        <v>0</v>
      </c>
      <c r="AA1047" t="s">
        <v>67</v>
      </c>
      <c r="AB1047">
        <v>0</v>
      </c>
      <c r="AC1047" s="4">
        <v>46268.592835648145</v>
      </c>
      <c r="AD1047" t="s">
        <v>67</v>
      </c>
      <c r="AE1047" s="5">
        <v>0</v>
      </c>
      <c r="AF1047" t="s">
        <v>2648</v>
      </c>
      <c r="AG1047" s="5">
        <v>1.1574074074074073E-5</v>
      </c>
      <c r="AJ1047" t="s">
        <v>67</v>
      </c>
      <c r="AN1047" t="s">
        <v>67</v>
      </c>
      <c r="AO1047" t="s">
        <v>67</v>
      </c>
      <c r="AR1047" t="s">
        <v>67</v>
      </c>
      <c r="AT1047" t="s">
        <v>67</v>
      </c>
      <c r="AU1047" t="s">
        <v>67</v>
      </c>
      <c r="AV1047" t="s">
        <v>67</v>
      </c>
      <c r="AY1047" t="s">
        <v>67</v>
      </c>
      <c r="AZ1047" t="s">
        <v>67</v>
      </c>
      <c r="BA1047" t="s">
        <v>67</v>
      </c>
      <c r="BB1047" t="s">
        <v>67</v>
      </c>
      <c r="BC1047" t="s">
        <v>67</v>
      </c>
      <c r="BD1047" t="s">
        <v>67</v>
      </c>
      <c r="BE1047" t="s">
        <v>67</v>
      </c>
      <c r="BF1047" t="s">
        <v>67</v>
      </c>
      <c r="BG1047" t="s">
        <v>67</v>
      </c>
      <c r="BH1047" t="s">
        <v>67</v>
      </c>
      <c r="BI1047" t="s">
        <v>67</v>
      </c>
      <c r="BJ1047" t="s">
        <v>67</v>
      </c>
      <c r="BK1047" t="s">
        <v>67</v>
      </c>
      <c r="BL1047" t="s">
        <v>67</v>
      </c>
      <c r="BM1047" t="s">
        <v>67</v>
      </c>
      <c r="BN1047" t="s">
        <v>102</v>
      </c>
      <c r="BO1047" s="6">
        <v>46268</v>
      </c>
      <c r="BP1047">
        <f>1</f>
        <v>1</v>
      </c>
      <c r="BQ1047">
        <f>IF(M1047+AG1047&gt;=parametres!$B$2,0,1)</f>
        <v>1</v>
      </c>
      <c r="BR1047" t="str">
        <f>VLOOKUP(O1047,parametres!G:H,2,0)</f>
        <v>RSA</v>
      </c>
    </row>
    <row r="1048" spans="1:70" x14ac:dyDescent="0.3">
      <c r="A1048" t="s">
        <v>1635</v>
      </c>
      <c r="B1048" t="s">
        <v>65</v>
      </c>
      <c r="C1048" t="s">
        <v>66</v>
      </c>
      <c r="D1048" s="4">
        <v>46268.586134259262</v>
      </c>
      <c r="E1048" t="s">
        <v>2512</v>
      </c>
      <c r="F1048" t="s">
        <v>67</v>
      </c>
      <c r="G1048" t="s">
        <v>67</v>
      </c>
      <c r="H1048" t="s">
        <v>359</v>
      </c>
      <c r="I1048" t="s">
        <v>67</v>
      </c>
      <c r="J1048">
        <v>2.7421293949181368E+18</v>
      </c>
      <c r="K1048" t="s">
        <v>2666</v>
      </c>
      <c r="L1048" t="s">
        <v>67</v>
      </c>
      <c r="M1048" s="5">
        <v>0</v>
      </c>
      <c r="N1048">
        <v>19761</v>
      </c>
      <c r="O1048" t="s">
        <v>105</v>
      </c>
      <c r="P1048">
        <v>21200</v>
      </c>
      <c r="Q1048" t="s">
        <v>105</v>
      </c>
      <c r="R1048">
        <v>99821</v>
      </c>
      <c r="S1048" t="s">
        <v>154</v>
      </c>
      <c r="T1048" t="s">
        <v>153</v>
      </c>
      <c r="U1048">
        <v>96465</v>
      </c>
      <c r="V1048" t="s">
        <v>360</v>
      </c>
      <c r="W1048" t="s">
        <v>68</v>
      </c>
      <c r="X1048" s="5">
        <v>2.1643518518518518E-3</v>
      </c>
      <c r="Y1048" s="5">
        <v>0</v>
      </c>
      <c r="Z1048" s="5">
        <v>0</v>
      </c>
      <c r="AA1048" t="s">
        <v>67</v>
      </c>
      <c r="AB1048">
        <v>0</v>
      </c>
      <c r="AC1048" s="4">
        <v>46268.588368055556</v>
      </c>
      <c r="AD1048" t="s">
        <v>67</v>
      </c>
      <c r="AE1048" s="5">
        <v>0</v>
      </c>
      <c r="AF1048" t="s">
        <v>2657</v>
      </c>
      <c r="AG1048" s="5">
        <v>0</v>
      </c>
      <c r="AJ1048" t="s">
        <v>67</v>
      </c>
      <c r="AN1048" t="s">
        <v>67</v>
      </c>
      <c r="AO1048" t="s">
        <v>67</v>
      </c>
      <c r="AR1048" t="s">
        <v>67</v>
      </c>
      <c r="AT1048" t="s">
        <v>67</v>
      </c>
      <c r="AU1048" t="s">
        <v>67</v>
      </c>
      <c r="AV1048" t="s">
        <v>67</v>
      </c>
      <c r="AY1048" t="s">
        <v>67</v>
      </c>
      <c r="AZ1048" t="s">
        <v>67</v>
      </c>
      <c r="BA1048" t="s">
        <v>67</v>
      </c>
      <c r="BB1048" t="s">
        <v>67</v>
      </c>
      <c r="BC1048" t="s">
        <v>67</v>
      </c>
      <c r="BD1048" t="s">
        <v>67</v>
      </c>
      <c r="BE1048" t="s">
        <v>67</v>
      </c>
      <c r="BF1048" t="s">
        <v>67</v>
      </c>
      <c r="BG1048" t="s">
        <v>67</v>
      </c>
      <c r="BH1048" t="s">
        <v>67</v>
      </c>
      <c r="BI1048" t="s">
        <v>67</v>
      </c>
      <c r="BJ1048" t="s">
        <v>67</v>
      </c>
      <c r="BK1048" t="s">
        <v>67</v>
      </c>
      <c r="BL1048" t="s">
        <v>67</v>
      </c>
      <c r="BM1048" t="s">
        <v>67</v>
      </c>
      <c r="BN1048" t="s">
        <v>106</v>
      </c>
      <c r="BO1048" s="6">
        <v>46268</v>
      </c>
      <c r="BP1048">
        <f>1</f>
        <v>1</v>
      </c>
      <c r="BQ1048">
        <f>IF(M1048+AG1048&gt;=parametres!$B$2,0,1)</f>
        <v>1</v>
      </c>
      <c r="BR1048" t="str">
        <f>VLOOKUP(O1048,parametres!G:H,2,0)</f>
        <v>Alliannz Contract</v>
      </c>
    </row>
    <row r="1049" spans="1:70" x14ac:dyDescent="0.3">
      <c r="A1049" t="s">
        <v>1635</v>
      </c>
      <c r="B1049" t="s">
        <v>65</v>
      </c>
      <c r="C1049" t="s">
        <v>66</v>
      </c>
      <c r="D1049" s="4">
        <v>46268.586145833331</v>
      </c>
      <c r="E1049" t="s">
        <v>2660</v>
      </c>
      <c r="F1049" t="s">
        <v>67</v>
      </c>
      <c r="G1049" t="s">
        <v>67</v>
      </c>
      <c r="H1049" t="s">
        <v>2560</v>
      </c>
      <c r="I1049" t="s">
        <v>67</v>
      </c>
      <c r="J1049">
        <v>2.7421294378684657E+18</v>
      </c>
      <c r="K1049" t="s">
        <v>2667</v>
      </c>
      <c r="L1049" t="s">
        <v>67</v>
      </c>
      <c r="M1049" s="5">
        <v>0</v>
      </c>
      <c r="N1049">
        <v>19770</v>
      </c>
      <c r="O1049" t="s">
        <v>112</v>
      </c>
      <c r="P1049">
        <v>21209</v>
      </c>
      <c r="Q1049" t="s">
        <v>112</v>
      </c>
      <c r="R1049">
        <v>99920</v>
      </c>
      <c r="S1049" t="s">
        <v>146</v>
      </c>
      <c r="T1049" t="s">
        <v>153</v>
      </c>
      <c r="U1049">
        <v>96476</v>
      </c>
      <c r="V1049" t="s">
        <v>2558</v>
      </c>
      <c r="W1049" t="s">
        <v>69</v>
      </c>
      <c r="X1049" s="5">
        <v>1.0532407407407407E-3</v>
      </c>
      <c r="Y1049" s="5">
        <v>0</v>
      </c>
      <c r="Z1049" s="5">
        <v>0</v>
      </c>
      <c r="AA1049" t="s">
        <v>67</v>
      </c>
      <c r="AB1049">
        <v>0</v>
      </c>
      <c r="AC1049" s="4">
        <v>46268.587233796294</v>
      </c>
      <c r="AD1049" t="s">
        <v>67</v>
      </c>
      <c r="AE1049" s="5">
        <v>0</v>
      </c>
      <c r="AF1049" t="s">
        <v>2662</v>
      </c>
      <c r="AG1049" s="5">
        <v>1.1574074074074073E-5</v>
      </c>
      <c r="AJ1049" t="s">
        <v>67</v>
      </c>
      <c r="AN1049" t="s">
        <v>67</v>
      </c>
      <c r="AO1049" t="s">
        <v>67</v>
      </c>
      <c r="AR1049" t="s">
        <v>67</v>
      </c>
      <c r="AT1049" t="s">
        <v>67</v>
      </c>
      <c r="AU1049" t="s">
        <v>67</v>
      </c>
      <c r="AV1049" t="s">
        <v>67</v>
      </c>
      <c r="AY1049" t="s">
        <v>67</v>
      </c>
      <c r="AZ1049" t="s">
        <v>67</v>
      </c>
      <c r="BA1049" t="s">
        <v>67</v>
      </c>
      <c r="BB1049" t="s">
        <v>67</v>
      </c>
      <c r="BC1049" t="s">
        <v>67</v>
      </c>
      <c r="BD1049" t="s">
        <v>67</v>
      </c>
      <c r="BE1049" t="s">
        <v>67</v>
      </c>
      <c r="BF1049" t="s">
        <v>67</v>
      </c>
      <c r="BG1049" t="s">
        <v>67</v>
      </c>
      <c r="BH1049" t="s">
        <v>67</v>
      </c>
      <c r="BI1049" t="s">
        <v>2668</v>
      </c>
      <c r="BJ1049" t="s">
        <v>67</v>
      </c>
      <c r="BK1049" t="s">
        <v>67</v>
      </c>
      <c r="BL1049" t="s">
        <v>67</v>
      </c>
      <c r="BM1049" t="s">
        <v>67</v>
      </c>
      <c r="BN1049" t="s">
        <v>280</v>
      </c>
      <c r="BO1049" s="6">
        <v>46268</v>
      </c>
      <c r="BP1049">
        <f>1</f>
        <v>1</v>
      </c>
      <c r="BQ1049">
        <f>IF(M1049+AG1049&gt;=parametres!$B$2,0,1)</f>
        <v>1</v>
      </c>
      <c r="BR1049" t="str">
        <f>VLOOKUP(O1049,parametres!G:H,2,0)</f>
        <v>RSA Provider</v>
      </c>
    </row>
    <row r="1050" spans="1:70" x14ac:dyDescent="0.3">
      <c r="A1050" t="s">
        <v>1635</v>
      </c>
      <c r="B1050" t="s">
        <v>65</v>
      </c>
      <c r="C1050" t="s">
        <v>70</v>
      </c>
      <c r="D1050" s="4">
        <v>46268.586377314816</v>
      </c>
      <c r="E1050" t="s">
        <v>2669</v>
      </c>
      <c r="F1050" t="s">
        <v>180</v>
      </c>
      <c r="G1050" t="s">
        <v>119</v>
      </c>
      <c r="H1050" t="s">
        <v>181</v>
      </c>
      <c r="I1050" t="s">
        <v>139</v>
      </c>
      <c r="J1050">
        <v>2.7421293949181368E+18</v>
      </c>
      <c r="K1050" t="s">
        <v>2670</v>
      </c>
      <c r="L1050" t="s">
        <v>72</v>
      </c>
      <c r="M1050" s="5">
        <v>6.9444444444444444E-5</v>
      </c>
      <c r="N1050">
        <v>19760</v>
      </c>
      <c r="O1050" t="s">
        <v>82</v>
      </c>
      <c r="P1050">
        <v>21199</v>
      </c>
      <c r="Q1050" t="s">
        <v>82</v>
      </c>
      <c r="R1050">
        <v>99810</v>
      </c>
      <c r="S1050" t="s">
        <v>162</v>
      </c>
      <c r="T1050" t="s">
        <v>153</v>
      </c>
      <c r="U1050">
        <v>96491</v>
      </c>
      <c r="V1050" t="s">
        <v>231</v>
      </c>
      <c r="W1050" t="s">
        <v>68</v>
      </c>
      <c r="X1050" s="5">
        <v>2.0254629629629629E-3</v>
      </c>
      <c r="Y1050" s="5">
        <v>0</v>
      </c>
      <c r="Z1050" s="5">
        <v>6.5972222222222224E-4</v>
      </c>
      <c r="AA1050" t="s">
        <v>67</v>
      </c>
      <c r="AB1050">
        <v>0</v>
      </c>
      <c r="AC1050" s="4">
        <v>46268.58865740741</v>
      </c>
      <c r="AD1050" t="s">
        <v>67</v>
      </c>
      <c r="AE1050" s="5">
        <v>0</v>
      </c>
      <c r="AF1050" t="s">
        <v>2671</v>
      </c>
      <c r="AG1050" s="5">
        <v>3.4722222222222222E-5</v>
      </c>
      <c r="AH1050">
        <v>0</v>
      </c>
      <c r="AI1050">
        <v>0</v>
      </c>
      <c r="AJ1050" t="s">
        <v>67</v>
      </c>
      <c r="AK1050">
        <v>2</v>
      </c>
      <c r="AL1050">
        <v>0</v>
      </c>
      <c r="AM1050">
        <v>0</v>
      </c>
      <c r="AN1050" t="s">
        <v>123</v>
      </c>
      <c r="AO1050" t="s">
        <v>67</v>
      </c>
      <c r="AR1050" t="s">
        <v>67</v>
      </c>
      <c r="AT1050" t="s">
        <v>67</v>
      </c>
      <c r="AU1050" t="s">
        <v>67</v>
      </c>
      <c r="AV1050" t="s">
        <v>67</v>
      </c>
      <c r="AW1050">
        <v>0</v>
      </c>
      <c r="AX1050">
        <v>0</v>
      </c>
      <c r="AY1050" t="s">
        <v>67</v>
      </c>
      <c r="AZ1050" t="s">
        <v>67</v>
      </c>
      <c r="BA1050" t="s">
        <v>67</v>
      </c>
      <c r="BB1050" t="s">
        <v>67</v>
      </c>
      <c r="BC1050" t="s">
        <v>67</v>
      </c>
      <c r="BD1050" t="s">
        <v>67</v>
      </c>
      <c r="BE1050" t="s">
        <v>67</v>
      </c>
      <c r="BF1050" t="s">
        <v>67</v>
      </c>
      <c r="BG1050" t="s">
        <v>67</v>
      </c>
      <c r="BH1050" t="s">
        <v>67</v>
      </c>
      <c r="BI1050" t="s">
        <v>67</v>
      </c>
      <c r="BJ1050" t="s">
        <v>67</v>
      </c>
      <c r="BK1050" t="s">
        <v>67</v>
      </c>
      <c r="BL1050" t="s">
        <v>67</v>
      </c>
      <c r="BM1050" t="s">
        <v>67</v>
      </c>
      <c r="BN1050" t="s">
        <v>106</v>
      </c>
      <c r="BO1050" s="6">
        <v>46268</v>
      </c>
      <c r="BP1050">
        <f>1</f>
        <v>1</v>
      </c>
      <c r="BQ1050">
        <f>IF(M1050+AG1050&gt;=parametres!$B$2,0,1)</f>
        <v>1</v>
      </c>
      <c r="BR1050" t="str">
        <f>VLOOKUP(O1050,parametres!G:H,2,0)</f>
        <v>Alliannz Contract</v>
      </c>
    </row>
    <row r="1051" spans="1:70" x14ac:dyDescent="0.3">
      <c r="A1051" t="s">
        <v>1635</v>
      </c>
      <c r="B1051" t="s">
        <v>65</v>
      </c>
      <c r="C1051" t="s">
        <v>66</v>
      </c>
      <c r="D1051" s="4">
        <v>46268.586574074077</v>
      </c>
      <c r="E1051" t="s">
        <v>2286</v>
      </c>
      <c r="F1051" t="s">
        <v>67</v>
      </c>
      <c r="G1051" t="s">
        <v>67</v>
      </c>
      <c r="H1051" t="s">
        <v>2463</v>
      </c>
      <c r="I1051" t="s">
        <v>67</v>
      </c>
      <c r="J1051">
        <v>2.7421293262060493E+18</v>
      </c>
      <c r="K1051" t="s">
        <v>2672</v>
      </c>
      <c r="L1051" t="s">
        <v>67</v>
      </c>
      <c r="M1051" s="5">
        <v>0</v>
      </c>
      <c r="N1051">
        <v>19761</v>
      </c>
      <c r="O1051" t="s">
        <v>105</v>
      </c>
      <c r="P1051">
        <v>21200</v>
      </c>
      <c r="Q1051" t="s">
        <v>105</v>
      </c>
      <c r="R1051">
        <v>99821</v>
      </c>
      <c r="S1051" t="s">
        <v>154</v>
      </c>
      <c r="T1051" t="s">
        <v>153</v>
      </c>
      <c r="U1051">
        <v>96516</v>
      </c>
      <c r="V1051" t="s">
        <v>2461</v>
      </c>
      <c r="W1051" t="s">
        <v>68</v>
      </c>
      <c r="X1051" s="5">
        <v>8.2175925925925927E-4</v>
      </c>
      <c r="Y1051" s="5">
        <v>0</v>
      </c>
      <c r="Z1051" s="5">
        <v>0</v>
      </c>
      <c r="AA1051" t="s">
        <v>67</v>
      </c>
      <c r="AB1051">
        <v>0</v>
      </c>
      <c r="AC1051" s="4">
        <v>46268.587465277778</v>
      </c>
      <c r="AD1051" t="s">
        <v>67</v>
      </c>
      <c r="AE1051" s="5">
        <v>0</v>
      </c>
      <c r="AF1051" t="s">
        <v>2659</v>
      </c>
      <c r="AG1051" s="5">
        <v>0</v>
      </c>
      <c r="AJ1051" t="s">
        <v>67</v>
      </c>
      <c r="AN1051" t="s">
        <v>67</v>
      </c>
      <c r="AO1051" t="s">
        <v>67</v>
      </c>
      <c r="AR1051" t="s">
        <v>67</v>
      </c>
      <c r="AT1051" t="s">
        <v>67</v>
      </c>
      <c r="AU1051" t="s">
        <v>67</v>
      </c>
      <c r="AV1051" t="s">
        <v>67</v>
      </c>
      <c r="AY1051" t="s">
        <v>67</v>
      </c>
      <c r="AZ1051" t="s">
        <v>67</v>
      </c>
      <c r="BA1051" t="s">
        <v>67</v>
      </c>
      <c r="BB1051" t="s">
        <v>67</v>
      </c>
      <c r="BC1051" t="s">
        <v>67</v>
      </c>
      <c r="BD1051" t="s">
        <v>67</v>
      </c>
      <c r="BE1051" t="s">
        <v>67</v>
      </c>
      <c r="BF1051" t="s">
        <v>67</v>
      </c>
      <c r="BG1051" t="s">
        <v>67</v>
      </c>
      <c r="BH1051" t="s">
        <v>67</v>
      </c>
      <c r="BI1051" t="s">
        <v>67</v>
      </c>
      <c r="BJ1051" t="s">
        <v>67</v>
      </c>
      <c r="BK1051" t="s">
        <v>67</v>
      </c>
      <c r="BL1051" t="s">
        <v>67</v>
      </c>
      <c r="BM1051" t="s">
        <v>67</v>
      </c>
      <c r="BN1051" t="s">
        <v>106</v>
      </c>
      <c r="BO1051" s="6">
        <v>46268</v>
      </c>
      <c r="BP1051">
        <f>1</f>
        <v>1</v>
      </c>
      <c r="BQ1051">
        <f>IF(M1051+AG1051&gt;=parametres!$B$2,0,1)</f>
        <v>1</v>
      </c>
      <c r="BR1051" t="str">
        <f>VLOOKUP(O1051,parametres!G:H,2,0)</f>
        <v>Alliannz Contract</v>
      </c>
    </row>
    <row r="1052" spans="1:70" x14ac:dyDescent="0.3">
      <c r="A1052" t="s">
        <v>1635</v>
      </c>
      <c r="B1052" t="s">
        <v>65</v>
      </c>
      <c r="C1052" t="s">
        <v>66</v>
      </c>
      <c r="D1052" s="4">
        <v>46268.586574074077</v>
      </c>
      <c r="E1052" t="s">
        <v>2669</v>
      </c>
      <c r="F1052" t="s">
        <v>67</v>
      </c>
      <c r="G1052" t="s">
        <v>67</v>
      </c>
      <c r="H1052" t="s">
        <v>232</v>
      </c>
      <c r="I1052" t="s">
        <v>67</v>
      </c>
      <c r="J1052">
        <v>2.7421293949181368E+18</v>
      </c>
      <c r="K1052" t="s">
        <v>2673</v>
      </c>
      <c r="L1052" t="s">
        <v>67</v>
      </c>
      <c r="M1052" s="5">
        <v>0</v>
      </c>
      <c r="N1052">
        <v>19760</v>
      </c>
      <c r="O1052" t="s">
        <v>82</v>
      </c>
      <c r="P1052">
        <v>21199</v>
      </c>
      <c r="Q1052" t="s">
        <v>82</v>
      </c>
      <c r="R1052">
        <v>99810</v>
      </c>
      <c r="S1052" t="s">
        <v>162</v>
      </c>
      <c r="T1052" t="s">
        <v>153</v>
      </c>
      <c r="U1052">
        <v>96491</v>
      </c>
      <c r="V1052" t="s">
        <v>231</v>
      </c>
      <c r="W1052" t="s">
        <v>69</v>
      </c>
      <c r="X1052" s="5">
        <v>2.0254629629629629E-3</v>
      </c>
      <c r="Y1052" s="5">
        <v>0</v>
      </c>
      <c r="Z1052" s="5">
        <v>0</v>
      </c>
      <c r="AA1052" t="s">
        <v>67</v>
      </c>
      <c r="AB1052">
        <v>0</v>
      </c>
      <c r="AC1052" s="4">
        <v>46268.58866898148</v>
      </c>
      <c r="AD1052" t="s">
        <v>67</v>
      </c>
      <c r="AE1052" s="5">
        <v>0</v>
      </c>
      <c r="AF1052" t="s">
        <v>2671</v>
      </c>
      <c r="AG1052" s="5">
        <v>1.1574074074074073E-5</v>
      </c>
      <c r="AJ1052" t="s">
        <v>67</v>
      </c>
      <c r="AN1052" t="s">
        <v>67</v>
      </c>
      <c r="AO1052" t="s">
        <v>67</v>
      </c>
      <c r="AR1052" t="s">
        <v>67</v>
      </c>
      <c r="AT1052" t="s">
        <v>67</v>
      </c>
      <c r="AU1052" t="s">
        <v>67</v>
      </c>
      <c r="AV1052" t="s">
        <v>67</v>
      </c>
      <c r="AY1052" t="s">
        <v>67</v>
      </c>
      <c r="AZ1052" t="s">
        <v>67</v>
      </c>
      <c r="BA1052" t="s">
        <v>67</v>
      </c>
      <c r="BB1052" t="s">
        <v>67</v>
      </c>
      <c r="BC1052" t="s">
        <v>67</v>
      </c>
      <c r="BD1052" t="s">
        <v>67</v>
      </c>
      <c r="BE1052" t="s">
        <v>67</v>
      </c>
      <c r="BF1052" t="s">
        <v>67</v>
      </c>
      <c r="BG1052" t="s">
        <v>67</v>
      </c>
      <c r="BH1052" t="s">
        <v>67</v>
      </c>
      <c r="BI1052" t="s">
        <v>2674</v>
      </c>
      <c r="BJ1052" t="s">
        <v>67</v>
      </c>
      <c r="BK1052" t="s">
        <v>67</v>
      </c>
      <c r="BL1052" t="s">
        <v>67</v>
      </c>
      <c r="BM1052" t="s">
        <v>67</v>
      </c>
      <c r="BN1052" t="s">
        <v>106</v>
      </c>
      <c r="BO1052" s="6">
        <v>46268</v>
      </c>
      <c r="BP1052">
        <f>1</f>
        <v>1</v>
      </c>
      <c r="BQ1052">
        <f>IF(M1052+AG1052&gt;=parametres!$B$2,0,1)</f>
        <v>1</v>
      </c>
      <c r="BR1052" t="str">
        <f>VLOOKUP(O1052,parametres!G:H,2,0)</f>
        <v>Alliannz Contract</v>
      </c>
    </row>
    <row r="1053" spans="1:70" x14ac:dyDescent="0.3">
      <c r="A1053" t="s">
        <v>1635</v>
      </c>
      <c r="B1053" t="s">
        <v>65</v>
      </c>
      <c r="C1053" t="s">
        <v>66</v>
      </c>
      <c r="D1053" s="4">
        <v>46268.586643518516</v>
      </c>
      <c r="E1053" t="s">
        <v>2009</v>
      </c>
      <c r="F1053" t="s">
        <v>67</v>
      </c>
      <c r="G1053" t="s">
        <v>67</v>
      </c>
      <c r="H1053" t="s">
        <v>466</v>
      </c>
      <c r="I1053" t="s">
        <v>67</v>
      </c>
      <c r="J1053">
        <v>2.7421294163936998E+18</v>
      </c>
      <c r="K1053" t="s">
        <v>2675</v>
      </c>
      <c r="L1053" t="s">
        <v>67</v>
      </c>
      <c r="M1053" s="5">
        <v>0</v>
      </c>
      <c r="N1053">
        <v>19761</v>
      </c>
      <c r="O1053" t="s">
        <v>105</v>
      </c>
      <c r="P1053">
        <v>21200</v>
      </c>
      <c r="Q1053" t="s">
        <v>105</v>
      </c>
      <c r="R1053">
        <v>99821</v>
      </c>
      <c r="S1053" t="s">
        <v>154</v>
      </c>
      <c r="T1053" t="s">
        <v>153</v>
      </c>
      <c r="U1053">
        <v>96452</v>
      </c>
      <c r="V1053" t="s">
        <v>465</v>
      </c>
      <c r="W1053" t="s">
        <v>68</v>
      </c>
      <c r="X1053" s="5">
        <v>7.0601851851851847E-4</v>
      </c>
      <c r="Y1053" s="5">
        <v>0</v>
      </c>
      <c r="Z1053" s="5">
        <v>0</v>
      </c>
      <c r="AA1053" t="s">
        <v>67</v>
      </c>
      <c r="AB1053">
        <v>0</v>
      </c>
      <c r="AC1053" s="4">
        <v>46268.587430555555</v>
      </c>
      <c r="AD1053" t="s">
        <v>67</v>
      </c>
      <c r="AE1053" s="5">
        <v>0</v>
      </c>
      <c r="AF1053" t="s">
        <v>2664</v>
      </c>
      <c r="AG1053" s="5">
        <v>1.1574074074074073E-5</v>
      </c>
      <c r="AJ1053" t="s">
        <v>67</v>
      </c>
      <c r="AN1053" t="s">
        <v>67</v>
      </c>
      <c r="AO1053" t="s">
        <v>67</v>
      </c>
      <c r="AR1053" t="s">
        <v>67</v>
      </c>
      <c r="AT1053" t="s">
        <v>67</v>
      </c>
      <c r="AU1053" t="s">
        <v>67</v>
      </c>
      <c r="AV1053" t="s">
        <v>67</v>
      </c>
      <c r="AY1053" t="s">
        <v>67</v>
      </c>
      <c r="AZ1053" t="s">
        <v>67</v>
      </c>
      <c r="BA1053" t="s">
        <v>67</v>
      </c>
      <c r="BB1053" t="s">
        <v>67</v>
      </c>
      <c r="BC1053" t="s">
        <v>67</v>
      </c>
      <c r="BD1053" t="s">
        <v>67</v>
      </c>
      <c r="BE1053" t="s">
        <v>67</v>
      </c>
      <c r="BF1053" t="s">
        <v>67</v>
      </c>
      <c r="BG1053" t="s">
        <v>67</v>
      </c>
      <c r="BH1053" t="s">
        <v>67</v>
      </c>
      <c r="BI1053" t="s">
        <v>67</v>
      </c>
      <c r="BJ1053" t="s">
        <v>67</v>
      </c>
      <c r="BK1053" t="s">
        <v>67</v>
      </c>
      <c r="BL1053" t="s">
        <v>67</v>
      </c>
      <c r="BM1053" t="s">
        <v>67</v>
      </c>
      <c r="BN1053" t="s">
        <v>106</v>
      </c>
      <c r="BO1053" s="6">
        <v>46268</v>
      </c>
      <c r="BP1053">
        <f>1</f>
        <v>1</v>
      </c>
      <c r="BQ1053">
        <f>IF(M1053+AG1053&gt;=parametres!$B$2,0,1)</f>
        <v>1</v>
      </c>
      <c r="BR1053" t="str">
        <f>VLOOKUP(O1053,parametres!G:H,2,0)</f>
        <v>Alliannz Contract</v>
      </c>
    </row>
    <row r="1054" spans="1:70" x14ac:dyDescent="0.3">
      <c r="A1054" t="s">
        <v>1635</v>
      </c>
      <c r="B1054" t="s">
        <v>65</v>
      </c>
      <c r="C1054" t="s">
        <v>70</v>
      </c>
      <c r="D1054" s="4">
        <v>46268.586967592593</v>
      </c>
      <c r="E1054" t="s">
        <v>461</v>
      </c>
      <c r="F1054" t="s">
        <v>156</v>
      </c>
      <c r="G1054" t="s">
        <v>119</v>
      </c>
      <c r="H1054" t="s">
        <v>157</v>
      </c>
      <c r="I1054" t="s">
        <v>139</v>
      </c>
      <c r="J1054">
        <v>2.7421293562677596E+18</v>
      </c>
      <c r="K1054" t="s">
        <v>2676</v>
      </c>
      <c r="L1054" t="s">
        <v>71</v>
      </c>
      <c r="M1054" s="5">
        <v>8.1018518518518516E-5</v>
      </c>
      <c r="N1054">
        <v>19760</v>
      </c>
      <c r="O1054" t="s">
        <v>82</v>
      </c>
      <c r="P1054">
        <v>21199</v>
      </c>
      <c r="Q1054" t="s">
        <v>82</v>
      </c>
      <c r="R1054">
        <v>99810</v>
      </c>
      <c r="S1054" t="s">
        <v>162</v>
      </c>
      <c r="T1054" t="s">
        <v>153</v>
      </c>
      <c r="U1054">
        <v>244550</v>
      </c>
      <c r="V1054" t="s">
        <v>383</v>
      </c>
      <c r="W1054" t="s">
        <v>68</v>
      </c>
      <c r="X1054" s="5">
        <v>5.9606481481481481E-3</v>
      </c>
      <c r="Y1054" s="5">
        <v>1.0763888888888889E-3</v>
      </c>
      <c r="Z1054" s="5">
        <v>3.8194444444444446E-4</v>
      </c>
      <c r="AA1054" t="s">
        <v>67</v>
      </c>
      <c r="AB1054">
        <v>0</v>
      </c>
      <c r="AC1054" s="4">
        <v>46268.595254629632</v>
      </c>
      <c r="AD1054" t="s">
        <v>67</v>
      </c>
      <c r="AE1054" s="5">
        <v>0</v>
      </c>
      <c r="AF1054" t="s">
        <v>2677</v>
      </c>
      <c r="AG1054" s="5">
        <v>2.3148148148148147E-5</v>
      </c>
      <c r="AH1054">
        <v>0</v>
      </c>
      <c r="AI1054">
        <v>0</v>
      </c>
      <c r="AJ1054" t="s">
        <v>67</v>
      </c>
      <c r="AK1054">
        <v>2</v>
      </c>
      <c r="AL1054">
        <v>0</v>
      </c>
      <c r="AM1054">
        <v>0</v>
      </c>
      <c r="AN1054" t="s">
        <v>123</v>
      </c>
      <c r="AO1054" t="s">
        <v>127</v>
      </c>
      <c r="AP1054">
        <v>77020001</v>
      </c>
      <c r="AQ1054">
        <v>10</v>
      </c>
      <c r="AR1054" t="s">
        <v>128</v>
      </c>
      <c r="AS1054">
        <v>3190096</v>
      </c>
      <c r="AT1054" t="s">
        <v>354</v>
      </c>
      <c r="AU1054" t="s">
        <v>67</v>
      </c>
      <c r="AV1054" t="s">
        <v>461</v>
      </c>
      <c r="AW1054">
        <v>2</v>
      </c>
      <c r="AX1054">
        <v>1</v>
      </c>
      <c r="AY1054" t="s">
        <v>67</v>
      </c>
      <c r="AZ1054" t="s">
        <v>67</v>
      </c>
      <c r="BA1054" t="s">
        <v>67</v>
      </c>
      <c r="BB1054" t="s">
        <v>67</v>
      </c>
      <c r="BC1054" t="s">
        <v>67</v>
      </c>
      <c r="BD1054" t="s">
        <v>67</v>
      </c>
      <c r="BE1054" t="s">
        <v>67</v>
      </c>
      <c r="BF1054" t="s">
        <v>67</v>
      </c>
      <c r="BG1054" t="s">
        <v>67</v>
      </c>
      <c r="BH1054" t="s">
        <v>67</v>
      </c>
      <c r="BI1054" t="s">
        <v>67</v>
      </c>
      <c r="BJ1054" t="s">
        <v>67</v>
      </c>
      <c r="BK1054" t="s">
        <v>67</v>
      </c>
      <c r="BL1054" t="s">
        <v>67</v>
      </c>
      <c r="BM1054" t="s">
        <v>67</v>
      </c>
      <c r="BN1054" t="s">
        <v>106</v>
      </c>
      <c r="BO1054" s="6">
        <v>46268</v>
      </c>
      <c r="BP1054">
        <f>1</f>
        <v>1</v>
      </c>
      <c r="BQ1054">
        <f>IF(M1054+AG1054&gt;=parametres!$B$2,0,1)</f>
        <v>1</v>
      </c>
      <c r="BR1054" t="str">
        <f>VLOOKUP(O1054,parametres!G:H,2,0)</f>
        <v>Alliannz Contract</v>
      </c>
    </row>
    <row r="1055" spans="1:70" x14ac:dyDescent="0.3">
      <c r="A1055" t="s">
        <v>1635</v>
      </c>
      <c r="B1055" t="s">
        <v>65</v>
      </c>
      <c r="C1055" t="s">
        <v>70</v>
      </c>
      <c r="D1055" s="4">
        <v>46268.58699074074</v>
      </c>
      <c r="E1055" t="s">
        <v>2678</v>
      </c>
      <c r="F1055" t="s">
        <v>134</v>
      </c>
      <c r="G1055" t="s">
        <v>119</v>
      </c>
      <c r="H1055" t="s">
        <v>135</v>
      </c>
      <c r="I1055" t="s">
        <v>143</v>
      </c>
      <c r="J1055">
        <v>2.7421293433819105E+18</v>
      </c>
      <c r="K1055" t="s">
        <v>2679</v>
      </c>
      <c r="L1055" t="s">
        <v>71</v>
      </c>
      <c r="M1055" s="5">
        <v>5.7870370370370373E-5</v>
      </c>
      <c r="N1055">
        <v>19755</v>
      </c>
      <c r="O1055" t="s">
        <v>84</v>
      </c>
      <c r="P1055">
        <v>21194</v>
      </c>
      <c r="Q1055" t="s">
        <v>84</v>
      </c>
      <c r="R1055">
        <v>99755</v>
      </c>
      <c r="S1055" t="s">
        <v>183</v>
      </c>
      <c r="T1055" t="s">
        <v>153</v>
      </c>
      <c r="U1055">
        <v>244552</v>
      </c>
      <c r="V1055" t="s">
        <v>435</v>
      </c>
      <c r="W1055" t="s">
        <v>69</v>
      </c>
      <c r="X1055" s="5">
        <v>2.4305555555555556E-3</v>
      </c>
      <c r="Y1055" s="5">
        <v>0</v>
      </c>
      <c r="Z1055" s="5">
        <v>3.8194444444444446E-4</v>
      </c>
      <c r="AA1055" t="s">
        <v>67</v>
      </c>
      <c r="AB1055">
        <v>0</v>
      </c>
      <c r="AC1055" s="4">
        <v>46268.592499999999</v>
      </c>
      <c r="AD1055" t="s">
        <v>67</v>
      </c>
      <c r="AE1055" s="5">
        <v>0</v>
      </c>
      <c r="AF1055" t="s">
        <v>2680</v>
      </c>
      <c r="AG1055" s="5">
        <v>3.4722222222222222E-5</v>
      </c>
      <c r="AH1055">
        <v>0</v>
      </c>
      <c r="AI1055">
        <v>0</v>
      </c>
      <c r="AJ1055" t="s">
        <v>67</v>
      </c>
      <c r="AK1055">
        <v>2</v>
      </c>
      <c r="AL1055">
        <v>0</v>
      </c>
      <c r="AM1055">
        <v>0</v>
      </c>
      <c r="AN1055" t="s">
        <v>123</v>
      </c>
      <c r="AO1055" t="s">
        <v>127</v>
      </c>
      <c r="AP1055">
        <v>77020001</v>
      </c>
      <c r="AQ1055">
        <v>10</v>
      </c>
      <c r="AR1055" t="s">
        <v>128</v>
      </c>
      <c r="AS1055">
        <v>3190052</v>
      </c>
      <c r="AT1055" t="s">
        <v>199</v>
      </c>
      <c r="AU1055" t="s">
        <v>67</v>
      </c>
      <c r="AV1055" t="s">
        <v>2678</v>
      </c>
      <c r="AW1055">
        <v>2</v>
      </c>
      <c r="AX1055">
        <v>1</v>
      </c>
      <c r="AY1055" t="s">
        <v>191</v>
      </c>
      <c r="AZ1055" t="s">
        <v>76</v>
      </c>
      <c r="BA1055" t="s">
        <v>2681</v>
      </c>
      <c r="BB1055" t="s">
        <v>190</v>
      </c>
      <c r="BC1055" t="s">
        <v>191</v>
      </c>
      <c r="BD1055" t="s">
        <v>76</v>
      </c>
      <c r="BE1055" t="s">
        <v>191</v>
      </c>
      <c r="BF1055" t="s">
        <v>76</v>
      </c>
      <c r="BG1055" t="s">
        <v>76</v>
      </c>
      <c r="BH1055" t="s">
        <v>191</v>
      </c>
      <c r="BI1055" t="s">
        <v>67</v>
      </c>
      <c r="BJ1055" t="s">
        <v>67</v>
      </c>
      <c r="BK1055" t="s">
        <v>67</v>
      </c>
      <c r="BL1055" t="s">
        <v>67</v>
      </c>
      <c r="BM1055" t="s">
        <v>67</v>
      </c>
      <c r="BN1055" t="s">
        <v>102</v>
      </c>
      <c r="BO1055" s="6">
        <v>46268</v>
      </c>
      <c r="BP1055">
        <f>1</f>
        <v>1</v>
      </c>
      <c r="BQ1055">
        <f>IF(M1055+AG1055&gt;=parametres!$B$2,0,1)</f>
        <v>1</v>
      </c>
      <c r="BR1055" t="str">
        <f>VLOOKUP(O1055,parametres!G:H,2,0)</f>
        <v>RSA</v>
      </c>
    </row>
    <row r="1056" spans="1:70" x14ac:dyDescent="0.3">
      <c r="A1056" t="s">
        <v>1635</v>
      </c>
      <c r="B1056" t="s">
        <v>65</v>
      </c>
      <c r="C1056" t="s">
        <v>70</v>
      </c>
      <c r="D1056" s="4">
        <v>46268.58761574074</v>
      </c>
      <c r="E1056" t="s">
        <v>910</v>
      </c>
      <c r="F1056" t="s">
        <v>180</v>
      </c>
      <c r="G1056" t="s">
        <v>119</v>
      </c>
      <c r="H1056" t="s">
        <v>181</v>
      </c>
      <c r="I1056" t="s">
        <v>139</v>
      </c>
      <c r="J1056">
        <v>2.7421294206886518E+18</v>
      </c>
      <c r="K1056" t="s">
        <v>2682</v>
      </c>
      <c r="L1056" t="s">
        <v>72</v>
      </c>
      <c r="M1056" s="5">
        <v>8.1018518518518516E-5</v>
      </c>
      <c r="N1056">
        <v>19760</v>
      </c>
      <c r="O1056" t="s">
        <v>82</v>
      </c>
      <c r="P1056">
        <v>21199</v>
      </c>
      <c r="Q1056" t="s">
        <v>82</v>
      </c>
      <c r="R1056">
        <v>99810</v>
      </c>
      <c r="S1056" t="s">
        <v>162</v>
      </c>
      <c r="T1056" t="s">
        <v>153</v>
      </c>
      <c r="U1056">
        <v>232194</v>
      </c>
      <c r="V1056" t="s">
        <v>228</v>
      </c>
      <c r="W1056" t="s">
        <v>68</v>
      </c>
      <c r="X1056" s="5">
        <v>1.5740740740740741E-3</v>
      </c>
      <c r="Y1056" s="5">
        <v>0</v>
      </c>
      <c r="Z1056" s="5">
        <v>3.8194444444444446E-4</v>
      </c>
      <c r="AA1056" t="s">
        <v>67</v>
      </c>
      <c r="AB1056">
        <v>0</v>
      </c>
      <c r="AC1056" s="4">
        <v>46268.589456018519</v>
      </c>
      <c r="AD1056" t="s">
        <v>67</v>
      </c>
      <c r="AE1056" s="5">
        <v>0</v>
      </c>
      <c r="AF1056" t="s">
        <v>2683</v>
      </c>
      <c r="AG1056" s="5">
        <v>1.1574074074074073E-5</v>
      </c>
      <c r="AH1056">
        <v>0</v>
      </c>
      <c r="AI1056">
        <v>0</v>
      </c>
      <c r="AJ1056" t="s">
        <v>67</v>
      </c>
      <c r="AK1056">
        <v>2</v>
      </c>
      <c r="AL1056">
        <v>0</v>
      </c>
      <c r="AM1056">
        <v>0</v>
      </c>
      <c r="AN1056" t="s">
        <v>123</v>
      </c>
      <c r="AO1056" t="s">
        <v>67</v>
      </c>
      <c r="AR1056" t="s">
        <v>67</v>
      </c>
      <c r="AT1056" t="s">
        <v>67</v>
      </c>
      <c r="AU1056" t="s">
        <v>67</v>
      </c>
      <c r="AV1056" t="s">
        <v>67</v>
      </c>
      <c r="AW1056">
        <v>0</v>
      </c>
      <c r="AX1056">
        <v>0</v>
      </c>
      <c r="AY1056" t="s">
        <v>67</v>
      </c>
      <c r="AZ1056" t="s">
        <v>67</v>
      </c>
      <c r="BA1056" t="s">
        <v>67</v>
      </c>
      <c r="BB1056" t="s">
        <v>67</v>
      </c>
      <c r="BC1056" t="s">
        <v>67</v>
      </c>
      <c r="BD1056" t="s">
        <v>67</v>
      </c>
      <c r="BE1056" t="s">
        <v>67</v>
      </c>
      <c r="BF1056" t="s">
        <v>67</v>
      </c>
      <c r="BG1056" t="s">
        <v>67</v>
      </c>
      <c r="BH1056" t="s">
        <v>67</v>
      </c>
      <c r="BI1056" t="s">
        <v>67</v>
      </c>
      <c r="BJ1056" t="s">
        <v>67</v>
      </c>
      <c r="BK1056" t="s">
        <v>67</v>
      </c>
      <c r="BL1056" t="s">
        <v>67</v>
      </c>
      <c r="BM1056" t="s">
        <v>67</v>
      </c>
      <c r="BN1056" t="s">
        <v>106</v>
      </c>
      <c r="BO1056" s="6">
        <v>46268</v>
      </c>
      <c r="BP1056">
        <f>1</f>
        <v>1</v>
      </c>
      <c r="BQ1056">
        <f>IF(M1056+AG1056&gt;=parametres!$B$2,0,1)</f>
        <v>1</v>
      </c>
      <c r="BR1056" t="str">
        <f>VLOOKUP(O1056,parametres!G:H,2,0)</f>
        <v>Alliannz Contract</v>
      </c>
    </row>
    <row r="1057" spans="1:70" x14ac:dyDescent="0.3">
      <c r="A1057" t="s">
        <v>1635</v>
      </c>
      <c r="B1057" t="s">
        <v>65</v>
      </c>
      <c r="C1057" t="s">
        <v>66</v>
      </c>
      <c r="D1057" s="4">
        <v>46268.587812500002</v>
      </c>
      <c r="E1057" t="s">
        <v>910</v>
      </c>
      <c r="F1057" t="s">
        <v>67</v>
      </c>
      <c r="G1057" t="s">
        <v>67</v>
      </c>
      <c r="H1057" t="s">
        <v>413</v>
      </c>
      <c r="I1057" t="s">
        <v>67</v>
      </c>
      <c r="J1057">
        <v>2.7421294206886518E+18</v>
      </c>
      <c r="K1057" t="s">
        <v>2684</v>
      </c>
      <c r="L1057" t="s">
        <v>67</v>
      </c>
      <c r="M1057" s="5">
        <v>0</v>
      </c>
      <c r="N1057">
        <v>19760</v>
      </c>
      <c r="O1057" t="s">
        <v>82</v>
      </c>
      <c r="P1057">
        <v>21199</v>
      </c>
      <c r="Q1057" t="s">
        <v>82</v>
      </c>
      <c r="R1057">
        <v>99810</v>
      </c>
      <c r="S1057" t="s">
        <v>162</v>
      </c>
      <c r="T1057" t="s">
        <v>153</v>
      </c>
      <c r="U1057">
        <v>232194</v>
      </c>
      <c r="V1057" t="s">
        <v>228</v>
      </c>
      <c r="W1057" t="s">
        <v>69</v>
      </c>
      <c r="X1057" s="5">
        <v>1.5740740740740741E-3</v>
      </c>
      <c r="Y1057" s="5">
        <v>0</v>
      </c>
      <c r="Z1057" s="5">
        <v>0</v>
      </c>
      <c r="AA1057" t="s">
        <v>67</v>
      </c>
      <c r="AB1057">
        <v>0</v>
      </c>
      <c r="AC1057" s="4">
        <v>46268.589467592596</v>
      </c>
      <c r="AD1057" t="s">
        <v>67</v>
      </c>
      <c r="AE1057" s="5">
        <v>0</v>
      </c>
      <c r="AF1057" t="s">
        <v>2683</v>
      </c>
      <c r="AG1057" s="5">
        <v>0</v>
      </c>
      <c r="AJ1057" t="s">
        <v>67</v>
      </c>
      <c r="AN1057" t="s">
        <v>67</v>
      </c>
      <c r="AO1057" t="s">
        <v>67</v>
      </c>
      <c r="AR1057" t="s">
        <v>67</v>
      </c>
      <c r="AT1057" t="s">
        <v>67</v>
      </c>
      <c r="AU1057" t="s">
        <v>67</v>
      </c>
      <c r="AV1057" t="s">
        <v>67</v>
      </c>
      <c r="AY1057" t="s">
        <v>67</v>
      </c>
      <c r="AZ1057" t="s">
        <v>67</v>
      </c>
      <c r="BA1057" t="s">
        <v>67</v>
      </c>
      <c r="BB1057" t="s">
        <v>67</v>
      </c>
      <c r="BC1057" t="s">
        <v>67</v>
      </c>
      <c r="BD1057" t="s">
        <v>67</v>
      </c>
      <c r="BE1057" t="s">
        <v>67</v>
      </c>
      <c r="BF1057" t="s">
        <v>67</v>
      </c>
      <c r="BG1057" t="s">
        <v>67</v>
      </c>
      <c r="BH1057" t="s">
        <v>67</v>
      </c>
      <c r="BI1057" t="s">
        <v>67</v>
      </c>
      <c r="BJ1057" t="s">
        <v>67</v>
      </c>
      <c r="BK1057" t="s">
        <v>67</v>
      </c>
      <c r="BL1057" t="s">
        <v>67</v>
      </c>
      <c r="BM1057" t="s">
        <v>67</v>
      </c>
      <c r="BN1057" t="s">
        <v>106</v>
      </c>
      <c r="BO1057" s="6">
        <v>46268</v>
      </c>
      <c r="BP1057">
        <f>1</f>
        <v>1</v>
      </c>
      <c r="BQ1057">
        <f>IF(M1057+AG1057&gt;=parametres!$B$2,0,1)</f>
        <v>1</v>
      </c>
      <c r="BR1057" t="str">
        <f>VLOOKUP(O1057,parametres!G:H,2,0)</f>
        <v>Alliannz Contract</v>
      </c>
    </row>
    <row r="1058" spans="1:70" x14ac:dyDescent="0.3">
      <c r="A1058" t="s">
        <v>1635</v>
      </c>
      <c r="B1058" t="s">
        <v>65</v>
      </c>
      <c r="C1058" t="s">
        <v>66</v>
      </c>
      <c r="D1058" s="4">
        <v>46268.587916666664</v>
      </c>
      <c r="E1058" t="s">
        <v>2678</v>
      </c>
      <c r="F1058" t="s">
        <v>67</v>
      </c>
      <c r="G1058" t="s">
        <v>67</v>
      </c>
      <c r="H1058" t="s">
        <v>436</v>
      </c>
      <c r="I1058" t="s">
        <v>67</v>
      </c>
      <c r="J1058">
        <v>2.7421293433819105E+18</v>
      </c>
      <c r="K1058" t="s">
        <v>2685</v>
      </c>
      <c r="L1058" t="s">
        <v>67</v>
      </c>
      <c r="M1058" s="5">
        <v>0</v>
      </c>
      <c r="N1058">
        <v>19755</v>
      </c>
      <c r="O1058" t="s">
        <v>84</v>
      </c>
      <c r="P1058">
        <v>21194</v>
      </c>
      <c r="Q1058" t="s">
        <v>84</v>
      </c>
      <c r="R1058">
        <v>99755</v>
      </c>
      <c r="S1058" t="s">
        <v>183</v>
      </c>
      <c r="T1058" t="s">
        <v>153</v>
      </c>
      <c r="U1058">
        <v>244552</v>
      </c>
      <c r="V1058" t="s">
        <v>435</v>
      </c>
      <c r="W1058" t="s">
        <v>68</v>
      </c>
      <c r="X1058" s="5">
        <v>2.4305555555555556E-3</v>
      </c>
      <c r="Y1058" s="5">
        <v>0</v>
      </c>
      <c r="Z1058" s="5">
        <v>0</v>
      </c>
      <c r="AA1058" t="s">
        <v>67</v>
      </c>
      <c r="AB1058">
        <v>0</v>
      </c>
      <c r="AC1058" s="4">
        <v>46268.59039351852</v>
      </c>
      <c r="AD1058" t="s">
        <v>67</v>
      </c>
      <c r="AE1058" s="5">
        <v>0</v>
      </c>
      <c r="AF1058" t="s">
        <v>2680</v>
      </c>
      <c r="AG1058" s="5">
        <v>1.1574074074074073E-5</v>
      </c>
      <c r="AJ1058" t="s">
        <v>67</v>
      </c>
      <c r="AN1058" t="s">
        <v>67</v>
      </c>
      <c r="AO1058" t="s">
        <v>67</v>
      </c>
      <c r="AR1058" t="s">
        <v>67</v>
      </c>
      <c r="AT1058" t="s">
        <v>67</v>
      </c>
      <c r="AU1058" t="s">
        <v>67</v>
      </c>
      <c r="AV1058" t="s">
        <v>67</v>
      </c>
      <c r="AY1058" t="s">
        <v>67</v>
      </c>
      <c r="AZ1058" t="s">
        <v>67</v>
      </c>
      <c r="BA1058" t="s">
        <v>67</v>
      </c>
      <c r="BB1058" t="s">
        <v>67</v>
      </c>
      <c r="BC1058" t="s">
        <v>67</v>
      </c>
      <c r="BD1058" t="s">
        <v>67</v>
      </c>
      <c r="BE1058" t="s">
        <v>67</v>
      </c>
      <c r="BF1058" t="s">
        <v>67</v>
      </c>
      <c r="BG1058" t="s">
        <v>67</v>
      </c>
      <c r="BH1058" t="s">
        <v>67</v>
      </c>
      <c r="BI1058" t="s">
        <v>67</v>
      </c>
      <c r="BJ1058" t="s">
        <v>67</v>
      </c>
      <c r="BK1058" t="s">
        <v>67</v>
      </c>
      <c r="BL1058" t="s">
        <v>67</v>
      </c>
      <c r="BM1058" t="s">
        <v>67</v>
      </c>
      <c r="BN1058" t="s">
        <v>102</v>
      </c>
      <c r="BO1058" s="6">
        <v>46268</v>
      </c>
      <c r="BP1058">
        <f>1</f>
        <v>1</v>
      </c>
      <c r="BQ1058">
        <f>IF(M1058+AG1058&gt;=parametres!$B$2,0,1)</f>
        <v>1</v>
      </c>
      <c r="BR1058" t="str">
        <f>VLOOKUP(O1058,parametres!G:H,2,0)</f>
        <v>RSA</v>
      </c>
    </row>
    <row r="1059" spans="1:70" x14ac:dyDescent="0.3">
      <c r="A1059" t="s">
        <v>1635</v>
      </c>
      <c r="B1059" t="s">
        <v>65</v>
      </c>
      <c r="C1059" t="s">
        <v>66</v>
      </c>
      <c r="D1059" s="4">
        <v>46268.588136574072</v>
      </c>
      <c r="E1059" t="s">
        <v>461</v>
      </c>
      <c r="F1059" t="s">
        <v>67</v>
      </c>
      <c r="G1059" t="s">
        <v>67</v>
      </c>
      <c r="H1059" t="s">
        <v>382</v>
      </c>
      <c r="I1059" t="s">
        <v>67</v>
      </c>
      <c r="J1059">
        <v>2.7421293562677596E+18</v>
      </c>
      <c r="K1059" t="s">
        <v>2686</v>
      </c>
      <c r="L1059" t="s">
        <v>67</v>
      </c>
      <c r="M1059" s="5">
        <v>0</v>
      </c>
      <c r="N1059">
        <v>19760</v>
      </c>
      <c r="O1059" t="s">
        <v>82</v>
      </c>
      <c r="P1059">
        <v>21199</v>
      </c>
      <c r="Q1059" t="s">
        <v>82</v>
      </c>
      <c r="R1059">
        <v>99810</v>
      </c>
      <c r="S1059" t="s">
        <v>162</v>
      </c>
      <c r="T1059" t="s">
        <v>153</v>
      </c>
      <c r="U1059">
        <v>244550</v>
      </c>
      <c r="V1059" t="s">
        <v>383</v>
      </c>
      <c r="W1059" t="s">
        <v>68</v>
      </c>
      <c r="X1059" s="5">
        <v>5.9490740740740745E-3</v>
      </c>
      <c r="Y1059" s="5">
        <v>1.0763888888888889E-3</v>
      </c>
      <c r="Z1059" s="5">
        <v>0</v>
      </c>
      <c r="AA1059" t="s">
        <v>67</v>
      </c>
      <c r="AB1059">
        <v>0</v>
      </c>
      <c r="AC1059" s="4">
        <v>46268.595243055555</v>
      </c>
      <c r="AD1059" t="s">
        <v>67</v>
      </c>
      <c r="AE1059" s="5">
        <v>0</v>
      </c>
      <c r="AF1059" t="s">
        <v>2677</v>
      </c>
      <c r="AG1059" s="5">
        <v>1.1574074074074073E-5</v>
      </c>
      <c r="AJ1059" t="s">
        <v>67</v>
      </c>
      <c r="AN1059" t="s">
        <v>67</v>
      </c>
      <c r="AO1059" t="s">
        <v>67</v>
      </c>
      <c r="AR1059" t="s">
        <v>67</v>
      </c>
      <c r="AT1059" t="s">
        <v>67</v>
      </c>
      <c r="AU1059" t="s">
        <v>67</v>
      </c>
      <c r="AV1059" t="s">
        <v>67</v>
      </c>
      <c r="AY1059" t="s">
        <v>67</v>
      </c>
      <c r="AZ1059" t="s">
        <v>67</v>
      </c>
      <c r="BA1059" t="s">
        <v>67</v>
      </c>
      <c r="BB1059" t="s">
        <v>67</v>
      </c>
      <c r="BC1059" t="s">
        <v>67</v>
      </c>
      <c r="BD1059" t="s">
        <v>67</v>
      </c>
      <c r="BE1059" t="s">
        <v>67</v>
      </c>
      <c r="BF1059" t="s">
        <v>67</v>
      </c>
      <c r="BG1059" t="s">
        <v>67</v>
      </c>
      <c r="BH1059" t="s">
        <v>67</v>
      </c>
      <c r="BI1059" t="s">
        <v>67</v>
      </c>
      <c r="BJ1059" t="s">
        <v>67</v>
      </c>
      <c r="BK1059" t="s">
        <v>67</v>
      </c>
      <c r="BL1059" t="s">
        <v>67</v>
      </c>
      <c r="BM1059" t="s">
        <v>67</v>
      </c>
      <c r="BN1059" t="s">
        <v>106</v>
      </c>
      <c r="BO1059" s="6">
        <v>46268</v>
      </c>
      <c r="BP1059">
        <f>1</f>
        <v>1</v>
      </c>
      <c r="BQ1059">
        <f>IF(M1059+AG1059&gt;=parametres!$B$2,0,1)</f>
        <v>1</v>
      </c>
      <c r="BR1059" t="str">
        <f>VLOOKUP(O1059,parametres!G:H,2,0)</f>
        <v>Alliannz Contract</v>
      </c>
    </row>
    <row r="1060" spans="1:70" x14ac:dyDescent="0.3">
      <c r="A1060" t="s">
        <v>1635</v>
      </c>
      <c r="B1060" t="s">
        <v>65</v>
      </c>
      <c r="C1060" t="s">
        <v>70</v>
      </c>
      <c r="D1060" s="4">
        <v>46268.588263888887</v>
      </c>
      <c r="E1060" t="s">
        <v>462</v>
      </c>
      <c r="F1060" t="s">
        <v>433</v>
      </c>
      <c r="G1060" t="s">
        <v>119</v>
      </c>
      <c r="H1060" t="s">
        <v>434</v>
      </c>
      <c r="I1060" t="s">
        <v>169</v>
      </c>
      <c r="J1060">
        <v>2.7421294249836099E+18</v>
      </c>
      <c r="K1060" t="s">
        <v>2687</v>
      </c>
      <c r="L1060" t="s">
        <v>71</v>
      </c>
      <c r="M1060" s="5">
        <v>8.1018518518518516E-5</v>
      </c>
      <c r="N1060">
        <v>19764</v>
      </c>
      <c r="O1060" t="s">
        <v>107</v>
      </c>
      <c r="P1060">
        <v>21203</v>
      </c>
      <c r="Q1060" t="s">
        <v>107</v>
      </c>
      <c r="R1060">
        <v>99854</v>
      </c>
      <c r="S1060" t="s">
        <v>170</v>
      </c>
      <c r="T1060" t="s">
        <v>153</v>
      </c>
      <c r="U1060">
        <v>224096</v>
      </c>
      <c r="V1060" t="s">
        <v>503</v>
      </c>
      <c r="W1060" t="s">
        <v>69</v>
      </c>
      <c r="X1060" s="5">
        <v>1.1574074074074075E-4</v>
      </c>
      <c r="Y1060" s="5">
        <v>0</v>
      </c>
      <c r="Z1060" s="5">
        <v>1.8981481481481482E-3</v>
      </c>
      <c r="AA1060" t="s">
        <v>67</v>
      </c>
      <c r="AB1060">
        <v>0</v>
      </c>
      <c r="AC1060" s="4">
        <v>46268.588877314818</v>
      </c>
      <c r="AD1060" t="s">
        <v>67</v>
      </c>
      <c r="AE1060" s="5">
        <v>0</v>
      </c>
      <c r="AF1060" t="s">
        <v>2688</v>
      </c>
      <c r="AG1060" s="5">
        <v>2.3148148148148147E-5</v>
      </c>
      <c r="AH1060">
        <v>0</v>
      </c>
      <c r="AI1060">
        <v>0</v>
      </c>
      <c r="AJ1060" t="s">
        <v>390</v>
      </c>
      <c r="AK1060">
        <v>2</v>
      </c>
      <c r="AL1060">
        <v>0</v>
      </c>
      <c r="AM1060">
        <v>0</v>
      </c>
      <c r="AN1060" t="s">
        <v>123</v>
      </c>
      <c r="AO1060" t="s">
        <v>67</v>
      </c>
      <c r="AR1060" t="s">
        <v>67</v>
      </c>
      <c r="AT1060" t="s">
        <v>67</v>
      </c>
      <c r="AU1060" t="s">
        <v>67</v>
      </c>
      <c r="AV1060" t="s">
        <v>67</v>
      </c>
      <c r="AW1060">
        <v>0</v>
      </c>
      <c r="AX1060">
        <v>0</v>
      </c>
      <c r="AY1060" t="s">
        <v>67</v>
      </c>
      <c r="AZ1060" t="s">
        <v>67</v>
      </c>
      <c r="BA1060" t="s">
        <v>67</v>
      </c>
      <c r="BB1060" t="s">
        <v>67</v>
      </c>
      <c r="BC1060" t="s">
        <v>67</v>
      </c>
      <c r="BD1060" t="s">
        <v>67</v>
      </c>
      <c r="BE1060" t="s">
        <v>67</v>
      </c>
      <c r="BF1060" t="s">
        <v>67</v>
      </c>
      <c r="BG1060" t="s">
        <v>67</v>
      </c>
      <c r="BH1060" t="s">
        <v>67</v>
      </c>
      <c r="BI1060" t="s">
        <v>67</v>
      </c>
      <c r="BJ1060" t="s">
        <v>67</v>
      </c>
      <c r="BK1060" t="s">
        <v>67</v>
      </c>
      <c r="BL1060" t="s">
        <v>67</v>
      </c>
      <c r="BM1060" t="s">
        <v>67</v>
      </c>
      <c r="BN1060" t="s">
        <v>106</v>
      </c>
      <c r="BO1060" s="6">
        <v>46268</v>
      </c>
      <c r="BP1060">
        <f>1</f>
        <v>1</v>
      </c>
      <c r="BQ1060">
        <f>IF(M1060+AG1060&gt;=parametres!$B$2,0,1)</f>
        <v>1</v>
      </c>
      <c r="BR1060" t="str">
        <f>VLOOKUP(O1060,parametres!G:H,2,0)</f>
        <v>Alliannz Contract</v>
      </c>
    </row>
    <row r="1061" spans="1:70" x14ac:dyDescent="0.3">
      <c r="A1061" t="s">
        <v>1635</v>
      </c>
      <c r="B1061" t="s">
        <v>65</v>
      </c>
      <c r="C1061" t="s">
        <v>70</v>
      </c>
      <c r="D1061" s="4">
        <v>46268.588472222225</v>
      </c>
      <c r="E1061" t="s">
        <v>2689</v>
      </c>
      <c r="F1061" t="s">
        <v>129</v>
      </c>
      <c r="G1061" t="s">
        <v>130</v>
      </c>
      <c r="H1061" t="s">
        <v>131</v>
      </c>
      <c r="I1061" t="s">
        <v>132</v>
      </c>
      <c r="J1061">
        <v>2.7421293562677596E+18</v>
      </c>
      <c r="K1061" t="s">
        <v>2690</v>
      </c>
      <c r="L1061" t="s">
        <v>72</v>
      </c>
      <c r="M1061" s="5">
        <v>9.2592592592592588E-5</v>
      </c>
      <c r="N1061">
        <v>27173</v>
      </c>
      <c r="O1061" t="s">
        <v>116</v>
      </c>
      <c r="P1061">
        <v>28184</v>
      </c>
      <c r="Q1061" t="s">
        <v>116</v>
      </c>
      <c r="R1061">
        <v>208567</v>
      </c>
      <c r="S1061" t="s">
        <v>174</v>
      </c>
      <c r="T1061" t="s">
        <v>153</v>
      </c>
      <c r="U1061">
        <v>96484</v>
      </c>
      <c r="V1061" t="s">
        <v>2444</v>
      </c>
      <c r="W1061" t="s">
        <v>68</v>
      </c>
      <c r="X1061" s="5">
        <v>1.8287037037037037E-3</v>
      </c>
      <c r="Y1061" s="5">
        <v>0</v>
      </c>
      <c r="Z1061" s="5">
        <v>3.7037037037037035E-4</v>
      </c>
      <c r="AA1061" t="s">
        <v>67</v>
      </c>
      <c r="AB1061">
        <v>0</v>
      </c>
      <c r="AC1061" s="4">
        <v>46268.591261574074</v>
      </c>
      <c r="AD1061" t="s">
        <v>67</v>
      </c>
      <c r="AE1061" s="5">
        <v>0</v>
      </c>
      <c r="AF1061" t="s">
        <v>2691</v>
      </c>
      <c r="AG1061" s="5">
        <v>2.3148148148148147E-5</v>
      </c>
      <c r="AH1061">
        <v>0</v>
      </c>
      <c r="AI1061">
        <v>0</v>
      </c>
      <c r="AJ1061" t="s">
        <v>67</v>
      </c>
      <c r="AK1061">
        <v>2</v>
      </c>
      <c r="AL1061">
        <v>0</v>
      </c>
      <c r="AM1061">
        <v>0</v>
      </c>
      <c r="AN1061" t="s">
        <v>123</v>
      </c>
      <c r="AO1061" t="s">
        <v>133</v>
      </c>
      <c r="AP1061">
        <v>77020108</v>
      </c>
      <c r="AQ1061">
        <v>10</v>
      </c>
      <c r="AR1061" t="s">
        <v>133</v>
      </c>
      <c r="AS1061">
        <v>3190911811</v>
      </c>
      <c r="AT1061" t="s">
        <v>77</v>
      </c>
      <c r="AU1061" t="s">
        <v>175</v>
      </c>
      <c r="AV1061" t="s">
        <v>2689</v>
      </c>
      <c r="AW1061">
        <v>2</v>
      </c>
      <c r="AX1061">
        <v>1</v>
      </c>
      <c r="AY1061" t="s">
        <v>67</v>
      </c>
      <c r="AZ1061" t="s">
        <v>67</v>
      </c>
      <c r="BA1061" t="s">
        <v>67</v>
      </c>
      <c r="BB1061" t="s">
        <v>67</v>
      </c>
      <c r="BC1061" t="s">
        <v>67</v>
      </c>
      <c r="BD1061" t="s">
        <v>67</v>
      </c>
      <c r="BE1061" t="s">
        <v>67</v>
      </c>
      <c r="BF1061" t="s">
        <v>67</v>
      </c>
      <c r="BG1061" t="s">
        <v>67</v>
      </c>
      <c r="BH1061" t="s">
        <v>67</v>
      </c>
      <c r="BI1061" t="s">
        <v>67</v>
      </c>
      <c r="BJ1061" t="s">
        <v>67</v>
      </c>
      <c r="BK1061" t="s">
        <v>67</v>
      </c>
      <c r="BL1061" t="s">
        <v>67</v>
      </c>
      <c r="BM1061" t="s">
        <v>67</v>
      </c>
      <c r="BN1061" t="s">
        <v>106</v>
      </c>
      <c r="BO1061" s="6">
        <v>46268</v>
      </c>
      <c r="BP1061">
        <f>1</f>
        <v>1</v>
      </c>
      <c r="BQ1061">
        <f>IF(M1061+AG1061&gt;=parametres!$B$2,0,1)</f>
        <v>1</v>
      </c>
      <c r="BR1061" t="str">
        <f>VLOOKUP(O1061,parametres!G:H,2,0)</f>
        <v>Alliannz Contract</v>
      </c>
    </row>
    <row r="1062" spans="1:70" x14ac:dyDescent="0.3">
      <c r="A1062" t="s">
        <v>1635</v>
      </c>
      <c r="B1062" t="s">
        <v>65</v>
      </c>
      <c r="C1062" t="s">
        <v>66</v>
      </c>
      <c r="D1062" s="4">
        <v>46268.58866898148</v>
      </c>
      <c r="E1062" t="s">
        <v>462</v>
      </c>
      <c r="F1062" t="s">
        <v>67</v>
      </c>
      <c r="G1062" t="s">
        <v>67</v>
      </c>
      <c r="H1062" t="s">
        <v>504</v>
      </c>
      <c r="I1062" t="s">
        <v>67</v>
      </c>
      <c r="J1062">
        <v>2.7421294249836099E+18</v>
      </c>
      <c r="K1062" t="s">
        <v>2692</v>
      </c>
      <c r="L1062" t="s">
        <v>67</v>
      </c>
      <c r="M1062" s="5">
        <v>0</v>
      </c>
      <c r="N1062">
        <v>19764</v>
      </c>
      <c r="O1062" t="s">
        <v>107</v>
      </c>
      <c r="P1062">
        <v>21203</v>
      </c>
      <c r="Q1062" t="s">
        <v>107</v>
      </c>
      <c r="R1062">
        <v>99854</v>
      </c>
      <c r="S1062" t="s">
        <v>170</v>
      </c>
      <c r="T1062" t="s">
        <v>153</v>
      </c>
      <c r="U1062">
        <v>224096</v>
      </c>
      <c r="V1062" t="s">
        <v>503</v>
      </c>
      <c r="W1062" t="s">
        <v>68</v>
      </c>
      <c r="X1062" s="5">
        <v>1.1574074074074075E-4</v>
      </c>
      <c r="Y1062" s="5">
        <v>0</v>
      </c>
      <c r="Z1062" s="5">
        <v>0</v>
      </c>
      <c r="AA1062" t="s">
        <v>67</v>
      </c>
      <c r="AB1062">
        <v>0</v>
      </c>
      <c r="AC1062" s="4">
        <v>46268.588854166665</v>
      </c>
      <c r="AD1062" t="s">
        <v>67</v>
      </c>
      <c r="AE1062" s="5">
        <v>0</v>
      </c>
      <c r="AF1062" t="s">
        <v>2688</v>
      </c>
      <c r="AG1062" s="5">
        <v>1.1574074074074073E-5</v>
      </c>
      <c r="AJ1062" t="s">
        <v>67</v>
      </c>
      <c r="AN1062" t="s">
        <v>67</v>
      </c>
      <c r="AO1062" t="s">
        <v>67</v>
      </c>
      <c r="AR1062" t="s">
        <v>67</v>
      </c>
      <c r="AT1062" t="s">
        <v>67</v>
      </c>
      <c r="AU1062" t="s">
        <v>67</v>
      </c>
      <c r="AV1062" t="s">
        <v>67</v>
      </c>
      <c r="AY1062" t="s">
        <v>67</v>
      </c>
      <c r="AZ1062" t="s">
        <v>67</v>
      </c>
      <c r="BA1062" t="s">
        <v>67</v>
      </c>
      <c r="BB1062" t="s">
        <v>67</v>
      </c>
      <c r="BC1062" t="s">
        <v>67</v>
      </c>
      <c r="BD1062" t="s">
        <v>67</v>
      </c>
      <c r="BE1062" t="s">
        <v>67</v>
      </c>
      <c r="BF1062" t="s">
        <v>67</v>
      </c>
      <c r="BG1062" t="s">
        <v>67</v>
      </c>
      <c r="BH1062" t="s">
        <v>67</v>
      </c>
      <c r="BI1062" t="s">
        <v>67</v>
      </c>
      <c r="BJ1062" t="s">
        <v>67</v>
      </c>
      <c r="BK1062" t="s">
        <v>67</v>
      </c>
      <c r="BL1062" t="s">
        <v>67</v>
      </c>
      <c r="BM1062" t="s">
        <v>67</v>
      </c>
      <c r="BN1062" t="s">
        <v>106</v>
      </c>
      <c r="BO1062" s="6">
        <v>46268</v>
      </c>
      <c r="BP1062">
        <f>1</f>
        <v>1</v>
      </c>
      <c r="BQ1062">
        <f>IF(M1062+AG1062&gt;=parametres!$B$2,0,1)</f>
        <v>1</v>
      </c>
      <c r="BR1062" t="str">
        <f>VLOOKUP(O1062,parametres!G:H,2,0)</f>
        <v>Alliannz Contract</v>
      </c>
    </row>
    <row r="1063" spans="1:70" x14ac:dyDescent="0.3">
      <c r="A1063" t="s">
        <v>1635</v>
      </c>
      <c r="B1063" t="s">
        <v>65</v>
      </c>
      <c r="C1063" t="s">
        <v>70</v>
      </c>
      <c r="D1063" s="4">
        <v>46268.589085648149</v>
      </c>
      <c r="E1063" t="s">
        <v>462</v>
      </c>
      <c r="F1063" t="s">
        <v>433</v>
      </c>
      <c r="G1063" t="s">
        <v>119</v>
      </c>
      <c r="H1063" t="s">
        <v>434</v>
      </c>
      <c r="I1063" t="s">
        <v>169</v>
      </c>
      <c r="J1063">
        <v>2.7421293691525263E+18</v>
      </c>
      <c r="K1063" t="s">
        <v>2693</v>
      </c>
      <c r="L1063" t="s">
        <v>72</v>
      </c>
      <c r="M1063" s="5">
        <v>8.1018518518518516E-5</v>
      </c>
      <c r="N1063">
        <v>19764</v>
      </c>
      <c r="O1063" t="s">
        <v>107</v>
      </c>
      <c r="P1063">
        <v>21203</v>
      </c>
      <c r="Q1063" t="s">
        <v>107</v>
      </c>
      <c r="R1063">
        <v>99854</v>
      </c>
      <c r="S1063" t="s">
        <v>170</v>
      </c>
      <c r="T1063" t="s">
        <v>153</v>
      </c>
      <c r="U1063">
        <v>224097</v>
      </c>
      <c r="V1063" t="s">
        <v>226</v>
      </c>
      <c r="W1063" t="s">
        <v>68</v>
      </c>
      <c r="X1063" s="5">
        <v>1.7094907407407406E-2</v>
      </c>
      <c r="Y1063" s="5">
        <v>2.4305555555555555E-4</v>
      </c>
      <c r="Z1063" s="5">
        <v>1.0416666666666667E-4</v>
      </c>
      <c r="AA1063" t="s">
        <v>67</v>
      </c>
      <c r="AB1063">
        <v>1</v>
      </c>
      <c r="AC1063" s="4">
        <v>46268.606909722221</v>
      </c>
      <c r="AD1063" t="s">
        <v>67</v>
      </c>
      <c r="AE1063" s="5">
        <v>0</v>
      </c>
      <c r="AF1063" t="s">
        <v>2694</v>
      </c>
      <c r="AG1063" s="5">
        <v>2.3148148148148147E-5</v>
      </c>
      <c r="AH1063">
        <v>0</v>
      </c>
      <c r="AI1063">
        <v>0</v>
      </c>
      <c r="AJ1063" t="s">
        <v>390</v>
      </c>
      <c r="AK1063">
        <v>2</v>
      </c>
      <c r="AL1063">
        <v>0</v>
      </c>
      <c r="AM1063">
        <v>0</v>
      </c>
      <c r="AN1063" t="s">
        <v>123</v>
      </c>
      <c r="AO1063" t="s">
        <v>67</v>
      </c>
      <c r="AR1063" t="s">
        <v>67</v>
      </c>
      <c r="AT1063" t="s">
        <v>67</v>
      </c>
      <c r="AU1063" t="s">
        <v>67</v>
      </c>
      <c r="AV1063" t="s">
        <v>67</v>
      </c>
      <c r="AW1063">
        <v>0</v>
      </c>
      <c r="AX1063">
        <v>0</v>
      </c>
      <c r="AY1063" t="s">
        <v>67</v>
      </c>
      <c r="AZ1063" t="s">
        <v>67</v>
      </c>
      <c r="BA1063" t="s">
        <v>67</v>
      </c>
      <c r="BB1063" t="s">
        <v>67</v>
      </c>
      <c r="BC1063" t="s">
        <v>67</v>
      </c>
      <c r="BD1063" t="s">
        <v>67</v>
      </c>
      <c r="BE1063" t="s">
        <v>67</v>
      </c>
      <c r="BF1063" t="s">
        <v>67</v>
      </c>
      <c r="BG1063" t="s">
        <v>67</v>
      </c>
      <c r="BH1063" t="s">
        <v>67</v>
      </c>
      <c r="BI1063" t="s">
        <v>67</v>
      </c>
      <c r="BJ1063" t="s">
        <v>67</v>
      </c>
      <c r="BK1063" t="s">
        <v>67</v>
      </c>
      <c r="BL1063" t="s">
        <v>67</v>
      </c>
      <c r="BM1063" t="s">
        <v>67</v>
      </c>
      <c r="BN1063" t="s">
        <v>106</v>
      </c>
      <c r="BO1063" s="6">
        <v>46268</v>
      </c>
      <c r="BP1063">
        <f>1</f>
        <v>1</v>
      </c>
      <c r="BQ1063">
        <f>IF(M1063+AG1063&gt;=parametres!$B$2,0,1)</f>
        <v>1</v>
      </c>
      <c r="BR1063" t="str">
        <f>VLOOKUP(O1063,parametres!G:H,2,0)</f>
        <v>Alliannz Contract</v>
      </c>
    </row>
    <row r="1064" spans="1:70" x14ac:dyDescent="0.3">
      <c r="A1064" t="s">
        <v>1635</v>
      </c>
      <c r="B1064" t="s">
        <v>65</v>
      </c>
      <c r="C1064" t="s">
        <v>66</v>
      </c>
      <c r="D1064" s="4">
        <v>46268.589363425926</v>
      </c>
      <c r="E1064" t="s">
        <v>2689</v>
      </c>
      <c r="F1064" t="s">
        <v>67</v>
      </c>
      <c r="G1064" t="s">
        <v>67</v>
      </c>
      <c r="H1064" t="s">
        <v>2449</v>
      </c>
      <c r="I1064" t="s">
        <v>67</v>
      </c>
      <c r="J1064">
        <v>2.7421293562677601E+18</v>
      </c>
      <c r="K1064" t="s">
        <v>2695</v>
      </c>
      <c r="L1064" t="s">
        <v>67</v>
      </c>
      <c r="M1064" s="5">
        <v>0</v>
      </c>
      <c r="N1064">
        <v>27173</v>
      </c>
      <c r="O1064" t="s">
        <v>116</v>
      </c>
      <c r="P1064">
        <v>28184</v>
      </c>
      <c r="Q1064" t="s">
        <v>116</v>
      </c>
      <c r="R1064">
        <v>208567</v>
      </c>
      <c r="S1064" t="s">
        <v>174</v>
      </c>
      <c r="T1064" t="s">
        <v>153</v>
      </c>
      <c r="U1064">
        <v>96484</v>
      </c>
      <c r="V1064" t="s">
        <v>2444</v>
      </c>
      <c r="W1064" t="s">
        <v>69</v>
      </c>
      <c r="X1064" s="5">
        <v>1.8287037037037037E-3</v>
      </c>
      <c r="Y1064" s="5">
        <v>0</v>
      </c>
      <c r="Z1064" s="5">
        <v>0</v>
      </c>
      <c r="AA1064" t="s">
        <v>67</v>
      </c>
      <c r="AB1064">
        <v>0</v>
      </c>
      <c r="AC1064" s="4">
        <v>46268.591273148151</v>
      </c>
      <c r="AD1064" t="s">
        <v>67</v>
      </c>
      <c r="AE1064" s="5">
        <v>0</v>
      </c>
      <c r="AF1064" t="s">
        <v>2691</v>
      </c>
      <c r="AG1064" s="5">
        <v>1.1574074074074073E-5</v>
      </c>
      <c r="AJ1064" t="s">
        <v>67</v>
      </c>
      <c r="AN1064" t="s">
        <v>67</v>
      </c>
      <c r="AO1064" t="s">
        <v>67</v>
      </c>
      <c r="AR1064" t="s">
        <v>67</v>
      </c>
      <c r="AT1064" t="s">
        <v>67</v>
      </c>
      <c r="AU1064" t="s">
        <v>67</v>
      </c>
      <c r="AV1064" t="s">
        <v>67</v>
      </c>
      <c r="AY1064" t="s">
        <v>67</v>
      </c>
      <c r="AZ1064" t="s">
        <v>67</v>
      </c>
      <c r="BA1064" t="s">
        <v>67</v>
      </c>
      <c r="BB1064" t="s">
        <v>67</v>
      </c>
      <c r="BC1064" t="s">
        <v>67</v>
      </c>
      <c r="BD1064" t="s">
        <v>67</v>
      </c>
      <c r="BE1064" t="s">
        <v>67</v>
      </c>
      <c r="BF1064" t="s">
        <v>67</v>
      </c>
      <c r="BG1064" t="s">
        <v>67</v>
      </c>
      <c r="BH1064" t="s">
        <v>67</v>
      </c>
      <c r="BI1064" t="s">
        <v>67</v>
      </c>
      <c r="BJ1064" t="s">
        <v>67</v>
      </c>
      <c r="BK1064" t="s">
        <v>67</v>
      </c>
      <c r="BL1064" t="s">
        <v>67</v>
      </c>
      <c r="BM1064" t="s">
        <v>67</v>
      </c>
      <c r="BN1064" t="s">
        <v>106</v>
      </c>
      <c r="BO1064" s="6">
        <v>46268</v>
      </c>
      <c r="BP1064">
        <f>1</f>
        <v>1</v>
      </c>
      <c r="BQ1064">
        <f>IF(M1064+AG1064&gt;=parametres!$B$2,0,1)</f>
        <v>1</v>
      </c>
      <c r="BR1064" t="str">
        <f>VLOOKUP(O1064,parametres!G:H,2,0)</f>
        <v>Alliannz Contract</v>
      </c>
    </row>
    <row r="1065" spans="1:70" x14ac:dyDescent="0.3">
      <c r="A1065" t="s">
        <v>1635</v>
      </c>
      <c r="B1065" t="s">
        <v>65</v>
      </c>
      <c r="C1065" t="s">
        <v>66</v>
      </c>
      <c r="D1065" s="4">
        <v>46268.589513888888</v>
      </c>
      <c r="E1065" t="s">
        <v>462</v>
      </c>
      <c r="F1065" t="s">
        <v>67</v>
      </c>
      <c r="G1065" t="s">
        <v>67</v>
      </c>
      <c r="H1065" t="s">
        <v>227</v>
      </c>
      <c r="I1065" t="s">
        <v>67</v>
      </c>
      <c r="J1065">
        <v>2.7421293691525263E+18</v>
      </c>
      <c r="K1065" t="s">
        <v>2696</v>
      </c>
      <c r="L1065" t="s">
        <v>67</v>
      </c>
      <c r="M1065" s="5">
        <v>0</v>
      </c>
      <c r="N1065">
        <v>19764</v>
      </c>
      <c r="O1065" t="s">
        <v>107</v>
      </c>
      <c r="P1065">
        <v>21203</v>
      </c>
      <c r="Q1065" t="s">
        <v>107</v>
      </c>
      <c r="R1065">
        <v>99854</v>
      </c>
      <c r="S1065" t="s">
        <v>170</v>
      </c>
      <c r="T1065" t="s">
        <v>153</v>
      </c>
      <c r="U1065">
        <v>224097</v>
      </c>
      <c r="V1065" t="s">
        <v>226</v>
      </c>
      <c r="W1065" t="s">
        <v>69</v>
      </c>
      <c r="X1065" s="5">
        <v>1.1574074074074073E-3</v>
      </c>
      <c r="Y1065" s="5">
        <v>2.5462962962962961E-4</v>
      </c>
      <c r="Z1065" s="5">
        <v>0</v>
      </c>
      <c r="AA1065" t="s">
        <v>67</v>
      </c>
      <c r="AB1065">
        <v>0</v>
      </c>
      <c r="AC1065" s="4">
        <v>46268.590983796297</v>
      </c>
      <c r="AD1065" t="s">
        <v>67</v>
      </c>
      <c r="AE1065" s="5">
        <v>0</v>
      </c>
      <c r="AF1065" t="s">
        <v>2694</v>
      </c>
      <c r="AG1065" s="5">
        <v>1.1574074074074073E-5</v>
      </c>
      <c r="AJ1065" t="s">
        <v>67</v>
      </c>
      <c r="AN1065" t="s">
        <v>67</v>
      </c>
      <c r="AO1065" t="s">
        <v>67</v>
      </c>
      <c r="AR1065" t="s">
        <v>67</v>
      </c>
      <c r="AT1065" t="s">
        <v>67</v>
      </c>
      <c r="AU1065" t="s">
        <v>67</v>
      </c>
      <c r="AV1065" t="s">
        <v>67</v>
      </c>
      <c r="AY1065" t="s">
        <v>67</v>
      </c>
      <c r="AZ1065" t="s">
        <v>67</v>
      </c>
      <c r="BA1065" t="s">
        <v>67</v>
      </c>
      <c r="BB1065" t="s">
        <v>67</v>
      </c>
      <c r="BC1065" t="s">
        <v>67</v>
      </c>
      <c r="BD1065" t="s">
        <v>67</v>
      </c>
      <c r="BE1065" t="s">
        <v>67</v>
      </c>
      <c r="BF1065" t="s">
        <v>67</v>
      </c>
      <c r="BG1065" t="s">
        <v>67</v>
      </c>
      <c r="BH1065" t="s">
        <v>67</v>
      </c>
      <c r="BI1065" t="s">
        <v>67</v>
      </c>
      <c r="BJ1065" t="s">
        <v>67</v>
      </c>
      <c r="BK1065" t="s">
        <v>67</v>
      </c>
      <c r="BL1065" t="s">
        <v>67</v>
      </c>
      <c r="BM1065" t="s">
        <v>67</v>
      </c>
      <c r="BN1065" t="s">
        <v>106</v>
      </c>
      <c r="BO1065" s="6">
        <v>46268</v>
      </c>
      <c r="BP1065">
        <f>1</f>
        <v>1</v>
      </c>
      <c r="BQ1065">
        <f>IF(M1065+AG1065&gt;=parametres!$B$2,0,1)</f>
        <v>1</v>
      </c>
      <c r="BR1065" t="str">
        <f>VLOOKUP(O1065,parametres!G:H,2,0)</f>
        <v>Alliannz Contract</v>
      </c>
    </row>
    <row r="1066" spans="1:70" x14ac:dyDescent="0.3">
      <c r="A1066" t="s">
        <v>1635</v>
      </c>
      <c r="B1066" t="s">
        <v>65</v>
      </c>
      <c r="C1066" t="s">
        <v>70</v>
      </c>
      <c r="D1066" s="4">
        <v>46268.590787037036</v>
      </c>
      <c r="E1066" t="s">
        <v>392</v>
      </c>
      <c r="F1066" t="s">
        <v>148</v>
      </c>
      <c r="G1066" t="s">
        <v>119</v>
      </c>
      <c r="H1066" t="s">
        <v>149</v>
      </c>
      <c r="I1066" t="s">
        <v>136</v>
      </c>
      <c r="J1066">
        <v>2.7421294078030572E+18</v>
      </c>
      <c r="K1066" t="s">
        <v>2697</v>
      </c>
      <c r="L1066" t="s">
        <v>71</v>
      </c>
      <c r="M1066" s="5">
        <v>5.7870370370370373E-5</v>
      </c>
      <c r="N1066">
        <v>19761</v>
      </c>
      <c r="O1066" t="s">
        <v>105</v>
      </c>
      <c r="P1066">
        <v>21200</v>
      </c>
      <c r="Q1066" t="s">
        <v>105</v>
      </c>
      <c r="R1066">
        <v>99821</v>
      </c>
      <c r="S1066" t="s">
        <v>154</v>
      </c>
      <c r="T1066" t="s">
        <v>153</v>
      </c>
      <c r="U1066">
        <v>247912</v>
      </c>
      <c r="V1066" t="s">
        <v>402</v>
      </c>
      <c r="W1066" t="s">
        <v>69</v>
      </c>
      <c r="X1066" s="5">
        <v>2.7777777777777778E-4</v>
      </c>
      <c r="Y1066" s="5">
        <v>0</v>
      </c>
      <c r="Z1066" s="5">
        <v>3.7037037037037035E-4</v>
      </c>
      <c r="AA1066" t="s">
        <v>67</v>
      </c>
      <c r="AB1066">
        <v>0</v>
      </c>
      <c r="AC1066" s="4">
        <v>46268.591770833336</v>
      </c>
      <c r="AD1066" t="s">
        <v>67</v>
      </c>
      <c r="AE1066" s="5">
        <v>0</v>
      </c>
      <c r="AF1066" t="s">
        <v>2698</v>
      </c>
      <c r="AG1066" s="5">
        <v>3.4722222222222222E-5</v>
      </c>
      <c r="AH1066">
        <v>0</v>
      </c>
      <c r="AI1066">
        <v>0</v>
      </c>
      <c r="AJ1066" t="s">
        <v>67</v>
      </c>
      <c r="AK1066">
        <v>2</v>
      </c>
      <c r="AL1066">
        <v>0</v>
      </c>
      <c r="AM1066">
        <v>0</v>
      </c>
      <c r="AN1066" t="s">
        <v>123</v>
      </c>
      <c r="AO1066" t="s">
        <v>127</v>
      </c>
      <c r="AP1066">
        <v>77020001</v>
      </c>
      <c r="AQ1066">
        <v>10</v>
      </c>
      <c r="AR1066" t="s">
        <v>128</v>
      </c>
      <c r="AS1066">
        <v>3190098</v>
      </c>
      <c r="AT1066" t="s">
        <v>145</v>
      </c>
      <c r="AU1066" t="s">
        <v>67</v>
      </c>
      <c r="AV1066" t="s">
        <v>392</v>
      </c>
      <c r="AW1066">
        <v>2</v>
      </c>
      <c r="AX1066">
        <v>1</v>
      </c>
      <c r="AY1066" t="s">
        <v>67</v>
      </c>
      <c r="AZ1066" t="s">
        <v>67</v>
      </c>
      <c r="BA1066" t="s">
        <v>67</v>
      </c>
      <c r="BB1066" t="s">
        <v>67</v>
      </c>
      <c r="BC1066" t="s">
        <v>67</v>
      </c>
      <c r="BD1066" t="s">
        <v>67</v>
      </c>
      <c r="BE1066" t="s">
        <v>67</v>
      </c>
      <c r="BF1066" t="s">
        <v>67</v>
      </c>
      <c r="BG1066" t="s">
        <v>67</v>
      </c>
      <c r="BH1066" t="s">
        <v>67</v>
      </c>
      <c r="BI1066" t="s">
        <v>67</v>
      </c>
      <c r="BJ1066" t="s">
        <v>67</v>
      </c>
      <c r="BK1066" t="s">
        <v>67</v>
      </c>
      <c r="BL1066" t="s">
        <v>67</v>
      </c>
      <c r="BM1066" t="s">
        <v>67</v>
      </c>
      <c r="BN1066" t="s">
        <v>106</v>
      </c>
      <c r="BO1066" s="6">
        <v>46268</v>
      </c>
      <c r="BP1066">
        <f>1</f>
        <v>1</v>
      </c>
      <c r="BQ1066">
        <f>IF(M1066+AG1066&gt;=parametres!$B$2,0,1)</f>
        <v>1</v>
      </c>
      <c r="BR1066" t="str">
        <f>VLOOKUP(O1066,parametres!G:H,2,0)</f>
        <v>Alliannz Contract</v>
      </c>
    </row>
    <row r="1067" spans="1:70" x14ac:dyDescent="0.3">
      <c r="A1067" t="s">
        <v>1635</v>
      </c>
      <c r="B1067" t="s">
        <v>65</v>
      </c>
      <c r="C1067" t="s">
        <v>66</v>
      </c>
      <c r="D1067" s="4">
        <v>46268.591423611113</v>
      </c>
      <c r="E1067" t="s">
        <v>392</v>
      </c>
      <c r="F1067" t="s">
        <v>67</v>
      </c>
      <c r="G1067" t="s">
        <v>67</v>
      </c>
      <c r="H1067" t="s">
        <v>403</v>
      </c>
      <c r="I1067" t="s">
        <v>67</v>
      </c>
      <c r="J1067">
        <v>2.7421294078030572E+18</v>
      </c>
      <c r="K1067" t="s">
        <v>2699</v>
      </c>
      <c r="L1067" t="s">
        <v>67</v>
      </c>
      <c r="M1067" s="5">
        <v>0</v>
      </c>
      <c r="N1067">
        <v>19761</v>
      </c>
      <c r="O1067" t="s">
        <v>105</v>
      </c>
      <c r="P1067">
        <v>21200</v>
      </c>
      <c r="Q1067" t="s">
        <v>105</v>
      </c>
      <c r="R1067">
        <v>99821</v>
      </c>
      <c r="S1067" t="s">
        <v>154</v>
      </c>
      <c r="T1067" t="s">
        <v>153</v>
      </c>
      <c r="U1067">
        <v>247912</v>
      </c>
      <c r="V1067" t="s">
        <v>402</v>
      </c>
      <c r="W1067" t="s">
        <v>68</v>
      </c>
      <c r="X1067" s="5">
        <v>2.7777777777777778E-4</v>
      </c>
      <c r="Y1067" s="5">
        <v>0</v>
      </c>
      <c r="Z1067" s="5">
        <v>0</v>
      </c>
      <c r="AA1067" t="s">
        <v>67</v>
      </c>
      <c r="AB1067">
        <v>0</v>
      </c>
      <c r="AC1067" s="4">
        <v>46268.59175925926</v>
      </c>
      <c r="AD1067" t="s">
        <v>67</v>
      </c>
      <c r="AE1067" s="5">
        <v>0</v>
      </c>
      <c r="AF1067" t="s">
        <v>2698</v>
      </c>
      <c r="AG1067" s="5">
        <v>0</v>
      </c>
      <c r="AJ1067" t="s">
        <v>67</v>
      </c>
      <c r="AN1067" t="s">
        <v>67</v>
      </c>
      <c r="AO1067" t="s">
        <v>67</v>
      </c>
      <c r="AR1067" t="s">
        <v>67</v>
      </c>
      <c r="AT1067" t="s">
        <v>67</v>
      </c>
      <c r="AU1067" t="s">
        <v>67</v>
      </c>
      <c r="AV1067" t="s">
        <v>67</v>
      </c>
      <c r="AY1067" t="s">
        <v>67</v>
      </c>
      <c r="AZ1067" t="s">
        <v>67</v>
      </c>
      <c r="BA1067" t="s">
        <v>67</v>
      </c>
      <c r="BB1067" t="s">
        <v>67</v>
      </c>
      <c r="BC1067" t="s">
        <v>67</v>
      </c>
      <c r="BD1067" t="s">
        <v>67</v>
      </c>
      <c r="BE1067" t="s">
        <v>67</v>
      </c>
      <c r="BF1067" t="s">
        <v>67</v>
      </c>
      <c r="BG1067" t="s">
        <v>67</v>
      </c>
      <c r="BH1067" t="s">
        <v>67</v>
      </c>
      <c r="BI1067" t="s">
        <v>67</v>
      </c>
      <c r="BJ1067" t="s">
        <v>67</v>
      </c>
      <c r="BK1067" t="s">
        <v>67</v>
      </c>
      <c r="BL1067" t="s">
        <v>67</v>
      </c>
      <c r="BM1067" t="s">
        <v>67</v>
      </c>
      <c r="BN1067" t="s">
        <v>106</v>
      </c>
      <c r="BO1067" s="6">
        <v>46268</v>
      </c>
      <c r="BP1067">
        <f>1</f>
        <v>1</v>
      </c>
      <c r="BQ1067">
        <f>IF(M1067+AG1067&gt;=parametres!$B$2,0,1)</f>
        <v>1</v>
      </c>
      <c r="BR1067" t="str">
        <f>VLOOKUP(O1067,parametres!G:H,2,0)</f>
        <v>Alliannz Contract</v>
      </c>
    </row>
    <row r="1068" spans="1:70" x14ac:dyDescent="0.3">
      <c r="A1068" t="s">
        <v>1635</v>
      </c>
      <c r="B1068" t="s">
        <v>65</v>
      </c>
      <c r="C1068" t="s">
        <v>70</v>
      </c>
      <c r="D1068" s="4">
        <v>46268.591631944444</v>
      </c>
      <c r="E1068" t="s">
        <v>2643</v>
      </c>
      <c r="F1068" t="s">
        <v>129</v>
      </c>
      <c r="G1068" t="s">
        <v>130</v>
      </c>
      <c r="H1068" t="s">
        <v>131</v>
      </c>
      <c r="I1068" t="s">
        <v>132</v>
      </c>
      <c r="J1068">
        <v>2.7421293219110712E+18</v>
      </c>
      <c r="K1068" t="s">
        <v>2700</v>
      </c>
      <c r="L1068" t="s">
        <v>72</v>
      </c>
      <c r="M1068" s="5">
        <v>6.9444444444444444E-5</v>
      </c>
      <c r="N1068">
        <v>27173</v>
      </c>
      <c r="O1068" t="s">
        <v>116</v>
      </c>
      <c r="P1068">
        <v>28184</v>
      </c>
      <c r="Q1068" t="s">
        <v>116</v>
      </c>
      <c r="R1068">
        <v>208567</v>
      </c>
      <c r="S1068" t="s">
        <v>174</v>
      </c>
      <c r="T1068" t="s">
        <v>153</v>
      </c>
      <c r="U1068">
        <v>96516</v>
      </c>
      <c r="V1068" t="s">
        <v>2461</v>
      </c>
      <c r="W1068" t="s">
        <v>68</v>
      </c>
      <c r="X1068" s="5">
        <v>2.8356481481481483E-3</v>
      </c>
      <c r="Y1068" s="5">
        <v>0</v>
      </c>
      <c r="Z1068" s="5">
        <v>3.5879629629629629E-4</v>
      </c>
      <c r="AA1068" t="s">
        <v>67</v>
      </c>
      <c r="AB1068">
        <v>0</v>
      </c>
      <c r="AC1068" s="4">
        <v>46268.595543981479</v>
      </c>
      <c r="AD1068" t="s">
        <v>67</v>
      </c>
      <c r="AE1068" s="5">
        <v>0</v>
      </c>
      <c r="AF1068" t="s">
        <v>2701</v>
      </c>
      <c r="AG1068" s="5">
        <v>3.4722222222222222E-5</v>
      </c>
      <c r="AH1068">
        <v>0</v>
      </c>
      <c r="AI1068">
        <v>0</v>
      </c>
      <c r="AJ1068" t="s">
        <v>67</v>
      </c>
      <c r="AK1068">
        <v>2</v>
      </c>
      <c r="AL1068">
        <v>0</v>
      </c>
      <c r="AM1068">
        <v>0</v>
      </c>
      <c r="AN1068" t="s">
        <v>123</v>
      </c>
      <c r="AO1068" t="s">
        <v>133</v>
      </c>
      <c r="AP1068">
        <v>77020108</v>
      </c>
      <c r="AQ1068">
        <v>10</v>
      </c>
      <c r="AR1068" t="s">
        <v>133</v>
      </c>
      <c r="AS1068">
        <v>3190911811</v>
      </c>
      <c r="AT1068" t="s">
        <v>77</v>
      </c>
      <c r="AU1068" t="s">
        <v>175</v>
      </c>
      <c r="AV1068" t="s">
        <v>2643</v>
      </c>
      <c r="AW1068">
        <v>2</v>
      </c>
      <c r="AX1068">
        <v>1</v>
      </c>
      <c r="AY1068" t="s">
        <v>67</v>
      </c>
      <c r="AZ1068" t="s">
        <v>67</v>
      </c>
      <c r="BA1068" t="s">
        <v>67</v>
      </c>
      <c r="BB1068" t="s">
        <v>67</v>
      </c>
      <c r="BC1068" t="s">
        <v>67</v>
      </c>
      <c r="BD1068" t="s">
        <v>67</v>
      </c>
      <c r="BE1068" t="s">
        <v>67</v>
      </c>
      <c r="BF1068" t="s">
        <v>67</v>
      </c>
      <c r="BG1068" t="s">
        <v>67</v>
      </c>
      <c r="BH1068" t="s">
        <v>67</v>
      </c>
      <c r="BI1068" t="s">
        <v>67</v>
      </c>
      <c r="BJ1068" t="s">
        <v>67</v>
      </c>
      <c r="BK1068" t="s">
        <v>67</v>
      </c>
      <c r="BL1068" t="s">
        <v>67</v>
      </c>
      <c r="BM1068" t="s">
        <v>67</v>
      </c>
      <c r="BN1068" t="s">
        <v>106</v>
      </c>
      <c r="BO1068" s="6">
        <v>46268</v>
      </c>
      <c r="BP1068">
        <f>1</f>
        <v>1</v>
      </c>
      <c r="BQ1068">
        <f>IF(M1068+AG1068&gt;=parametres!$B$2,0,1)</f>
        <v>1</v>
      </c>
      <c r="BR1068" t="str">
        <f>VLOOKUP(O1068,parametres!G:H,2,0)</f>
        <v>Alliannz Contract</v>
      </c>
    </row>
    <row r="1069" spans="1:70" x14ac:dyDescent="0.3">
      <c r="A1069" t="s">
        <v>1635</v>
      </c>
      <c r="B1069" t="s">
        <v>65</v>
      </c>
      <c r="C1069" t="s">
        <v>66</v>
      </c>
      <c r="D1069" s="4">
        <v>46268.592638888891</v>
      </c>
      <c r="E1069" t="s">
        <v>2643</v>
      </c>
      <c r="F1069" t="s">
        <v>67</v>
      </c>
      <c r="G1069" t="s">
        <v>67</v>
      </c>
      <c r="H1069" t="s">
        <v>2463</v>
      </c>
      <c r="I1069" t="s">
        <v>67</v>
      </c>
      <c r="J1069">
        <v>2.7421293219110712E+18</v>
      </c>
      <c r="K1069" t="s">
        <v>2702</v>
      </c>
      <c r="L1069" t="s">
        <v>67</v>
      </c>
      <c r="M1069" s="5">
        <v>0</v>
      </c>
      <c r="N1069">
        <v>27173</v>
      </c>
      <c r="O1069" t="s">
        <v>116</v>
      </c>
      <c r="P1069">
        <v>28184</v>
      </c>
      <c r="Q1069" t="s">
        <v>116</v>
      </c>
      <c r="R1069">
        <v>208567</v>
      </c>
      <c r="S1069" t="s">
        <v>174</v>
      </c>
      <c r="T1069" t="s">
        <v>153</v>
      </c>
      <c r="U1069">
        <v>96516</v>
      </c>
      <c r="V1069" t="s">
        <v>2461</v>
      </c>
      <c r="W1069" t="s">
        <v>68</v>
      </c>
      <c r="X1069" s="5">
        <v>2.8356481481481483E-3</v>
      </c>
      <c r="Y1069" s="5">
        <v>0</v>
      </c>
      <c r="Z1069" s="5">
        <v>0</v>
      </c>
      <c r="AA1069" t="s">
        <v>67</v>
      </c>
      <c r="AB1069">
        <v>0</v>
      </c>
      <c r="AC1069" s="4">
        <v>46268.595532407409</v>
      </c>
      <c r="AD1069" t="s">
        <v>67</v>
      </c>
      <c r="AE1069" s="5">
        <v>0</v>
      </c>
      <c r="AF1069" t="s">
        <v>2701</v>
      </c>
      <c r="AG1069" s="5">
        <v>1.1574074074074073E-5</v>
      </c>
      <c r="AJ1069" t="s">
        <v>67</v>
      </c>
      <c r="AN1069" t="s">
        <v>67</v>
      </c>
      <c r="AO1069" t="s">
        <v>67</v>
      </c>
      <c r="AR1069" t="s">
        <v>67</v>
      </c>
      <c r="AT1069" t="s">
        <v>67</v>
      </c>
      <c r="AU1069" t="s">
        <v>67</v>
      </c>
      <c r="AV1069" t="s">
        <v>67</v>
      </c>
      <c r="AY1069" t="s">
        <v>67</v>
      </c>
      <c r="AZ1069" t="s">
        <v>67</v>
      </c>
      <c r="BA1069" t="s">
        <v>67</v>
      </c>
      <c r="BB1069" t="s">
        <v>67</v>
      </c>
      <c r="BC1069" t="s">
        <v>67</v>
      </c>
      <c r="BD1069" t="s">
        <v>67</v>
      </c>
      <c r="BE1069" t="s">
        <v>67</v>
      </c>
      <c r="BF1069" t="s">
        <v>67</v>
      </c>
      <c r="BG1069" t="s">
        <v>67</v>
      </c>
      <c r="BH1069" t="s">
        <v>67</v>
      </c>
      <c r="BI1069" t="s">
        <v>67</v>
      </c>
      <c r="BJ1069" t="s">
        <v>67</v>
      </c>
      <c r="BK1069" t="s">
        <v>67</v>
      </c>
      <c r="BL1069" t="s">
        <v>67</v>
      </c>
      <c r="BM1069" t="s">
        <v>67</v>
      </c>
      <c r="BN1069" t="s">
        <v>106</v>
      </c>
      <c r="BO1069" s="6">
        <v>46268</v>
      </c>
      <c r="BP1069">
        <f>1</f>
        <v>1</v>
      </c>
      <c r="BQ1069">
        <f>IF(M1069+AG1069&gt;=parametres!$B$2,0,1)</f>
        <v>1</v>
      </c>
      <c r="BR1069" t="str">
        <f>VLOOKUP(O1069,parametres!G:H,2,0)</f>
        <v>Alliannz Contract</v>
      </c>
    </row>
    <row r="1070" spans="1:70" x14ac:dyDescent="0.3">
      <c r="A1070" t="s">
        <v>1635</v>
      </c>
      <c r="B1070" t="s">
        <v>65</v>
      </c>
      <c r="C1070" t="s">
        <v>70</v>
      </c>
      <c r="D1070" s="4">
        <v>46268.593692129631</v>
      </c>
      <c r="E1070" t="s">
        <v>464</v>
      </c>
      <c r="F1070" t="s">
        <v>304</v>
      </c>
      <c r="G1070" t="s">
        <v>305</v>
      </c>
      <c r="H1070" t="s">
        <v>306</v>
      </c>
      <c r="I1070" t="s">
        <v>300</v>
      </c>
      <c r="J1070">
        <v>2.7421293691525263E+18</v>
      </c>
      <c r="K1070" t="s">
        <v>2703</v>
      </c>
      <c r="L1070" t="s">
        <v>72</v>
      </c>
      <c r="M1070" s="5">
        <v>8.1018518518518516E-5</v>
      </c>
      <c r="N1070">
        <v>19782</v>
      </c>
      <c r="O1070" t="s">
        <v>288</v>
      </c>
      <c r="P1070">
        <v>21222</v>
      </c>
      <c r="Q1070" t="s">
        <v>288</v>
      </c>
      <c r="R1070">
        <v>100052</v>
      </c>
      <c r="S1070" t="s">
        <v>301</v>
      </c>
      <c r="T1070" t="s">
        <v>312</v>
      </c>
      <c r="U1070">
        <v>144565</v>
      </c>
      <c r="V1070" t="s">
        <v>419</v>
      </c>
      <c r="W1070" t="s">
        <v>68</v>
      </c>
      <c r="X1070" s="5">
        <v>6.2268518518518515E-3</v>
      </c>
      <c r="Y1070" s="5">
        <v>1.1342592592592593E-3</v>
      </c>
      <c r="Z1070" s="5">
        <v>3.8194444444444446E-4</v>
      </c>
      <c r="AA1070" t="s">
        <v>67</v>
      </c>
      <c r="AB1070">
        <v>0</v>
      </c>
      <c r="AC1070" s="4">
        <v>46268.601909722223</v>
      </c>
      <c r="AD1070" t="s">
        <v>67</v>
      </c>
      <c r="AE1070" s="5">
        <v>0</v>
      </c>
      <c r="AF1070" t="s">
        <v>2704</v>
      </c>
      <c r="AG1070" s="5">
        <v>1.1574074074074073E-5</v>
      </c>
      <c r="AH1070">
        <v>0</v>
      </c>
      <c r="AI1070">
        <v>0</v>
      </c>
      <c r="AJ1070" t="s">
        <v>311</v>
      </c>
      <c r="AK1070">
        <v>2</v>
      </c>
      <c r="AL1070">
        <v>0</v>
      </c>
      <c r="AM1070">
        <v>1</v>
      </c>
      <c r="AN1070" t="s">
        <v>303</v>
      </c>
      <c r="AO1070" t="s">
        <v>67</v>
      </c>
      <c r="AR1070" t="s">
        <v>67</v>
      </c>
      <c r="AT1070" t="s">
        <v>67</v>
      </c>
      <c r="AU1070" t="s">
        <v>67</v>
      </c>
      <c r="AV1070" t="s">
        <v>67</v>
      </c>
      <c r="AW1070">
        <v>2</v>
      </c>
      <c r="AX1070">
        <v>1</v>
      </c>
      <c r="AY1070" t="s">
        <v>67</v>
      </c>
      <c r="AZ1070" t="s">
        <v>67</v>
      </c>
      <c r="BA1070" t="s">
        <v>67</v>
      </c>
      <c r="BB1070" t="s">
        <v>67</v>
      </c>
      <c r="BC1070" t="s">
        <v>67</v>
      </c>
      <c r="BD1070" t="s">
        <v>67</v>
      </c>
      <c r="BE1070" t="s">
        <v>67</v>
      </c>
      <c r="BF1070" t="s">
        <v>67</v>
      </c>
      <c r="BG1070" t="s">
        <v>67</v>
      </c>
      <c r="BH1070" t="s">
        <v>67</v>
      </c>
      <c r="BI1070" t="s">
        <v>67</v>
      </c>
      <c r="BJ1070" t="s">
        <v>67</v>
      </c>
      <c r="BK1070" t="s">
        <v>67</v>
      </c>
      <c r="BL1070" t="s">
        <v>67</v>
      </c>
      <c r="BM1070" t="s">
        <v>67</v>
      </c>
      <c r="BN1070" t="s">
        <v>287</v>
      </c>
      <c r="BO1070" s="6">
        <v>46268</v>
      </c>
      <c r="BP1070">
        <f>1</f>
        <v>1</v>
      </c>
      <c r="BQ1070">
        <f>IF(M1070+AG1070&gt;=parametres!$B$2,0,1)</f>
        <v>1</v>
      </c>
      <c r="BR1070" t="str">
        <f>VLOOKUP(O1070,parametres!G:H,2,0)</f>
        <v>RSA BE</v>
      </c>
    </row>
    <row r="1071" spans="1:70" x14ac:dyDescent="0.3">
      <c r="A1071" t="s">
        <v>1635</v>
      </c>
      <c r="B1071" t="s">
        <v>65</v>
      </c>
      <c r="C1071" t="s">
        <v>70</v>
      </c>
      <c r="D1071" s="4">
        <v>46268.594351851854</v>
      </c>
      <c r="E1071" t="s">
        <v>2705</v>
      </c>
      <c r="F1071" t="s">
        <v>176</v>
      </c>
      <c r="G1071" t="s">
        <v>119</v>
      </c>
      <c r="H1071" t="s">
        <v>177</v>
      </c>
      <c r="I1071" t="s">
        <v>143</v>
      </c>
      <c r="J1071">
        <v>2.7421294035080827E+18</v>
      </c>
      <c r="K1071" t="s">
        <v>2706</v>
      </c>
      <c r="L1071" t="s">
        <v>72</v>
      </c>
      <c r="M1071" s="5">
        <v>5.7870370370370373E-5</v>
      </c>
      <c r="N1071">
        <v>19755</v>
      </c>
      <c r="O1071" t="s">
        <v>84</v>
      </c>
      <c r="P1071">
        <v>21194</v>
      </c>
      <c r="Q1071" t="s">
        <v>84</v>
      </c>
      <c r="R1071">
        <v>99755</v>
      </c>
      <c r="S1071" t="s">
        <v>183</v>
      </c>
      <c r="T1071" t="s">
        <v>153</v>
      </c>
      <c r="U1071">
        <v>96452</v>
      </c>
      <c r="V1071" t="s">
        <v>465</v>
      </c>
      <c r="W1071" t="s">
        <v>68</v>
      </c>
      <c r="X1071" s="5">
        <v>1.273148148148148E-4</v>
      </c>
      <c r="Y1071" s="5">
        <v>0</v>
      </c>
      <c r="Z1071" s="5">
        <v>3.5879629629629629E-4</v>
      </c>
      <c r="AA1071" t="s">
        <v>67</v>
      </c>
      <c r="AB1071">
        <v>0</v>
      </c>
      <c r="AC1071" s="4">
        <v>46268.596921296295</v>
      </c>
      <c r="AD1071" t="s">
        <v>67</v>
      </c>
      <c r="AE1071" s="5">
        <v>0</v>
      </c>
      <c r="AF1071" t="s">
        <v>2707</v>
      </c>
      <c r="AG1071" s="5">
        <v>3.4722222222222222E-5</v>
      </c>
      <c r="AH1071">
        <v>0</v>
      </c>
      <c r="AI1071">
        <v>0</v>
      </c>
      <c r="AJ1071" t="s">
        <v>67</v>
      </c>
      <c r="AK1071">
        <v>2</v>
      </c>
      <c r="AL1071">
        <v>0</v>
      </c>
      <c r="AM1071">
        <v>0</v>
      </c>
      <c r="AN1071" t="s">
        <v>123</v>
      </c>
      <c r="AO1071" t="s">
        <v>127</v>
      </c>
      <c r="AP1071">
        <v>77020001</v>
      </c>
      <c r="AQ1071">
        <v>10</v>
      </c>
      <c r="AR1071" t="s">
        <v>128</v>
      </c>
      <c r="AS1071">
        <v>3190040</v>
      </c>
      <c r="AT1071" t="s">
        <v>155</v>
      </c>
      <c r="AU1071" t="s">
        <v>67</v>
      </c>
      <c r="AV1071" t="s">
        <v>2705</v>
      </c>
      <c r="AW1071">
        <v>2</v>
      </c>
      <c r="AX1071">
        <v>1</v>
      </c>
      <c r="AY1071" t="s">
        <v>67</v>
      </c>
      <c r="AZ1071" t="s">
        <v>67</v>
      </c>
      <c r="BA1071" t="s">
        <v>67</v>
      </c>
      <c r="BB1071" t="s">
        <v>67</v>
      </c>
      <c r="BC1071" t="s">
        <v>67</v>
      </c>
      <c r="BD1071" t="s">
        <v>67</v>
      </c>
      <c r="BE1071" t="s">
        <v>67</v>
      </c>
      <c r="BF1071" t="s">
        <v>67</v>
      </c>
      <c r="BG1071" t="s">
        <v>67</v>
      </c>
      <c r="BH1071" t="s">
        <v>67</v>
      </c>
      <c r="BI1071" t="s">
        <v>67</v>
      </c>
      <c r="BJ1071" t="s">
        <v>67</v>
      </c>
      <c r="BK1071" t="s">
        <v>67</v>
      </c>
      <c r="BL1071" t="s">
        <v>67</v>
      </c>
      <c r="BM1071" t="s">
        <v>67</v>
      </c>
      <c r="BN1071" t="s">
        <v>102</v>
      </c>
      <c r="BO1071" s="6">
        <v>46268</v>
      </c>
      <c r="BP1071">
        <f>1</f>
        <v>1</v>
      </c>
      <c r="BQ1071">
        <f>IF(M1071+AG1071&gt;=parametres!$B$2,0,1)</f>
        <v>1</v>
      </c>
      <c r="BR1071" t="str">
        <f>VLOOKUP(O1071,parametres!G:H,2,0)</f>
        <v>RSA</v>
      </c>
    </row>
    <row r="1072" spans="1:70" x14ac:dyDescent="0.3">
      <c r="A1072" t="s">
        <v>1635</v>
      </c>
      <c r="B1072" t="s">
        <v>65</v>
      </c>
      <c r="C1072" t="s">
        <v>70</v>
      </c>
      <c r="D1072" s="4">
        <v>46268.594386574077</v>
      </c>
      <c r="E1072" t="s">
        <v>389</v>
      </c>
      <c r="F1072" t="s">
        <v>150</v>
      </c>
      <c r="G1072" t="s">
        <v>119</v>
      </c>
      <c r="H1072" t="s">
        <v>151</v>
      </c>
      <c r="I1072" t="s">
        <v>143</v>
      </c>
      <c r="J1072">
        <v>2.7421293390869755E+18</v>
      </c>
      <c r="K1072" t="s">
        <v>2708</v>
      </c>
      <c r="L1072" t="s">
        <v>71</v>
      </c>
      <c r="M1072" s="5">
        <v>5.7870370370370373E-5</v>
      </c>
      <c r="N1072">
        <v>19755</v>
      </c>
      <c r="O1072" t="s">
        <v>84</v>
      </c>
      <c r="P1072">
        <v>21194</v>
      </c>
      <c r="Q1072" t="s">
        <v>84</v>
      </c>
      <c r="R1072">
        <v>99755</v>
      </c>
      <c r="S1072" t="s">
        <v>183</v>
      </c>
      <c r="T1072" t="s">
        <v>153</v>
      </c>
      <c r="U1072">
        <v>244554</v>
      </c>
      <c r="V1072" t="s">
        <v>437</v>
      </c>
      <c r="W1072" t="s">
        <v>68</v>
      </c>
      <c r="X1072" s="5">
        <v>3.3912037037037036E-3</v>
      </c>
      <c r="Y1072" s="5">
        <v>0</v>
      </c>
      <c r="Z1072" s="5">
        <v>3.5879629629629629E-4</v>
      </c>
      <c r="AA1072" t="s">
        <v>67</v>
      </c>
      <c r="AB1072">
        <v>0</v>
      </c>
      <c r="AC1072" s="4">
        <v>46268.598692129628</v>
      </c>
      <c r="AD1072" t="s">
        <v>67</v>
      </c>
      <c r="AE1072" s="5">
        <v>0</v>
      </c>
      <c r="AF1072" t="s">
        <v>2709</v>
      </c>
      <c r="AG1072" s="5">
        <v>2.3148148148148147E-5</v>
      </c>
      <c r="AH1072">
        <v>0</v>
      </c>
      <c r="AI1072">
        <v>0</v>
      </c>
      <c r="AJ1072" t="s">
        <v>67</v>
      </c>
      <c r="AK1072">
        <v>2</v>
      </c>
      <c r="AL1072">
        <v>0</v>
      </c>
      <c r="AM1072">
        <v>0</v>
      </c>
      <c r="AN1072" t="s">
        <v>123</v>
      </c>
      <c r="AO1072" t="s">
        <v>127</v>
      </c>
      <c r="AP1072">
        <v>77020001</v>
      </c>
      <c r="AQ1072">
        <v>10</v>
      </c>
      <c r="AR1072" t="s">
        <v>128</v>
      </c>
      <c r="AS1072">
        <v>3190031</v>
      </c>
      <c r="AT1072" t="s">
        <v>145</v>
      </c>
      <c r="AU1072" t="s">
        <v>67</v>
      </c>
      <c r="AV1072" t="s">
        <v>389</v>
      </c>
      <c r="AW1072">
        <v>2</v>
      </c>
      <c r="AX1072">
        <v>1</v>
      </c>
      <c r="AY1072" t="s">
        <v>67</v>
      </c>
      <c r="AZ1072" t="s">
        <v>67</v>
      </c>
      <c r="BA1072" t="s">
        <v>67</v>
      </c>
      <c r="BB1072" t="s">
        <v>67</v>
      </c>
      <c r="BC1072" t="s">
        <v>67</v>
      </c>
      <c r="BD1072" t="s">
        <v>67</v>
      </c>
      <c r="BE1072" t="s">
        <v>67</v>
      </c>
      <c r="BF1072" t="s">
        <v>67</v>
      </c>
      <c r="BG1072" t="s">
        <v>67</v>
      </c>
      <c r="BH1072" t="s">
        <v>67</v>
      </c>
      <c r="BI1072" t="s">
        <v>67</v>
      </c>
      <c r="BJ1072" t="s">
        <v>67</v>
      </c>
      <c r="BK1072" t="s">
        <v>67</v>
      </c>
      <c r="BL1072" t="s">
        <v>67</v>
      </c>
      <c r="BM1072" t="s">
        <v>67</v>
      </c>
      <c r="BN1072" t="s">
        <v>102</v>
      </c>
      <c r="BO1072" s="6">
        <v>46268</v>
      </c>
      <c r="BP1072">
        <f>1</f>
        <v>1</v>
      </c>
      <c r="BQ1072">
        <f>IF(M1072+AG1072&gt;=parametres!$B$2,0,1)</f>
        <v>1</v>
      </c>
      <c r="BR1072" t="str">
        <f>VLOOKUP(O1072,parametres!G:H,2,0)</f>
        <v>RSA</v>
      </c>
    </row>
    <row r="1073" spans="1:70" x14ac:dyDescent="0.3">
      <c r="A1073" t="s">
        <v>1635</v>
      </c>
      <c r="B1073" t="s">
        <v>65</v>
      </c>
      <c r="C1073" t="s">
        <v>66</v>
      </c>
      <c r="D1073" s="4">
        <v>46268.59447916667</v>
      </c>
      <c r="E1073" t="s">
        <v>464</v>
      </c>
      <c r="F1073" t="s">
        <v>67</v>
      </c>
      <c r="G1073" t="s">
        <v>67</v>
      </c>
      <c r="H1073" t="s">
        <v>420</v>
      </c>
      <c r="I1073" t="s">
        <v>67</v>
      </c>
      <c r="J1073">
        <v>2.7421293691525263E+18</v>
      </c>
      <c r="K1073" t="s">
        <v>2710</v>
      </c>
      <c r="L1073" t="s">
        <v>67</v>
      </c>
      <c r="M1073" s="5">
        <v>0</v>
      </c>
      <c r="N1073">
        <v>19782</v>
      </c>
      <c r="O1073" t="s">
        <v>288</v>
      </c>
      <c r="P1073">
        <v>21222</v>
      </c>
      <c r="Q1073" t="s">
        <v>288</v>
      </c>
      <c r="R1073">
        <v>100052</v>
      </c>
      <c r="S1073" t="s">
        <v>301</v>
      </c>
      <c r="T1073" t="s">
        <v>312</v>
      </c>
      <c r="U1073">
        <v>144565</v>
      </c>
      <c r="V1073" t="s">
        <v>419</v>
      </c>
      <c r="W1073" t="s">
        <v>68</v>
      </c>
      <c r="X1073" s="5">
        <v>6.2152777777777779E-3</v>
      </c>
      <c r="Y1073" s="5">
        <v>1.1342592592592593E-3</v>
      </c>
      <c r="Z1073" s="5">
        <v>0</v>
      </c>
      <c r="AA1073" t="s">
        <v>67</v>
      </c>
      <c r="AB1073">
        <v>0</v>
      </c>
      <c r="AC1073" s="4">
        <v>46268.601886574077</v>
      </c>
      <c r="AD1073" t="s">
        <v>67</v>
      </c>
      <c r="AE1073" s="5">
        <v>0</v>
      </c>
      <c r="AF1073" t="s">
        <v>2704</v>
      </c>
      <c r="AG1073" s="5">
        <v>1.1574074074074073E-5</v>
      </c>
      <c r="AJ1073" t="s">
        <v>67</v>
      </c>
      <c r="AN1073" t="s">
        <v>67</v>
      </c>
      <c r="AO1073" t="s">
        <v>67</v>
      </c>
      <c r="AR1073" t="s">
        <v>67</v>
      </c>
      <c r="AT1073" t="s">
        <v>67</v>
      </c>
      <c r="AU1073" t="s">
        <v>67</v>
      </c>
      <c r="AV1073" t="s">
        <v>67</v>
      </c>
      <c r="AY1073" t="s">
        <v>67</v>
      </c>
      <c r="AZ1073" t="s">
        <v>67</v>
      </c>
      <c r="BA1073" t="s">
        <v>67</v>
      </c>
      <c r="BB1073" t="s">
        <v>67</v>
      </c>
      <c r="BC1073" t="s">
        <v>67</v>
      </c>
      <c r="BD1073" t="s">
        <v>67</v>
      </c>
      <c r="BE1073" t="s">
        <v>67</v>
      </c>
      <c r="BF1073" t="s">
        <v>67</v>
      </c>
      <c r="BG1073" t="s">
        <v>67</v>
      </c>
      <c r="BH1073" t="s">
        <v>67</v>
      </c>
      <c r="BI1073" t="s">
        <v>67</v>
      </c>
      <c r="BJ1073" t="s">
        <v>67</v>
      </c>
      <c r="BK1073" t="s">
        <v>67</v>
      </c>
      <c r="BL1073" t="s">
        <v>67</v>
      </c>
      <c r="BM1073" t="s">
        <v>67</v>
      </c>
      <c r="BN1073" t="s">
        <v>287</v>
      </c>
      <c r="BO1073" s="6">
        <v>46268</v>
      </c>
      <c r="BP1073">
        <f>1</f>
        <v>1</v>
      </c>
      <c r="BQ1073">
        <f>IF(M1073+AG1073&gt;=parametres!$B$2,0,1)</f>
        <v>1</v>
      </c>
      <c r="BR1073" t="str">
        <f>VLOOKUP(O1073,parametres!G:H,2,0)</f>
        <v>RSA BE</v>
      </c>
    </row>
    <row r="1074" spans="1:70" x14ac:dyDescent="0.3">
      <c r="A1074" t="s">
        <v>1635</v>
      </c>
      <c r="B1074" t="s">
        <v>65</v>
      </c>
      <c r="C1074" t="s">
        <v>70</v>
      </c>
      <c r="D1074" s="4">
        <v>46268.594548611109</v>
      </c>
      <c r="E1074" t="s">
        <v>2711</v>
      </c>
      <c r="F1074" t="s">
        <v>141</v>
      </c>
      <c r="G1074" t="s">
        <v>119</v>
      </c>
      <c r="H1074" t="s">
        <v>142</v>
      </c>
      <c r="I1074" t="s">
        <v>143</v>
      </c>
      <c r="J1074">
        <v>2.7421293133299579E+18</v>
      </c>
      <c r="K1074" t="s">
        <v>2712</v>
      </c>
      <c r="L1074" t="s">
        <v>72</v>
      </c>
      <c r="M1074" s="5">
        <v>5.7870370370370373E-5</v>
      </c>
      <c r="N1074">
        <v>19755</v>
      </c>
      <c r="O1074" t="s">
        <v>84</v>
      </c>
      <c r="P1074">
        <v>21194</v>
      </c>
      <c r="Q1074" t="s">
        <v>84</v>
      </c>
      <c r="R1074">
        <v>99755</v>
      </c>
      <c r="S1074" t="s">
        <v>183</v>
      </c>
      <c r="T1074" t="s">
        <v>153</v>
      </c>
      <c r="U1074">
        <v>96465</v>
      </c>
      <c r="V1074" t="s">
        <v>360</v>
      </c>
      <c r="W1074" t="s">
        <v>68</v>
      </c>
      <c r="X1074" s="5">
        <v>2.5925925925925925E-3</v>
      </c>
      <c r="Y1074" s="5">
        <v>0</v>
      </c>
      <c r="Z1074" s="5">
        <v>3.5879629629629629E-4</v>
      </c>
      <c r="AA1074" t="s">
        <v>67</v>
      </c>
      <c r="AB1074">
        <v>0</v>
      </c>
      <c r="AC1074" s="4">
        <v>46268.598124999997</v>
      </c>
      <c r="AD1074" t="s">
        <v>67</v>
      </c>
      <c r="AE1074" s="5">
        <v>0</v>
      </c>
      <c r="AF1074" t="s">
        <v>2713</v>
      </c>
      <c r="AG1074" s="5">
        <v>3.4722222222222222E-5</v>
      </c>
      <c r="AH1074">
        <v>0</v>
      </c>
      <c r="AI1074">
        <v>0</v>
      </c>
      <c r="AJ1074" t="s">
        <v>67</v>
      </c>
      <c r="AK1074">
        <v>2</v>
      </c>
      <c r="AL1074">
        <v>0</v>
      </c>
      <c r="AM1074">
        <v>0</v>
      </c>
      <c r="AN1074" t="s">
        <v>123</v>
      </c>
      <c r="AO1074" t="s">
        <v>127</v>
      </c>
      <c r="AP1074">
        <v>77020001</v>
      </c>
      <c r="AQ1074">
        <v>10</v>
      </c>
      <c r="AR1074" t="s">
        <v>128</v>
      </c>
      <c r="AS1074">
        <v>3190049</v>
      </c>
      <c r="AT1074" t="s">
        <v>145</v>
      </c>
      <c r="AU1074" t="s">
        <v>67</v>
      </c>
      <c r="AV1074" t="s">
        <v>2711</v>
      </c>
      <c r="AW1074">
        <v>2</v>
      </c>
      <c r="AX1074">
        <v>1</v>
      </c>
      <c r="AY1074" t="s">
        <v>67</v>
      </c>
      <c r="AZ1074" t="s">
        <v>67</v>
      </c>
      <c r="BA1074" t="s">
        <v>67</v>
      </c>
      <c r="BB1074" t="s">
        <v>67</v>
      </c>
      <c r="BC1074" t="s">
        <v>67</v>
      </c>
      <c r="BD1074" t="s">
        <v>67</v>
      </c>
      <c r="BE1074" t="s">
        <v>67</v>
      </c>
      <c r="BF1074" t="s">
        <v>67</v>
      </c>
      <c r="BG1074" t="s">
        <v>67</v>
      </c>
      <c r="BH1074" t="s">
        <v>67</v>
      </c>
      <c r="BI1074" t="s">
        <v>67</v>
      </c>
      <c r="BJ1074" t="s">
        <v>67</v>
      </c>
      <c r="BK1074" t="s">
        <v>67</v>
      </c>
      <c r="BL1074" t="s">
        <v>67</v>
      </c>
      <c r="BM1074" t="s">
        <v>67</v>
      </c>
      <c r="BN1074" t="s">
        <v>102</v>
      </c>
      <c r="BO1074" s="6">
        <v>46268</v>
      </c>
      <c r="BP1074">
        <f>1</f>
        <v>1</v>
      </c>
      <c r="BQ1074">
        <f>IF(M1074+AG1074&gt;=parametres!$B$2,0,1)</f>
        <v>1</v>
      </c>
      <c r="BR1074" t="str">
        <f>VLOOKUP(O1074,parametres!G:H,2,0)</f>
        <v>RSA</v>
      </c>
    </row>
    <row r="1075" spans="1:70" x14ac:dyDescent="0.3">
      <c r="A1075" t="s">
        <v>1635</v>
      </c>
      <c r="B1075" t="s">
        <v>65</v>
      </c>
      <c r="C1075" t="s">
        <v>66</v>
      </c>
      <c r="D1075" s="4">
        <v>46268.595219907409</v>
      </c>
      <c r="E1075" t="s">
        <v>389</v>
      </c>
      <c r="F1075" t="s">
        <v>67</v>
      </c>
      <c r="G1075" t="s">
        <v>67</v>
      </c>
      <c r="H1075" t="s">
        <v>438</v>
      </c>
      <c r="I1075" t="s">
        <v>67</v>
      </c>
      <c r="J1075">
        <v>2.7421293390869755E+18</v>
      </c>
      <c r="K1075" t="s">
        <v>2714</v>
      </c>
      <c r="L1075" t="s">
        <v>67</v>
      </c>
      <c r="M1075" s="5">
        <v>0</v>
      </c>
      <c r="N1075">
        <v>19755</v>
      </c>
      <c r="O1075" t="s">
        <v>84</v>
      </c>
      <c r="P1075">
        <v>21194</v>
      </c>
      <c r="Q1075" t="s">
        <v>84</v>
      </c>
      <c r="R1075">
        <v>99755</v>
      </c>
      <c r="S1075" t="s">
        <v>183</v>
      </c>
      <c r="T1075" t="s">
        <v>153</v>
      </c>
      <c r="U1075">
        <v>244554</v>
      </c>
      <c r="V1075" t="s">
        <v>437</v>
      </c>
      <c r="W1075" t="s">
        <v>68</v>
      </c>
      <c r="X1075" s="5">
        <v>3.3912037037037036E-3</v>
      </c>
      <c r="Y1075" s="5">
        <v>0</v>
      </c>
      <c r="Z1075" s="5">
        <v>0</v>
      </c>
      <c r="AA1075" t="s">
        <v>67</v>
      </c>
      <c r="AB1075">
        <v>0</v>
      </c>
      <c r="AC1075" s="4">
        <v>46268.598657407405</v>
      </c>
      <c r="AD1075" t="s">
        <v>67</v>
      </c>
      <c r="AE1075" s="5">
        <v>0</v>
      </c>
      <c r="AF1075" t="s">
        <v>2709</v>
      </c>
      <c r="AG1075" s="5">
        <v>1.1574074074074073E-5</v>
      </c>
      <c r="AJ1075" t="s">
        <v>67</v>
      </c>
      <c r="AN1075" t="s">
        <v>67</v>
      </c>
      <c r="AO1075" t="s">
        <v>67</v>
      </c>
      <c r="AR1075" t="s">
        <v>67</v>
      </c>
      <c r="AT1075" t="s">
        <v>67</v>
      </c>
      <c r="AU1075" t="s">
        <v>67</v>
      </c>
      <c r="AV1075" t="s">
        <v>67</v>
      </c>
      <c r="AY1075" t="s">
        <v>67</v>
      </c>
      <c r="AZ1075" t="s">
        <v>67</v>
      </c>
      <c r="BA1075" t="s">
        <v>67</v>
      </c>
      <c r="BB1075" t="s">
        <v>67</v>
      </c>
      <c r="BC1075" t="s">
        <v>67</v>
      </c>
      <c r="BD1075" t="s">
        <v>67</v>
      </c>
      <c r="BE1075" t="s">
        <v>67</v>
      </c>
      <c r="BF1075" t="s">
        <v>67</v>
      </c>
      <c r="BG1075" t="s">
        <v>67</v>
      </c>
      <c r="BH1075" t="s">
        <v>67</v>
      </c>
      <c r="BI1075" t="s">
        <v>67</v>
      </c>
      <c r="BJ1075" t="s">
        <v>67</v>
      </c>
      <c r="BK1075" t="s">
        <v>67</v>
      </c>
      <c r="BL1075" t="s">
        <v>67</v>
      </c>
      <c r="BM1075" t="s">
        <v>67</v>
      </c>
      <c r="BN1075" t="s">
        <v>102</v>
      </c>
      <c r="BO1075" s="6">
        <v>46268</v>
      </c>
      <c r="BP1075">
        <f>1</f>
        <v>1</v>
      </c>
      <c r="BQ1075">
        <f>IF(M1075+AG1075&gt;=parametres!$B$2,0,1)</f>
        <v>1</v>
      </c>
      <c r="BR1075" t="str">
        <f>VLOOKUP(O1075,parametres!G:H,2,0)</f>
        <v>RSA</v>
      </c>
    </row>
    <row r="1076" spans="1:70" x14ac:dyDescent="0.3">
      <c r="A1076" t="s">
        <v>1635</v>
      </c>
      <c r="B1076" t="s">
        <v>65</v>
      </c>
      <c r="C1076" t="s">
        <v>66</v>
      </c>
      <c r="D1076" s="4">
        <v>46268.59547453704</v>
      </c>
      <c r="E1076" t="s">
        <v>2711</v>
      </c>
      <c r="F1076" t="s">
        <v>67</v>
      </c>
      <c r="G1076" t="s">
        <v>67</v>
      </c>
      <c r="H1076" t="s">
        <v>359</v>
      </c>
      <c r="I1076" t="s">
        <v>67</v>
      </c>
      <c r="J1076">
        <v>2.7421293133299579E+18</v>
      </c>
      <c r="K1076" t="s">
        <v>2715</v>
      </c>
      <c r="L1076" t="s">
        <v>67</v>
      </c>
      <c r="M1076" s="5">
        <v>0</v>
      </c>
      <c r="N1076">
        <v>19755</v>
      </c>
      <c r="O1076" t="s">
        <v>84</v>
      </c>
      <c r="P1076">
        <v>21194</v>
      </c>
      <c r="Q1076" t="s">
        <v>84</v>
      </c>
      <c r="R1076">
        <v>99755</v>
      </c>
      <c r="S1076" t="s">
        <v>183</v>
      </c>
      <c r="T1076" t="s">
        <v>153</v>
      </c>
      <c r="U1076">
        <v>96465</v>
      </c>
      <c r="V1076" t="s">
        <v>360</v>
      </c>
      <c r="W1076" t="s">
        <v>68</v>
      </c>
      <c r="X1076" s="5">
        <v>2.5925925925925925E-3</v>
      </c>
      <c r="Y1076" s="5">
        <v>0</v>
      </c>
      <c r="Z1076" s="5">
        <v>0</v>
      </c>
      <c r="AA1076" t="s">
        <v>67</v>
      </c>
      <c r="AB1076">
        <v>0</v>
      </c>
      <c r="AC1076" s="4">
        <v>46268.598113425927</v>
      </c>
      <c r="AD1076" t="s">
        <v>67</v>
      </c>
      <c r="AE1076" s="5">
        <v>0</v>
      </c>
      <c r="AF1076" t="s">
        <v>2713</v>
      </c>
      <c r="AG1076" s="5">
        <v>0</v>
      </c>
      <c r="AJ1076" t="s">
        <v>67</v>
      </c>
      <c r="AN1076" t="s">
        <v>67</v>
      </c>
      <c r="AO1076" t="s">
        <v>67</v>
      </c>
      <c r="AR1076" t="s">
        <v>67</v>
      </c>
      <c r="AT1076" t="s">
        <v>67</v>
      </c>
      <c r="AU1076" t="s">
        <v>67</v>
      </c>
      <c r="AV1076" t="s">
        <v>67</v>
      </c>
      <c r="AY1076" t="s">
        <v>67</v>
      </c>
      <c r="AZ1076" t="s">
        <v>67</v>
      </c>
      <c r="BA1076" t="s">
        <v>67</v>
      </c>
      <c r="BB1076" t="s">
        <v>67</v>
      </c>
      <c r="BC1076" t="s">
        <v>67</v>
      </c>
      <c r="BD1076" t="s">
        <v>67</v>
      </c>
      <c r="BE1076" t="s">
        <v>67</v>
      </c>
      <c r="BF1076" t="s">
        <v>67</v>
      </c>
      <c r="BG1076" t="s">
        <v>67</v>
      </c>
      <c r="BH1076" t="s">
        <v>67</v>
      </c>
      <c r="BI1076" t="s">
        <v>67</v>
      </c>
      <c r="BJ1076" t="s">
        <v>67</v>
      </c>
      <c r="BK1076" t="s">
        <v>67</v>
      </c>
      <c r="BL1076" t="s">
        <v>67</v>
      </c>
      <c r="BM1076" t="s">
        <v>67</v>
      </c>
      <c r="BN1076" t="s">
        <v>102</v>
      </c>
      <c r="BO1076" s="6">
        <v>46268</v>
      </c>
      <c r="BP1076">
        <f>1</f>
        <v>1</v>
      </c>
      <c r="BQ1076">
        <f>IF(M1076+AG1076&gt;=parametres!$B$2,0,1)</f>
        <v>1</v>
      </c>
      <c r="BR1076" t="str">
        <f>VLOOKUP(O1076,parametres!G:H,2,0)</f>
        <v>RSA</v>
      </c>
    </row>
    <row r="1077" spans="1:70" x14ac:dyDescent="0.3">
      <c r="A1077" t="s">
        <v>1635</v>
      </c>
      <c r="B1077" t="s">
        <v>65</v>
      </c>
      <c r="C1077" t="s">
        <v>70</v>
      </c>
      <c r="D1077" s="4">
        <v>46268.59574074074</v>
      </c>
      <c r="E1077" t="s">
        <v>2205</v>
      </c>
      <c r="F1077" t="s">
        <v>180</v>
      </c>
      <c r="G1077" t="s">
        <v>119</v>
      </c>
      <c r="H1077" t="s">
        <v>181</v>
      </c>
      <c r="I1077" t="s">
        <v>139</v>
      </c>
      <c r="J1077">
        <v>2.7421294249836104E+18</v>
      </c>
      <c r="K1077" t="s">
        <v>2716</v>
      </c>
      <c r="L1077" t="s">
        <v>71</v>
      </c>
      <c r="M1077" s="5">
        <v>9.2592592592592588E-5</v>
      </c>
      <c r="N1077">
        <v>19760</v>
      </c>
      <c r="O1077" t="s">
        <v>82</v>
      </c>
      <c r="P1077">
        <v>21199</v>
      </c>
      <c r="Q1077" t="s">
        <v>82</v>
      </c>
      <c r="R1077">
        <v>99810</v>
      </c>
      <c r="S1077" t="s">
        <v>162</v>
      </c>
      <c r="T1077" t="s">
        <v>153</v>
      </c>
      <c r="U1077">
        <v>96491</v>
      </c>
      <c r="V1077" t="s">
        <v>231</v>
      </c>
      <c r="W1077" t="s">
        <v>69</v>
      </c>
      <c r="X1077" s="5">
        <v>2.9166666666666668E-3</v>
      </c>
      <c r="Y1077" s="5">
        <v>0</v>
      </c>
      <c r="Z1077" s="5">
        <v>3.5879629629629629E-4</v>
      </c>
      <c r="AA1077" t="s">
        <v>67</v>
      </c>
      <c r="AB1077">
        <v>0</v>
      </c>
      <c r="AC1077" s="4">
        <v>46268.598958333336</v>
      </c>
      <c r="AD1077" t="s">
        <v>67</v>
      </c>
      <c r="AE1077" s="5">
        <v>0</v>
      </c>
      <c r="AF1077" t="s">
        <v>2717</v>
      </c>
      <c r="AG1077" s="5">
        <v>1.1574074074074073E-5</v>
      </c>
      <c r="AH1077">
        <v>0</v>
      </c>
      <c r="AI1077">
        <v>0</v>
      </c>
      <c r="AJ1077" t="s">
        <v>67</v>
      </c>
      <c r="AK1077">
        <v>2</v>
      </c>
      <c r="AL1077">
        <v>0</v>
      </c>
      <c r="AM1077">
        <v>0</v>
      </c>
      <c r="AN1077" t="s">
        <v>123</v>
      </c>
      <c r="AO1077" t="s">
        <v>67</v>
      </c>
      <c r="AR1077" t="s">
        <v>67</v>
      </c>
      <c r="AT1077" t="s">
        <v>67</v>
      </c>
      <c r="AU1077" t="s">
        <v>67</v>
      </c>
      <c r="AV1077" t="s">
        <v>67</v>
      </c>
      <c r="AW1077">
        <v>0</v>
      </c>
      <c r="AX1077">
        <v>0</v>
      </c>
      <c r="AY1077" t="s">
        <v>67</v>
      </c>
      <c r="AZ1077" t="s">
        <v>67</v>
      </c>
      <c r="BA1077" t="s">
        <v>67</v>
      </c>
      <c r="BB1077" t="s">
        <v>67</v>
      </c>
      <c r="BC1077" t="s">
        <v>67</v>
      </c>
      <c r="BD1077" t="s">
        <v>67</v>
      </c>
      <c r="BE1077" t="s">
        <v>67</v>
      </c>
      <c r="BF1077" t="s">
        <v>67</v>
      </c>
      <c r="BG1077" t="s">
        <v>67</v>
      </c>
      <c r="BH1077" t="s">
        <v>67</v>
      </c>
      <c r="BI1077" t="s">
        <v>67</v>
      </c>
      <c r="BJ1077" t="s">
        <v>67</v>
      </c>
      <c r="BK1077" t="s">
        <v>67</v>
      </c>
      <c r="BL1077" t="s">
        <v>67</v>
      </c>
      <c r="BM1077" t="s">
        <v>67</v>
      </c>
      <c r="BN1077" t="s">
        <v>106</v>
      </c>
      <c r="BO1077" s="6">
        <v>46268</v>
      </c>
      <c r="BP1077">
        <f>1</f>
        <v>1</v>
      </c>
      <c r="BQ1077">
        <f>IF(M1077+AG1077&gt;=parametres!$B$2,0,1)</f>
        <v>1</v>
      </c>
      <c r="BR1077" t="str">
        <f>VLOOKUP(O1077,parametres!G:H,2,0)</f>
        <v>Alliannz Contract</v>
      </c>
    </row>
    <row r="1078" spans="1:70" x14ac:dyDescent="0.3">
      <c r="A1078" t="s">
        <v>1635</v>
      </c>
      <c r="B1078" t="s">
        <v>65</v>
      </c>
      <c r="C1078" t="s">
        <v>70</v>
      </c>
      <c r="D1078" s="4">
        <v>46268.595902777779</v>
      </c>
      <c r="E1078" t="s">
        <v>2718</v>
      </c>
      <c r="F1078" t="s">
        <v>138</v>
      </c>
      <c r="G1078" t="s">
        <v>472</v>
      </c>
      <c r="H1078" t="s">
        <v>427</v>
      </c>
      <c r="I1078" t="s">
        <v>473</v>
      </c>
      <c r="J1078">
        <v>2.7421293562677601E+18</v>
      </c>
      <c r="K1078" t="s">
        <v>2719</v>
      </c>
      <c r="L1078" t="s">
        <v>72</v>
      </c>
      <c r="M1078" s="5">
        <v>6.9444444444444444E-5</v>
      </c>
      <c r="N1078">
        <v>19779</v>
      </c>
      <c r="O1078" t="s">
        <v>296</v>
      </c>
      <c r="P1078">
        <v>21190</v>
      </c>
      <c r="Q1078" t="s">
        <v>474</v>
      </c>
      <c r="R1078">
        <v>100019</v>
      </c>
      <c r="S1078" t="s">
        <v>338</v>
      </c>
      <c r="T1078" t="s">
        <v>430</v>
      </c>
      <c r="U1078">
        <v>96164</v>
      </c>
      <c r="V1078" t="s">
        <v>361</v>
      </c>
      <c r="W1078" t="s">
        <v>68</v>
      </c>
      <c r="X1078" s="5">
        <v>5.37037037037037E-3</v>
      </c>
      <c r="Y1078" s="5">
        <v>2.7777777777777778E-4</v>
      </c>
      <c r="Z1078" s="5">
        <v>1.8171296296296297E-3</v>
      </c>
      <c r="AA1078" t="s">
        <v>67</v>
      </c>
      <c r="AB1078">
        <v>1</v>
      </c>
      <c r="AC1078" s="4">
        <v>46268.601979166669</v>
      </c>
      <c r="AD1078" t="s">
        <v>67</v>
      </c>
      <c r="AE1078" s="5">
        <v>0</v>
      </c>
      <c r="AF1078" t="s">
        <v>2720</v>
      </c>
      <c r="AG1078" s="5">
        <v>1.1574074074074073E-5</v>
      </c>
      <c r="AH1078">
        <v>0</v>
      </c>
      <c r="AI1078">
        <v>0</v>
      </c>
      <c r="AJ1078" t="s">
        <v>475</v>
      </c>
      <c r="AK1078">
        <v>2</v>
      </c>
      <c r="AL1078">
        <v>0</v>
      </c>
      <c r="AM1078">
        <v>1</v>
      </c>
      <c r="AN1078" t="s">
        <v>310</v>
      </c>
      <c r="AO1078" t="s">
        <v>67</v>
      </c>
      <c r="AR1078" t="s">
        <v>67</v>
      </c>
      <c r="AT1078" t="s">
        <v>67</v>
      </c>
      <c r="AU1078" t="s">
        <v>67</v>
      </c>
      <c r="AV1078" t="s">
        <v>67</v>
      </c>
      <c r="AW1078">
        <v>0</v>
      </c>
      <c r="AX1078">
        <v>0</v>
      </c>
      <c r="AY1078" t="s">
        <v>67</v>
      </c>
      <c r="AZ1078" t="s">
        <v>67</v>
      </c>
      <c r="BA1078" t="s">
        <v>67</v>
      </c>
      <c r="BB1078" t="s">
        <v>67</v>
      </c>
      <c r="BC1078" t="s">
        <v>67</v>
      </c>
      <c r="BD1078" t="s">
        <v>67</v>
      </c>
      <c r="BE1078" t="s">
        <v>67</v>
      </c>
      <c r="BF1078" t="s">
        <v>67</v>
      </c>
      <c r="BG1078" t="s">
        <v>67</v>
      </c>
      <c r="BH1078" t="s">
        <v>67</v>
      </c>
      <c r="BI1078" t="s">
        <v>67</v>
      </c>
      <c r="BJ1078" t="s">
        <v>67</v>
      </c>
      <c r="BK1078" t="s">
        <v>67</v>
      </c>
      <c r="BL1078" t="s">
        <v>67</v>
      </c>
      <c r="BM1078" t="s">
        <v>67</v>
      </c>
      <c r="BN1078" t="s">
        <v>287</v>
      </c>
      <c r="BO1078" s="6">
        <v>46268</v>
      </c>
      <c r="BP1078">
        <f>1</f>
        <v>1</v>
      </c>
      <c r="BQ1078">
        <f>IF(M1078+AG1078&gt;=parametres!$B$2,0,1)</f>
        <v>1</v>
      </c>
      <c r="BR1078" t="str">
        <f>VLOOKUP(O1078,parametres!G:H,2,0)</f>
        <v>RSA BE</v>
      </c>
    </row>
    <row r="1079" spans="1:70" x14ac:dyDescent="0.3">
      <c r="A1079" t="s">
        <v>1635</v>
      </c>
      <c r="B1079" t="s">
        <v>65</v>
      </c>
      <c r="C1079" t="s">
        <v>66</v>
      </c>
      <c r="D1079" s="4">
        <v>46268.595949074072</v>
      </c>
      <c r="E1079" t="s">
        <v>2205</v>
      </c>
      <c r="F1079" t="s">
        <v>67</v>
      </c>
      <c r="G1079" t="s">
        <v>67</v>
      </c>
      <c r="H1079" t="s">
        <v>232</v>
      </c>
      <c r="I1079" t="s">
        <v>67</v>
      </c>
      <c r="J1079">
        <v>2.7421294249836104E+18</v>
      </c>
      <c r="K1079" t="s">
        <v>2721</v>
      </c>
      <c r="L1079" t="s">
        <v>67</v>
      </c>
      <c r="M1079" s="5">
        <v>0</v>
      </c>
      <c r="N1079">
        <v>19760</v>
      </c>
      <c r="O1079" t="s">
        <v>82</v>
      </c>
      <c r="P1079">
        <v>21199</v>
      </c>
      <c r="Q1079" t="s">
        <v>82</v>
      </c>
      <c r="R1079">
        <v>99810</v>
      </c>
      <c r="S1079" t="s">
        <v>162</v>
      </c>
      <c r="T1079" t="s">
        <v>153</v>
      </c>
      <c r="U1079">
        <v>96491</v>
      </c>
      <c r="V1079" t="s">
        <v>231</v>
      </c>
      <c r="W1079" t="s">
        <v>68</v>
      </c>
      <c r="X1079" s="5">
        <v>2.9050925925925928E-3</v>
      </c>
      <c r="Y1079" s="5">
        <v>0</v>
      </c>
      <c r="Z1079" s="5">
        <v>0</v>
      </c>
      <c r="AA1079" t="s">
        <v>67</v>
      </c>
      <c r="AB1079">
        <v>0</v>
      </c>
      <c r="AC1079" s="4">
        <v>46268.598946759259</v>
      </c>
      <c r="AD1079" t="s">
        <v>67</v>
      </c>
      <c r="AE1079" s="5">
        <v>0</v>
      </c>
      <c r="AF1079" t="s">
        <v>2717</v>
      </c>
      <c r="AG1079" s="5">
        <v>1.1574074074074073E-5</v>
      </c>
      <c r="AJ1079" t="s">
        <v>67</v>
      </c>
      <c r="AN1079" t="s">
        <v>67</v>
      </c>
      <c r="AO1079" t="s">
        <v>67</v>
      </c>
      <c r="AR1079" t="s">
        <v>67</v>
      </c>
      <c r="AT1079" t="s">
        <v>67</v>
      </c>
      <c r="AU1079" t="s">
        <v>67</v>
      </c>
      <c r="AV1079" t="s">
        <v>67</v>
      </c>
      <c r="AY1079" t="s">
        <v>67</v>
      </c>
      <c r="AZ1079" t="s">
        <v>67</v>
      </c>
      <c r="BA1079" t="s">
        <v>67</v>
      </c>
      <c r="BB1079" t="s">
        <v>67</v>
      </c>
      <c r="BC1079" t="s">
        <v>67</v>
      </c>
      <c r="BD1079" t="s">
        <v>67</v>
      </c>
      <c r="BE1079" t="s">
        <v>67</v>
      </c>
      <c r="BF1079" t="s">
        <v>67</v>
      </c>
      <c r="BG1079" t="s">
        <v>67</v>
      </c>
      <c r="BH1079" t="s">
        <v>67</v>
      </c>
      <c r="BI1079" t="s">
        <v>2722</v>
      </c>
      <c r="BJ1079" t="s">
        <v>67</v>
      </c>
      <c r="BK1079" t="s">
        <v>67</v>
      </c>
      <c r="BL1079" t="s">
        <v>67</v>
      </c>
      <c r="BM1079" t="s">
        <v>67</v>
      </c>
      <c r="BN1079" t="s">
        <v>106</v>
      </c>
      <c r="BO1079" s="6">
        <v>46268</v>
      </c>
      <c r="BP1079">
        <f>1</f>
        <v>1</v>
      </c>
      <c r="BQ1079">
        <f>IF(M1079+AG1079&gt;=parametres!$B$2,0,1)</f>
        <v>1</v>
      </c>
      <c r="BR1079" t="str">
        <f>VLOOKUP(O1079,parametres!G:H,2,0)</f>
        <v>Alliannz Contract</v>
      </c>
    </row>
    <row r="1080" spans="1:70" x14ac:dyDescent="0.3">
      <c r="A1080" t="s">
        <v>1635</v>
      </c>
      <c r="B1080" t="s">
        <v>65</v>
      </c>
      <c r="C1080" t="s">
        <v>70</v>
      </c>
      <c r="D1080" s="4">
        <v>46268.596666666665</v>
      </c>
      <c r="E1080" t="s">
        <v>2723</v>
      </c>
      <c r="F1080" t="s">
        <v>138</v>
      </c>
      <c r="G1080" t="s">
        <v>305</v>
      </c>
      <c r="H1080" t="s">
        <v>322</v>
      </c>
      <c r="I1080" t="s">
        <v>307</v>
      </c>
      <c r="J1080">
        <v>2.7421293476793728E+18</v>
      </c>
      <c r="K1080" t="s">
        <v>2724</v>
      </c>
      <c r="L1080" t="s">
        <v>72</v>
      </c>
      <c r="M1080" s="5">
        <v>3.4722222222222222E-5</v>
      </c>
      <c r="N1080">
        <v>19783</v>
      </c>
      <c r="O1080" t="s">
        <v>295</v>
      </c>
      <c r="P1080">
        <v>21223</v>
      </c>
      <c r="Q1080" t="s">
        <v>295</v>
      </c>
      <c r="R1080">
        <v>100063</v>
      </c>
      <c r="S1080" t="s">
        <v>326</v>
      </c>
      <c r="T1080" t="s">
        <v>275</v>
      </c>
      <c r="U1080">
        <v>223882</v>
      </c>
      <c r="V1080" t="s">
        <v>505</v>
      </c>
      <c r="W1080" t="s">
        <v>68</v>
      </c>
      <c r="X1080" s="5">
        <v>1.9560185185185184E-3</v>
      </c>
      <c r="Y1080" s="5">
        <v>0</v>
      </c>
      <c r="Z1080" s="5">
        <v>2.3148148148148147E-5</v>
      </c>
      <c r="AA1080" t="s">
        <v>67</v>
      </c>
      <c r="AB1080">
        <v>0</v>
      </c>
      <c r="AC1080" s="4">
        <v>46268.599074074074</v>
      </c>
      <c r="AD1080" t="s">
        <v>67</v>
      </c>
      <c r="AE1080" s="5">
        <v>0</v>
      </c>
      <c r="AF1080" t="s">
        <v>2725</v>
      </c>
      <c r="AG1080" s="5">
        <v>1.1574074074074073E-5</v>
      </c>
      <c r="AH1080">
        <v>0</v>
      </c>
      <c r="AI1080">
        <v>0</v>
      </c>
      <c r="AJ1080" t="s">
        <v>327</v>
      </c>
      <c r="AK1080">
        <v>2</v>
      </c>
      <c r="AL1080">
        <v>0</v>
      </c>
      <c r="AM1080">
        <v>1</v>
      </c>
      <c r="AN1080" t="s">
        <v>310</v>
      </c>
      <c r="AO1080" t="s">
        <v>67</v>
      </c>
      <c r="AR1080" t="s">
        <v>67</v>
      </c>
      <c r="AT1080" t="s">
        <v>67</v>
      </c>
      <c r="AU1080" t="s">
        <v>67</v>
      </c>
      <c r="AV1080" t="s">
        <v>67</v>
      </c>
      <c r="AW1080">
        <v>2</v>
      </c>
      <c r="AX1080">
        <v>1</v>
      </c>
      <c r="AY1080" t="s">
        <v>67</v>
      </c>
      <c r="AZ1080" t="s">
        <v>67</v>
      </c>
      <c r="BA1080" t="s">
        <v>67</v>
      </c>
      <c r="BB1080" t="s">
        <v>67</v>
      </c>
      <c r="BC1080" t="s">
        <v>67</v>
      </c>
      <c r="BD1080" t="s">
        <v>67</v>
      </c>
      <c r="BE1080" t="s">
        <v>67</v>
      </c>
      <c r="BF1080" t="s">
        <v>67</v>
      </c>
      <c r="BG1080" t="s">
        <v>67</v>
      </c>
      <c r="BH1080" t="s">
        <v>67</v>
      </c>
      <c r="BI1080" t="s">
        <v>67</v>
      </c>
      <c r="BJ1080" t="s">
        <v>67</v>
      </c>
      <c r="BK1080" t="s">
        <v>67</v>
      </c>
      <c r="BL1080" t="s">
        <v>67</v>
      </c>
      <c r="BM1080" t="s">
        <v>67</v>
      </c>
      <c r="BN1080" t="s">
        <v>287</v>
      </c>
      <c r="BO1080" s="6">
        <v>46268</v>
      </c>
      <c r="BP1080">
        <f>1</f>
        <v>1</v>
      </c>
      <c r="BQ1080">
        <f>IF(M1080+AG1080&gt;=parametres!$B$2,0,1)</f>
        <v>1</v>
      </c>
      <c r="BR1080" t="str">
        <f>VLOOKUP(O1080,parametres!G:H,2,0)</f>
        <v>RSA BE</v>
      </c>
    </row>
    <row r="1081" spans="1:70" x14ac:dyDescent="0.3">
      <c r="A1081" t="s">
        <v>1635</v>
      </c>
      <c r="B1081" t="s">
        <v>65</v>
      </c>
      <c r="C1081" t="s">
        <v>66</v>
      </c>
      <c r="D1081" s="4">
        <v>46268.596747685187</v>
      </c>
      <c r="E1081" t="s">
        <v>2705</v>
      </c>
      <c r="F1081" t="s">
        <v>67</v>
      </c>
      <c r="G1081" t="s">
        <v>67</v>
      </c>
      <c r="H1081" t="s">
        <v>466</v>
      </c>
      <c r="I1081" t="s">
        <v>67</v>
      </c>
      <c r="J1081">
        <v>2.7421294035080832E+18</v>
      </c>
      <c r="K1081" t="s">
        <v>2726</v>
      </c>
      <c r="L1081" t="s">
        <v>67</v>
      </c>
      <c r="M1081" s="5">
        <v>0</v>
      </c>
      <c r="N1081">
        <v>19755</v>
      </c>
      <c r="O1081" t="s">
        <v>84</v>
      </c>
      <c r="P1081">
        <v>21194</v>
      </c>
      <c r="Q1081" t="s">
        <v>84</v>
      </c>
      <c r="R1081">
        <v>99755</v>
      </c>
      <c r="S1081" t="s">
        <v>183</v>
      </c>
      <c r="T1081" t="s">
        <v>153</v>
      </c>
      <c r="U1081">
        <v>96452</v>
      </c>
      <c r="V1081" t="s">
        <v>465</v>
      </c>
      <c r="W1081" t="s">
        <v>69</v>
      </c>
      <c r="X1081" s="5">
        <v>1.273148148148148E-4</v>
      </c>
      <c r="Y1081" s="5">
        <v>0</v>
      </c>
      <c r="Z1081" s="5">
        <v>0</v>
      </c>
      <c r="AA1081" t="s">
        <v>67</v>
      </c>
      <c r="AB1081">
        <v>0</v>
      </c>
      <c r="AC1081" s="4">
        <v>46268.596932870372</v>
      </c>
      <c r="AD1081" t="s">
        <v>67</v>
      </c>
      <c r="AE1081" s="5">
        <v>0</v>
      </c>
      <c r="AF1081" t="s">
        <v>2707</v>
      </c>
      <c r="AG1081" s="5">
        <v>1.1574074074074073E-5</v>
      </c>
      <c r="AJ1081" t="s">
        <v>67</v>
      </c>
      <c r="AN1081" t="s">
        <v>67</v>
      </c>
      <c r="AO1081" t="s">
        <v>67</v>
      </c>
      <c r="AR1081" t="s">
        <v>67</v>
      </c>
      <c r="AT1081" t="s">
        <v>67</v>
      </c>
      <c r="AU1081" t="s">
        <v>67</v>
      </c>
      <c r="AV1081" t="s">
        <v>67</v>
      </c>
      <c r="AY1081" t="s">
        <v>67</v>
      </c>
      <c r="AZ1081" t="s">
        <v>67</v>
      </c>
      <c r="BA1081" t="s">
        <v>67</v>
      </c>
      <c r="BB1081" t="s">
        <v>67</v>
      </c>
      <c r="BC1081" t="s">
        <v>67</v>
      </c>
      <c r="BD1081" t="s">
        <v>67</v>
      </c>
      <c r="BE1081" t="s">
        <v>67</v>
      </c>
      <c r="BF1081" t="s">
        <v>67</v>
      </c>
      <c r="BG1081" t="s">
        <v>67</v>
      </c>
      <c r="BH1081" t="s">
        <v>67</v>
      </c>
      <c r="BI1081" t="s">
        <v>67</v>
      </c>
      <c r="BJ1081" t="s">
        <v>67</v>
      </c>
      <c r="BK1081" t="s">
        <v>67</v>
      </c>
      <c r="BL1081" t="s">
        <v>67</v>
      </c>
      <c r="BM1081" t="s">
        <v>67</v>
      </c>
      <c r="BN1081" t="s">
        <v>102</v>
      </c>
      <c r="BO1081" s="6">
        <v>46268</v>
      </c>
      <c r="BP1081">
        <f>1</f>
        <v>1</v>
      </c>
      <c r="BQ1081">
        <f>IF(M1081+AG1081&gt;=parametres!$B$2,0,1)</f>
        <v>1</v>
      </c>
      <c r="BR1081" t="str">
        <f>VLOOKUP(O1081,parametres!G:H,2,0)</f>
        <v>RSA</v>
      </c>
    </row>
    <row r="1082" spans="1:70" x14ac:dyDescent="0.3">
      <c r="A1082" t="s">
        <v>1635</v>
      </c>
      <c r="B1082" t="s">
        <v>65</v>
      </c>
      <c r="C1082" t="s">
        <v>70</v>
      </c>
      <c r="D1082" s="4">
        <v>46268.59710648148</v>
      </c>
      <c r="E1082" t="s">
        <v>2727</v>
      </c>
      <c r="F1082" t="s">
        <v>180</v>
      </c>
      <c r="G1082" t="s">
        <v>119</v>
      </c>
      <c r="H1082" t="s">
        <v>181</v>
      </c>
      <c r="I1082" t="s">
        <v>139</v>
      </c>
      <c r="J1082">
        <v>2.7421292962130601E+18</v>
      </c>
      <c r="K1082" t="s">
        <v>2728</v>
      </c>
      <c r="L1082" t="s">
        <v>72</v>
      </c>
      <c r="M1082" s="5">
        <v>8.1018518518518516E-5</v>
      </c>
      <c r="N1082">
        <v>19760</v>
      </c>
      <c r="O1082" t="s">
        <v>82</v>
      </c>
      <c r="P1082">
        <v>21199</v>
      </c>
      <c r="Q1082" t="s">
        <v>82</v>
      </c>
      <c r="R1082">
        <v>99810</v>
      </c>
      <c r="S1082" t="s">
        <v>162</v>
      </c>
      <c r="T1082" t="s">
        <v>153</v>
      </c>
      <c r="U1082">
        <v>232196</v>
      </c>
      <c r="V1082" t="s">
        <v>2432</v>
      </c>
      <c r="W1082" t="s">
        <v>68</v>
      </c>
      <c r="X1082" s="5">
        <v>3.3564814814814816E-3</v>
      </c>
      <c r="Y1082" s="5">
        <v>4.2824074074074075E-4</v>
      </c>
      <c r="Z1082" s="5">
        <v>3.5879629629629629E-4</v>
      </c>
      <c r="AA1082" t="s">
        <v>67</v>
      </c>
      <c r="AB1082">
        <v>1</v>
      </c>
      <c r="AC1082" s="4">
        <v>46268.601168981484</v>
      </c>
      <c r="AD1082" t="s">
        <v>67</v>
      </c>
      <c r="AE1082" s="5">
        <v>0</v>
      </c>
      <c r="AF1082" t="s">
        <v>2729</v>
      </c>
      <c r="AG1082" s="5">
        <v>1.1574074074074073E-5</v>
      </c>
      <c r="AH1082">
        <v>0</v>
      </c>
      <c r="AI1082">
        <v>0</v>
      </c>
      <c r="AJ1082" t="s">
        <v>67</v>
      </c>
      <c r="AK1082">
        <v>2</v>
      </c>
      <c r="AL1082">
        <v>0</v>
      </c>
      <c r="AM1082">
        <v>0</v>
      </c>
      <c r="AN1082" t="s">
        <v>123</v>
      </c>
      <c r="AO1082" t="s">
        <v>67</v>
      </c>
      <c r="AR1082" t="s">
        <v>67</v>
      </c>
      <c r="AT1082" t="s">
        <v>67</v>
      </c>
      <c r="AU1082" t="s">
        <v>67</v>
      </c>
      <c r="AV1082" t="s">
        <v>67</v>
      </c>
      <c r="AW1082">
        <v>0</v>
      </c>
      <c r="AX1082">
        <v>0</v>
      </c>
      <c r="AY1082" t="s">
        <v>67</v>
      </c>
      <c r="AZ1082" t="s">
        <v>67</v>
      </c>
      <c r="BA1082" t="s">
        <v>67</v>
      </c>
      <c r="BB1082" t="s">
        <v>67</v>
      </c>
      <c r="BC1082" t="s">
        <v>67</v>
      </c>
      <c r="BD1082" t="s">
        <v>67</v>
      </c>
      <c r="BE1082" t="s">
        <v>67</v>
      </c>
      <c r="BF1082" t="s">
        <v>67</v>
      </c>
      <c r="BG1082" t="s">
        <v>67</v>
      </c>
      <c r="BH1082" t="s">
        <v>67</v>
      </c>
      <c r="BI1082" t="s">
        <v>67</v>
      </c>
      <c r="BJ1082" t="s">
        <v>67</v>
      </c>
      <c r="BK1082" t="s">
        <v>67</v>
      </c>
      <c r="BL1082" t="s">
        <v>67</v>
      </c>
      <c r="BM1082" t="s">
        <v>67</v>
      </c>
      <c r="BN1082" t="s">
        <v>106</v>
      </c>
      <c r="BO1082" s="6">
        <v>46268</v>
      </c>
      <c r="BP1082">
        <f>1</f>
        <v>1</v>
      </c>
      <c r="BQ1082">
        <f>IF(M1082+AG1082&gt;=parametres!$B$2,0,1)</f>
        <v>1</v>
      </c>
      <c r="BR1082" t="str">
        <f>VLOOKUP(O1082,parametres!G:H,2,0)</f>
        <v>Alliannz Contract</v>
      </c>
    </row>
    <row r="1083" spans="1:70" x14ac:dyDescent="0.3">
      <c r="A1083" t="s">
        <v>1635</v>
      </c>
      <c r="B1083" t="s">
        <v>65</v>
      </c>
      <c r="C1083" t="s">
        <v>66</v>
      </c>
      <c r="D1083" s="4">
        <v>46268.59710648148</v>
      </c>
      <c r="E1083" t="s">
        <v>2723</v>
      </c>
      <c r="F1083" t="s">
        <v>67</v>
      </c>
      <c r="G1083" t="s">
        <v>67</v>
      </c>
      <c r="H1083" t="s">
        <v>506</v>
      </c>
      <c r="I1083" t="s">
        <v>67</v>
      </c>
      <c r="J1083">
        <v>2.7421293476793728E+18</v>
      </c>
      <c r="K1083" t="s">
        <v>2730</v>
      </c>
      <c r="L1083" t="s">
        <v>67</v>
      </c>
      <c r="M1083" s="5">
        <v>0</v>
      </c>
      <c r="N1083">
        <v>19783</v>
      </c>
      <c r="O1083" t="s">
        <v>295</v>
      </c>
      <c r="P1083">
        <v>21223</v>
      </c>
      <c r="Q1083" t="s">
        <v>295</v>
      </c>
      <c r="R1083">
        <v>100063</v>
      </c>
      <c r="S1083" t="s">
        <v>326</v>
      </c>
      <c r="T1083" t="s">
        <v>275</v>
      </c>
      <c r="U1083">
        <v>223882</v>
      </c>
      <c r="V1083" t="s">
        <v>505</v>
      </c>
      <c r="W1083" t="s">
        <v>69</v>
      </c>
      <c r="X1083" s="5">
        <v>1.9444444444444444E-3</v>
      </c>
      <c r="Y1083" s="5">
        <v>0</v>
      </c>
      <c r="Z1083" s="5">
        <v>0</v>
      </c>
      <c r="AA1083" t="s">
        <v>67</v>
      </c>
      <c r="AB1083">
        <v>0</v>
      </c>
      <c r="AC1083" s="4">
        <v>46268.599085648151</v>
      </c>
      <c r="AD1083" t="s">
        <v>67</v>
      </c>
      <c r="AE1083" s="5">
        <v>0</v>
      </c>
      <c r="AF1083" t="s">
        <v>2725</v>
      </c>
      <c r="AG1083" s="5">
        <v>1.1574074074074073E-5</v>
      </c>
      <c r="AJ1083" t="s">
        <v>67</v>
      </c>
      <c r="AN1083" t="s">
        <v>67</v>
      </c>
      <c r="AO1083" t="s">
        <v>67</v>
      </c>
      <c r="AR1083" t="s">
        <v>67</v>
      </c>
      <c r="AT1083" t="s">
        <v>67</v>
      </c>
      <c r="AU1083" t="s">
        <v>67</v>
      </c>
      <c r="AV1083" t="s">
        <v>67</v>
      </c>
      <c r="AY1083" t="s">
        <v>67</v>
      </c>
      <c r="AZ1083" t="s">
        <v>67</v>
      </c>
      <c r="BA1083" t="s">
        <v>67</v>
      </c>
      <c r="BB1083" t="s">
        <v>67</v>
      </c>
      <c r="BC1083" t="s">
        <v>67</v>
      </c>
      <c r="BD1083" t="s">
        <v>67</v>
      </c>
      <c r="BE1083" t="s">
        <v>67</v>
      </c>
      <c r="BF1083" t="s">
        <v>67</v>
      </c>
      <c r="BG1083" t="s">
        <v>67</v>
      </c>
      <c r="BH1083" t="s">
        <v>67</v>
      </c>
      <c r="BI1083" t="s">
        <v>67</v>
      </c>
      <c r="BJ1083" t="s">
        <v>67</v>
      </c>
      <c r="BK1083" t="s">
        <v>67</v>
      </c>
      <c r="BL1083" t="s">
        <v>67</v>
      </c>
      <c r="BM1083" t="s">
        <v>67</v>
      </c>
      <c r="BN1083" t="s">
        <v>287</v>
      </c>
      <c r="BO1083" s="6">
        <v>46268</v>
      </c>
      <c r="BP1083">
        <f>1</f>
        <v>1</v>
      </c>
      <c r="BQ1083">
        <f>IF(M1083+AG1083&gt;=parametres!$B$2,0,1)</f>
        <v>1</v>
      </c>
      <c r="BR1083" t="str">
        <f>VLOOKUP(O1083,parametres!G:H,2,0)</f>
        <v>RSA BE</v>
      </c>
    </row>
    <row r="1084" spans="1:70" x14ac:dyDescent="0.3">
      <c r="A1084" t="s">
        <v>1635</v>
      </c>
      <c r="B1084" t="s">
        <v>65</v>
      </c>
      <c r="C1084" t="s">
        <v>66</v>
      </c>
      <c r="D1084" s="4">
        <v>46268.597314814811</v>
      </c>
      <c r="E1084" t="s">
        <v>2727</v>
      </c>
      <c r="F1084" t="s">
        <v>67</v>
      </c>
      <c r="G1084" t="s">
        <v>67</v>
      </c>
      <c r="H1084" t="s">
        <v>2446</v>
      </c>
      <c r="I1084" t="s">
        <v>67</v>
      </c>
      <c r="J1084">
        <v>2.7421292962130601E+18</v>
      </c>
      <c r="K1084" t="s">
        <v>2731</v>
      </c>
      <c r="L1084" t="s">
        <v>67</v>
      </c>
      <c r="M1084" s="5">
        <v>0</v>
      </c>
      <c r="N1084">
        <v>19760</v>
      </c>
      <c r="O1084" t="s">
        <v>82</v>
      </c>
      <c r="P1084">
        <v>21199</v>
      </c>
      <c r="Q1084" t="s">
        <v>82</v>
      </c>
      <c r="R1084">
        <v>99810</v>
      </c>
      <c r="S1084" t="s">
        <v>162</v>
      </c>
      <c r="T1084" t="s">
        <v>153</v>
      </c>
      <c r="U1084">
        <v>232196</v>
      </c>
      <c r="V1084" t="s">
        <v>2432</v>
      </c>
      <c r="W1084" t="s">
        <v>69</v>
      </c>
      <c r="X1084" s="5">
        <v>1.238425925925926E-3</v>
      </c>
      <c r="Y1084" s="5">
        <v>4.2824074074074075E-4</v>
      </c>
      <c r="Z1084" s="5">
        <v>0</v>
      </c>
      <c r="AA1084" t="s">
        <v>67</v>
      </c>
      <c r="AB1084">
        <v>0</v>
      </c>
      <c r="AC1084" s="4">
        <v>46268.599050925928</v>
      </c>
      <c r="AD1084" t="s">
        <v>67</v>
      </c>
      <c r="AE1084" s="5">
        <v>0</v>
      </c>
      <c r="AF1084" t="s">
        <v>2729</v>
      </c>
      <c r="AG1084" s="5">
        <v>1.1574074074074073E-5</v>
      </c>
      <c r="AJ1084" t="s">
        <v>67</v>
      </c>
      <c r="AN1084" t="s">
        <v>67</v>
      </c>
      <c r="AO1084" t="s">
        <v>67</v>
      </c>
      <c r="AR1084" t="s">
        <v>67</v>
      </c>
      <c r="AT1084" t="s">
        <v>67</v>
      </c>
      <c r="AU1084" t="s">
        <v>67</v>
      </c>
      <c r="AV1084" t="s">
        <v>67</v>
      </c>
      <c r="AY1084" t="s">
        <v>67</v>
      </c>
      <c r="AZ1084" t="s">
        <v>67</v>
      </c>
      <c r="BA1084" t="s">
        <v>67</v>
      </c>
      <c r="BB1084" t="s">
        <v>67</v>
      </c>
      <c r="BC1084" t="s">
        <v>67</v>
      </c>
      <c r="BD1084" t="s">
        <v>67</v>
      </c>
      <c r="BE1084" t="s">
        <v>67</v>
      </c>
      <c r="BF1084" t="s">
        <v>67</v>
      </c>
      <c r="BG1084" t="s">
        <v>67</v>
      </c>
      <c r="BH1084" t="s">
        <v>67</v>
      </c>
      <c r="BI1084" t="s">
        <v>67</v>
      </c>
      <c r="BJ1084" t="s">
        <v>67</v>
      </c>
      <c r="BK1084" t="s">
        <v>67</v>
      </c>
      <c r="BL1084" t="s">
        <v>67</v>
      </c>
      <c r="BM1084" t="s">
        <v>67</v>
      </c>
      <c r="BN1084" t="s">
        <v>106</v>
      </c>
      <c r="BO1084" s="6">
        <v>46268</v>
      </c>
      <c r="BP1084">
        <f>1</f>
        <v>1</v>
      </c>
      <c r="BQ1084">
        <f>IF(M1084+AG1084&gt;=parametres!$B$2,0,1)</f>
        <v>1</v>
      </c>
      <c r="BR1084" t="str">
        <f>VLOOKUP(O1084,parametres!G:H,2,0)</f>
        <v>Alliannz Contract</v>
      </c>
    </row>
    <row r="1085" spans="1:70" x14ac:dyDescent="0.3">
      <c r="A1085" t="s">
        <v>1635</v>
      </c>
      <c r="B1085" t="s">
        <v>65</v>
      </c>
      <c r="C1085" t="s">
        <v>70</v>
      </c>
      <c r="D1085" s="4">
        <v>46268.597430555557</v>
      </c>
      <c r="E1085" t="s">
        <v>2575</v>
      </c>
      <c r="F1085" t="s">
        <v>171</v>
      </c>
      <c r="G1085" t="s">
        <v>119</v>
      </c>
      <c r="H1085" t="s">
        <v>172</v>
      </c>
      <c r="I1085" t="s">
        <v>169</v>
      </c>
      <c r="J1085">
        <v>2.7421293992131215E+18</v>
      </c>
      <c r="K1085" t="s">
        <v>2732</v>
      </c>
      <c r="L1085" t="s">
        <v>71</v>
      </c>
      <c r="M1085" s="5">
        <v>5.7870370370370373E-5</v>
      </c>
      <c r="N1085">
        <v>19764</v>
      </c>
      <c r="O1085" t="s">
        <v>107</v>
      </c>
      <c r="P1085">
        <v>21203</v>
      </c>
      <c r="Q1085" t="s">
        <v>107</v>
      </c>
      <c r="R1085">
        <v>99854</v>
      </c>
      <c r="S1085" t="s">
        <v>170</v>
      </c>
      <c r="T1085" t="s">
        <v>153</v>
      </c>
      <c r="U1085">
        <v>232194</v>
      </c>
      <c r="V1085" t="s">
        <v>228</v>
      </c>
      <c r="W1085" t="s">
        <v>68</v>
      </c>
      <c r="X1085" s="5">
        <v>9.0162037037037034E-3</v>
      </c>
      <c r="Y1085" s="5">
        <v>0</v>
      </c>
      <c r="Z1085" s="5">
        <v>3.9351851851851852E-4</v>
      </c>
      <c r="AA1085" t="s">
        <v>67</v>
      </c>
      <c r="AB1085">
        <v>0</v>
      </c>
      <c r="AC1085" s="4">
        <v>46268.606909722221</v>
      </c>
      <c r="AD1085" t="s">
        <v>67</v>
      </c>
      <c r="AE1085" s="5">
        <v>0</v>
      </c>
      <c r="AF1085" t="s">
        <v>2733</v>
      </c>
      <c r="AG1085" s="5">
        <v>2.3148148148148147E-5</v>
      </c>
      <c r="AH1085">
        <v>0</v>
      </c>
      <c r="AI1085">
        <v>0</v>
      </c>
      <c r="AJ1085" t="s">
        <v>390</v>
      </c>
      <c r="AK1085">
        <v>2</v>
      </c>
      <c r="AL1085">
        <v>0</v>
      </c>
      <c r="AM1085">
        <v>0</v>
      </c>
      <c r="AN1085" t="s">
        <v>123</v>
      </c>
      <c r="AO1085" t="s">
        <v>67</v>
      </c>
      <c r="AR1085" t="s">
        <v>67</v>
      </c>
      <c r="AT1085" t="s">
        <v>67</v>
      </c>
      <c r="AU1085" t="s">
        <v>67</v>
      </c>
      <c r="AV1085" t="s">
        <v>67</v>
      </c>
      <c r="AW1085">
        <v>2</v>
      </c>
      <c r="AX1085">
        <v>1</v>
      </c>
      <c r="AY1085" t="s">
        <v>67</v>
      </c>
      <c r="AZ1085" t="s">
        <v>67</v>
      </c>
      <c r="BA1085" t="s">
        <v>67</v>
      </c>
      <c r="BB1085" t="s">
        <v>67</v>
      </c>
      <c r="BC1085" t="s">
        <v>67</v>
      </c>
      <c r="BD1085" t="s">
        <v>67</v>
      </c>
      <c r="BE1085" t="s">
        <v>67</v>
      </c>
      <c r="BF1085" t="s">
        <v>67</v>
      </c>
      <c r="BG1085" t="s">
        <v>67</v>
      </c>
      <c r="BH1085" t="s">
        <v>67</v>
      </c>
      <c r="BI1085" t="s">
        <v>67</v>
      </c>
      <c r="BJ1085" t="s">
        <v>67</v>
      </c>
      <c r="BK1085" t="s">
        <v>67</v>
      </c>
      <c r="BL1085" t="s">
        <v>67</v>
      </c>
      <c r="BM1085" t="s">
        <v>67</v>
      </c>
      <c r="BN1085" t="s">
        <v>106</v>
      </c>
      <c r="BO1085" s="6">
        <v>46268</v>
      </c>
      <c r="BP1085">
        <f>1</f>
        <v>1</v>
      </c>
      <c r="BQ1085">
        <f>IF(M1085+AG1085&gt;=parametres!$B$2,0,1)</f>
        <v>1</v>
      </c>
      <c r="BR1085" t="str">
        <f>VLOOKUP(O1085,parametres!G:H,2,0)</f>
        <v>Alliannz Contract</v>
      </c>
    </row>
    <row r="1086" spans="1:70" x14ac:dyDescent="0.3">
      <c r="A1086" t="s">
        <v>1635</v>
      </c>
      <c r="B1086" t="s">
        <v>65</v>
      </c>
      <c r="C1086" t="s">
        <v>70</v>
      </c>
      <c r="D1086" s="4">
        <v>46268.597615740742</v>
      </c>
      <c r="E1086" t="s">
        <v>2734</v>
      </c>
      <c r="F1086" t="s">
        <v>2735</v>
      </c>
      <c r="G1086" t="s">
        <v>455</v>
      </c>
      <c r="H1086" t="s">
        <v>2736</v>
      </c>
      <c r="I1086" t="s">
        <v>453</v>
      </c>
      <c r="J1086">
        <v>2.7421293562677601E+18</v>
      </c>
      <c r="K1086" t="s">
        <v>2737</v>
      </c>
      <c r="L1086" t="s">
        <v>72</v>
      </c>
      <c r="M1086" s="5">
        <v>1.0069444444444444E-3</v>
      </c>
      <c r="N1086">
        <v>19755</v>
      </c>
      <c r="O1086" t="s">
        <v>84</v>
      </c>
      <c r="P1086">
        <v>21177</v>
      </c>
      <c r="Q1086" t="s">
        <v>454</v>
      </c>
      <c r="R1086">
        <v>99755</v>
      </c>
      <c r="S1086" t="s">
        <v>183</v>
      </c>
      <c r="T1086" t="s">
        <v>450</v>
      </c>
      <c r="U1086">
        <v>244552</v>
      </c>
      <c r="V1086" t="s">
        <v>435</v>
      </c>
      <c r="W1086" t="s">
        <v>68</v>
      </c>
      <c r="X1086" s="5">
        <v>4.8958333333333336E-3</v>
      </c>
      <c r="Y1086" s="5">
        <v>5.7870370370370373E-5</v>
      </c>
      <c r="Z1086" s="5">
        <v>8.9120370370370373E-4</v>
      </c>
      <c r="AA1086" t="s">
        <v>67</v>
      </c>
      <c r="AB1086">
        <v>1</v>
      </c>
      <c r="AC1086" s="4">
        <v>46268.603807870371</v>
      </c>
      <c r="AD1086" t="s">
        <v>67</v>
      </c>
      <c r="AE1086" s="5">
        <v>0</v>
      </c>
      <c r="AF1086" t="s">
        <v>2738</v>
      </c>
      <c r="AG1086" s="5">
        <v>2.3148148148148147E-5</v>
      </c>
      <c r="AH1086">
        <v>0</v>
      </c>
      <c r="AI1086">
        <v>0</v>
      </c>
      <c r="AJ1086" t="s">
        <v>67</v>
      </c>
      <c r="AK1086">
        <v>2</v>
      </c>
      <c r="AL1086">
        <v>0</v>
      </c>
      <c r="AM1086">
        <v>0</v>
      </c>
      <c r="AN1086" t="s">
        <v>123</v>
      </c>
      <c r="AO1086" t="s">
        <v>67</v>
      </c>
      <c r="AR1086" t="s">
        <v>67</v>
      </c>
      <c r="AT1086" t="s">
        <v>67</v>
      </c>
      <c r="AU1086" t="s">
        <v>67</v>
      </c>
      <c r="AV1086" t="s">
        <v>67</v>
      </c>
      <c r="AW1086">
        <v>0</v>
      </c>
      <c r="AX1086">
        <v>0</v>
      </c>
      <c r="AY1086" t="s">
        <v>67</v>
      </c>
      <c r="AZ1086" t="s">
        <v>67</v>
      </c>
      <c r="BA1086" t="s">
        <v>67</v>
      </c>
      <c r="BB1086" t="s">
        <v>67</v>
      </c>
      <c r="BC1086" t="s">
        <v>67</v>
      </c>
      <c r="BD1086" t="s">
        <v>67</v>
      </c>
      <c r="BE1086" t="s">
        <v>67</v>
      </c>
      <c r="BF1086" t="s">
        <v>67</v>
      </c>
      <c r="BG1086" t="s">
        <v>67</v>
      </c>
      <c r="BH1086" t="s">
        <v>67</v>
      </c>
      <c r="BI1086" t="s">
        <v>67</v>
      </c>
      <c r="BJ1086" t="s">
        <v>67</v>
      </c>
      <c r="BK1086" t="s">
        <v>67</v>
      </c>
      <c r="BL1086" t="s">
        <v>67</v>
      </c>
      <c r="BM1086" t="s">
        <v>67</v>
      </c>
      <c r="BN1086" t="s">
        <v>102</v>
      </c>
      <c r="BO1086" s="6">
        <v>46268</v>
      </c>
      <c r="BP1086">
        <f>1</f>
        <v>1</v>
      </c>
      <c r="BQ1086">
        <f>IF(M1086+AG1086&gt;=parametres!$B$2,0,1)</f>
        <v>0</v>
      </c>
      <c r="BR1086" t="str">
        <f>VLOOKUP(O1086,parametres!G:H,2,0)</f>
        <v>RSA</v>
      </c>
    </row>
    <row r="1087" spans="1:70" x14ac:dyDescent="0.3">
      <c r="A1087" t="s">
        <v>1635</v>
      </c>
      <c r="B1087" t="s">
        <v>65</v>
      </c>
      <c r="C1087" t="s">
        <v>70</v>
      </c>
      <c r="D1087" s="4">
        <v>46268.597708333335</v>
      </c>
      <c r="E1087" t="s">
        <v>392</v>
      </c>
      <c r="F1087" t="s">
        <v>148</v>
      </c>
      <c r="G1087" t="s">
        <v>119</v>
      </c>
      <c r="H1087" t="s">
        <v>149</v>
      </c>
      <c r="I1087" t="s">
        <v>136</v>
      </c>
      <c r="J1087">
        <v>2.7421292403560755E+18</v>
      </c>
      <c r="K1087" t="s">
        <v>2739</v>
      </c>
      <c r="L1087" t="s">
        <v>71</v>
      </c>
      <c r="M1087" s="5">
        <v>6.9444444444444444E-5</v>
      </c>
      <c r="N1087">
        <v>19761</v>
      </c>
      <c r="O1087" t="s">
        <v>105</v>
      </c>
      <c r="P1087">
        <v>21200</v>
      </c>
      <c r="Q1087" t="s">
        <v>105</v>
      </c>
      <c r="R1087">
        <v>99821</v>
      </c>
      <c r="S1087" t="s">
        <v>154</v>
      </c>
      <c r="T1087" t="s">
        <v>153</v>
      </c>
      <c r="U1087">
        <v>96523</v>
      </c>
      <c r="V1087" t="s">
        <v>511</v>
      </c>
      <c r="W1087" t="s">
        <v>68</v>
      </c>
      <c r="X1087" s="5">
        <v>2.9861111111111113E-3</v>
      </c>
      <c r="Y1087" s="5">
        <v>2.6157407407407405E-3</v>
      </c>
      <c r="Z1087" s="5">
        <v>3.8194444444444446E-4</v>
      </c>
      <c r="AA1087" t="s">
        <v>67</v>
      </c>
      <c r="AB1087">
        <v>0</v>
      </c>
      <c r="AC1087" s="4">
        <v>46268.604861111111</v>
      </c>
      <c r="AD1087" t="s">
        <v>67</v>
      </c>
      <c r="AE1087" s="5">
        <v>0</v>
      </c>
      <c r="AF1087" t="s">
        <v>2740</v>
      </c>
      <c r="AG1087" s="5">
        <v>4.6296296296296294E-5</v>
      </c>
      <c r="AH1087">
        <v>0</v>
      </c>
      <c r="AI1087">
        <v>0</v>
      </c>
      <c r="AJ1087" t="s">
        <v>67</v>
      </c>
      <c r="AK1087">
        <v>2</v>
      </c>
      <c r="AL1087">
        <v>0</v>
      </c>
      <c r="AM1087">
        <v>0</v>
      </c>
      <c r="AN1087" t="s">
        <v>123</v>
      </c>
      <c r="AO1087" t="s">
        <v>127</v>
      </c>
      <c r="AP1087">
        <v>77020001</v>
      </c>
      <c r="AQ1087">
        <v>10</v>
      </c>
      <c r="AR1087" t="s">
        <v>128</v>
      </c>
      <c r="AS1087">
        <v>3190098</v>
      </c>
      <c r="AT1087" t="s">
        <v>145</v>
      </c>
      <c r="AU1087" t="s">
        <v>67</v>
      </c>
      <c r="AV1087" t="s">
        <v>392</v>
      </c>
      <c r="AW1087">
        <v>2</v>
      </c>
      <c r="AX1087">
        <v>1</v>
      </c>
      <c r="AY1087" t="s">
        <v>75</v>
      </c>
      <c r="AZ1087" t="s">
        <v>190</v>
      </c>
      <c r="BA1087" t="s">
        <v>67</v>
      </c>
      <c r="BB1087" t="s">
        <v>67</v>
      </c>
      <c r="BC1087" t="s">
        <v>67</v>
      </c>
      <c r="BD1087" t="s">
        <v>67</v>
      </c>
      <c r="BE1087" t="s">
        <v>67</v>
      </c>
      <c r="BF1087" t="s">
        <v>67</v>
      </c>
      <c r="BG1087" t="s">
        <v>67</v>
      </c>
      <c r="BH1087" t="s">
        <v>67</v>
      </c>
      <c r="BI1087" t="s">
        <v>67</v>
      </c>
      <c r="BJ1087" t="s">
        <v>67</v>
      </c>
      <c r="BK1087" t="s">
        <v>67</v>
      </c>
      <c r="BL1087" t="s">
        <v>67</v>
      </c>
      <c r="BM1087" t="s">
        <v>67</v>
      </c>
      <c r="BN1087" t="s">
        <v>106</v>
      </c>
      <c r="BO1087" s="6">
        <v>46268</v>
      </c>
      <c r="BP1087">
        <f>1</f>
        <v>1</v>
      </c>
      <c r="BQ1087">
        <f>IF(M1087+AG1087&gt;=parametres!$B$2,0,1)</f>
        <v>1</v>
      </c>
      <c r="BR1087" t="str">
        <f>VLOOKUP(O1087,parametres!G:H,2,0)</f>
        <v>Alliannz Contract</v>
      </c>
    </row>
    <row r="1088" spans="1:70" x14ac:dyDescent="0.3">
      <c r="A1088" t="s">
        <v>1635</v>
      </c>
      <c r="B1088" t="s">
        <v>65</v>
      </c>
      <c r="C1088" t="s">
        <v>66</v>
      </c>
      <c r="D1088" s="4">
        <v>46268.597708333335</v>
      </c>
      <c r="E1088" t="s">
        <v>2718</v>
      </c>
      <c r="F1088" t="s">
        <v>67</v>
      </c>
      <c r="G1088" t="s">
        <v>67</v>
      </c>
      <c r="H1088" t="s">
        <v>362</v>
      </c>
      <c r="I1088" t="s">
        <v>67</v>
      </c>
      <c r="J1088">
        <v>2.7421293562677601E+18</v>
      </c>
      <c r="K1088" t="s">
        <v>2741</v>
      </c>
      <c r="L1088" t="s">
        <v>67</v>
      </c>
      <c r="M1088" s="5">
        <v>0</v>
      </c>
      <c r="N1088">
        <v>19779</v>
      </c>
      <c r="O1088" t="s">
        <v>296</v>
      </c>
      <c r="P1088">
        <v>21219</v>
      </c>
      <c r="Q1088" t="s">
        <v>296</v>
      </c>
      <c r="R1088">
        <v>100019</v>
      </c>
      <c r="S1088" t="s">
        <v>338</v>
      </c>
      <c r="T1088" t="s">
        <v>275</v>
      </c>
      <c r="U1088">
        <v>96164</v>
      </c>
      <c r="V1088" t="s">
        <v>361</v>
      </c>
      <c r="W1088" t="s">
        <v>69</v>
      </c>
      <c r="X1088" s="5">
        <v>4.2476851851851851E-3</v>
      </c>
      <c r="Y1088" s="5">
        <v>0</v>
      </c>
      <c r="Z1088" s="5">
        <v>0</v>
      </c>
      <c r="AA1088" t="s">
        <v>67</v>
      </c>
      <c r="AB1088">
        <v>0</v>
      </c>
      <c r="AC1088" s="4">
        <v>46268.601979166669</v>
      </c>
      <c r="AD1088" t="s">
        <v>67</v>
      </c>
      <c r="AE1088" s="5">
        <v>0</v>
      </c>
      <c r="AF1088" t="s">
        <v>2720</v>
      </c>
      <c r="AG1088" s="5">
        <v>1.1574074074074073E-5</v>
      </c>
      <c r="AJ1088" t="s">
        <v>67</v>
      </c>
      <c r="AN1088" t="s">
        <v>67</v>
      </c>
      <c r="AO1088" t="s">
        <v>67</v>
      </c>
      <c r="AR1088" t="s">
        <v>67</v>
      </c>
      <c r="AT1088" t="s">
        <v>67</v>
      </c>
      <c r="AU1088" t="s">
        <v>67</v>
      </c>
      <c r="AV1088" t="s">
        <v>67</v>
      </c>
      <c r="AY1088" t="s">
        <v>67</v>
      </c>
      <c r="AZ1088" t="s">
        <v>67</v>
      </c>
      <c r="BA1088" t="s">
        <v>67</v>
      </c>
      <c r="BB1088" t="s">
        <v>67</v>
      </c>
      <c r="BC1088" t="s">
        <v>67</v>
      </c>
      <c r="BD1088" t="s">
        <v>67</v>
      </c>
      <c r="BE1088" t="s">
        <v>67</v>
      </c>
      <c r="BF1088" t="s">
        <v>67</v>
      </c>
      <c r="BG1088" t="s">
        <v>67</v>
      </c>
      <c r="BH1088" t="s">
        <v>67</v>
      </c>
      <c r="BI1088" t="s">
        <v>67</v>
      </c>
      <c r="BJ1088" t="s">
        <v>67</v>
      </c>
      <c r="BK1088" t="s">
        <v>67</v>
      </c>
      <c r="BL1088" t="s">
        <v>67</v>
      </c>
      <c r="BM1088" t="s">
        <v>67</v>
      </c>
      <c r="BN1088" t="s">
        <v>287</v>
      </c>
      <c r="BO1088" s="6">
        <v>46268</v>
      </c>
      <c r="BP1088">
        <f>1</f>
        <v>1</v>
      </c>
      <c r="BQ1088">
        <f>IF(M1088+AG1088&gt;=parametres!$B$2,0,1)</f>
        <v>1</v>
      </c>
      <c r="BR1088" t="str">
        <f>VLOOKUP(O1088,parametres!G:H,2,0)</f>
        <v>RSA BE</v>
      </c>
    </row>
    <row r="1089" spans="1:70" x14ac:dyDescent="0.3">
      <c r="A1089" t="s">
        <v>1635</v>
      </c>
      <c r="B1089" t="s">
        <v>65</v>
      </c>
      <c r="C1089" t="s">
        <v>66</v>
      </c>
      <c r="D1089" s="4">
        <v>46268.597824074073</v>
      </c>
      <c r="E1089" t="s">
        <v>2575</v>
      </c>
      <c r="F1089" t="s">
        <v>67</v>
      </c>
      <c r="G1089" t="s">
        <v>67</v>
      </c>
      <c r="H1089" t="s">
        <v>413</v>
      </c>
      <c r="I1089" t="s">
        <v>67</v>
      </c>
      <c r="J1089">
        <v>2.7421293992131215E+18</v>
      </c>
      <c r="K1089" t="s">
        <v>2742</v>
      </c>
      <c r="L1089" t="s">
        <v>67</v>
      </c>
      <c r="M1089" s="5">
        <v>0</v>
      </c>
      <c r="N1089">
        <v>19764</v>
      </c>
      <c r="O1089" t="s">
        <v>107</v>
      </c>
      <c r="P1089">
        <v>21203</v>
      </c>
      <c r="Q1089" t="s">
        <v>107</v>
      </c>
      <c r="R1089">
        <v>99854</v>
      </c>
      <c r="S1089" t="s">
        <v>170</v>
      </c>
      <c r="T1089" t="s">
        <v>153</v>
      </c>
      <c r="U1089">
        <v>232194</v>
      </c>
      <c r="V1089" t="s">
        <v>228</v>
      </c>
      <c r="W1089" t="s">
        <v>68</v>
      </c>
      <c r="X1089" s="5">
        <v>9.0162037037037034E-3</v>
      </c>
      <c r="Y1089" s="5">
        <v>0</v>
      </c>
      <c r="Z1089" s="5">
        <v>0</v>
      </c>
      <c r="AA1089" t="s">
        <v>67</v>
      </c>
      <c r="AB1089">
        <v>0</v>
      </c>
      <c r="AC1089" s="4">
        <v>46268.606898148151</v>
      </c>
      <c r="AD1089" t="s">
        <v>67</v>
      </c>
      <c r="AE1089" s="5">
        <v>0</v>
      </c>
      <c r="AF1089" t="s">
        <v>2733</v>
      </c>
      <c r="AG1089" s="5">
        <v>1.1574074074074073E-5</v>
      </c>
      <c r="AJ1089" t="s">
        <v>67</v>
      </c>
      <c r="AN1089" t="s">
        <v>67</v>
      </c>
      <c r="AO1089" t="s">
        <v>67</v>
      </c>
      <c r="AR1089" t="s">
        <v>67</v>
      </c>
      <c r="AT1089" t="s">
        <v>67</v>
      </c>
      <c r="AU1089" t="s">
        <v>67</v>
      </c>
      <c r="AV1089" t="s">
        <v>67</v>
      </c>
      <c r="AY1089" t="s">
        <v>67</v>
      </c>
      <c r="AZ1089" t="s">
        <v>67</v>
      </c>
      <c r="BA1089" t="s">
        <v>67</v>
      </c>
      <c r="BB1089" t="s">
        <v>67</v>
      </c>
      <c r="BC1089" t="s">
        <v>67</v>
      </c>
      <c r="BD1089" t="s">
        <v>67</v>
      </c>
      <c r="BE1089" t="s">
        <v>67</v>
      </c>
      <c r="BF1089" t="s">
        <v>67</v>
      </c>
      <c r="BG1089" t="s">
        <v>67</v>
      </c>
      <c r="BH1089" t="s">
        <v>67</v>
      </c>
      <c r="BI1089" t="s">
        <v>67</v>
      </c>
      <c r="BJ1089" t="s">
        <v>67</v>
      </c>
      <c r="BK1089" t="s">
        <v>67</v>
      </c>
      <c r="BL1089" t="s">
        <v>67</v>
      </c>
      <c r="BM1089" t="s">
        <v>67</v>
      </c>
      <c r="BN1089" t="s">
        <v>106</v>
      </c>
      <c r="BO1089" s="6">
        <v>46268</v>
      </c>
      <c r="BP1089">
        <f>1</f>
        <v>1</v>
      </c>
      <c r="BQ1089">
        <f>IF(M1089+AG1089&gt;=parametres!$B$2,0,1)</f>
        <v>1</v>
      </c>
      <c r="BR1089" t="str">
        <f>VLOOKUP(O1089,parametres!G:H,2,0)</f>
        <v>Alliannz Contract</v>
      </c>
    </row>
    <row r="1090" spans="1:70" x14ac:dyDescent="0.3">
      <c r="A1090" t="s">
        <v>1635</v>
      </c>
      <c r="B1090" t="s">
        <v>65</v>
      </c>
      <c r="C1090" t="s">
        <v>70</v>
      </c>
      <c r="D1090" s="4">
        <v>46268.597870370373</v>
      </c>
      <c r="E1090" t="s">
        <v>447</v>
      </c>
      <c r="F1090" t="s">
        <v>118</v>
      </c>
      <c r="G1090" t="s">
        <v>119</v>
      </c>
      <c r="H1090" t="s">
        <v>120</v>
      </c>
      <c r="I1090" t="s">
        <v>121</v>
      </c>
      <c r="J1090">
        <v>2.7421294035080832E+18</v>
      </c>
      <c r="K1090" t="s">
        <v>2743</v>
      </c>
      <c r="L1090" t="s">
        <v>72</v>
      </c>
      <c r="M1090" s="5">
        <v>2.3148148148148147E-5</v>
      </c>
      <c r="N1090">
        <v>19770</v>
      </c>
      <c r="O1090" t="s">
        <v>112</v>
      </c>
      <c r="P1090">
        <v>21209</v>
      </c>
      <c r="Q1090" t="s">
        <v>112</v>
      </c>
      <c r="R1090">
        <v>99920</v>
      </c>
      <c r="S1090" t="s">
        <v>146</v>
      </c>
      <c r="T1090" t="s">
        <v>153</v>
      </c>
      <c r="U1090">
        <v>96476</v>
      </c>
      <c r="V1090" t="s">
        <v>2558</v>
      </c>
      <c r="W1090" t="s">
        <v>68</v>
      </c>
      <c r="X1090" s="5">
        <v>1.0763888888888889E-3</v>
      </c>
      <c r="Y1090" s="5">
        <v>0</v>
      </c>
      <c r="Z1090" s="5">
        <v>3.4722222222222224E-4</v>
      </c>
      <c r="AA1090" t="s">
        <v>67</v>
      </c>
      <c r="AB1090">
        <v>0</v>
      </c>
      <c r="AC1090" s="4">
        <v>46268.599189814813</v>
      </c>
      <c r="AD1090" t="s">
        <v>67</v>
      </c>
      <c r="AE1090" s="5">
        <v>0</v>
      </c>
      <c r="AF1090" t="s">
        <v>2744</v>
      </c>
      <c r="AG1090" s="5">
        <v>3.4722222222222222E-5</v>
      </c>
      <c r="AH1090">
        <v>0</v>
      </c>
      <c r="AI1090">
        <v>0</v>
      </c>
      <c r="AJ1090" t="s">
        <v>122</v>
      </c>
      <c r="AK1090">
        <v>2</v>
      </c>
      <c r="AL1090">
        <v>0</v>
      </c>
      <c r="AM1090">
        <v>0</v>
      </c>
      <c r="AN1090" t="s">
        <v>123</v>
      </c>
      <c r="AO1090" t="s">
        <v>67</v>
      </c>
      <c r="AR1090" t="s">
        <v>67</v>
      </c>
      <c r="AT1090" t="s">
        <v>67</v>
      </c>
      <c r="AU1090" t="s">
        <v>67</v>
      </c>
      <c r="AV1090" t="s">
        <v>67</v>
      </c>
      <c r="AW1090">
        <v>0</v>
      </c>
      <c r="AX1090">
        <v>0</v>
      </c>
      <c r="AY1090" t="s">
        <v>67</v>
      </c>
      <c r="AZ1090" t="s">
        <v>67</v>
      </c>
      <c r="BA1090" t="s">
        <v>67</v>
      </c>
      <c r="BB1090" t="s">
        <v>67</v>
      </c>
      <c r="BC1090" t="s">
        <v>67</v>
      </c>
      <c r="BD1090" t="s">
        <v>67</v>
      </c>
      <c r="BE1090" t="s">
        <v>67</v>
      </c>
      <c r="BF1090" t="s">
        <v>67</v>
      </c>
      <c r="BG1090" t="s">
        <v>67</v>
      </c>
      <c r="BH1090" t="s">
        <v>67</v>
      </c>
      <c r="BI1090" t="s">
        <v>67</v>
      </c>
      <c r="BJ1090" t="s">
        <v>67</v>
      </c>
      <c r="BK1090" t="s">
        <v>67</v>
      </c>
      <c r="BL1090" t="s">
        <v>67</v>
      </c>
      <c r="BM1090" t="s">
        <v>67</v>
      </c>
      <c r="BN1090" t="s">
        <v>280</v>
      </c>
      <c r="BO1090" s="6">
        <v>46268</v>
      </c>
      <c r="BP1090">
        <f>1</f>
        <v>1</v>
      </c>
      <c r="BQ1090">
        <f>IF(M1090+AG1090&gt;=parametres!$B$2,0,1)</f>
        <v>1</v>
      </c>
      <c r="BR1090" t="str">
        <f>VLOOKUP(O1090,parametres!G:H,2,0)</f>
        <v>RSA Provider</v>
      </c>
    </row>
    <row r="1091" spans="1:70" x14ac:dyDescent="0.3">
      <c r="A1091" t="s">
        <v>1635</v>
      </c>
      <c r="B1091" t="s">
        <v>65</v>
      </c>
      <c r="C1091" t="s">
        <v>66</v>
      </c>
      <c r="D1091" s="4">
        <v>46268.598101851851</v>
      </c>
      <c r="E1091" t="s">
        <v>447</v>
      </c>
      <c r="F1091" t="s">
        <v>67</v>
      </c>
      <c r="G1091" t="s">
        <v>67</v>
      </c>
      <c r="H1091" t="s">
        <v>2560</v>
      </c>
      <c r="I1091" t="s">
        <v>67</v>
      </c>
      <c r="J1091">
        <v>2.7421294035080832E+18</v>
      </c>
      <c r="K1091" t="s">
        <v>2745</v>
      </c>
      <c r="L1091" t="s">
        <v>67</v>
      </c>
      <c r="M1091" s="5">
        <v>0</v>
      </c>
      <c r="N1091">
        <v>19770</v>
      </c>
      <c r="O1091" t="s">
        <v>112</v>
      </c>
      <c r="P1091">
        <v>21209</v>
      </c>
      <c r="Q1091" t="s">
        <v>112</v>
      </c>
      <c r="R1091">
        <v>99920</v>
      </c>
      <c r="S1091" t="s">
        <v>146</v>
      </c>
      <c r="T1091" t="s">
        <v>153</v>
      </c>
      <c r="U1091">
        <v>96476</v>
      </c>
      <c r="V1091" t="s">
        <v>2558</v>
      </c>
      <c r="W1091" t="s">
        <v>68</v>
      </c>
      <c r="X1091" s="5">
        <v>1.0763888888888889E-3</v>
      </c>
      <c r="Y1091" s="5">
        <v>0</v>
      </c>
      <c r="Z1091" s="5">
        <v>0</v>
      </c>
      <c r="AA1091" t="s">
        <v>67</v>
      </c>
      <c r="AB1091">
        <v>0</v>
      </c>
      <c r="AC1091" s="4">
        <v>46268.599189814813</v>
      </c>
      <c r="AD1091" t="s">
        <v>67</v>
      </c>
      <c r="AE1091" s="5">
        <v>0</v>
      </c>
      <c r="AF1091" t="s">
        <v>2744</v>
      </c>
      <c r="AG1091" s="5">
        <v>1.1574074074074073E-5</v>
      </c>
      <c r="AJ1091" t="s">
        <v>67</v>
      </c>
      <c r="AN1091" t="s">
        <v>67</v>
      </c>
      <c r="AO1091" t="s">
        <v>67</v>
      </c>
      <c r="AR1091" t="s">
        <v>67</v>
      </c>
      <c r="AT1091" t="s">
        <v>67</v>
      </c>
      <c r="AU1091" t="s">
        <v>67</v>
      </c>
      <c r="AV1091" t="s">
        <v>67</v>
      </c>
      <c r="AY1091" t="s">
        <v>67</v>
      </c>
      <c r="AZ1091" t="s">
        <v>67</v>
      </c>
      <c r="BA1091" t="s">
        <v>67</v>
      </c>
      <c r="BB1091" t="s">
        <v>67</v>
      </c>
      <c r="BC1091" t="s">
        <v>67</v>
      </c>
      <c r="BD1091" t="s">
        <v>67</v>
      </c>
      <c r="BE1091" t="s">
        <v>67</v>
      </c>
      <c r="BF1091" t="s">
        <v>67</v>
      </c>
      <c r="BG1091" t="s">
        <v>67</v>
      </c>
      <c r="BH1091" t="s">
        <v>67</v>
      </c>
      <c r="BI1091" t="s">
        <v>2746</v>
      </c>
      <c r="BJ1091" t="s">
        <v>67</v>
      </c>
      <c r="BK1091" t="s">
        <v>67</v>
      </c>
      <c r="BL1091" t="s">
        <v>67</v>
      </c>
      <c r="BM1091" t="s">
        <v>67</v>
      </c>
      <c r="BN1091" t="s">
        <v>280</v>
      </c>
      <c r="BO1091" s="6">
        <v>46268</v>
      </c>
      <c r="BP1091">
        <f>1</f>
        <v>1</v>
      </c>
      <c r="BQ1091">
        <f>IF(M1091+AG1091&gt;=parametres!$B$2,0,1)</f>
        <v>1</v>
      </c>
      <c r="BR1091" t="str">
        <f>VLOOKUP(O1091,parametres!G:H,2,0)</f>
        <v>RSA Provider</v>
      </c>
    </row>
    <row r="1092" spans="1:70" x14ac:dyDescent="0.3">
      <c r="A1092" t="s">
        <v>1635</v>
      </c>
      <c r="B1092" t="s">
        <v>65</v>
      </c>
      <c r="C1092" t="s">
        <v>66</v>
      </c>
      <c r="D1092" s="4">
        <v>46268.598356481481</v>
      </c>
      <c r="E1092" t="s">
        <v>392</v>
      </c>
      <c r="F1092" t="s">
        <v>67</v>
      </c>
      <c r="G1092" t="s">
        <v>67</v>
      </c>
      <c r="H1092" t="s">
        <v>512</v>
      </c>
      <c r="I1092" t="s">
        <v>67</v>
      </c>
      <c r="J1092">
        <v>2.7421292403560755E+18</v>
      </c>
      <c r="K1092" t="s">
        <v>2747</v>
      </c>
      <c r="L1092" t="s">
        <v>67</v>
      </c>
      <c r="M1092" s="5">
        <v>0</v>
      </c>
      <c r="N1092">
        <v>19761</v>
      </c>
      <c r="O1092" t="s">
        <v>105</v>
      </c>
      <c r="P1092">
        <v>21200</v>
      </c>
      <c r="Q1092" t="s">
        <v>105</v>
      </c>
      <c r="R1092">
        <v>99821</v>
      </c>
      <c r="S1092" t="s">
        <v>154</v>
      </c>
      <c r="T1092" t="s">
        <v>153</v>
      </c>
      <c r="U1092">
        <v>96523</v>
      </c>
      <c r="V1092" t="s">
        <v>511</v>
      </c>
      <c r="W1092" t="s">
        <v>68</v>
      </c>
      <c r="X1092" s="5">
        <v>2.9976851851851853E-3</v>
      </c>
      <c r="Y1092" s="5">
        <v>2.6041666666666665E-3</v>
      </c>
      <c r="Z1092" s="5">
        <v>0</v>
      </c>
      <c r="AA1092" t="s">
        <v>67</v>
      </c>
      <c r="AB1092">
        <v>0</v>
      </c>
      <c r="AC1092" s="4">
        <v>46268.604027777779</v>
      </c>
      <c r="AD1092" t="s">
        <v>67</v>
      </c>
      <c r="AE1092" s="5">
        <v>0</v>
      </c>
      <c r="AF1092" t="s">
        <v>2740</v>
      </c>
      <c r="AG1092" s="5">
        <v>0</v>
      </c>
      <c r="AJ1092" t="s">
        <v>67</v>
      </c>
      <c r="AN1092" t="s">
        <v>67</v>
      </c>
      <c r="AO1092" t="s">
        <v>67</v>
      </c>
      <c r="AR1092" t="s">
        <v>67</v>
      </c>
      <c r="AT1092" t="s">
        <v>67</v>
      </c>
      <c r="AU1092" t="s">
        <v>67</v>
      </c>
      <c r="AV1092" t="s">
        <v>67</v>
      </c>
      <c r="AY1092" t="s">
        <v>67</v>
      </c>
      <c r="AZ1092" t="s">
        <v>67</v>
      </c>
      <c r="BA1092" t="s">
        <v>67</v>
      </c>
      <c r="BB1092" t="s">
        <v>67</v>
      </c>
      <c r="BC1092" t="s">
        <v>67</v>
      </c>
      <c r="BD1092" t="s">
        <v>67</v>
      </c>
      <c r="BE1092" t="s">
        <v>67</v>
      </c>
      <c r="BF1092" t="s">
        <v>67</v>
      </c>
      <c r="BG1092" t="s">
        <v>67</v>
      </c>
      <c r="BH1092" t="s">
        <v>67</v>
      </c>
      <c r="BI1092" t="s">
        <v>67</v>
      </c>
      <c r="BJ1092" t="s">
        <v>67</v>
      </c>
      <c r="BK1092" t="s">
        <v>67</v>
      </c>
      <c r="BL1092" t="s">
        <v>67</v>
      </c>
      <c r="BM1092" t="s">
        <v>67</v>
      </c>
      <c r="BN1092" t="s">
        <v>106</v>
      </c>
      <c r="BO1092" s="6">
        <v>46268</v>
      </c>
      <c r="BP1092">
        <f>1</f>
        <v>1</v>
      </c>
      <c r="BQ1092">
        <f>IF(M1092+AG1092&gt;=parametres!$B$2,0,1)</f>
        <v>1</v>
      </c>
      <c r="BR1092" t="str">
        <f>VLOOKUP(O1092,parametres!G:H,2,0)</f>
        <v>Alliannz Contract</v>
      </c>
    </row>
    <row r="1093" spans="1:70" x14ac:dyDescent="0.3">
      <c r="A1093" t="s">
        <v>1635</v>
      </c>
      <c r="B1093" t="s">
        <v>65</v>
      </c>
      <c r="C1093" t="s">
        <v>70</v>
      </c>
      <c r="D1093" s="4">
        <v>46268.598877314813</v>
      </c>
      <c r="E1093" t="s">
        <v>2748</v>
      </c>
      <c r="F1093" t="s">
        <v>134</v>
      </c>
      <c r="G1093" t="s">
        <v>119</v>
      </c>
      <c r="H1093" t="s">
        <v>135</v>
      </c>
      <c r="I1093" t="s">
        <v>143</v>
      </c>
      <c r="J1093">
        <v>2.7421292918848973E+18</v>
      </c>
      <c r="K1093" t="s">
        <v>2749</v>
      </c>
      <c r="L1093" t="s">
        <v>71</v>
      </c>
      <c r="M1093" s="5">
        <v>6.9444444444444444E-5</v>
      </c>
      <c r="N1093">
        <v>19755</v>
      </c>
      <c r="O1093" t="s">
        <v>84</v>
      </c>
      <c r="P1093">
        <v>21194</v>
      </c>
      <c r="Q1093" t="s">
        <v>84</v>
      </c>
      <c r="R1093">
        <v>99755</v>
      </c>
      <c r="S1093" t="s">
        <v>183</v>
      </c>
      <c r="T1093" t="s">
        <v>153</v>
      </c>
      <c r="U1093">
        <v>247912</v>
      </c>
      <c r="V1093" t="s">
        <v>402</v>
      </c>
      <c r="W1093" t="s">
        <v>68</v>
      </c>
      <c r="X1093" s="5">
        <v>3.9351851851851848E-3</v>
      </c>
      <c r="Y1093" s="5">
        <v>0</v>
      </c>
      <c r="Z1093" s="5">
        <v>3.8194444444444446E-4</v>
      </c>
      <c r="AA1093" t="s">
        <v>67</v>
      </c>
      <c r="AB1093">
        <v>0</v>
      </c>
      <c r="AC1093" s="4">
        <v>46268.604733796295</v>
      </c>
      <c r="AD1093" t="s">
        <v>67</v>
      </c>
      <c r="AE1093" s="5">
        <v>0</v>
      </c>
      <c r="AF1093" t="s">
        <v>2750</v>
      </c>
      <c r="AG1093" s="5">
        <v>2.3148148148148147E-5</v>
      </c>
      <c r="AH1093">
        <v>0</v>
      </c>
      <c r="AI1093">
        <v>0</v>
      </c>
      <c r="AJ1093" t="s">
        <v>67</v>
      </c>
      <c r="AK1093">
        <v>2</v>
      </c>
      <c r="AL1093">
        <v>0</v>
      </c>
      <c r="AM1093">
        <v>0</v>
      </c>
      <c r="AN1093" t="s">
        <v>123</v>
      </c>
      <c r="AO1093" t="s">
        <v>127</v>
      </c>
      <c r="AP1093">
        <v>77020001</v>
      </c>
      <c r="AQ1093">
        <v>10</v>
      </c>
      <c r="AR1093" t="s">
        <v>128</v>
      </c>
      <c r="AS1093">
        <v>3190052</v>
      </c>
      <c r="AT1093" t="s">
        <v>140</v>
      </c>
      <c r="AU1093" t="s">
        <v>67</v>
      </c>
      <c r="AV1093" t="s">
        <v>2748</v>
      </c>
      <c r="AW1093">
        <v>2</v>
      </c>
      <c r="AX1093">
        <v>1</v>
      </c>
      <c r="AY1093" t="s">
        <v>76</v>
      </c>
      <c r="AZ1093" t="s">
        <v>76</v>
      </c>
      <c r="BA1093" t="s">
        <v>2751</v>
      </c>
      <c r="BB1093" t="s">
        <v>67</v>
      </c>
      <c r="BC1093" t="s">
        <v>67</v>
      </c>
      <c r="BD1093" t="s">
        <v>67</v>
      </c>
      <c r="BE1093" t="s">
        <v>67</v>
      </c>
      <c r="BF1093" t="s">
        <v>67</v>
      </c>
      <c r="BG1093" t="s">
        <v>67</v>
      </c>
      <c r="BH1093" t="s">
        <v>67</v>
      </c>
      <c r="BI1093" t="s">
        <v>67</v>
      </c>
      <c r="BJ1093" t="s">
        <v>67</v>
      </c>
      <c r="BK1093" t="s">
        <v>67</v>
      </c>
      <c r="BL1093" t="s">
        <v>67</v>
      </c>
      <c r="BM1093" t="s">
        <v>67</v>
      </c>
      <c r="BN1093" t="s">
        <v>102</v>
      </c>
      <c r="BO1093" s="6">
        <v>46268</v>
      </c>
      <c r="BP1093">
        <f>1</f>
        <v>1</v>
      </c>
      <c r="BQ1093">
        <f>IF(M1093+AG1093&gt;=parametres!$B$2,0,1)</f>
        <v>1</v>
      </c>
      <c r="BR1093" t="str">
        <f>VLOOKUP(O1093,parametres!G:H,2,0)</f>
        <v>RSA</v>
      </c>
    </row>
    <row r="1094" spans="1:70" x14ac:dyDescent="0.3">
      <c r="A1094" t="s">
        <v>1635</v>
      </c>
      <c r="B1094" t="s">
        <v>65</v>
      </c>
      <c r="C1094" t="s">
        <v>66</v>
      </c>
      <c r="D1094" s="4">
        <v>46268.599351851852</v>
      </c>
      <c r="E1094" t="s">
        <v>2734</v>
      </c>
      <c r="F1094" t="s">
        <v>67</v>
      </c>
      <c r="G1094" t="s">
        <v>67</v>
      </c>
      <c r="H1094" t="s">
        <v>436</v>
      </c>
      <c r="I1094" t="s">
        <v>67</v>
      </c>
      <c r="J1094">
        <v>2.7421293562677606E+18</v>
      </c>
      <c r="K1094" t="s">
        <v>2752</v>
      </c>
      <c r="L1094" t="s">
        <v>67</v>
      </c>
      <c r="M1094" s="5">
        <v>0</v>
      </c>
      <c r="N1094">
        <v>19755</v>
      </c>
      <c r="O1094" t="s">
        <v>84</v>
      </c>
      <c r="P1094">
        <v>21194</v>
      </c>
      <c r="Q1094" t="s">
        <v>84</v>
      </c>
      <c r="R1094">
        <v>99755</v>
      </c>
      <c r="S1094" t="s">
        <v>183</v>
      </c>
      <c r="T1094" t="s">
        <v>153</v>
      </c>
      <c r="U1094">
        <v>244552</v>
      </c>
      <c r="V1094" t="s">
        <v>435</v>
      </c>
      <c r="W1094" t="s">
        <v>69</v>
      </c>
      <c r="X1094" s="5">
        <v>4.3981481481481484E-3</v>
      </c>
      <c r="Y1094" s="5">
        <v>0</v>
      </c>
      <c r="Z1094" s="5">
        <v>0</v>
      </c>
      <c r="AA1094" t="s">
        <v>67</v>
      </c>
      <c r="AB1094">
        <v>0</v>
      </c>
      <c r="AC1094" s="4">
        <v>46268.603807870371</v>
      </c>
      <c r="AD1094" t="s">
        <v>67</v>
      </c>
      <c r="AE1094" s="5">
        <v>0</v>
      </c>
      <c r="AF1094" t="s">
        <v>2738</v>
      </c>
      <c r="AG1094" s="5">
        <v>1.1574074074074073E-5</v>
      </c>
      <c r="AJ1094" t="s">
        <v>67</v>
      </c>
      <c r="AN1094" t="s">
        <v>67</v>
      </c>
      <c r="AO1094" t="s">
        <v>67</v>
      </c>
      <c r="AR1094" t="s">
        <v>67</v>
      </c>
      <c r="AT1094" t="s">
        <v>67</v>
      </c>
      <c r="AU1094" t="s">
        <v>67</v>
      </c>
      <c r="AV1094" t="s">
        <v>67</v>
      </c>
      <c r="AY1094" t="s">
        <v>67</v>
      </c>
      <c r="AZ1094" t="s">
        <v>67</v>
      </c>
      <c r="BA1094" t="s">
        <v>67</v>
      </c>
      <c r="BB1094" t="s">
        <v>67</v>
      </c>
      <c r="BC1094" t="s">
        <v>67</v>
      </c>
      <c r="BD1094" t="s">
        <v>67</v>
      </c>
      <c r="BE1094" t="s">
        <v>67</v>
      </c>
      <c r="BF1094" t="s">
        <v>67</v>
      </c>
      <c r="BG1094" t="s">
        <v>67</v>
      </c>
      <c r="BH1094" t="s">
        <v>67</v>
      </c>
      <c r="BI1094" t="s">
        <v>67</v>
      </c>
      <c r="BJ1094" t="s">
        <v>67</v>
      </c>
      <c r="BK1094" t="s">
        <v>67</v>
      </c>
      <c r="BL1094" t="s">
        <v>67</v>
      </c>
      <c r="BM1094" t="s">
        <v>67</v>
      </c>
      <c r="BN1094" t="s">
        <v>102</v>
      </c>
      <c r="BO1094" s="6">
        <v>46268</v>
      </c>
      <c r="BP1094">
        <f>1</f>
        <v>1</v>
      </c>
      <c r="BQ1094">
        <f>IF(M1094+AG1094&gt;=parametres!$B$2,0,1)</f>
        <v>1</v>
      </c>
      <c r="BR1094" t="str">
        <f>VLOOKUP(O1094,parametres!G:H,2,0)</f>
        <v>RSA</v>
      </c>
    </row>
    <row r="1095" spans="1:70" x14ac:dyDescent="0.3">
      <c r="A1095" t="s">
        <v>1635</v>
      </c>
      <c r="B1095" t="s">
        <v>65</v>
      </c>
      <c r="C1095" t="s">
        <v>66</v>
      </c>
      <c r="D1095" s="4">
        <v>46268.599733796298</v>
      </c>
      <c r="E1095" t="s">
        <v>2748</v>
      </c>
      <c r="F1095" t="s">
        <v>67</v>
      </c>
      <c r="G1095" t="s">
        <v>67</v>
      </c>
      <c r="H1095" t="s">
        <v>403</v>
      </c>
      <c r="I1095" t="s">
        <v>67</v>
      </c>
      <c r="J1095">
        <v>2.7421292918848973E+18</v>
      </c>
      <c r="K1095" t="s">
        <v>2753</v>
      </c>
      <c r="L1095" t="s">
        <v>67</v>
      </c>
      <c r="M1095" s="5">
        <v>0</v>
      </c>
      <c r="N1095">
        <v>19755</v>
      </c>
      <c r="O1095" t="s">
        <v>84</v>
      </c>
      <c r="P1095">
        <v>21194</v>
      </c>
      <c r="Q1095" t="s">
        <v>84</v>
      </c>
      <c r="R1095">
        <v>99755</v>
      </c>
      <c r="S1095" t="s">
        <v>183</v>
      </c>
      <c r="T1095" t="s">
        <v>153</v>
      </c>
      <c r="U1095">
        <v>247912</v>
      </c>
      <c r="V1095" t="s">
        <v>402</v>
      </c>
      <c r="W1095" t="s">
        <v>68</v>
      </c>
      <c r="X1095" s="5">
        <v>3.9236111111111112E-3</v>
      </c>
      <c r="Y1095" s="5">
        <v>0</v>
      </c>
      <c r="Z1095" s="5">
        <v>0</v>
      </c>
      <c r="AA1095" t="s">
        <v>67</v>
      </c>
      <c r="AB1095">
        <v>0</v>
      </c>
      <c r="AC1095" s="4">
        <v>46268.603715277779</v>
      </c>
      <c r="AD1095" t="s">
        <v>67</v>
      </c>
      <c r="AE1095" s="5">
        <v>0</v>
      </c>
      <c r="AF1095" t="s">
        <v>2750</v>
      </c>
      <c r="AG1095" s="5">
        <v>0</v>
      </c>
      <c r="AJ1095" t="s">
        <v>67</v>
      </c>
      <c r="AN1095" t="s">
        <v>67</v>
      </c>
      <c r="AO1095" t="s">
        <v>67</v>
      </c>
      <c r="AR1095" t="s">
        <v>67</v>
      </c>
      <c r="AT1095" t="s">
        <v>67</v>
      </c>
      <c r="AU1095" t="s">
        <v>67</v>
      </c>
      <c r="AV1095" t="s">
        <v>67</v>
      </c>
      <c r="AY1095" t="s">
        <v>67</v>
      </c>
      <c r="AZ1095" t="s">
        <v>67</v>
      </c>
      <c r="BA1095" t="s">
        <v>67</v>
      </c>
      <c r="BB1095" t="s">
        <v>67</v>
      </c>
      <c r="BC1095" t="s">
        <v>67</v>
      </c>
      <c r="BD1095" t="s">
        <v>67</v>
      </c>
      <c r="BE1095" t="s">
        <v>67</v>
      </c>
      <c r="BF1095" t="s">
        <v>67</v>
      </c>
      <c r="BG1095" t="s">
        <v>67</v>
      </c>
      <c r="BH1095" t="s">
        <v>67</v>
      </c>
      <c r="BI1095" t="s">
        <v>67</v>
      </c>
      <c r="BJ1095" t="s">
        <v>67</v>
      </c>
      <c r="BK1095" t="s">
        <v>67</v>
      </c>
      <c r="BL1095" t="s">
        <v>67</v>
      </c>
      <c r="BM1095" t="s">
        <v>67</v>
      </c>
      <c r="BN1095" t="s">
        <v>102</v>
      </c>
      <c r="BO1095" s="6">
        <v>46268</v>
      </c>
      <c r="BP1095">
        <f>1</f>
        <v>1</v>
      </c>
      <c r="BQ1095">
        <f>IF(M1095+AG1095&gt;=parametres!$B$2,0,1)</f>
        <v>1</v>
      </c>
      <c r="BR1095" t="str">
        <f>VLOOKUP(O1095,parametres!G:H,2,0)</f>
        <v>RSA</v>
      </c>
    </row>
    <row r="1096" spans="1:70" x14ac:dyDescent="0.3">
      <c r="A1096" t="s">
        <v>1635</v>
      </c>
      <c r="B1096" t="s">
        <v>65</v>
      </c>
      <c r="C1096" t="s">
        <v>70</v>
      </c>
      <c r="D1096" s="4">
        <v>46268.600405092591</v>
      </c>
      <c r="E1096" t="s">
        <v>541</v>
      </c>
      <c r="F1096" t="s">
        <v>304</v>
      </c>
      <c r="G1096" t="s">
        <v>305</v>
      </c>
      <c r="H1096" t="s">
        <v>306</v>
      </c>
      <c r="I1096" t="s">
        <v>300</v>
      </c>
      <c r="J1096">
        <v>2.7421293648576348E+18</v>
      </c>
      <c r="K1096" t="s">
        <v>2754</v>
      </c>
      <c r="L1096" t="s">
        <v>71</v>
      </c>
      <c r="M1096" s="5">
        <v>8.1018518518518516E-5</v>
      </c>
      <c r="N1096">
        <v>19782</v>
      </c>
      <c r="O1096" t="s">
        <v>288</v>
      </c>
      <c r="P1096">
        <v>21222</v>
      </c>
      <c r="Q1096" t="s">
        <v>288</v>
      </c>
      <c r="R1096">
        <v>100052</v>
      </c>
      <c r="S1096" t="s">
        <v>301</v>
      </c>
      <c r="T1096" t="s">
        <v>312</v>
      </c>
      <c r="U1096">
        <v>249780</v>
      </c>
      <c r="V1096" t="s">
        <v>439</v>
      </c>
      <c r="W1096" t="s">
        <v>68</v>
      </c>
      <c r="X1096" s="5">
        <v>6.5162037037037037E-3</v>
      </c>
      <c r="Y1096" s="5">
        <v>5.8217592592592592E-3</v>
      </c>
      <c r="Z1096" s="5">
        <v>3.5879629629629629E-4</v>
      </c>
      <c r="AA1096" t="s">
        <v>67</v>
      </c>
      <c r="AB1096">
        <v>0</v>
      </c>
      <c r="AC1096" s="4">
        <v>46268.613391203704</v>
      </c>
      <c r="AD1096" t="s">
        <v>67</v>
      </c>
      <c r="AE1096" s="5">
        <v>0</v>
      </c>
      <c r="AF1096" t="s">
        <v>2755</v>
      </c>
      <c r="AG1096" s="5">
        <v>1.1574074074074073E-5</v>
      </c>
      <c r="AH1096">
        <v>0</v>
      </c>
      <c r="AI1096">
        <v>0</v>
      </c>
      <c r="AJ1096" t="s">
        <v>311</v>
      </c>
      <c r="AK1096">
        <v>2</v>
      </c>
      <c r="AL1096">
        <v>0</v>
      </c>
      <c r="AM1096">
        <v>1</v>
      </c>
      <c r="AN1096" t="s">
        <v>303</v>
      </c>
      <c r="AO1096" t="s">
        <v>67</v>
      </c>
      <c r="AR1096" t="s">
        <v>67</v>
      </c>
      <c r="AT1096" t="s">
        <v>67</v>
      </c>
      <c r="AU1096" t="s">
        <v>67</v>
      </c>
      <c r="AV1096" t="s">
        <v>67</v>
      </c>
      <c r="AW1096">
        <v>2</v>
      </c>
      <c r="AX1096">
        <v>1</v>
      </c>
      <c r="AY1096" t="s">
        <v>67</v>
      </c>
      <c r="AZ1096" t="s">
        <v>67</v>
      </c>
      <c r="BA1096" t="s">
        <v>67</v>
      </c>
      <c r="BB1096" t="s">
        <v>67</v>
      </c>
      <c r="BC1096" t="s">
        <v>67</v>
      </c>
      <c r="BD1096" t="s">
        <v>67</v>
      </c>
      <c r="BE1096" t="s">
        <v>67</v>
      </c>
      <c r="BF1096" t="s">
        <v>67</v>
      </c>
      <c r="BG1096" t="s">
        <v>67</v>
      </c>
      <c r="BH1096" t="s">
        <v>67</v>
      </c>
      <c r="BI1096" t="s">
        <v>67</v>
      </c>
      <c r="BJ1096" t="s">
        <v>67</v>
      </c>
      <c r="BK1096" t="s">
        <v>67</v>
      </c>
      <c r="BL1096" t="s">
        <v>67</v>
      </c>
      <c r="BM1096" t="s">
        <v>67</v>
      </c>
      <c r="BN1096" t="s">
        <v>287</v>
      </c>
      <c r="BO1096" s="6">
        <v>46268</v>
      </c>
      <c r="BP1096">
        <f>1</f>
        <v>1</v>
      </c>
      <c r="BQ1096">
        <f>IF(M1096+AG1096&gt;=parametres!$B$2,0,1)</f>
        <v>1</v>
      </c>
      <c r="BR1096" t="str">
        <f>VLOOKUP(O1096,parametres!G:H,2,0)</f>
        <v>RSA BE</v>
      </c>
    </row>
    <row r="1097" spans="1:70" x14ac:dyDescent="0.3">
      <c r="A1097" t="s">
        <v>1635</v>
      </c>
      <c r="B1097" t="s">
        <v>65</v>
      </c>
      <c r="C1097" t="s">
        <v>70</v>
      </c>
      <c r="D1097" s="4">
        <v>46268.600891203707</v>
      </c>
      <c r="E1097" t="s">
        <v>2756</v>
      </c>
      <c r="F1097" t="s">
        <v>138</v>
      </c>
      <c r="G1097" t="s">
        <v>472</v>
      </c>
      <c r="H1097" t="s">
        <v>427</v>
      </c>
      <c r="I1097" t="s">
        <v>473</v>
      </c>
      <c r="J1097">
        <v>2.742129399213122E+18</v>
      </c>
      <c r="K1097" t="s">
        <v>2757</v>
      </c>
      <c r="L1097" t="s">
        <v>72</v>
      </c>
      <c r="M1097" s="5">
        <v>2.3148148148148147E-5</v>
      </c>
      <c r="N1097">
        <v>19779</v>
      </c>
      <c r="O1097" t="s">
        <v>296</v>
      </c>
      <c r="P1097">
        <v>21190</v>
      </c>
      <c r="Q1097" t="s">
        <v>474</v>
      </c>
      <c r="R1097">
        <v>100019</v>
      </c>
      <c r="S1097" t="s">
        <v>338</v>
      </c>
      <c r="T1097" t="s">
        <v>430</v>
      </c>
      <c r="U1097">
        <v>244556</v>
      </c>
      <c r="V1097" t="s">
        <v>2202</v>
      </c>
      <c r="W1097" t="s">
        <v>68</v>
      </c>
      <c r="X1097" s="5">
        <v>7.2800925925925923E-3</v>
      </c>
      <c r="Y1097" s="5">
        <v>1.5046296296296296E-3</v>
      </c>
      <c r="Z1097" s="5">
        <v>3.0092592592592595E-4</v>
      </c>
      <c r="AA1097" t="s">
        <v>67</v>
      </c>
      <c r="AB1097">
        <v>1</v>
      </c>
      <c r="AC1097" s="4">
        <v>46268.610046296293</v>
      </c>
      <c r="AD1097" t="s">
        <v>67</v>
      </c>
      <c r="AE1097" s="5">
        <v>0</v>
      </c>
      <c r="AF1097" t="s">
        <v>2758</v>
      </c>
      <c r="AG1097" s="5">
        <v>1.1574074074074073E-5</v>
      </c>
      <c r="AH1097">
        <v>0</v>
      </c>
      <c r="AI1097">
        <v>0</v>
      </c>
      <c r="AJ1097" t="s">
        <v>475</v>
      </c>
      <c r="AK1097">
        <v>2</v>
      </c>
      <c r="AL1097">
        <v>0</v>
      </c>
      <c r="AM1097">
        <v>1</v>
      </c>
      <c r="AN1097" t="s">
        <v>310</v>
      </c>
      <c r="AO1097" t="s">
        <v>67</v>
      </c>
      <c r="AR1097" t="s">
        <v>67</v>
      </c>
      <c r="AT1097" t="s">
        <v>67</v>
      </c>
      <c r="AU1097" t="s">
        <v>67</v>
      </c>
      <c r="AV1097" t="s">
        <v>67</v>
      </c>
      <c r="AW1097">
        <v>0</v>
      </c>
      <c r="AX1097">
        <v>0</v>
      </c>
      <c r="AY1097" t="s">
        <v>67</v>
      </c>
      <c r="AZ1097" t="s">
        <v>67</v>
      </c>
      <c r="BA1097" t="s">
        <v>67</v>
      </c>
      <c r="BB1097" t="s">
        <v>67</v>
      </c>
      <c r="BC1097" t="s">
        <v>67</v>
      </c>
      <c r="BD1097" t="s">
        <v>67</v>
      </c>
      <c r="BE1097" t="s">
        <v>67</v>
      </c>
      <c r="BF1097" t="s">
        <v>67</v>
      </c>
      <c r="BG1097" t="s">
        <v>67</v>
      </c>
      <c r="BH1097" t="s">
        <v>67</v>
      </c>
      <c r="BI1097" t="s">
        <v>67</v>
      </c>
      <c r="BJ1097" t="s">
        <v>67</v>
      </c>
      <c r="BK1097" t="s">
        <v>67</v>
      </c>
      <c r="BL1097" t="s">
        <v>67</v>
      </c>
      <c r="BM1097" t="s">
        <v>67</v>
      </c>
      <c r="BN1097" t="s">
        <v>287</v>
      </c>
      <c r="BO1097" s="6">
        <v>46268</v>
      </c>
      <c r="BP1097">
        <f>1</f>
        <v>1</v>
      </c>
      <c r="BQ1097">
        <f>IF(M1097+AG1097&gt;=parametres!$B$2,0,1)</f>
        <v>1</v>
      </c>
      <c r="BR1097" t="str">
        <f>VLOOKUP(O1097,parametres!G:H,2,0)</f>
        <v>RSA BE</v>
      </c>
    </row>
    <row r="1098" spans="1:70" x14ac:dyDescent="0.3">
      <c r="A1098" t="s">
        <v>1635</v>
      </c>
      <c r="B1098" t="s">
        <v>65</v>
      </c>
      <c r="C1098" t="s">
        <v>70</v>
      </c>
      <c r="D1098" s="4">
        <v>46268.600925925923</v>
      </c>
      <c r="E1098" t="s">
        <v>2759</v>
      </c>
      <c r="F1098" t="s">
        <v>138</v>
      </c>
      <c r="G1098" t="s">
        <v>426</v>
      </c>
      <c r="H1098" t="s">
        <v>165</v>
      </c>
      <c r="I1098" t="s">
        <v>453</v>
      </c>
      <c r="J1098">
        <v>2.7421293304970532E+18</v>
      </c>
      <c r="K1098" t="s">
        <v>2760</v>
      </c>
      <c r="L1098" t="s">
        <v>72</v>
      </c>
      <c r="M1098" s="5">
        <v>1.8518518518518518E-4</v>
      </c>
      <c r="N1098">
        <v>19755</v>
      </c>
      <c r="O1098" t="s">
        <v>84</v>
      </c>
      <c r="P1098">
        <v>21177</v>
      </c>
      <c r="Q1098" t="s">
        <v>454</v>
      </c>
      <c r="R1098">
        <v>99755</v>
      </c>
      <c r="S1098" t="s">
        <v>183</v>
      </c>
      <c r="T1098" t="s">
        <v>450</v>
      </c>
      <c r="U1098">
        <v>96465</v>
      </c>
      <c r="V1098" t="s">
        <v>360</v>
      </c>
      <c r="W1098" t="s">
        <v>68</v>
      </c>
      <c r="X1098" s="5">
        <v>4.8032407407407407E-3</v>
      </c>
      <c r="Y1098" s="5">
        <v>6.9444444444444444E-5</v>
      </c>
      <c r="Z1098" s="5">
        <v>5.3240740740740744E-4</v>
      </c>
      <c r="AA1098" t="s">
        <v>67</v>
      </c>
      <c r="AB1098">
        <v>1</v>
      </c>
      <c r="AC1098" s="4">
        <v>46268.606805555559</v>
      </c>
      <c r="AD1098" t="s">
        <v>67</v>
      </c>
      <c r="AE1098" s="5">
        <v>0</v>
      </c>
      <c r="AF1098" t="s">
        <v>2761</v>
      </c>
      <c r="AG1098" s="5">
        <v>3.4722222222222222E-5</v>
      </c>
      <c r="AH1098">
        <v>0</v>
      </c>
      <c r="AI1098">
        <v>0</v>
      </c>
      <c r="AJ1098" t="s">
        <v>67</v>
      </c>
      <c r="AK1098">
        <v>2</v>
      </c>
      <c r="AL1098">
        <v>0</v>
      </c>
      <c r="AM1098">
        <v>0</v>
      </c>
      <c r="AN1098" t="s">
        <v>123</v>
      </c>
      <c r="AO1098" t="s">
        <v>127</v>
      </c>
      <c r="AP1098">
        <v>77020001</v>
      </c>
      <c r="AQ1098">
        <v>10</v>
      </c>
      <c r="AR1098" t="s">
        <v>128</v>
      </c>
      <c r="AS1098">
        <v>3190059</v>
      </c>
      <c r="AT1098" t="s">
        <v>67</v>
      </c>
      <c r="AU1098" t="s">
        <v>67</v>
      </c>
      <c r="AV1098" t="s">
        <v>2759</v>
      </c>
      <c r="AW1098">
        <v>0</v>
      </c>
      <c r="AX1098">
        <v>0</v>
      </c>
      <c r="AY1098" t="s">
        <v>67</v>
      </c>
      <c r="AZ1098" t="s">
        <v>67</v>
      </c>
      <c r="BA1098" t="s">
        <v>67</v>
      </c>
      <c r="BB1098" t="s">
        <v>67</v>
      </c>
      <c r="BC1098" t="s">
        <v>67</v>
      </c>
      <c r="BD1098" t="s">
        <v>67</v>
      </c>
      <c r="BE1098" t="s">
        <v>67</v>
      </c>
      <c r="BF1098" t="s">
        <v>67</v>
      </c>
      <c r="BG1098" t="s">
        <v>67</v>
      </c>
      <c r="BH1098" t="s">
        <v>67</v>
      </c>
      <c r="BI1098" t="s">
        <v>67</v>
      </c>
      <c r="BJ1098" t="s">
        <v>67</v>
      </c>
      <c r="BK1098" t="s">
        <v>67</v>
      </c>
      <c r="BL1098" t="s">
        <v>67</v>
      </c>
      <c r="BM1098" t="s">
        <v>67</v>
      </c>
      <c r="BN1098" t="s">
        <v>102</v>
      </c>
      <c r="BO1098" s="6">
        <v>46268</v>
      </c>
      <c r="BP1098">
        <f>1</f>
        <v>1</v>
      </c>
      <c r="BQ1098">
        <f>IF(M1098+AG1098&gt;=parametres!$B$2,0,1)</f>
        <v>1</v>
      </c>
      <c r="BR1098" t="str">
        <f>VLOOKUP(O1098,parametres!G:H,2,0)</f>
        <v>RSA</v>
      </c>
    </row>
    <row r="1099" spans="1:70" x14ac:dyDescent="0.3">
      <c r="A1099" t="s">
        <v>1635</v>
      </c>
      <c r="B1099" t="s">
        <v>65</v>
      </c>
      <c r="C1099" t="s">
        <v>66</v>
      </c>
      <c r="D1099" s="4">
        <v>46268.600937499999</v>
      </c>
      <c r="E1099" t="s">
        <v>541</v>
      </c>
      <c r="F1099" t="s">
        <v>67</v>
      </c>
      <c r="G1099" t="s">
        <v>67</v>
      </c>
      <c r="H1099" t="s">
        <v>440</v>
      </c>
      <c r="I1099" t="s">
        <v>67</v>
      </c>
      <c r="J1099">
        <v>2.7421293648576353E+18</v>
      </c>
      <c r="K1099" t="s">
        <v>2762</v>
      </c>
      <c r="L1099" t="s">
        <v>67</v>
      </c>
      <c r="M1099" s="5">
        <v>0</v>
      </c>
      <c r="N1099">
        <v>19782</v>
      </c>
      <c r="O1099" t="s">
        <v>288</v>
      </c>
      <c r="P1099">
        <v>21222</v>
      </c>
      <c r="Q1099" t="s">
        <v>288</v>
      </c>
      <c r="R1099">
        <v>100052</v>
      </c>
      <c r="S1099" t="s">
        <v>301</v>
      </c>
      <c r="T1099" t="s">
        <v>312</v>
      </c>
      <c r="U1099">
        <v>249780</v>
      </c>
      <c r="V1099" t="s">
        <v>439</v>
      </c>
      <c r="W1099" t="s">
        <v>68</v>
      </c>
      <c r="X1099" s="5">
        <v>6.5162037037037037E-3</v>
      </c>
      <c r="Y1099" s="5">
        <v>5.8217592592592592E-3</v>
      </c>
      <c r="Z1099" s="5">
        <v>0</v>
      </c>
      <c r="AA1099" t="s">
        <v>67</v>
      </c>
      <c r="AB1099">
        <v>0</v>
      </c>
      <c r="AC1099" s="4">
        <v>46268.613333333335</v>
      </c>
      <c r="AD1099" t="s">
        <v>67</v>
      </c>
      <c r="AE1099" s="5">
        <v>0</v>
      </c>
      <c r="AF1099" t="s">
        <v>2755</v>
      </c>
      <c r="AG1099" s="5">
        <v>1.1574074074074073E-5</v>
      </c>
      <c r="AJ1099" t="s">
        <v>67</v>
      </c>
      <c r="AN1099" t="s">
        <v>67</v>
      </c>
      <c r="AO1099" t="s">
        <v>67</v>
      </c>
      <c r="AR1099" t="s">
        <v>67</v>
      </c>
      <c r="AT1099" t="s">
        <v>67</v>
      </c>
      <c r="AU1099" t="s">
        <v>67</v>
      </c>
      <c r="AV1099" t="s">
        <v>67</v>
      </c>
      <c r="AY1099" t="s">
        <v>67</v>
      </c>
      <c r="AZ1099" t="s">
        <v>67</v>
      </c>
      <c r="BA1099" t="s">
        <v>67</v>
      </c>
      <c r="BB1099" t="s">
        <v>67</v>
      </c>
      <c r="BC1099" t="s">
        <v>67</v>
      </c>
      <c r="BD1099" t="s">
        <v>67</v>
      </c>
      <c r="BE1099" t="s">
        <v>67</v>
      </c>
      <c r="BF1099" t="s">
        <v>67</v>
      </c>
      <c r="BG1099" t="s">
        <v>67</v>
      </c>
      <c r="BH1099" t="s">
        <v>67</v>
      </c>
      <c r="BI1099" t="s">
        <v>67</v>
      </c>
      <c r="BJ1099" t="s">
        <v>67</v>
      </c>
      <c r="BK1099" t="s">
        <v>67</v>
      </c>
      <c r="BL1099" t="s">
        <v>67</v>
      </c>
      <c r="BM1099" t="s">
        <v>67</v>
      </c>
      <c r="BN1099" t="s">
        <v>287</v>
      </c>
      <c r="BO1099" s="6">
        <v>46268</v>
      </c>
      <c r="BP1099">
        <f>1</f>
        <v>1</v>
      </c>
      <c r="BQ1099">
        <f>IF(M1099+AG1099&gt;=parametres!$B$2,0,1)</f>
        <v>1</v>
      </c>
      <c r="BR1099" t="str">
        <f>VLOOKUP(O1099,parametres!G:H,2,0)</f>
        <v>RSA BE</v>
      </c>
    </row>
    <row r="1100" spans="1:70" x14ac:dyDescent="0.3">
      <c r="A1100" t="s">
        <v>1635</v>
      </c>
      <c r="B1100" t="s">
        <v>65</v>
      </c>
      <c r="C1100" t="s">
        <v>70</v>
      </c>
      <c r="D1100" s="4">
        <v>46268.602141203701</v>
      </c>
      <c r="E1100" t="s">
        <v>73</v>
      </c>
      <c r="F1100" t="s">
        <v>156</v>
      </c>
      <c r="G1100" t="s">
        <v>119</v>
      </c>
      <c r="H1100" t="s">
        <v>157</v>
      </c>
      <c r="I1100" t="s">
        <v>136</v>
      </c>
      <c r="J1100">
        <v>2.7421294163937004E+18</v>
      </c>
      <c r="K1100" t="s">
        <v>2763</v>
      </c>
      <c r="L1100" t="s">
        <v>71</v>
      </c>
      <c r="M1100" s="5">
        <v>8.1018518518518516E-5</v>
      </c>
      <c r="N1100">
        <v>19761</v>
      </c>
      <c r="O1100" t="s">
        <v>105</v>
      </c>
      <c r="P1100">
        <v>21200</v>
      </c>
      <c r="Q1100" t="s">
        <v>105</v>
      </c>
      <c r="R1100">
        <v>99821</v>
      </c>
      <c r="S1100" t="s">
        <v>154</v>
      </c>
      <c r="T1100" t="s">
        <v>153</v>
      </c>
      <c r="U1100">
        <v>224101</v>
      </c>
      <c r="V1100" t="s">
        <v>404</v>
      </c>
      <c r="W1100" t="s">
        <v>68</v>
      </c>
      <c r="X1100" s="5">
        <v>3.1365740740740742E-3</v>
      </c>
      <c r="Y1100" s="5">
        <v>2.7083333333333334E-3</v>
      </c>
      <c r="Z1100" s="5">
        <v>3.7037037037037035E-4</v>
      </c>
      <c r="AA1100" t="s">
        <v>67</v>
      </c>
      <c r="AB1100">
        <v>0</v>
      </c>
      <c r="AC1100" s="4">
        <v>46268.609363425923</v>
      </c>
      <c r="AD1100" t="s">
        <v>67</v>
      </c>
      <c r="AE1100" s="5">
        <v>0</v>
      </c>
      <c r="AF1100" t="s">
        <v>2764</v>
      </c>
      <c r="AG1100" s="5">
        <v>1.1574074074074073E-5</v>
      </c>
      <c r="AH1100">
        <v>0</v>
      </c>
      <c r="AI1100">
        <v>0</v>
      </c>
      <c r="AJ1100" t="s">
        <v>67</v>
      </c>
      <c r="AK1100">
        <v>2</v>
      </c>
      <c r="AL1100">
        <v>0</v>
      </c>
      <c r="AM1100">
        <v>0</v>
      </c>
      <c r="AN1100" t="s">
        <v>123</v>
      </c>
      <c r="AO1100" t="s">
        <v>127</v>
      </c>
      <c r="AP1100">
        <v>77020001</v>
      </c>
      <c r="AQ1100">
        <v>10</v>
      </c>
      <c r="AR1100" t="s">
        <v>128</v>
      </c>
      <c r="AS1100">
        <v>3190093</v>
      </c>
      <c r="AT1100" t="s">
        <v>155</v>
      </c>
      <c r="AU1100" t="s">
        <v>67</v>
      </c>
      <c r="AV1100" t="s">
        <v>74</v>
      </c>
      <c r="AW1100">
        <v>2</v>
      </c>
      <c r="AX1100">
        <v>1</v>
      </c>
      <c r="AY1100" t="s">
        <v>67</v>
      </c>
      <c r="AZ1100" t="s">
        <v>67</v>
      </c>
      <c r="BA1100" t="s">
        <v>67</v>
      </c>
      <c r="BB1100" t="s">
        <v>67</v>
      </c>
      <c r="BC1100" t="s">
        <v>67</v>
      </c>
      <c r="BD1100" t="s">
        <v>67</v>
      </c>
      <c r="BE1100" t="s">
        <v>67</v>
      </c>
      <c r="BF1100" t="s">
        <v>67</v>
      </c>
      <c r="BG1100" t="s">
        <v>67</v>
      </c>
      <c r="BH1100" t="s">
        <v>67</v>
      </c>
      <c r="BI1100" t="s">
        <v>67</v>
      </c>
      <c r="BJ1100" t="s">
        <v>67</v>
      </c>
      <c r="BK1100" t="s">
        <v>67</v>
      </c>
      <c r="BL1100" t="s">
        <v>67</v>
      </c>
      <c r="BM1100" t="s">
        <v>67</v>
      </c>
      <c r="BN1100" t="s">
        <v>106</v>
      </c>
      <c r="BO1100" s="6">
        <v>46268</v>
      </c>
      <c r="BP1100">
        <f>1</f>
        <v>1</v>
      </c>
      <c r="BQ1100">
        <f>IF(M1100+AG1100&gt;=parametres!$B$2,0,1)</f>
        <v>1</v>
      </c>
      <c r="BR1100" t="str">
        <f>VLOOKUP(O1100,parametres!G:H,2,0)</f>
        <v>Alliannz Contract</v>
      </c>
    </row>
    <row r="1101" spans="1:70" x14ac:dyDescent="0.3">
      <c r="A1101" t="s">
        <v>1635</v>
      </c>
      <c r="B1101" t="s">
        <v>65</v>
      </c>
      <c r="C1101" t="s">
        <v>66</v>
      </c>
      <c r="D1101" s="4">
        <v>46268.602303240739</v>
      </c>
      <c r="E1101" t="s">
        <v>2756</v>
      </c>
      <c r="F1101" t="s">
        <v>67</v>
      </c>
      <c r="G1101" t="s">
        <v>67</v>
      </c>
      <c r="H1101" t="s">
        <v>2216</v>
      </c>
      <c r="I1101" t="s">
        <v>67</v>
      </c>
      <c r="J1101">
        <v>2.742129399213122E+18</v>
      </c>
      <c r="K1101" t="s">
        <v>2765</v>
      </c>
      <c r="L1101" t="s">
        <v>67</v>
      </c>
      <c r="M1101" s="5">
        <v>0</v>
      </c>
      <c r="N1101">
        <v>19779</v>
      </c>
      <c r="O1101" t="s">
        <v>296</v>
      </c>
      <c r="P1101">
        <v>21219</v>
      </c>
      <c r="Q1101" t="s">
        <v>296</v>
      </c>
      <c r="R1101">
        <v>100019</v>
      </c>
      <c r="S1101" t="s">
        <v>338</v>
      </c>
      <c r="T1101" t="s">
        <v>275</v>
      </c>
      <c r="U1101">
        <v>244556</v>
      </c>
      <c r="V1101" t="s">
        <v>2202</v>
      </c>
      <c r="W1101" t="s">
        <v>69</v>
      </c>
      <c r="X1101" s="5">
        <v>2.0601851851851853E-3</v>
      </c>
      <c r="Y1101" s="5">
        <v>8.1018518518518516E-4</v>
      </c>
      <c r="Z1101" s="5">
        <v>0</v>
      </c>
      <c r="AA1101" t="s">
        <v>67</v>
      </c>
      <c r="AB1101">
        <v>0</v>
      </c>
      <c r="AC1101" s="4">
        <v>46268.605185185188</v>
      </c>
      <c r="AD1101" t="s">
        <v>67</v>
      </c>
      <c r="AE1101" s="5">
        <v>0</v>
      </c>
      <c r="AF1101" t="s">
        <v>2758</v>
      </c>
      <c r="AG1101" s="5">
        <v>0</v>
      </c>
      <c r="AJ1101" t="s">
        <v>67</v>
      </c>
      <c r="AN1101" t="s">
        <v>67</v>
      </c>
      <c r="AO1101" t="s">
        <v>67</v>
      </c>
      <c r="AR1101" t="s">
        <v>67</v>
      </c>
      <c r="AT1101" t="s">
        <v>67</v>
      </c>
      <c r="AU1101" t="s">
        <v>67</v>
      </c>
      <c r="AV1101" t="s">
        <v>67</v>
      </c>
      <c r="AY1101" t="s">
        <v>67</v>
      </c>
      <c r="AZ1101" t="s">
        <v>67</v>
      </c>
      <c r="BA1101" t="s">
        <v>67</v>
      </c>
      <c r="BB1101" t="s">
        <v>67</v>
      </c>
      <c r="BC1101" t="s">
        <v>67</v>
      </c>
      <c r="BD1101" t="s">
        <v>67</v>
      </c>
      <c r="BE1101" t="s">
        <v>67</v>
      </c>
      <c r="BF1101" t="s">
        <v>67</v>
      </c>
      <c r="BG1101" t="s">
        <v>67</v>
      </c>
      <c r="BH1101" t="s">
        <v>67</v>
      </c>
      <c r="BI1101" t="s">
        <v>2766</v>
      </c>
      <c r="BJ1101" t="s">
        <v>67</v>
      </c>
      <c r="BK1101" t="s">
        <v>67</v>
      </c>
      <c r="BL1101" t="s">
        <v>67</v>
      </c>
      <c r="BM1101" t="s">
        <v>67</v>
      </c>
      <c r="BN1101" t="s">
        <v>287</v>
      </c>
      <c r="BO1101" s="6">
        <v>46268</v>
      </c>
      <c r="BP1101">
        <f>1</f>
        <v>1</v>
      </c>
      <c r="BQ1101">
        <f>IF(M1101+AG1101&gt;=parametres!$B$2,0,1)</f>
        <v>1</v>
      </c>
      <c r="BR1101" t="str">
        <f>VLOOKUP(O1101,parametres!G:H,2,0)</f>
        <v>RSA BE</v>
      </c>
    </row>
    <row r="1102" spans="1:70" x14ac:dyDescent="0.3">
      <c r="A1102" t="s">
        <v>1635</v>
      </c>
      <c r="B1102" t="s">
        <v>65</v>
      </c>
      <c r="C1102" t="s">
        <v>70</v>
      </c>
      <c r="D1102" s="4">
        <v>46268.602488425924</v>
      </c>
      <c r="E1102" t="s">
        <v>2767</v>
      </c>
      <c r="F1102" t="s">
        <v>134</v>
      </c>
      <c r="G1102" t="s">
        <v>119</v>
      </c>
      <c r="H1102" t="s">
        <v>135</v>
      </c>
      <c r="I1102" t="s">
        <v>143</v>
      </c>
      <c r="J1102">
        <v>2.7421292661256975E+18</v>
      </c>
      <c r="K1102" t="s">
        <v>2768</v>
      </c>
      <c r="L1102" t="s">
        <v>71</v>
      </c>
      <c r="M1102" s="5">
        <v>5.7870370370370373E-5</v>
      </c>
      <c r="N1102">
        <v>19755</v>
      </c>
      <c r="O1102" t="s">
        <v>84</v>
      </c>
      <c r="P1102">
        <v>21194</v>
      </c>
      <c r="Q1102" t="s">
        <v>84</v>
      </c>
      <c r="R1102">
        <v>99755</v>
      </c>
      <c r="S1102" t="s">
        <v>183</v>
      </c>
      <c r="T1102" t="s">
        <v>153</v>
      </c>
      <c r="U1102">
        <v>244554</v>
      </c>
      <c r="V1102" t="s">
        <v>437</v>
      </c>
      <c r="W1102" t="s">
        <v>68</v>
      </c>
      <c r="X1102" s="5">
        <v>5.7291666666666663E-3</v>
      </c>
      <c r="Y1102" s="5">
        <v>0</v>
      </c>
      <c r="Z1102" s="5">
        <v>3.5879629629629629E-4</v>
      </c>
      <c r="AA1102" t="s">
        <v>67</v>
      </c>
      <c r="AB1102">
        <v>0</v>
      </c>
      <c r="AC1102" s="4">
        <v>46268.610243055555</v>
      </c>
      <c r="AD1102" t="s">
        <v>67</v>
      </c>
      <c r="AE1102" s="5">
        <v>0</v>
      </c>
      <c r="AF1102" t="s">
        <v>2769</v>
      </c>
      <c r="AG1102" s="5">
        <v>4.6296296296296294E-5</v>
      </c>
      <c r="AH1102">
        <v>0</v>
      </c>
      <c r="AI1102">
        <v>0</v>
      </c>
      <c r="AJ1102" t="s">
        <v>67</v>
      </c>
      <c r="AK1102">
        <v>2</v>
      </c>
      <c r="AL1102">
        <v>0</v>
      </c>
      <c r="AM1102">
        <v>0</v>
      </c>
      <c r="AN1102" t="s">
        <v>123</v>
      </c>
      <c r="AO1102" t="s">
        <v>127</v>
      </c>
      <c r="AP1102">
        <v>77020001</v>
      </c>
      <c r="AQ1102">
        <v>10</v>
      </c>
      <c r="AR1102" t="s">
        <v>128</v>
      </c>
      <c r="AS1102">
        <v>3190052</v>
      </c>
      <c r="AT1102" t="s">
        <v>140</v>
      </c>
      <c r="AU1102" t="s">
        <v>2770</v>
      </c>
      <c r="AV1102" t="s">
        <v>2767</v>
      </c>
      <c r="AW1102">
        <v>2</v>
      </c>
      <c r="AX1102">
        <v>1</v>
      </c>
      <c r="AY1102" t="s">
        <v>67</v>
      </c>
      <c r="AZ1102" t="s">
        <v>67</v>
      </c>
      <c r="BA1102" t="s">
        <v>67</v>
      </c>
      <c r="BB1102" t="s">
        <v>67</v>
      </c>
      <c r="BC1102" t="s">
        <v>67</v>
      </c>
      <c r="BD1102" t="s">
        <v>67</v>
      </c>
      <c r="BE1102" t="s">
        <v>67</v>
      </c>
      <c r="BF1102" t="s">
        <v>67</v>
      </c>
      <c r="BG1102" t="s">
        <v>67</v>
      </c>
      <c r="BH1102" t="s">
        <v>67</v>
      </c>
      <c r="BI1102" t="s">
        <v>67</v>
      </c>
      <c r="BJ1102" t="s">
        <v>67</v>
      </c>
      <c r="BK1102" t="s">
        <v>67</v>
      </c>
      <c r="BL1102" t="s">
        <v>67</v>
      </c>
      <c r="BM1102" t="s">
        <v>67</v>
      </c>
      <c r="BN1102" t="s">
        <v>102</v>
      </c>
      <c r="BO1102" s="6">
        <v>46268</v>
      </c>
      <c r="BP1102">
        <f>1</f>
        <v>1</v>
      </c>
      <c r="BQ1102">
        <f>IF(M1102+AG1102&gt;=parametres!$B$2,0,1)</f>
        <v>1</v>
      </c>
      <c r="BR1102" t="str">
        <f>VLOOKUP(O1102,parametres!G:H,2,0)</f>
        <v>RSA</v>
      </c>
    </row>
    <row r="1103" spans="1:70" x14ac:dyDescent="0.3">
      <c r="A1103" t="s">
        <v>1635</v>
      </c>
      <c r="B1103" t="s">
        <v>65</v>
      </c>
      <c r="C1103" t="s">
        <v>70</v>
      </c>
      <c r="D1103" s="4">
        <v>46268.602534722224</v>
      </c>
      <c r="E1103" t="s">
        <v>2771</v>
      </c>
      <c r="F1103" t="s">
        <v>343</v>
      </c>
      <c r="G1103" t="s">
        <v>119</v>
      </c>
      <c r="H1103" t="s">
        <v>365</v>
      </c>
      <c r="I1103" t="s">
        <v>126</v>
      </c>
      <c r="J1103">
        <v>2.7421294335735485E+18</v>
      </c>
      <c r="K1103" t="s">
        <v>2772</v>
      </c>
      <c r="L1103" t="s">
        <v>71</v>
      </c>
      <c r="M1103" s="5">
        <v>8.1018518518518516E-5</v>
      </c>
      <c r="N1103">
        <v>19763</v>
      </c>
      <c r="O1103" t="s">
        <v>108</v>
      </c>
      <c r="P1103">
        <v>21202</v>
      </c>
      <c r="Q1103" t="s">
        <v>108</v>
      </c>
      <c r="R1103">
        <v>99843</v>
      </c>
      <c r="S1103" t="s">
        <v>184</v>
      </c>
      <c r="T1103" t="s">
        <v>153</v>
      </c>
      <c r="U1103">
        <v>244550</v>
      </c>
      <c r="V1103" t="s">
        <v>383</v>
      </c>
      <c r="W1103" t="s">
        <v>69</v>
      </c>
      <c r="X1103" s="5">
        <v>7.2222222222222219E-3</v>
      </c>
      <c r="Y1103" s="5">
        <v>0</v>
      </c>
      <c r="Z1103" s="5">
        <v>3.9351851851851852E-4</v>
      </c>
      <c r="AA1103" t="s">
        <v>67</v>
      </c>
      <c r="AB1103">
        <v>0</v>
      </c>
      <c r="AC1103" s="4">
        <v>46268.610150462962</v>
      </c>
      <c r="AD1103" t="s">
        <v>67</v>
      </c>
      <c r="AE1103" s="5">
        <v>0</v>
      </c>
      <c r="AF1103" t="s">
        <v>2773</v>
      </c>
      <c r="AG1103" s="5">
        <v>2.3148148148148147E-5</v>
      </c>
      <c r="AH1103">
        <v>0</v>
      </c>
      <c r="AI1103">
        <v>0</v>
      </c>
      <c r="AJ1103" t="s">
        <v>67</v>
      </c>
      <c r="AK1103">
        <v>0</v>
      </c>
      <c r="AL1103">
        <v>0</v>
      </c>
      <c r="AM1103">
        <v>0</v>
      </c>
      <c r="AN1103" t="s">
        <v>123</v>
      </c>
      <c r="AO1103" t="s">
        <v>127</v>
      </c>
      <c r="AP1103">
        <v>77020001</v>
      </c>
      <c r="AQ1103">
        <v>10</v>
      </c>
      <c r="AR1103" t="s">
        <v>128</v>
      </c>
      <c r="AT1103" t="s">
        <v>145</v>
      </c>
      <c r="AU1103" t="s">
        <v>67</v>
      </c>
      <c r="AV1103" t="s">
        <v>2771</v>
      </c>
      <c r="AW1103">
        <v>0</v>
      </c>
      <c r="AX1103">
        <v>0</v>
      </c>
      <c r="AY1103" t="s">
        <v>67</v>
      </c>
      <c r="AZ1103" t="s">
        <v>67</v>
      </c>
      <c r="BA1103" t="s">
        <v>67</v>
      </c>
      <c r="BB1103" t="s">
        <v>67</v>
      </c>
      <c r="BC1103" t="s">
        <v>67</v>
      </c>
      <c r="BD1103" t="s">
        <v>67</v>
      </c>
      <c r="BE1103" t="s">
        <v>67</v>
      </c>
      <c r="BF1103" t="s">
        <v>67</v>
      </c>
      <c r="BG1103" t="s">
        <v>67</v>
      </c>
      <c r="BH1103" t="s">
        <v>67</v>
      </c>
      <c r="BI1103" t="s">
        <v>67</v>
      </c>
      <c r="BJ1103" t="s">
        <v>67</v>
      </c>
      <c r="BK1103" t="s">
        <v>67</v>
      </c>
      <c r="BL1103" t="s">
        <v>67</v>
      </c>
      <c r="BM1103" t="s">
        <v>67</v>
      </c>
      <c r="BN1103" t="s">
        <v>106</v>
      </c>
      <c r="BO1103" s="6">
        <v>46268</v>
      </c>
      <c r="BP1103">
        <f>1</f>
        <v>1</v>
      </c>
      <c r="BQ1103">
        <f>IF(M1103+AG1103&gt;=parametres!$B$2,0,1)</f>
        <v>1</v>
      </c>
      <c r="BR1103" t="str">
        <f>VLOOKUP(O1103,parametres!G:H,2,0)</f>
        <v>Alliannz Contract</v>
      </c>
    </row>
    <row r="1104" spans="1:70" x14ac:dyDescent="0.3">
      <c r="A1104" t="s">
        <v>1635</v>
      </c>
      <c r="B1104" t="s">
        <v>65</v>
      </c>
      <c r="C1104" t="s">
        <v>70</v>
      </c>
      <c r="D1104" s="4">
        <v>46268.602673611109</v>
      </c>
      <c r="E1104" t="s">
        <v>2774</v>
      </c>
      <c r="F1104" t="s">
        <v>271</v>
      </c>
      <c r="G1104" t="s">
        <v>119</v>
      </c>
      <c r="H1104" t="s">
        <v>272</v>
      </c>
      <c r="I1104" t="s">
        <v>139</v>
      </c>
      <c r="J1104">
        <v>2.7421293476793733E+18</v>
      </c>
      <c r="K1104" t="s">
        <v>2775</v>
      </c>
      <c r="L1104" t="s">
        <v>72</v>
      </c>
      <c r="M1104" s="5">
        <v>8.1018518518518516E-5</v>
      </c>
      <c r="N1104">
        <v>19760</v>
      </c>
      <c r="O1104" t="s">
        <v>82</v>
      </c>
      <c r="P1104">
        <v>21199</v>
      </c>
      <c r="Q1104" t="s">
        <v>82</v>
      </c>
      <c r="R1104">
        <v>99810</v>
      </c>
      <c r="S1104" t="s">
        <v>162</v>
      </c>
      <c r="T1104" t="s">
        <v>153</v>
      </c>
      <c r="U1104">
        <v>199529</v>
      </c>
      <c r="V1104" t="s">
        <v>224</v>
      </c>
      <c r="W1104" t="s">
        <v>68</v>
      </c>
      <c r="X1104" s="5">
        <v>6.3657407407407413E-4</v>
      </c>
      <c r="Y1104" s="5">
        <v>0</v>
      </c>
      <c r="Z1104" s="5">
        <v>2.3148148148148147E-5</v>
      </c>
      <c r="AA1104" t="s">
        <v>67</v>
      </c>
      <c r="AB1104">
        <v>0</v>
      </c>
      <c r="AC1104" s="4">
        <v>46268.60434027778</v>
      </c>
      <c r="AD1104" t="s">
        <v>67</v>
      </c>
      <c r="AE1104" s="5">
        <v>0</v>
      </c>
      <c r="AF1104" t="s">
        <v>2776</v>
      </c>
      <c r="AG1104" s="5">
        <v>2.3148148148148147E-5</v>
      </c>
      <c r="AH1104">
        <v>0</v>
      </c>
      <c r="AI1104">
        <v>0</v>
      </c>
      <c r="AJ1104" t="s">
        <v>2777</v>
      </c>
      <c r="AK1104">
        <v>2</v>
      </c>
      <c r="AL1104">
        <v>0</v>
      </c>
      <c r="AM1104">
        <v>0</v>
      </c>
      <c r="AN1104" t="s">
        <v>123</v>
      </c>
      <c r="AO1104" t="s">
        <v>67</v>
      </c>
      <c r="AR1104" t="s">
        <v>67</v>
      </c>
      <c r="AT1104" t="s">
        <v>67</v>
      </c>
      <c r="AU1104" t="s">
        <v>67</v>
      </c>
      <c r="AV1104" t="s">
        <v>67</v>
      </c>
      <c r="AW1104">
        <v>0</v>
      </c>
      <c r="AX1104">
        <v>0</v>
      </c>
      <c r="AY1104" t="s">
        <v>67</v>
      </c>
      <c r="AZ1104" t="s">
        <v>67</v>
      </c>
      <c r="BA1104" t="s">
        <v>67</v>
      </c>
      <c r="BB1104" t="s">
        <v>67</v>
      </c>
      <c r="BC1104" t="s">
        <v>67</v>
      </c>
      <c r="BD1104" t="s">
        <v>67</v>
      </c>
      <c r="BE1104" t="s">
        <v>67</v>
      </c>
      <c r="BF1104" t="s">
        <v>67</v>
      </c>
      <c r="BG1104" t="s">
        <v>67</v>
      </c>
      <c r="BH1104" t="s">
        <v>67</v>
      </c>
      <c r="BI1104" t="s">
        <v>67</v>
      </c>
      <c r="BJ1104" t="s">
        <v>67</v>
      </c>
      <c r="BK1104" t="s">
        <v>67</v>
      </c>
      <c r="BL1104" t="s">
        <v>67</v>
      </c>
      <c r="BM1104" t="s">
        <v>67</v>
      </c>
      <c r="BN1104" t="s">
        <v>106</v>
      </c>
      <c r="BO1104" s="6">
        <v>46268</v>
      </c>
      <c r="BP1104">
        <f>1</f>
        <v>1</v>
      </c>
      <c r="BQ1104">
        <f>IF(M1104+AG1104&gt;=parametres!$B$2,0,1)</f>
        <v>1</v>
      </c>
      <c r="BR1104" t="str">
        <f>VLOOKUP(O1104,parametres!G:H,2,0)</f>
        <v>Alliannz Contract</v>
      </c>
    </row>
    <row r="1105" spans="1:70" x14ac:dyDescent="0.3">
      <c r="A1105" t="s">
        <v>1635</v>
      </c>
      <c r="B1105" t="s">
        <v>65</v>
      </c>
      <c r="C1105" t="s">
        <v>70</v>
      </c>
      <c r="D1105" s="4">
        <v>46268.602847222224</v>
      </c>
      <c r="E1105" t="s">
        <v>2646</v>
      </c>
      <c r="F1105" t="s">
        <v>141</v>
      </c>
      <c r="G1105" t="s">
        <v>119</v>
      </c>
      <c r="H1105" t="s">
        <v>142</v>
      </c>
      <c r="I1105" t="s">
        <v>143</v>
      </c>
      <c r="J1105">
        <v>2.7421293820333476E+18</v>
      </c>
      <c r="K1105" t="s">
        <v>2778</v>
      </c>
      <c r="L1105" t="s">
        <v>72</v>
      </c>
      <c r="M1105" s="5">
        <v>5.7870370370370373E-5</v>
      </c>
      <c r="N1105">
        <v>19755</v>
      </c>
      <c r="O1105" t="s">
        <v>84</v>
      </c>
      <c r="P1105">
        <v>21194</v>
      </c>
      <c r="Q1105" t="s">
        <v>84</v>
      </c>
      <c r="R1105">
        <v>99755</v>
      </c>
      <c r="S1105" t="s">
        <v>183</v>
      </c>
      <c r="T1105" t="s">
        <v>153</v>
      </c>
      <c r="U1105">
        <v>96516</v>
      </c>
      <c r="V1105" t="s">
        <v>2461</v>
      </c>
      <c r="W1105" t="s">
        <v>68</v>
      </c>
      <c r="X1105" s="5">
        <v>8.564814814814815E-4</v>
      </c>
      <c r="Y1105" s="5">
        <v>0</v>
      </c>
      <c r="Z1105" s="5">
        <v>3.7037037037037035E-4</v>
      </c>
      <c r="AA1105" t="s">
        <v>67</v>
      </c>
      <c r="AB1105">
        <v>0</v>
      </c>
      <c r="AC1105" s="4">
        <v>46268.60434027778</v>
      </c>
      <c r="AD1105" t="s">
        <v>67</v>
      </c>
      <c r="AE1105" s="5">
        <v>0</v>
      </c>
      <c r="AF1105" t="s">
        <v>2779</v>
      </c>
      <c r="AG1105" s="5">
        <v>2.3148148148148147E-5</v>
      </c>
      <c r="AH1105">
        <v>0</v>
      </c>
      <c r="AI1105">
        <v>0</v>
      </c>
      <c r="AJ1105" t="s">
        <v>67</v>
      </c>
      <c r="AK1105">
        <v>2</v>
      </c>
      <c r="AL1105">
        <v>0</v>
      </c>
      <c r="AM1105">
        <v>0</v>
      </c>
      <c r="AN1105" t="s">
        <v>123</v>
      </c>
      <c r="AO1105" t="s">
        <v>127</v>
      </c>
      <c r="AP1105">
        <v>77020001</v>
      </c>
      <c r="AQ1105">
        <v>10</v>
      </c>
      <c r="AR1105" t="s">
        <v>128</v>
      </c>
      <c r="AS1105">
        <v>3190049</v>
      </c>
      <c r="AT1105" t="s">
        <v>145</v>
      </c>
      <c r="AU1105" t="s">
        <v>67</v>
      </c>
      <c r="AV1105" t="s">
        <v>2646</v>
      </c>
      <c r="AW1105">
        <v>2</v>
      </c>
      <c r="AX1105">
        <v>1</v>
      </c>
      <c r="AY1105" t="s">
        <v>67</v>
      </c>
      <c r="AZ1105" t="s">
        <v>67</v>
      </c>
      <c r="BA1105" t="s">
        <v>67</v>
      </c>
      <c r="BB1105" t="s">
        <v>67</v>
      </c>
      <c r="BC1105" t="s">
        <v>67</v>
      </c>
      <c r="BD1105" t="s">
        <v>67</v>
      </c>
      <c r="BE1105" t="s">
        <v>67</v>
      </c>
      <c r="BF1105" t="s">
        <v>67</v>
      </c>
      <c r="BG1105" t="s">
        <v>67</v>
      </c>
      <c r="BH1105" t="s">
        <v>67</v>
      </c>
      <c r="BI1105" t="s">
        <v>67</v>
      </c>
      <c r="BJ1105" t="s">
        <v>67</v>
      </c>
      <c r="BK1105" t="s">
        <v>67</v>
      </c>
      <c r="BL1105" t="s">
        <v>67</v>
      </c>
      <c r="BM1105" t="s">
        <v>67</v>
      </c>
      <c r="BN1105" t="s">
        <v>102</v>
      </c>
      <c r="BO1105" s="6">
        <v>46268</v>
      </c>
      <c r="BP1105">
        <f>1</f>
        <v>1</v>
      </c>
      <c r="BQ1105">
        <f>IF(M1105+AG1105&gt;=parametres!$B$2,0,1)</f>
        <v>1</v>
      </c>
      <c r="BR1105" t="str">
        <f>VLOOKUP(O1105,parametres!G:H,2,0)</f>
        <v>RSA</v>
      </c>
    </row>
    <row r="1106" spans="1:70" x14ac:dyDescent="0.3">
      <c r="A1106" t="s">
        <v>1635</v>
      </c>
      <c r="B1106" t="s">
        <v>65</v>
      </c>
      <c r="C1106" t="s">
        <v>66</v>
      </c>
      <c r="D1106" s="4">
        <v>46268.602858796294</v>
      </c>
      <c r="E1106" t="s">
        <v>2771</v>
      </c>
      <c r="F1106" t="s">
        <v>67</v>
      </c>
      <c r="G1106" t="s">
        <v>67</v>
      </c>
      <c r="H1106" t="s">
        <v>382</v>
      </c>
      <c r="I1106" t="s">
        <v>67</v>
      </c>
      <c r="J1106">
        <v>2.7421294335735485E+18</v>
      </c>
      <c r="K1106" t="s">
        <v>2780</v>
      </c>
      <c r="L1106" t="s">
        <v>67</v>
      </c>
      <c r="M1106" s="5">
        <v>0</v>
      </c>
      <c r="N1106">
        <v>19763</v>
      </c>
      <c r="O1106" t="s">
        <v>108</v>
      </c>
      <c r="P1106">
        <v>21202</v>
      </c>
      <c r="Q1106" t="s">
        <v>108</v>
      </c>
      <c r="R1106">
        <v>99843</v>
      </c>
      <c r="S1106" t="s">
        <v>184</v>
      </c>
      <c r="T1106" t="s">
        <v>153</v>
      </c>
      <c r="U1106">
        <v>244550</v>
      </c>
      <c r="V1106" t="s">
        <v>383</v>
      </c>
      <c r="W1106" t="s">
        <v>68</v>
      </c>
      <c r="X1106" s="5">
        <v>7.2106481481481483E-3</v>
      </c>
      <c r="Y1106" s="5">
        <v>0</v>
      </c>
      <c r="Z1106" s="5">
        <v>0</v>
      </c>
      <c r="AA1106" t="s">
        <v>67</v>
      </c>
      <c r="AB1106">
        <v>0</v>
      </c>
      <c r="AC1106" s="4">
        <v>46268.610138888886</v>
      </c>
      <c r="AD1106" t="s">
        <v>67</v>
      </c>
      <c r="AE1106" s="5">
        <v>0</v>
      </c>
      <c r="AF1106" t="s">
        <v>2773</v>
      </c>
      <c r="AG1106" s="5">
        <v>1.1574074074074073E-5</v>
      </c>
      <c r="AJ1106" t="s">
        <v>67</v>
      </c>
      <c r="AN1106" t="s">
        <v>67</v>
      </c>
      <c r="AO1106" t="s">
        <v>67</v>
      </c>
      <c r="AR1106" t="s">
        <v>67</v>
      </c>
      <c r="AT1106" t="s">
        <v>67</v>
      </c>
      <c r="AU1106" t="s">
        <v>67</v>
      </c>
      <c r="AV1106" t="s">
        <v>67</v>
      </c>
      <c r="AY1106" t="s">
        <v>67</v>
      </c>
      <c r="AZ1106" t="s">
        <v>67</v>
      </c>
      <c r="BA1106" t="s">
        <v>67</v>
      </c>
      <c r="BB1106" t="s">
        <v>67</v>
      </c>
      <c r="BC1106" t="s">
        <v>67</v>
      </c>
      <c r="BD1106" t="s">
        <v>67</v>
      </c>
      <c r="BE1106" t="s">
        <v>67</v>
      </c>
      <c r="BF1106" t="s">
        <v>67</v>
      </c>
      <c r="BG1106" t="s">
        <v>67</v>
      </c>
      <c r="BH1106" t="s">
        <v>67</v>
      </c>
      <c r="BI1106" t="s">
        <v>67</v>
      </c>
      <c r="BJ1106" t="s">
        <v>67</v>
      </c>
      <c r="BK1106" t="s">
        <v>67</v>
      </c>
      <c r="BL1106" t="s">
        <v>67</v>
      </c>
      <c r="BM1106" t="s">
        <v>67</v>
      </c>
      <c r="BN1106" t="s">
        <v>106</v>
      </c>
      <c r="BO1106" s="6">
        <v>46268</v>
      </c>
      <c r="BP1106">
        <f>1</f>
        <v>1</v>
      </c>
      <c r="BQ1106">
        <f>IF(M1106+AG1106&gt;=parametres!$B$2,0,1)</f>
        <v>1</v>
      </c>
      <c r="BR1106" t="str">
        <f>VLOOKUP(O1106,parametres!G:H,2,0)</f>
        <v>Alliannz Contract</v>
      </c>
    </row>
    <row r="1107" spans="1:70" x14ac:dyDescent="0.3">
      <c r="A1107" t="s">
        <v>1635</v>
      </c>
      <c r="B1107" t="s">
        <v>65</v>
      </c>
      <c r="C1107" t="s">
        <v>70</v>
      </c>
      <c r="D1107" s="4">
        <v>46268.603125000001</v>
      </c>
      <c r="E1107" t="s">
        <v>2781</v>
      </c>
      <c r="F1107" t="s">
        <v>138</v>
      </c>
      <c r="G1107" t="s">
        <v>305</v>
      </c>
      <c r="H1107" t="s">
        <v>322</v>
      </c>
      <c r="I1107" t="s">
        <v>307</v>
      </c>
      <c r="J1107">
        <v>2.7421292618321085E+18</v>
      </c>
      <c r="K1107" t="s">
        <v>2782</v>
      </c>
      <c r="L1107" t="s">
        <v>72</v>
      </c>
      <c r="M1107" s="5">
        <v>2.3148148148148147E-5</v>
      </c>
      <c r="N1107">
        <v>19783</v>
      </c>
      <c r="O1107" t="s">
        <v>295</v>
      </c>
      <c r="P1107">
        <v>21223</v>
      </c>
      <c r="Q1107" t="s">
        <v>295</v>
      </c>
      <c r="R1107">
        <v>100063</v>
      </c>
      <c r="S1107" t="s">
        <v>326</v>
      </c>
      <c r="T1107" t="s">
        <v>275</v>
      </c>
      <c r="U1107">
        <v>96496</v>
      </c>
      <c r="V1107" t="s">
        <v>414</v>
      </c>
      <c r="W1107" t="s">
        <v>68</v>
      </c>
      <c r="X1107" s="5">
        <v>4.0393518518518521E-3</v>
      </c>
      <c r="Y1107" s="5">
        <v>0</v>
      </c>
      <c r="Z1107" s="5">
        <v>3.7037037037037035E-4</v>
      </c>
      <c r="AA1107" t="s">
        <v>67</v>
      </c>
      <c r="AB1107">
        <v>0</v>
      </c>
      <c r="AC1107" s="4">
        <v>46268.607766203706</v>
      </c>
      <c r="AD1107" t="s">
        <v>67</v>
      </c>
      <c r="AE1107" s="5">
        <v>0</v>
      </c>
      <c r="AF1107" t="s">
        <v>2783</v>
      </c>
      <c r="AG1107" s="5">
        <v>1.1574074074074073E-5</v>
      </c>
      <c r="AH1107">
        <v>0</v>
      </c>
      <c r="AI1107">
        <v>0</v>
      </c>
      <c r="AJ1107" t="s">
        <v>327</v>
      </c>
      <c r="AK1107">
        <v>2</v>
      </c>
      <c r="AL1107">
        <v>0</v>
      </c>
      <c r="AM1107">
        <v>1</v>
      </c>
      <c r="AN1107" t="s">
        <v>310</v>
      </c>
      <c r="AO1107" t="s">
        <v>67</v>
      </c>
      <c r="AR1107" t="s">
        <v>67</v>
      </c>
      <c r="AT1107" t="s">
        <v>67</v>
      </c>
      <c r="AU1107" t="s">
        <v>67</v>
      </c>
      <c r="AV1107" t="s">
        <v>67</v>
      </c>
      <c r="AW1107">
        <v>2</v>
      </c>
      <c r="AX1107">
        <v>1</v>
      </c>
      <c r="AY1107" t="s">
        <v>67</v>
      </c>
      <c r="AZ1107" t="s">
        <v>67</v>
      </c>
      <c r="BA1107" t="s">
        <v>67</v>
      </c>
      <c r="BB1107" t="s">
        <v>67</v>
      </c>
      <c r="BC1107" t="s">
        <v>67</v>
      </c>
      <c r="BD1107" t="s">
        <v>67</v>
      </c>
      <c r="BE1107" t="s">
        <v>67</v>
      </c>
      <c r="BF1107" t="s">
        <v>67</v>
      </c>
      <c r="BG1107" t="s">
        <v>67</v>
      </c>
      <c r="BH1107" t="s">
        <v>67</v>
      </c>
      <c r="BI1107" t="s">
        <v>67</v>
      </c>
      <c r="BJ1107" t="s">
        <v>67</v>
      </c>
      <c r="BK1107" t="s">
        <v>67</v>
      </c>
      <c r="BL1107" t="s">
        <v>67</v>
      </c>
      <c r="BM1107" t="s">
        <v>67</v>
      </c>
      <c r="BN1107" t="s">
        <v>287</v>
      </c>
      <c r="BO1107" s="6">
        <v>46268</v>
      </c>
      <c r="BP1107">
        <f>1</f>
        <v>1</v>
      </c>
      <c r="BQ1107">
        <f>IF(M1107+AG1107&gt;=parametres!$B$2,0,1)</f>
        <v>1</v>
      </c>
      <c r="BR1107" t="str">
        <f>VLOOKUP(O1107,parametres!G:H,2,0)</f>
        <v>RSA BE</v>
      </c>
    </row>
    <row r="1108" spans="1:70" x14ac:dyDescent="0.3">
      <c r="A1108" t="s">
        <v>1635</v>
      </c>
      <c r="B1108" t="s">
        <v>65</v>
      </c>
      <c r="C1108" t="s">
        <v>66</v>
      </c>
      <c r="D1108" s="4">
        <v>46268.603298611109</v>
      </c>
      <c r="E1108" t="s">
        <v>74</v>
      </c>
      <c r="F1108" t="s">
        <v>67</v>
      </c>
      <c r="G1108" t="s">
        <v>67</v>
      </c>
      <c r="H1108" t="s">
        <v>405</v>
      </c>
      <c r="I1108" t="s">
        <v>67</v>
      </c>
      <c r="J1108">
        <v>2.7421294163937004E+18</v>
      </c>
      <c r="K1108" t="s">
        <v>2784</v>
      </c>
      <c r="L1108" t="s">
        <v>67</v>
      </c>
      <c r="M1108" s="5">
        <v>0</v>
      </c>
      <c r="N1108">
        <v>19761</v>
      </c>
      <c r="O1108" t="s">
        <v>105</v>
      </c>
      <c r="P1108">
        <v>21200</v>
      </c>
      <c r="Q1108" t="s">
        <v>105</v>
      </c>
      <c r="R1108">
        <v>99821</v>
      </c>
      <c r="S1108" t="s">
        <v>154</v>
      </c>
      <c r="T1108" t="s">
        <v>153</v>
      </c>
      <c r="U1108">
        <v>224101</v>
      </c>
      <c r="V1108" t="s">
        <v>404</v>
      </c>
      <c r="W1108" t="s">
        <v>68</v>
      </c>
      <c r="X1108" s="5">
        <v>3.1250000000000002E-3</v>
      </c>
      <c r="Y1108" s="5">
        <v>2.7083333333333334E-3</v>
      </c>
      <c r="Z1108" s="5">
        <v>0</v>
      </c>
      <c r="AA1108" t="s">
        <v>67</v>
      </c>
      <c r="AB1108">
        <v>0</v>
      </c>
      <c r="AC1108" s="4">
        <v>46268.609201388892</v>
      </c>
      <c r="AD1108" t="s">
        <v>67</v>
      </c>
      <c r="AE1108" s="5">
        <v>0</v>
      </c>
      <c r="AF1108" t="s">
        <v>2764</v>
      </c>
      <c r="AG1108" s="5">
        <v>1.1574074074074073E-5</v>
      </c>
      <c r="AJ1108" t="s">
        <v>67</v>
      </c>
      <c r="AN1108" t="s">
        <v>67</v>
      </c>
      <c r="AO1108" t="s">
        <v>67</v>
      </c>
      <c r="AR1108" t="s">
        <v>67</v>
      </c>
      <c r="AT1108" t="s">
        <v>67</v>
      </c>
      <c r="AU1108" t="s">
        <v>67</v>
      </c>
      <c r="AV1108" t="s">
        <v>67</v>
      </c>
      <c r="AY1108" t="s">
        <v>67</v>
      </c>
      <c r="AZ1108" t="s">
        <v>67</v>
      </c>
      <c r="BA1108" t="s">
        <v>67</v>
      </c>
      <c r="BB1108" t="s">
        <v>67</v>
      </c>
      <c r="BC1108" t="s">
        <v>67</v>
      </c>
      <c r="BD1108" t="s">
        <v>67</v>
      </c>
      <c r="BE1108" t="s">
        <v>67</v>
      </c>
      <c r="BF1108" t="s">
        <v>67</v>
      </c>
      <c r="BG1108" t="s">
        <v>67</v>
      </c>
      <c r="BH1108" t="s">
        <v>67</v>
      </c>
      <c r="BI1108" t="s">
        <v>67</v>
      </c>
      <c r="BJ1108" t="s">
        <v>67</v>
      </c>
      <c r="BK1108" t="s">
        <v>67</v>
      </c>
      <c r="BL1108" t="s">
        <v>67</v>
      </c>
      <c r="BM1108" t="s">
        <v>67</v>
      </c>
      <c r="BN1108" t="s">
        <v>106</v>
      </c>
      <c r="BO1108" s="6">
        <v>46268</v>
      </c>
      <c r="BP1108">
        <f>1</f>
        <v>1</v>
      </c>
      <c r="BQ1108">
        <f>IF(M1108+AG1108&gt;=parametres!$B$2,0,1)</f>
        <v>1</v>
      </c>
      <c r="BR1108" t="str">
        <f>VLOOKUP(O1108,parametres!G:H,2,0)</f>
        <v>Alliannz Contract</v>
      </c>
    </row>
    <row r="1109" spans="1:70" x14ac:dyDescent="0.3">
      <c r="A1109" t="s">
        <v>1635</v>
      </c>
      <c r="B1109" t="s">
        <v>65</v>
      </c>
      <c r="C1109" t="s">
        <v>66</v>
      </c>
      <c r="D1109" s="4">
        <v>46268.603437500002</v>
      </c>
      <c r="E1109" t="s">
        <v>2646</v>
      </c>
      <c r="F1109" t="s">
        <v>67</v>
      </c>
      <c r="G1109" t="s">
        <v>67</v>
      </c>
      <c r="H1109" t="s">
        <v>2463</v>
      </c>
      <c r="I1109" t="s">
        <v>67</v>
      </c>
      <c r="J1109">
        <v>2.7421293820333476E+18</v>
      </c>
      <c r="K1109" t="s">
        <v>2785</v>
      </c>
      <c r="L1109" t="s">
        <v>67</v>
      </c>
      <c r="M1109" s="5">
        <v>0</v>
      </c>
      <c r="N1109">
        <v>19755</v>
      </c>
      <c r="O1109" t="s">
        <v>84</v>
      </c>
      <c r="P1109">
        <v>21194</v>
      </c>
      <c r="Q1109" t="s">
        <v>84</v>
      </c>
      <c r="R1109">
        <v>99755</v>
      </c>
      <c r="S1109" t="s">
        <v>183</v>
      </c>
      <c r="T1109" t="s">
        <v>153</v>
      </c>
      <c r="U1109">
        <v>96516</v>
      </c>
      <c r="V1109" t="s">
        <v>2461</v>
      </c>
      <c r="W1109" t="s">
        <v>69</v>
      </c>
      <c r="X1109" s="5">
        <v>8.564814814814815E-4</v>
      </c>
      <c r="Y1109" s="5">
        <v>0</v>
      </c>
      <c r="Z1109" s="5">
        <v>0</v>
      </c>
      <c r="AA1109" t="s">
        <v>67</v>
      </c>
      <c r="AB1109">
        <v>0</v>
      </c>
      <c r="AC1109" s="4">
        <v>46268.60434027778</v>
      </c>
      <c r="AD1109" t="s">
        <v>67</v>
      </c>
      <c r="AE1109" s="5">
        <v>0</v>
      </c>
      <c r="AF1109" t="s">
        <v>2779</v>
      </c>
      <c r="AG1109" s="5">
        <v>1.1574074074074073E-5</v>
      </c>
      <c r="AJ1109" t="s">
        <v>67</v>
      </c>
      <c r="AN1109" t="s">
        <v>67</v>
      </c>
      <c r="AO1109" t="s">
        <v>67</v>
      </c>
      <c r="AR1109" t="s">
        <v>67</v>
      </c>
      <c r="AT1109" t="s">
        <v>67</v>
      </c>
      <c r="AU1109" t="s">
        <v>67</v>
      </c>
      <c r="AV1109" t="s">
        <v>67</v>
      </c>
      <c r="AY1109" t="s">
        <v>67</v>
      </c>
      <c r="AZ1109" t="s">
        <v>67</v>
      </c>
      <c r="BA1109" t="s">
        <v>67</v>
      </c>
      <c r="BB1109" t="s">
        <v>67</v>
      </c>
      <c r="BC1109" t="s">
        <v>67</v>
      </c>
      <c r="BD1109" t="s">
        <v>67</v>
      </c>
      <c r="BE1109" t="s">
        <v>67</v>
      </c>
      <c r="BF1109" t="s">
        <v>67</v>
      </c>
      <c r="BG1109" t="s">
        <v>67</v>
      </c>
      <c r="BH1109" t="s">
        <v>67</v>
      </c>
      <c r="BI1109" t="s">
        <v>67</v>
      </c>
      <c r="BJ1109" t="s">
        <v>67</v>
      </c>
      <c r="BK1109" t="s">
        <v>67</v>
      </c>
      <c r="BL1109" t="s">
        <v>67</v>
      </c>
      <c r="BM1109" t="s">
        <v>67</v>
      </c>
      <c r="BN1109" t="s">
        <v>102</v>
      </c>
      <c r="BO1109" s="6">
        <v>46268</v>
      </c>
      <c r="BP1109">
        <f>1</f>
        <v>1</v>
      </c>
      <c r="BQ1109">
        <f>IF(M1109+AG1109&gt;=parametres!$B$2,0,1)</f>
        <v>1</v>
      </c>
      <c r="BR1109" t="str">
        <f>VLOOKUP(O1109,parametres!G:H,2,0)</f>
        <v>RSA</v>
      </c>
    </row>
    <row r="1110" spans="1:70" x14ac:dyDescent="0.3">
      <c r="A1110" t="s">
        <v>1635</v>
      </c>
      <c r="B1110" t="s">
        <v>65</v>
      </c>
      <c r="C1110" t="s">
        <v>66</v>
      </c>
      <c r="D1110" s="4">
        <v>46268.603645833333</v>
      </c>
      <c r="E1110" t="s">
        <v>2774</v>
      </c>
      <c r="F1110" t="s">
        <v>67</v>
      </c>
      <c r="G1110" t="s">
        <v>67</v>
      </c>
      <c r="H1110" t="s">
        <v>225</v>
      </c>
      <c r="I1110" t="s">
        <v>67</v>
      </c>
      <c r="J1110">
        <v>2.7421293476793733E+18</v>
      </c>
      <c r="K1110" t="s">
        <v>2786</v>
      </c>
      <c r="L1110" t="s">
        <v>67</v>
      </c>
      <c r="M1110" s="5">
        <v>0</v>
      </c>
      <c r="N1110">
        <v>19760</v>
      </c>
      <c r="O1110" t="s">
        <v>82</v>
      </c>
      <c r="P1110">
        <v>21199</v>
      </c>
      <c r="Q1110" t="s">
        <v>82</v>
      </c>
      <c r="R1110">
        <v>99810</v>
      </c>
      <c r="S1110" t="s">
        <v>162</v>
      </c>
      <c r="T1110" t="s">
        <v>153</v>
      </c>
      <c r="U1110">
        <v>199529</v>
      </c>
      <c r="V1110" t="s">
        <v>224</v>
      </c>
      <c r="W1110" t="s">
        <v>69</v>
      </c>
      <c r="X1110" s="5">
        <v>6.3657407407407413E-4</v>
      </c>
      <c r="Y1110" s="5">
        <v>0</v>
      </c>
      <c r="Z1110" s="5">
        <v>0</v>
      </c>
      <c r="AA1110" t="s">
        <v>67</v>
      </c>
      <c r="AB1110">
        <v>0</v>
      </c>
      <c r="AC1110" s="4">
        <v>46268.604351851849</v>
      </c>
      <c r="AD1110" t="s">
        <v>67</v>
      </c>
      <c r="AE1110" s="5">
        <v>0</v>
      </c>
      <c r="AF1110" t="s">
        <v>2776</v>
      </c>
      <c r="AG1110" s="5">
        <v>0</v>
      </c>
      <c r="AJ1110" t="s">
        <v>67</v>
      </c>
      <c r="AN1110" t="s">
        <v>67</v>
      </c>
      <c r="AO1110" t="s">
        <v>67</v>
      </c>
      <c r="AR1110" t="s">
        <v>67</v>
      </c>
      <c r="AT1110" t="s">
        <v>67</v>
      </c>
      <c r="AU1110" t="s">
        <v>67</v>
      </c>
      <c r="AV1110" t="s">
        <v>67</v>
      </c>
      <c r="AY1110" t="s">
        <v>67</v>
      </c>
      <c r="AZ1110" t="s">
        <v>67</v>
      </c>
      <c r="BA1110" t="s">
        <v>67</v>
      </c>
      <c r="BB1110" t="s">
        <v>67</v>
      </c>
      <c r="BC1110" t="s">
        <v>67</v>
      </c>
      <c r="BD1110" t="s">
        <v>67</v>
      </c>
      <c r="BE1110" t="s">
        <v>67</v>
      </c>
      <c r="BF1110" t="s">
        <v>67</v>
      </c>
      <c r="BG1110" t="s">
        <v>67</v>
      </c>
      <c r="BH1110" t="s">
        <v>67</v>
      </c>
      <c r="BI1110" t="s">
        <v>67</v>
      </c>
      <c r="BJ1110" t="s">
        <v>67</v>
      </c>
      <c r="BK1110" t="s">
        <v>67</v>
      </c>
      <c r="BL1110" t="s">
        <v>67</v>
      </c>
      <c r="BM1110" t="s">
        <v>67</v>
      </c>
      <c r="BN1110" t="s">
        <v>106</v>
      </c>
      <c r="BO1110" s="6">
        <v>46268</v>
      </c>
      <c r="BP1110">
        <f>1</f>
        <v>1</v>
      </c>
      <c r="BQ1110">
        <f>IF(M1110+AG1110&gt;=parametres!$B$2,0,1)</f>
        <v>1</v>
      </c>
      <c r="BR1110" t="str">
        <f>VLOOKUP(O1110,parametres!G:H,2,0)</f>
        <v>Alliannz Contract</v>
      </c>
    </row>
    <row r="1111" spans="1:70" x14ac:dyDescent="0.3">
      <c r="A1111" t="s">
        <v>1635</v>
      </c>
      <c r="B1111" t="s">
        <v>65</v>
      </c>
      <c r="C1111" t="s">
        <v>70</v>
      </c>
      <c r="D1111" s="4">
        <v>46268.60365740741</v>
      </c>
      <c r="E1111" t="s">
        <v>2787</v>
      </c>
      <c r="F1111" t="s">
        <v>134</v>
      </c>
      <c r="G1111" t="s">
        <v>119</v>
      </c>
      <c r="H1111" t="s">
        <v>135</v>
      </c>
      <c r="I1111" t="s">
        <v>136</v>
      </c>
      <c r="J1111">
        <v>2.742129304772223E+18</v>
      </c>
      <c r="K1111" t="s">
        <v>2788</v>
      </c>
      <c r="L1111" t="s">
        <v>72</v>
      </c>
      <c r="M1111" s="5">
        <v>4.6296296296296294E-5</v>
      </c>
      <c r="N1111">
        <v>19761</v>
      </c>
      <c r="O1111" t="s">
        <v>105</v>
      </c>
      <c r="P1111">
        <v>21200</v>
      </c>
      <c r="Q1111" t="s">
        <v>105</v>
      </c>
      <c r="R1111">
        <v>99821</v>
      </c>
      <c r="S1111" t="s">
        <v>154</v>
      </c>
      <c r="T1111" t="s">
        <v>153</v>
      </c>
      <c r="U1111">
        <v>224096</v>
      </c>
      <c r="V1111" t="s">
        <v>503</v>
      </c>
      <c r="W1111" t="s">
        <v>68</v>
      </c>
      <c r="X1111" s="5">
        <v>0</v>
      </c>
      <c r="Y1111" s="5">
        <v>0</v>
      </c>
      <c r="Z1111" s="5">
        <v>3.7037037037037035E-4</v>
      </c>
      <c r="AA1111" t="s">
        <v>67</v>
      </c>
      <c r="AB1111">
        <v>0</v>
      </c>
      <c r="AC1111" s="4">
        <v>46268.604270833333</v>
      </c>
      <c r="AD1111" t="s">
        <v>67</v>
      </c>
      <c r="AE1111" s="5">
        <v>0</v>
      </c>
      <c r="AF1111" t="s">
        <v>2789</v>
      </c>
      <c r="AG1111" s="5">
        <v>1.1574074074074073E-5</v>
      </c>
      <c r="AH1111">
        <v>0</v>
      </c>
      <c r="AI1111">
        <v>0</v>
      </c>
      <c r="AJ1111" t="s">
        <v>67</v>
      </c>
      <c r="AK1111">
        <v>2</v>
      </c>
      <c r="AL1111">
        <v>0</v>
      </c>
      <c r="AM1111">
        <v>0</v>
      </c>
      <c r="AN1111" t="s">
        <v>123</v>
      </c>
      <c r="AO1111" t="s">
        <v>127</v>
      </c>
      <c r="AP1111">
        <v>77020001</v>
      </c>
      <c r="AQ1111">
        <v>10</v>
      </c>
      <c r="AR1111" t="s">
        <v>128</v>
      </c>
      <c r="AS1111">
        <v>3190051</v>
      </c>
      <c r="AT1111" t="s">
        <v>145</v>
      </c>
      <c r="AU1111" t="s">
        <v>67</v>
      </c>
      <c r="AV1111" t="s">
        <v>2787</v>
      </c>
      <c r="AW1111">
        <v>2</v>
      </c>
      <c r="AX1111">
        <v>1</v>
      </c>
      <c r="AY1111" t="s">
        <v>67</v>
      </c>
      <c r="AZ1111" t="s">
        <v>67</v>
      </c>
      <c r="BA1111" t="s">
        <v>67</v>
      </c>
      <c r="BB1111" t="s">
        <v>67</v>
      </c>
      <c r="BC1111" t="s">
        <v>67</v>
      </c>
      <c r="BD1111" t="s">
        <v>67</v>
      </c>
      <c r="BE1111" t="s">
        <v>67</v>
      </c>
      <c r="BF1111" t="s">
        <v>67</v>
      </c>
      <c r="BG1111" t="s">
        <v>67</v>
      </c>
      <c r="BH1111" t="s">
        <v>67</v>
      </c>
      <c r="BI1111" t="s">
        <v>67</v>
      </c>
      <c r="BJ1111" t="s">
        <v>67</v>
      </c>
      <c r="BK1111" t="s">
        <v>67</v>
      </c>
      <c r="BL1111" t="s">
        <v>67</v>
      </c>
      <c r="BM1111" t="s">
        <v>67</v>
      </c>
      <c r="BN1111" t="s">
        <v>106</v>
      </c>
      <c r="BO1111" s="6">
        <v>46268</v>
      </c>
      <c r="BP1111">
        <f>1</f>
        <v>1</v>
      </c>
      <c r="BQ1111">
        <f>IF(M1111+AG1111&gt;=parametres!$B$2,0,1)</f>
        <v>1</v>
      </c>
      <c r="BR1111" t="str">
        <f>VLOOKUP(O1111,parametres!G:H,2,0)</f>
        <v>Alliannz Contract</v>
      </c>
    </row>
    <row r="1112" spans="1:70" x14ac:dyDescent="0.3">
      <c r="A1112" t="s">
        <v>1635</v>
      </c>
      <c r="B1112" t="s">
        <v>65</v>
      </c>
      <c r="C1112" t="s">
        <v>66</v>
      </c>
      <c r="D1112" s="4">
        <v>46268.603715277779</v>
      </c>
      <c r="E1112" t="s">
        <v>2781</v>
      </c>
      <c r="F1112" t="s">
        <v>67</v>
      </c>
      <c r="G1112" t="s">
        <v>67</v>
      </c>
      <c r="H1112" t="s">
        <v>415</v>
      </c>
      <c r="I1112" t="s">
        <v>67</v>
      </c>
      <c r="J1112">
        <v>2.7421292618321091E+18</v>
      </c>
      <c r="K1112" t="s">
        <v>2790</v>
      </c>
      <c r="L1112" t="s">
        <v>67</v>
      </c>
      <c r="M1112" s="5">
        <v>0</v>
      </c>
      <c r="N1112">
        <v>19783</v>
      </c>
      <c r="O1112" t="s">
        <v>295</v>
      </c>
      <c r="P1112">
        <v>21223</v>
      </c>
      <c r="Q1112" t="s">
        <v>295</v>
      </c>
      <c r="R1112">
        <v>100063</v>
      </c>
      <c r="S1112" t="s">
        <v>326</v>
      </c>
      <c r="T1112" t="s">
        <v>275</v>
      </c>
      <c r="U1112">
        <v>96496</v>
      </c>
      <c r="V1112" t="s">
        <v>414</v>
      </c>
      <c r="W1112" t="s">
        <v>69</v>
      </c>
      <c r="X1112" s="5">
        <v>4.0393518518518521E-3</v>
      </c>
      <c r="Y1112" s="5">
        <v>0</v>
      </c>
      <c r="Z1112" s="5">
        <v>0</v>
      </c>
      <c r="AA1112" t="s">
        <v>67</v>
      </c>
      <c r="AB1112">
        <v>0</v>
      </c>
      <c r="AC1112" s="4">
        <v>46268.607777777775</v>
      </c>
      <c r="AD1112" t="s">
        <v>67</v>
      </c>
      <c r="AE1112" s="5">
        <v>0</v>
      </c>
      <c r="AF1112" t="s">
        <v>2783</v>
      </c>
      <c r="AG1112" s="5">
        <v>1.1574074074074073E-5</v>
      </c>
      <c r="AJ1112" t="s">
        <v>67</v>
      </c>
      <c r="AN1112" t="s">
        <v>67</v>
      </c>
      <c r="AO1112" t="s">
        <v>67</v>
      </c>
      <c r="AR1112" t="s">
        <v>67</v>
      </c>
      <c r="AT1112" t="s">
        <v>67</v>
      </c>
      <c r="AU1112" t="s">
        <v>67</v>
      </c>
      <c r="AV1112" t="s">
        <v>67</v>
      </c>
      <c r="AY1112" t="s">
        <v>67</v>
      </c>
      <c r="AZ1112" t="s">
        <v>67</v>
      </c>
      <c r="BA1112" t="s">
        <v>67</v>
      </c>
      <c r="BB1112" t="s">
        <v>67</v>
      </c>
      <c r="BC1112" t="s">
        <v>67</v>
      </c>
      <c r="BD1112" t="s">
        <v>67</v>
      </c>
      <c r="BE1112" t="s">
        <v>67</v>
      </c>
      <c r="BF1112" t="s">
        <v>67</v>
      </c>
      <c r="BG1112" t="s">
        <v>67</v>
      </c>
      <c r="BH1112" t="s">
        <v>67</v>
      </c>
      <c r="BI1112" t="s">
        <v>67</v>
      </c>
      <c r="BJ1112" t="s">
        <v>67</v>
      </c>
      <c r="BK1112" t="s">
        <v>67</v>
      </c>
      <c r="BL1112" t="s">
        <v>67</v>
      </c>
      <c r="BM1112" t="s">
        <v>67</v>
      </c>
      <c r="BN1112" t="s">
        <v>287</v>
      </c>
      <c r="BO1112" s="6">
        <v>46268</v>
      </c>
      <c r="BP1112">
        <f>1</f>
        <v>1</v>
      </c>
      <c r="BQ1112">
        <f>IF(M1112+AG1112&gt;=parametres!$B$2,0,1)</f>
        <v>1</v>
      </c>
      <c r="BR1112" t="str">
        <f>VLOOKUP(O1112,parametres!G:H,2,0)</f>
        <v>RSA BE</v>
      </c>
    </row>
    <row r="1113" spans="1:70" x14ac:dyDescent="0.3">
      <c r="A1113" t="s">
        <v>1635</v>
      </c>
      <c r="B1113" t="s">
        <v>65</v>
      </c>
      <c r="C1113" t="s">
        <v>66</v>
      </c>
      <c r="D1113" s="4">
        <v>46268.60423611111</v>
      </c>
      <c r="E1113" t="s">
        <v>2787</v>
      </c>
      <c r="F1113" t="s">
        <v>67</v>
      </c>
      <c r="G1113" t="s">
        <v>67</v>
      </c>
      <c r="H1113" t="s">
        <v>504</v>
      </c>
      <c r="I1113" t="s">
        <v>67</v>
      </c>
      <c r="J1113">
        <v>2.742129304772223E+18</v>
      </c>
      <c r="K1113" t="s">
        <v>2791</v>
      </c>
      <c r="L1113" t="s">
        <v>67</v>
      </c>
      <c r="M1113" s="5">
        <v>0</v>
      </c>
      <c r="N1113">
        <v>19761</v>
      </c>
      <c r="O1113" t="s">
        <v>105</v>
      </c>
      <c r="P1113">
        <v>21200</v>
      </c>
      <c r="Q1113" t="s">
        <v>105</v>
      </c>
      <c r="R1113">
        <v>99821</v>
      </c>
      <c r="S1113" t="s">
        <v>154</v>
      </c>
      <c r="T1113" t="s">
        <v>153</v>
      </c>
      <c r="U1113">
        <v>224096</v>
      </c>
      <c r="V1113" t="s">
        <v>503</v>
      </c>
      <c r="W1113" t="s">
        <v>69</v>
      </c>
      <c r="X1113" s="5">
        <v>0</v>
      </c>
      <c r="Y1113" s="5">
        <v>0</v>
      </c>
      <c r="Z1113" s="5">
        <v>0</v>
      </c>
      <c r="AA1113" t="s">
        <v>67</v>
      </c>
      <c r="AB1113">
        <v>0</v>
      </c>
      <c r="AC1113" s="4">
        <v>46268.604270833333</v>
      </c>
      <c r="AD1113" t="s">
        <v>67</v>
      </c>
      <c r="AE1113" s="5">
        <v>0</v>
      </c>
      <c r="AF1113" t="s">
        <v>2789</v>
      </c>
      <c r="AG1113" s="5">
        <v>1.1574074074074073E-5</v>
      </c>
      <c r="AJ1113" t="s">
        <v>67</v>
      </c>
      <c r="AN1113" t="s">
        <v>67</v>
      </c>
      <c r="AO1113" t="s">
        <v>67</v>
      </c>
      <c r="AR1113" t="s">
        <v>67</v>
      </c>
      <c r="AT1113" t="s">
        <v>67</v>
      </c>
      <c r="AU1113" t="s">
        <v>67</v>
      </c>
      <c r="AV1113" t="s">
        <v>67</v>
      </c>
      <c r="AY1113" t="s">
        <v>67</v>
      </c>
      <c r="AZ1113" t="s">
        <v>67</v>
      </c>
      <c r="BA1113" t="s">
        <v>67</v>
      </c>
      <c r="BB1113" t="s">
        <v>67</v>
      </c>
      <c r="BC1113" t="s">
        <v>67</v>
      </c>
      <c r="BD1113" t="s">
        <v>67</v>
      </c>
      <c r="BE1113" t="s">
        <v>67</v>
      </c>
      <c r="BF1113" t="s">
        <v>67</v>
      </c>
      <c r="BG1113" t="s">
        <v>67</v>
      </c>
      <c r="BH1113" t="s">
        <v>67</v>
      </c>
      <c r="BI1113" t="s">
        <v>67</v>
      </c>
      <c r="BJ1113" t="s">
        <v>67</v>
      </c>
      <c r="BK1113" t="s">
        <v>67</v>
      </c>
      <c r="BL1113" t="s">
        <v>67</v>
      </c>
      <c r="BM1113" t="s">
        <v>67</v>
      </c>
      <c r="BN1113" t="s">
        <v>106</v>
      </c>
      <c r="BO1113" s="6">
        <v>46268</v>
      </c>
      <c r="BP1113">
        <f>1</f>
        <v>1</v>
      </c>
      <c r="BQ1113">
        <f>IF(M1113+AG1113&gt;=parametres!$B$2,0,1)</f>
        <v>1</v>
      </c>
      <c r="BR1113" t="str">
        <f>VLOOKUP(O1113,parametres!G:H,2,0)</f>
        <v>Alliannz Contract</v>
      </c>
    </row>
    <row r="1114" spans="1:70" x14ac:dyDescent="0.3">
      <c r="A1114" t="s">
        <v>1635</v>
      </c>
      <c r="B1114" t="s">
        <v>65</v>
      </c>
      <c r="C1114" t="s">
        <v>66</v>
      </c>
      <c r="D1114" s="4">
        <v>46268.604409722226</v>
      </c>
      <c r="E1114" t="s">
        <v>2767</v>
      </c>
      <c r="F1114" t="s">
        <v>67</v>
      </c>
      <c r="G1114" t="s">
        <v>67</v>
      </c>
      <c r="H1114" t="s">
        <v>438</v>
      </c>
      <c r="I1114" t="s">
        <v>67</v>
      </c>
      <c r="J1114">
        <v>2.7421292661256975E+18</v>
      </c>
      <c r="K1114" t="s">
        <v>2792</v>
      </c>
      <c r="L1114" t="s">
        <v>67</v>
      </c>
      <c r="M1114" s="5">
        <v>0</v>
      </c>
      <c r="N1114">
        <v>19755</v>
      </c>
      <c r="O1114" t="s">
        <v>84</v>
      </c>
      <c r="P1114">
        <v>21194</v>
      </c>
      <c r="Q1114" t="s">
        <v>84</v>
      </c>
      <c r="R1114">
        <v>99755</v>
      </c>
      <c r="S1114" t="s">
        <v>183</v>
      </c>
      <c r="T1114" t="s">
        <v>153</v>
      </c>
      <c r="U1114">
        <v>244554</v>
      </c>
      <c r="V1114" t="s">
        <v>437</v>
      </c>
      <c r="W1114" t="s">
        <v>68</v>
      </c>
      <c r="X1114" s="5">
        <v>5.7291666666666663E-3</v>
      </c>
      <c r="Y1114" s="5">
        <v>0</v>
      </c>
      <c r="Z1114" s="5">
        <v>0</v>
      </c>
      <c r="AA1114" t="s">
        <v>67</v>
      </c>
      <c r="AB1114">
        <v>0</v>
      </c>
      <c r="AC1114" s="4">
        <v>46268.610185185185</v>
      </c>
      <c r="AD1114" t="s">
        <v>67</v>
      </c>
      <c r="AE1114" s="5">
        <v>0</v>
      </c>
      <c r="AF1114" t="s">
        <v>2769</v>
      </c>
      <c r="AG1114" s="5">
        <v>0</v>
      </c>
      <c r="AJ1114" t="s">
        <v>67</v>
      </c>
      <c r="AN1114" t="s">
        <v>67</v>
      </c>
      <c r="AO1114" t="s">
        <v>67</v>
      </c>
      <c r="AR1114" t="s">
        <v>67</v>
      </c>
      <c r="AT1114" t="s">
        <v>67</v>
      </c>
      <c r="AU1114" t="s">
        <v>67</v>
      </c>
      <c r="AV1114" t="s">
        <v>67</v>
      </c>
      <c r="AY1114" t="s">
        <v>67</v>
      </c>
      <c r="AZ1114" t="s">
        <v>67</v>
      </c>
      <c r="BA1114" t="s">
        <v>67</v>
      </c>
      <c r="BB1114" t="s">
        <v>67</v>
      </c>
      <c r="BC1114" t="s">
        <v>67</v>
      </c>
      <c r="BD1114" t="s">
        <v>67</v>
      </c>
      <c r="BE1114" t="s">
        <v>67</v>
      </c>
      <c r="BF1114" t="s">
        <v>67</v>
      </c>
      <c r="BG1114" t="s">
        <v>67</v>
      </c>
      <c r="BH1114" t="s">
        <v>67</v>
      </c>
      <c r="BI1114" t="s">
        <v>67</v>
      </c>
      <c r="BJ1114" t="s">
        <v>67</v>
      </c>
      <c r="BK1114" t="s">
        <v>67</v>
      </c>
      <c r="BL1114" t="s">
        <v>67</v>
      </c>
      <c r="BM1114" t="s">
        <v>67</v>
      </c>
      <c r="BN1114" t="s">
        <v>102</v>
      </c>
      <c r="BO1114" s="6">
        <v>46268</v>
      </c>
      <c r="BP1114">
        <f>1</f>
        <v>1</v>
      </c>
      <c r="BQ1114">
        <f>IF(M1114+AG1114&gt;=parametres!$B$2,0,1)</f>
        <v>1</v>
      </c>
      <c r="BR1114" t="str">
        <f>VLOOKUP(O1114,parametres!G:H,2,0)</f>
        <v>RSA</v>
      </c>
    </row>
    <row r="1115" spans="1:70" x14ac:dyDescent="0.3">
      <c r="A1115" t="s">
        <v>1635</v>
      </c>
      <c r="B1115" t="s">
        <v>65</v>
      </c>
      <c r="C1115" t="s">
        <v>70</v>
      </c>
      <c r="D1115" s="4">
        <v>46268.604525462964</v>
      </c>
      <c r="E1115" t="s">
        <v>2793</v>
      </c>
      <c r="F1115" t="s">
        <v>129</v>
      </c>
      <c r="G1115" t="s">
        <v>130</v>
      </c>
      <c r="H1115" t="s">
        <v>131</v>
      </c>
      <c r="I1115" t="s">
        <v>132</v>
      </c>
      <c r="J1115">
        <v>2.7421294078030577E+18</v>
      </c>
      <c r="K1115" t="s">
        <v>2794</v>
      </c>
      <c r="L1115" t="s">
        <v>72</v>
      </c>
      <c r="M1115" s="5">
        <v>6.9444444444444444E-5</v>
      </c>
      <c r="N1115">
        <v>27173</v>
      </c>
      <c r="O1115" t="s">
        <v>116</v>
      </c>
      <c r="P1115">
        <v>28184</v>
      </c>
      <c r="Q1115" t="s">
        <v>116</v>
      </c>
      <c r="R1115">
        <v>208567</v>
      </c>
      <c r="S1115" t="s">
        <v>174</v>
      </c>
      <c r="T1115" t="s">
        <v>153</v>
      </c>
      <c r="U1115">
        <v>224299</v>
      </c>
      <c r="V1115" t="s">
        <v>193</v>
      </c>
      <c r="W1115" t="s">
        <v>68</v>
      </c>
      <c r="X1115" s="5">
        <v>9.0277777777777774E-4</v>
      </c>
      <c r="Y1115" s="5">
        <v>0</v>
      </c>
      <c r="Z1115" s="5">
        <v>3.7037037037037035E-4</v>
      </c>
      <c r="AA1115" t="s">
        <v>67</v>
      </c>
      <c r="AB1115">
        <v>0</v>
      </c>
      <c r="AC1115" s="4">
        <v>46268.605914351851</v>
      </c>
      <c r="AD1115" t="s">
        <v>67</v>
      </c>
      <c r="AE1115" s="5">
        <v>0</v>
      </c>
      <c r="AF1115" t="s">
        <v>2795</v>
      </c>
      <c r="AG1115" s="5">
        <v>3.4722222222222222E-5</v>
      </c>
      <c r="AH1115">
        <v>0</v>
      </c>
      <c r="AI1115">
        <v>0</v>
      </c>
      <c r="AJ1115" t="s">
        <v>67</v>
      </c>
      <c r="AK1115">
        <v>2</v>
      </c>
      <c r="AL1115">
        <v>0</v>
      </c>
      <c r="AM1115">
        <v>0</v>
      </c>
      <c r="AN1115" t="s">
        <v>123</v>
      </c>
      <c r="AO1115" t="s">
        <v>133</v>
      </c>
      <c r="AP1115">
        <v>77020108</v>
      </c>
      <c r="AQ1115">
        <v>10</v>
      </c>
      <c r="AR1115" t="s">
        <v>133</v>
      </c>
      <c r="AS1115">
        <v>3190911811</v>
      </c>
      <c r="AT1115" t="s">
        <v>77</v>
      </c>
      <c r="AU1115" t="s">
        <v>175</v>
      </c>
      <c r="AV1115" t="s">
        <v>2793</v>
      </c>
      <c r="AW1115">
        <v>2</v>
      </c>
      <c r="AX1115">
        <v>1</v>
      </c>
      <c r="AY1115" t="s">
        <v>67</v>
      </c>
      <c r="AZ1115" t="s">
        <v>67</v>
      </c>
      <c r="BA1115" t="s">
        <v>67</v>
      </c>
      <c r="BB1115" t="s">
        <v>67</v>
      </c>
      <c r="BC1115" t="s">
        <v>67</v>
      </c>
      <c r="BD1115" t="s">
        <v>67</v>
      </c>
      <c r="BE1115" t="s">
        <v>67</v>
      </c>
      <c r="BF1115" t="s">
        <v>67</v>
      </c>
      <c r="BG1115" t="s">
        <v>67</v>
      </c>
      <c r="BH1115" t="s">
        <v>67</v>
      </c>
      <c r="BI1115" t="s">
        <v>67</v>
      </c>
      <c r="BJ1115" t="s">
        <v>67</v>
      </c>
      <c r="BK1115" t="s">
        <v>67</v>
      </c>
      <c r="BL1115" t="s">
        <v>67</v>
      </c>
      <c r="BM1115" t="s">
        <v>67</v>
      </c>
      <c r="BN1115" t="s">
        <v>106</v>
      </c>
      <c r="BO1115" s="6">
        <v>46268</v>
      </c>
      <c r="BP1115">
        <f>1</f>
        <v>1</v>
      </c>
      <c r="BQ1115">
        <f>IF(M1115+AG1115&gt;=parametres!$B$2,0,1)</f>
        <v>1</v>
      </c>
      <c r="BR1115" t="str">
        <f>VLOOKUP(O1115,parametres!G:H,2,0)</f>
        <v>Alliannz Contract</v>
      </c>
    </row>
    <row r="1116" spans="1:70" x14ac:dyDescent="0.3">
      <c r="A1116" t="s">
        <v>1635</v>
      </c>
      <c r="B1116" t="s">
        <v>65</v>
      </c>
      <c r="C1116" t="s">
        <v>70</v>
      </c>
      <c r="D1116" s="4">
        <v>46268.60460648148</v>
      </c>
      <c r="E1116" t="s">
        <v>1907</v>
      </c>
      <c r="F1116" t="s">
        <v>315</v>
      </c>
      <c r="G1116" t="s">
        <v>130</v>
      </c>
      <c r="H1116" t="s">
        <v>316</v>
      </c>
      <c r="I1116" t="s">
        <v>317</v>
      </c>
      <c r="J1116">
        <v>2.7421293262060503E+18</v>
      </c>
      <c r="K1116" t="s">
        <v>2796</v>
      </c>
      <c r="L1116" t="s">
        <v>71</v>
      </c>
      <c r="M1116" s="5">
        <v>1.1574074074074073E-5</v>
      </c>
      <c r="N1116">
        <v>27186</v>
      </c>
      <c r="O1116" t="s">
        <v>285</v>
      </c>
      <c r="P1116">
        <v>28197</v>
      </c>
      <c r="Q1116" t="s">
        <v>285</v>
      </c>
      <c r="R1116">
        <v>208713</v>
      </c>
      <c r="S1116" t="s">
        <v>318</v>
      </c>
      <c r="T1116" t="s">
        <v>312</v>
      </c>
      <c r="U1116">
        <v>249776</v>
      </c>
      <c r="V1116" t="s">
        <v>458</v>
      </c>
      <c r="W1116" t="s">
        <v>68</v>
      </c>
      <c r="X1116" s="5">
        <v>2.8819444444444444E-3</v>
      </c>
      <c r="Y1116" s="5">
        <v>4.5138888888888887E-4</v>
      </c>
      <c r="Z1116" s="5">
        <v>0</v>
      </c>
      <c r="AA1116" t="s">
        <v>67</v>
      </c>
      <c r="AB1116">
        <v>0</v>
      </c>
      <c r="AC1116" s="4">
        <v>46268.611435185187</v>
      </c>
      <c r="AD1116" t="s">
        <v>67</v>
      </c>
      <c r="AE1116" s="5">
        <v>0</v>
      </c>
      <c r="AF1116" t="s">
        <v>2797</v>
      </c>
      <c r="AG1116" s="5">
        <v>3.4722222222222222E-5</v>
      </c>
      <c r="AH1116">
        <v>0</v>
      </c>
      <c r="AI1116">
        <v>0</v>
      </c>
      <c r="AJ1116" t="s">
        <v>67</v>
      </c>
      <c r="AK1116">
        <v>2</v>
      </c>
      <c r="AL1116">
        <v>0</v>
      </c>
      <c r="AM1116">
        <v>0</v>
      </c>
      <c r="AN1116" t="s">
        <v>303</v>
      </c>
      <c r="AO1116" t="s">
        <v>319</v>
      </c>
      <c r="AP1116">
        <v>77030108</v>
      </c>
      <c r="AQ1116">
        <v>10</v>
      </c>
      <c r="AR1116" t="s">
        <v>319</v>
      </c>
      <c r="AS1116">
        <v>32906113112</v>
      </c>
      <c r="AT1116" t="s">
        <v>691</v>
      </c>
      <c r="AU1116" t="s">
        <v>2798</v>
      </c>
      <c r="AV1116" t="s">
        <v>1907</v>
      </c>
      <c r="AW1116">
        <v>2</v>
      </c>
      <c r="AX1116">
        <v>1</v>
      </c>
      <c r="AY1116" t="s">
        <v>67</v>
      </c>
      <c r="AZ1116" t="s">
        <v>67</v>
      </c>
      <c r="BA1116" t="s">
        <v>67</v>
      </c>
      <c r="BB1116" t="s">
        <v>67</v>
      </c>
      <c r="BC1116" t="s">
        <v>67</v>
      </c>
      <c r="BD1116" t="s">
        <v>67</v>
      </c>
      <c r="BE1116" t="s">
        <v>67</v>
      </c>
      <c r="BF1116" t="s">
        <v>67</v>
      </c>
      <c r="BG1116" t="s">
        <v>67</v>
      </c>
      <c r="BH1116" t="s">
        <v>67</v>
      </c>
      <c r="BI1116" t="s">
        <v>67</v>
      </c>
      <c r="BJ1116" t="s">
        <v>67</v>
      </c>
      <c r="BK1116" t="s">
        <v>67</v>
      </c>
      <c r="BL1116" t="s">
        <v>67</v>
      </c>
      <c r="BM1116" t="s">
        <v>67</v>
      </c>
      <c r="BN1116" t="s">
        <v>282</v>
      </c>
      <c r="BO1116" s="6">
        <v>46268</v>
      </c>
      <c r="BP1116">
        <f>1</f>
        <v>1</v>
      </c>
      <c r="BQ1116">
        <f>IF(M1116+AG1116&gt;=parametres!$B$2,0,1)</f>
        <v>1</v>
      </c>
      <c r="BR1116" t="str">
        <f>VLOOKUP(O1116,parametres!G:H,2,0)</f>
        <v>Alliannz Contract BE</v>
      </c>
    </row>
    <row r="1117" spans="1:70" x14ac:dyDescent="0.3">
      <c r="A1117" t="s">
        <v>1635</v>
      </c>
      <c r="B1117" t="s">
        <v>65</v>
      </c>
      <c r="C1117" t="s">
        <v>66</v>
      </c>
      <c r="D1117" s="4">
        <v>46268.604953703703</v>
      </c>
      <c r="E1117" t="s">
        <v>2793</v>
      </c>
      <c r="F1117" t="s">
        <v>67</v>
      </c>
      <c r="G1117" t="s">
        <v>67</v>
      </c>
      <c r="H1117" t="s">
        <v>195</v>
      </c>
      <c r="I1117" t="s">
        <v>67</v>
      </c>
      <c r="J1117">
        <v>2.7421294078030577E+18</v>
      </c>
      <c r="K1117" t="s">
        <v>2799</v>
      </c>
      <c r="L1117" t="s">
        <v>67</v>
      </c>
      <c r="M1117" s="5">
        <v>0</v>
      </c>
      <c r="N1117">
        <v>27173</v>
      </c>
      <c r="O1117" t="s">
        <v>116</v>
      </c>
      <c r="P1117">
        <v>28184</v>
      </c>
      <c r="Q1117" t="s">
        <v>116</v>
      </c>
      <c r="R1117">
        <v>208567</v>
      </c>
      <c r="S1117" t="s">
        <v>174</v>
      </c>
      <c r="T1117" t="s">
        <v>153</v>
      </c>
      <c r="U1117">
        <v>224299</v>
      </c>
      <c r="V1117" t="s">
        <v>193</v>
      </c>
      <c r="W1117" t="s">
        <v>68</v>
      </c>
      <c r="X1117" s="5">
        <v>9.0277777777777774E-4</v>
      </c>
      <c r="Y1117" s="5">
        <v>0</v>
      </c>
      <c r="Z1117" s="5">
        <v>0</v>
      </c>
      <c r="AA1117" t="s">
        <v>67</v>
      </c>
      <c r="AB1117">
        <v>0</v>
      </c>
      <c r="AC1117" s="4">
        <v>46268.605914351851</v>
      </c>
      <c r="AD1117" t="s">
        <v>67</v>
      </c>
      <c r="AE1117" s="5">
        <v>0</v>
      </c>
      <c r="AF1117" t="s">
        <v>2795</v>
      </c>
      <c r="AG1117" s="5">
        <v>1.1574074074074073E-5</v>
      </c>
      <c r="AJ1117" t="s">
        <v>67</v>
      </c>
      <c r="AN1117" t="s">
        <v>67</v>
      </c>
      <c r="AO1117" t="s">
        <v>67</v>
      </c>
      <c r="AR1117" t="s">
        <v>67</v>
      </c>
      <c r="AT1117" t="s">
        <v>67</v>
      </c>
      <c r="AU1117" t="s">
        <v>67</v>
      </c>
      <c r="AV1117" t="s">
        <v>67</v>
      </c>
      <c r="AY1117" t="s">
        <v>67</v>
      </c>
      <c r="AZ1117" t="s">
        <v>67</v>
      </c>
      <c r="BA1117" t="s">
        <v>67</v>
      </c>
      <c r="BB1117" t="s">
        <v>67</v>
      </c>
      <c r="BC1117" t="s">
        <v>67</v>
      </c>
      <c r="BD1117" t="s">
        <v>67</v>
      </c>
      <c r="BE1117" t="s">
        <v>67</v>
      </c>
      <c r="BF1117" t="s">
        <v>67</v>
      </c>
      <c r="BG1117" t="s">
        <v>67</v>
      </c>
      <c r="BH1117" t="s">
        <v>67</v>
      </c>
      <c r="BI1117" t="s">
        <v>67</v>
      </c>
      <c r="BJ1117" t="s">
        <v>67</v>
      </c>
      <c r="BK1117" t="s">
        <v>67</v>
      </c>
      <c r="BL1117" t="s">
        <v>67</v>
      </c>
      <c r="BM1117" t="s">
        <v>67</v>
      </c>
      <c r="BN1117" t="s">
        <v>106</v>
      </c>
      <c r="BO1117" s="6">
        <v>46268</v>
      </c>
      <c r="BP1117">
        <f>1</f>
        <v>1</v>
      </c>
      <c r="BQ1117">
        <f>IF(M1117+AG1117&gt;=parametres!$B$2,0,1)</f>
        <v>1</v>
      </c>
      <c r="BR1117" t="str">
        <f>VLOOKUP(O1117,parametres!G:H,2,0)</f>
        <v>Alliannz Contract</v>
      </c>
    </row>
    <row r="1118" spans="1:70" x14ac:dyDescent="0.3">
      <c r="A1118" t="s">
        <v>1635</v>
      </c>
      <c r="B1118" t="s">
        <v>65</v>
      </c>
      <c r="C1118" t="s">
        <v>70</v>
      </c>
      <c r="D1118" s="4">
        <v>46268.605011574073</v>
      </c>
      <c r="E1118" t="s">
        <v>2800</v>
      </c>
      <c r="F1118" t="s">
        <v>124</v>
      </c>
      <c r="G1118" t="s">
        <v>119</v>
      </c>
      <c r="H1118" t="s">
        <v>165</v>
      </c>
      <c r="I1118" t="s">
        <v>139</v>
      </c>
      <c r="J1118">
        <v>2.7421293519744671E+18</v>
      </c>
      <c r="K1118" t="s">
        <v>2801</v>
      </c>
      <c r="L1118" t="s">
        <v>72</v>
      </c>
      <c r="M1118" s="5">
        <v>8.1018518518518516E-5</v>
      </c>
      <c r="N1118">
        <v>19760</v>
      </c>
      <c r="O1118" t="s">
        <v>82</v>
      </c>
      <c r="P1118">
        <v>21199</v>
      </c>
      <c r="Q1118" t="s">
        <v>82</v>
      </c>
      <c r="R1118">
        <v>99810</v>
      </c>
      <c r="S1118" t="s">
        <v>162</v>
      </c>
      <c r="T1118" t="s">
        <v>153</v>
      </c>
      <c r="U1118">
        <v>96523</v>
      </c>
      <c r="V1118" t="s">
        <v>511</v>
      </c>
      <c r="W1118" t="s">
        <v>68</v>
      </c>
      <c r="X1118" s="5">
        <v>2.0138888888888888E-3</v>
      </c>
      <c r="Y1118" s="5">
        <v>0</v>
      </c>
      <c r="Z1118" s="5">
        <v>3.7037037037037035E-4</v>
      </c>
      <c r="AA1118" t="s">
        <v>67</v>
      </c>
      <c r="AB1118">
        <v>0</v>
      </c>
      <c r="AC1118" s="4">
        <v>46268.608923611115</v>
      </c>
      <c r="AD1118" t="s">
        <v>67</v>
      </c>
      <c r="AE1118" s="5">
        <v>0</v>
      </c>
      <c r="AF1118" t="s">
        <v>2802</v>
      </c>
      <c r="AG1118" s="5">
        <v>2.3148148148148147E-5</v>
      </c>
      <c r="AH1118">
        <v>0</v>
      </c>
      <c r="AI1118">
        <v>0</v>
      </c>
      <c r="AJ1118" t="s">
        <v>67</v>
      </c>
      <c r="AK1118">
        <v>2</v>
      </c>
      <c r="AL1118">
        <v>0</v>
      </c>
      <c r="AM1118">
        <v>0</v>
      </c>
      <c r="AN1118" t="s">
        <v>123</v>
      </c>
      <c r="AO1118" t="s">
        <v>127</v>
      </c>
      <c r="AP1118">
        <v>77020001</v>
      </c>
      <c r="AQ1118">
        <v>10</v>
      </c>
      <c r="AR1118" t="s">
        <v>128</v>
      </c>
      <c r="AS1118">
        <v>3190086</v>
      </c>
      <c r="AT1118" t="s">
        <v>140</v>
      </c>
      <c r="AU1118" t="s">
        <v>2803</v>
      </c>
      <c r="AV1118" t="s">
        <v>2800</v>
      </c>
      <c r="AW1118">
        <v>0</v>
      </c>
      <c r="AX1118">
        <v>0</v>
      </c>
      <c r="AY1118" t="s">
        <v>67</v>
      </c>
      <c r="AZ1118" t="s">
        <v>67</v>
      </c>
      <c r="BA1118" t="s">
        <v>67</v>
      </c>
      <c r="BB1118" t="s">
        <v>67</v>
      </c>
      <c r="BC1118" t="s">
        <v>67</v>
      </c>
      <c r="BD1118" t="s">
        <v>67</v>
      </c>
      <c r="BE1118" t="s">
        <v>67</v>
      </c>
      <c r="BF1118" t="s">
        <v>67</v>
      </c>
      <c r="BG1118" t="s">
        <v>67</v>
      </c>
      <c r="BH1118" t="s">
        <v>67</v>
      </c>
      <c r="BI1118" t="s">
        <v>67</v>
      </c>
      <c r="BJ1118" t="s">
        <v>67</v>
      </c>
      <c r="BK1118" t="s">
        <v>67</v>
      </c>
      <c r="BL1118" t="s">
        <v>67</v>
      </c>
      <c r="BM1118" t="s">
        <v>67</v>
      </c>
      <c r="BN1118" t="s">
        <v>106</v>
      </c>
      <c r="BO1118" s="6">
        <v>46268</v>
      </c>
      <c r="BP1118">
        <f>1</f>
        <v>1</v>
      </c>
      <c r="BQ1118">
        <f>IF(M1118+AG1118&gt;=parametres!$B$2,0,1)</f>
        <v>1</v>
      </c>
      <c r="BR1118" t="str">
        <f>VLOOKUP(O1118,parametres!G:H,2,0)</f>
        <v>Alliannz Contract</v>
      </c>
    </row>
    <row r="1119" spans="1:70" x14ac:dyDescent="0.3">
      <c r="A1119" t="s">
        <v>1635</v>
      </c>
      <c r="B1119" t="s">
        <v>65</v>
      </c>
      <c r="C1119" t="s">
        <v>70</v>
      </c>
      <c r="D1119" s="4">
        <v>46268.605115740742</v>
      </c>
      <c r="E1119" t="s">
        <v>2804</v>
      </c>
      <c r="F1119" t="s">
        <v>150</v>
      </c>
      <c r="G1119" t="s">
        <v>119</v>
      </c>
      <c r="H1119" t="s">
        <v>151</v>
      </c>
      <c r="I1119" t="s">
        <v>136</v>
      </c>
      <c r="J1119">
        <v>2.7421292360747238E+18</v>
      </c>
      <c r="K1119" t="s">
        <v>2805</v>
      </c>
      <c r="L1119" t="s">
        <v>72</v>
      </c>
      <c r="M1119" s="5">
        <v>6.9444444444444444E-5</v>
      </c>
      <c r="N1119">
        <v>19761</v>
      </c>
      <c r="O1119" t="s">
        <v>105</v>
      </c>
      <c r="P1119">
        <v>21200</v>
      </c>
      <c r="Q1119" t="s">
        <v>105</v>
      </c>
      <c r="R1119">
        <v>99821</v>
      </c>
      <c r="S1119" t="s">
        <v>154</v>
      </c>
      <c r="T1119" t="s">
        <v>153</v>
      </c>
      <c r="U1119">
        <v>224096</v>
      </c>
      <c r="V1119" t="s">
        <v>503</v>
      </c>
      <c r="W1119" t="s">
        <v>68</v>
      </c>
      <c r="X1119" s="5">
        <v>1.8402777777777777E-3</v>
      </c>
      <c r="Y1119" s="5">
        <v>0</v>
      </c>
      <c r="Z1119" s="5">
        <v>3.7037037037037035E-4</v>
      </c>
      <c r="AA1119" t="s">
        <v>67</v>
      </c>
      <c r="AB1119">
        <v>0</v>
      </c>
      <c r="AC1119" s="4">
        <v>46268.607905092591</v>
      </c>
      <c r="AD1119" t="s">
        <v>67</v>
      </c>
      <c r="AE1119" s="5">
        <v>0</v>
      </c>
      <c r="AF1119" t="s">
        <v>2806</v>
      </c>
      <c r="AG1119" s="5">
        <v>4.6296296296296294E-5</v>
      </c>
      <c r="AH1119">
        <v>0</v>
      </c>
      <c r="AI1119">
        <v>0</v>
      </c>
      <c r="AJ1119" t="s">
        <v>67</v>
      </c>
      <c r="AK1119">
        <v>2</v>
      </c>
      <c r="AL1119">
        <v>0</v>
      </c>
      <c r="AM1119">
        <v>0</v>
      </c>
      <c r="AN1119" t="s">
        <v>123</v>
      </c>
      <c r="AO1119" t="s">
        <v>127</v>
      </c>
      <c r="AP1119">
        <v>77020001</v>
      </c>
      <c r="AQ1119">
        <v>10</v>
      </c>
      <c r="AR1119" t="s">
        <v>128</v>
      </c>
      <c r="AS1119">
        <v>3190032</v>
      </c>
      <c r="AT1119" t="s">
        <v>140</v>
      </c>
      <c r="AU1119" t="s">
        <v>67</v>
      </c>
      <c r="AV1119" t="s">
        <v>2804</v>
      </c>
      <c r="AW1119">
        <v>2</v>
      </c>
      <c r="AX1119">
        <v>1</v>
      </c>
      <c r="AY1119" t="s">
        <v>67</v>
      </c>
      <c r="AZ1119" t="s">
        <v>67</v>
      </c>
      <c r="BA1119" t="s">
        <v>67</v>
      </c>
      <c r="BB1119" t="s">
        <v>67</v>
      </c>
      <c r="BC1119" t="s">
        <v>67</v>
      </c>
      <c r="BD1119" t="s">
        <v>67</v>
      </c>
      <c r="BE1119" t="s">
        <v>67</v>
      </c>
      <c r="BF1119" t="s">
        <v>67</v>
      </c>
      <c r="BG1119" t="s">
        <v>67</v>
      </c>
      <c r="BH1119" t="s">
        <v>67</v>
      </c>
      <c r="BI1119" t="s">
        <v>67</v>
      </c>
      <c r="BJ1119" t="s">
        <v>67</v>
      </c>
      <c r="BK1119" t="s">
        <v>67</v>
      </c>
      <c r="BL1119" t="s">
        <v>67</v>
      </c>
      <c r="BM1119" t="s">
        <v>67</v>
      </c>
      <c r="BN1119" t="s">
        <v>106</v>
      </c>
      <c r="BO1119" s="6">
        <v>46268</v>
      </c>
      <c r="BP1119">
        <f>1</f>
        <v>1</v>
      </c>
      <c r="BQ1119">
        <f>IF(M1119+AG1119&gt;=parametres!$B$2,0,1)</f>
        <v>1</v>
      </c>
      <c r="BR1119" t="str">
        <f>VLOOKUP(O1119,parametres!G:H,2,0)</f>
        <v>Alliannz Contract</v>
      </c>
    </row>
    <row r="1120" spans="1:70" x14ac:dyDescent="0.3">
      <c r="A1120" t="s">
        <v>1635</v>
      </c>
      <c r="B1120" t="s">
        <v>65</v>
      </c>
      <c r="C1120" t="s">
        <v>70</v>
      </c>
      <c r="D1120" s="4">
        <v>46268.605150462965</v>
      </c>
      <c r="E1120" t="s">
        <v>2243</v>
      </c>
      <c r="F1120" t="s">
        <v>304</v>
      </c>
      <c r="G1120" t="s">
        <v>305</v>
      </c>
      <c r="H1120" t="s">
        <v>306</v>
      </c>
      <c r="I1120" t="s">
        <v>300</v>
      </c>
      <c r="J1120">
        <v>2.7421292360747238E+18</v>
      </c>
      <c r="K1120" t="s">
        <v>2807</v>
      </c>
      <c r="L1120" t="s">
        <v>72</v>
      </c>
      <c r="M1120" s="5">
        <v>1.1574074074074075E-4</v>
      </c>
      <c r="N1120">
        <v>19782</v>
      </c>
      <c r="O1120" t="s">
        <v>288</v>
      </c>
      <c r="P1120">
        <v>21222</v>
      </c>
      <c r="Q1120" t="s">
        <v>288</v>
      </c>
      <c r="R1120">
        <v>100052</v>
      </c>
      <c r="S1120" t="s">
        <v>301</v>
      </c>
      <c r="T1120" t="s">
        <v>375</v>
      </c>
      <c r="U1120">
        <v>228209</v>
      </c>
      <c r="V1120" t="s">
        <v>538</v>
      </c>
      <c r="W1120" t="s">
        <v>68</v>
      </c>
      <c r="X1120" s="5">
        <v>1.4618055555555556E-2</v>
      </c>
      <c r="Y1120" s="5">
        <v>4.6759259259259263E-3</v>
      </c>
      <c r="Z1120" s="5">
        <v>3.5879629629629629E-4</v>
      </c>
      <c r="AA1120" t="s">
        <v>67</v>
      </c>
      <c r="AB1120">
        <v>0</v>
      </c>
      <c r="AC1120" s="4">
        <v>46268.625069444446</v>
      </c>
      <c r="AD1120" t="s">
        <v>67</v>
      </c>
      <c r="AE1120" s="5">
        <v>0</v>
      </c>
      <c r="AF1120" t="s">
        <v>2808</v>
      </c>
      <c r="AG1120" s="5">
        <v>1.1574074074074073E-5</v>
      </c>
      <c r="AH1120">
        <v>0</v>
      </c>
      <c r="AI1120">
        <v>0</v>
      </c>
      <c r="AJ1120" t="s">
        <v>311</v>
      </c>
      <c r="AK1120">
        <v>2</v>
      </c>
      <c r="AL1120">
        <v>0</v>
      </c>
      <c r="AM1120">
        <v>1</v>
      </c>
      <c r="AN1120" t="s">
        <v>303</v>
      </c>
      <c r="AO1120" t="s">
        <v>67</v>
      </c>
      <c r="AR1120" t="s">
        <v>67</v>
      </c>
      <c r="AT1120" t="s">
        <v>67</v>
      </c>
      <c r="AU1120" t="s">
        <v>67</v>
      </c>
      <c r="AV1120" t="s">
        <v>67</v>
      </c>
      <c r="AW1120">
        <v>2</v>
      </c>
      <c r="AX1120">
        <v>1</v>
      </c>
      <c r="AY1120" t="s">
        <v>67</v>
      </c>
      <c r="AZ1120" t="s">
        <v>67</v>
      </c>
      <c r="BA1120" t="s">
        <v>67</v>
      </c>
      <c r="BB1120" t="s">
        <v>67</v>
      </c>
      <c r="BC1120" t="s">
        <v>67</v>
      </c>
      <c r="BD1120" t="s">
        <v>67</v>
      </c>
      <c r="BE1120" t="s">
        <v>67</v>
      </c>
      <c r="BF1120" t="s">
        <v>67</v>
      </c>
      <c r="BG1120" t="s">
        <v>67</v>
      </c>
      <c r="BH1120" t="s">
        <v>67</v>
      </c>
      <c r="BI1120" t="s">
        <v>67</v>
      </c>
      <c r="BJ1120" t="s">
        <v>67</v>
      </c>
      <c r="BK1120" t="s">
        <v>67</v>
      </c>
      <c r="BL1120" t="s">
        <v>67</v>
      </c>
      <c r="BM1120" t="s">
        <v>67</v>
      </c>
      <c r="BN1120" t="s">
        <v>287</v>
      </c>
      <c r="BO1120" s="6">
        <v>46268</v>
      </c>
      <c r="BP1120">
        <f>1</f>
        <v>1</v>
      </c>
      <c r="BQ1120">
        <f>IF(M1120+AG1120&gt;=parametres!$B$2,0,1)</f>
        <v>1</v>
      </c>
      <c r="BR1120" t="str">
        <f>VLOOKUP(O1120,parametres!G:H,2,0)</f>
        <v>RSA BE</v>
      </c>
    </row>
    <row r="1121" spans="1:70" x14ac:dyDescent="0.3">
      <c r="A1121" t="s">
        <v>1635</v>
      </c>
      <c r="B1121" t="s">
        <v>65</v>
      </c>
      <c r="C1121" t="s">
        <v>66</v>
      </c>
      <c r="D1121" s="4">
        <v>46268.605196759258</v>
      </c>
      <c r="E1121" t="s">
        <v>2809</v>
      </c>
      <c r="F1121" t="s">
        <v>67</v>
      </c>
      <c r="G1121" t="s">
        <v>67</v>
      </c>
      <c r="H1121" t="s">
        <v>2216</v>
      </c>
      <c r="I1121" t="s">
        <v>67</v>
      </c>
      <c r="J1121">
        <v>2.742129399213122E+18</v>
      </c>
      <c r="K1121" t="s">
        <v>2810</v>
      </c>
      <c r="L1121" t="s">
        <v>67</v>
      </c>
      <c r="M1121" s="5">
        <v>0</v>
      </c>
      <c r="N1121">
        <v>19779</v>
      </c>
      <c r="O1121" t="s">
        <v>296</v>
      </c>
      <c r="P1121">
        <v>21219</v>
      </c>
      <c r="Q1121" t="s">
        <v>296</v>
      </c>
      <c r="R1121">
        <v>100019</v>
      </c>
      <c r="S1121" t="s">
        <v>338</v>
      </c>
      <c r="T1121" t="s">
        <v>275</v>
      </c>
      <c r="U1121">
        <v>244556</v>
      </c>
      <c r="V1121" t="s">
        <v>2202</v>
      </c>
      <c r="W1121" t="s">
        <v>69</v>
      </c>
      <c r="X1121" s="5">
        <v>4.6296296296296294E-5</v>
      </c>
      <c r="Y1121" s="5">
        <v>5.7870370370370373E-5</v>
      </c>
      <c r="Z1121" s="5">
        <v>0</v>
      </c>
      <c r="AA1121" t="s">
        <v>67</v>
      </c>
      <c r="AB1121">
        <v>0</v>
      </c>
      <c r="AC1121" s="4">
        <v>46268.605312500003</v>
      </c>
      <c r="AD1121" t="s">
        <v>67</v>
      </c>
      <c r="AE1121" s="5">
        <v>0</v>
      </c>
      <c r="AF1121" t="s">
        <v>2758</v>
      </c>
      <c r="AG1121" s="5">
        <v>0</v>
      </c>
      <c r="AJ1121" t="s">
        <v>67</v>
      </c>
      <c r="AN1121" t="s">
        <v>67</v>
      </c>
      <c r="AO1121" t="s">
        <v>67</v>
      </c>
      <c r="AR1121" t="s">
        <v>67</v>
      </c>
      <c r="AT1121" t="s">
        <v>67</v>
      </c>
      <c r="AU1121" t="s">
        <v>67</v>
      </c>
      <c r="AV1121" t="s">
        <v>67</v>
      </c>
      <c r="AY1121" t="s">
        <v>67</v>
      </c>
      <c r="AZ1121" t="s">
        <v>67</v>
      </c>
      <c r="BA1121" t="s">
        <v>67</v>
      </c>
      <c r="BB1121" t="s">
        <v>67</v>
      </c>
      <c r="BC1121" t="s">
        <v>67</v>
      </c>
      <c r="BD1121" t="s">
        <v>67</v>
      </c>
      <c r="BE1121" t="s">
        <v>67</v>
      </c>
      <c r="BF1121" t="s">
        <v>67</v>
      </c>
      <c r="BG1121" t="s">
        <v>67</v>
      </c>
      <c r="BH1121" t="s">
        <v>67</v>
      </c>
      <c r="BI1121" t="s">
        <v>2811</v>
      </c>
      <c r="BJ1121" t="s">
        <v>67</v>
      </c>
      <c r="BK1121" t="s">
        <v>67</v>
      </c>
      <c r="BL1121" t="s">
        <v>67</v>
      </c>
      <c r="BM1121" t="s">
        <v>67</v>
      </c>
      <c r="BN1121" t="s">
        <v>287</v>
      </c>
      <c r="BO1121" s="6">
        <v>46268</v>
      </c>
      <c r="BP1121">
        <f>1</f>
        <v>1</v>
      </c>
      <c r="BQ1121">
        <f>IF(M1121+AG1121&gt;=parametres!$B$2,0,1)</f>
        <v>1</v>
      </c>
      <c r="BR1121" t="str">
        <f>VLOOKUP(O1121,parametres!G:H,2,0)</f>
        <v>RSA BE</v>
      </c>
    </row>
    <row r="1122" spans="1:70" x14ac:dyDescent="0.3">
      <c r="A1122" t="s">
        <v>1635</v>
      </c>
      <c r="B1122" t="s">
        <v>65</v>
      </c>
      <c r="C1122" t="s">
        <v>66</v>
      </c>
      <c r="D1122" s="4">
        <v>46268.605266203704</v>
      </c>
      <c r="E1122" t="s">
        <v>2759</v>
      </c>
      <c r="F1122" t="s">
        <v>67</v>
      </c>
      <c r="G1122" t="s">
        <v>67</v>
      </c>
      <c r="H1122" t="s">
        <v>359</v>
      </c>
      <c r="I1122" t="s">
        <v>67</v>
      </c>
      <c r="J1122">
        <v>2.7421293304970537E+18</v>
      </c>
      <c r="K1122" t="s">
        <v>2812</v>
      </c>
      <c r="L1122" t="s">
        <v>67</v>
      </c>
      <c r="M1122" s="5">
        <v>0</v>
      </c>
      <c r="N1122">
        <v>19755</v>
      </c>
      <c r="O1122" t="s">
        <v>84</v>
      </c>
      <c r="P1122">
        <v>21194</v>
      </c>
      <c r="Q1122" t="s">
        <v>84</v>
      </c>
      <c r="R1122">
        <v>99755</v>
      </c>
      <c r="S1122" t="s">
        <v>183</v>
      </c>
      <c r="T1122" t="s">
        <v>153</v>
      </c>
      <c r="U1122">
        <v>96465</v>
      </c>
      <c r="V1122" t="s">
        <v>360</v>
      </c>
      <c r="W1122" t="s">
        <v>69</v>
      </c>
      <c r="X1122" s="5">
        <v>1.5046296296296296E-3</v>
      </c>
      <c r="Y1122" s="5">
        <v>0</v>
      </c>
      <c r="Z1122" s="5">
        <v>0</v>
      </c>
      <c r="AA1122" t="s">
        <v>67</v>
      </c>
      <c r="AB1122">
        <v>0</v>
      </c>
      <c r="AC1122" s="4">
        <v>46268.606817129628</v>
      </c>
      <c r="AD1122" t="s">
        <v>67</v>
      </c>
      <c r="AE1122" s="5">
        <v>0</v>
      </c>
      <c r="AF1122" t="s">
        <v>2761</v>
      </c>
      <c r="AG1122" s="5">
        <v>0</v>
      </c>
      <c r="AJ1122" t="s">
        <v>67</v>
      </c>
      <c r="AN1122" t="s">
        <v>67</v>
      </c>
      <c r="AO1122" t="s">
        <v>67</v>
      </c>
      <c r="AR1122" t="s">
        <v>67</v>
      </c>
      <c r="AT1122" t="s">
        <v>67</v>
      </c>
      <c r="AU1122" t="s">
        <v>67</v>
      </c>
      <c r="AV1122" t="s">
        <v>67</v>
      </c>
      <c r="AY1122" t="s">
        <v>67</v>
      </c>
      <c r="AZ1122" t="s">
        <v>67</v>
      </c>
      <c r="BA1122" t="s">
        <v>67</v>
      </c>
      <c r="BB1122" t="s">
        <v>67</v>
      </c>
      <c r="BC1122" t="s">
        <v>67</v>
      </c>
      <c r="BD1122" t="s">
        <v>67</v>
      </c>
      <c r="BE1122" t="s">
        <v>67</v>
      </c>
      <c r="BF1122" t="s">
        <v>67</v>
      </c>
      <c r="BG1122" t="s">
        <v>67</v>
      </c>
      <c r="BH1122" t="s">
        <v>67</v>
      </c>
      <c r="BI1122" t="s">
        <v>67</v>
      </c>
      <c r="BJ1122" t="s">
        <v>67</v>
      </c>
      <c r="BK1122" t="s">
        <v>67</v>
      </c>
      <c r="BL1122" t="s">
        <v>67</v>
      </c>
      <c r="BM1122" t="s">
        <v>67</v>
      </c>
      <c r="BN1122" t="s">
        <v>102</v>
      </c>
      <c r="BO1122" s="6">
        <v>46268</v>
      </c>
      <c r="BP1122">
        <f>1</f>
        <v>1</v>
      </c>
      <c r="BQ1122">
        <f>IF(M1122+AG1122&gt;=parametres!$B$2,0,1)</f>
        <v>1</v>
      </c>
      <c r="BR1122" t="str">
        <f>VLOOKUP(O1122,parametres!G:H,2,0)</f>
        <v>RSA</v>
      </c>
    </row>
    <row r="1123" spans="1:70" x14ac:dyDescent="0.3">
      <c r="A1123" t="s">
        <v>1635</v>
      </c>
      <c r="B1123" t="s">
        <v>65</v>
      </c>
      <c r="C1123" t="s">
        <v>66</v>
      </c>
      <c r="D1123" s="4">
        <v>46268.605312500003</v>
      </c>
      <c r="E1123" t="s">
        <v>2809</v>
      </c>
      <c r="F1123" t="s">
        <v>67</v>
      </c>
      <c r="G1123" t="s">
        <v>67</v>
      </c>
      <c r="H1123" t="s">
        <v>2216</v>
      </c>
      <c r="I1123" t="s">
        <v>67</v>
      </c>
      <c r="J1123">
        <v>2.742129399213122E+18</v>
      </c>
      <c r="K1123" t="s">
        <v>2813</v>
      </c>
      <c r="L1123" t="s">
        <v>67</v>
      </c>
      <c r="M1123" s="5">
        <v>0</v>
      </c>
      <c r="N1123">
        <v>19779</v>
      </c>
      <c r="O1123" t="s">
        <v>296</v>
      </c>
      <c r="P1123">
        <v>21219</v>
      </c>
      <c r="Q1123" t="s">
        <v>296</v>
      </c>
      <c r="R1123">
        <v>100019</v>
      </c>
      <c r="S1123" t="s">
        <v>338</v>
      </c>
      <c r="T1123" t="s">
        <v>275</v>
      </c>
      <c r="U1123">
        <v>244556</v>
      </c>
      <c r="V1123" t="s">
        <v>2202</v>
      </c>
      <c r="W1123" t="s">
        <v>69</v>
      </c>
      <c r="X1123" s="5">
        <v>6.9444444444444444E-5</v>
      </c>
      <c r="Y1123" s="5">
        <v>3.8194444444444446E-4</v>
      </c>
      <c r="Z1123" s="5">
        <v>0</v>
      </c>
      <c r="AA1123" t="s">
        <v>67</v>
      </c>
      <c r="AB1123">
        <v>0</v>
      </c>
      <c r="AC1123" s="4">
        <v>46268.605787037035</v>
      </c>
      <c r="AD1123" t="s">
        <v>67</v>
      </c>
      <c r="AE1123" s="5">
        <v>0</v>
      </c>
      <c r="AF1123" t="s">
        <v>2758</v>
      </c>
      <c r="AG1123" s="5">
        <v>0</v>
      </c>
      <c r="AJ1123" t="s">
        <v>67</v>
      </c>
      <c r="AN1123" t="s">
        <v>67</v>
      </c>
      <c r="AO1123" t="s">
        <v>67</v>
      </c>
      <c r="AR1123" t="s">
        <v>67</v>
      </c>
      <c r="AT1123" t="s">
        <v>67</v>
      </c>
      <c r="AU1123" t="s">
        <v>67</v>
      </c>
      <c r="AV1123" t="s">
        <v>67</v>
      </c>
      <c r="AY1123" t="s">
        <v>67</v>
      </c>
      <c r="AZ1123" t="s">
        <v>67</v>
      </c>
      <c r="BA1123" t="s">
        <v>67</v>
      </c>
      <c r="BB1123" t="s">
        <v>67</v>
      </c>
      <c r="BC1123" t="s">
        <v>67</v>
      </c>
      <c r="BD1123" t="s">
        <v>67</v>
      </c>
      <c r="BE1123" t="s">
        <v>67</v>
      </c>
      <c r="BF1123" t="s">
        <v>67</v>
      </c>
      <c r="BG1123" t="s">
        <v>67</v>
      </c>
      <c r="BH1123" t="s">
        <v>67</v>
      </c>
      <c r="BI1123" t="s">
        <v>67</v>
      </c>
      <c r="BJ1123" t="s">
        <v>67</v>
      </c>
      <c r="BK1123" t="s">
        <v>67</v>
      </c>
      <c r="BL1123" t="s">
        <v>67</v>
      </c>
      <c r="BM1123" t="s">
        <v>67</v>
      </c>
      <c r="BN1123" t="s">
        <v>287</v>
      </c>
      <c r="BO1123" s="6">
        <v>46268</v>
      </c>
      <c r="BP1123">
        <f>1</f>
        <v>1</v>
      </c>
      <c r="BQ1123">
        <f>IF(M1123+AG1123&gt;=parametres!$B$2,0,1)</f>
        <v>1</v>
      </c>
      <c r="BR1123" t="str">
        <f>VLOOKUP(O1123,parametres!G:H,2,0)</f>
        <v>RSA BE</v>
      </c>
    </row>
    <row r="1124" spans="1:70" x14ac:dyDescent="0.3">
      <c r="A1124" t="s">
        <v>1635</v>
      </c>
      <c r="B1124" t="s">
        <v>65</v>
      </c>
      <c r="C1124" t="s">
        <v>66</v>
      </c>
      <c r="D1124" s="4">
        <v>46268.605671296296</v>
      </c>
      <c r="E1124" t="s">
        <v>2243</v>
      </c>
      <c r="F1124" t="s">
        <v>67</v>
      </c>
      <c r="G1124" t="s">
        <v>67</v>
      </c>
      <c r="H1124" t="s">
        <v>539</v>
      </c>
      <c r="I1124" t="s">
        <v>67</v>
      </c>
      <c r="J1124">
        <v>2.7421292360747238E+18</v>
      </c>
      <c r="K1124" t="s">
        <v>2814</v>
      </c>
      <c r="L1124" t="s">
        <v>67</v>
      </c>
      <c r="M1124" s="5">
        <v>0</v>
      </c>
      <c r="N1124">
        <v>19782</v>
      </c>
      <c r="O1124" t="s">
        <v>288</v>
      </c>
      <c r="P1124">
        <v>21222</v>
      </c>
      <c r="Q1124" t="s">
        <v>288</v>
      </c>
      <c r="R1124">
        <v>100052</v>
      </c>
      <c r="S1124" t="s">
        <v>301</v>
      </c>
      <c r="T1124" t="s">
        <v>375</v>
      </c>
      <c r="U1124">
        <v>228209</v>
      </c>
      <c r="V1124" t="s">
        <v>538</v>
      </c>
      <c r="W1124" t="s">
        <v>69</v>
      </c>
      <c r="X1124" s="5">
        <v>1.4618055555555556E-2</v>
      </c>
      <c r="Y1124" s="5">
        <v>4.6759259259259263E-3</v>
      </c>
      <c r="Z1124" s="5">
        <v>0</v>
      </c>
      <c r="AA1124" t="s">
        <v>67</v>
      </c>
      <c r="AB1124">
        <v>0</v>
      </c>
      <c r="AC1124" s="4">
        <v>46268.625081018516</v>
      </c>
      <c r="AD1124" t="s">
        <v>67</v>
      </c>
      <c r="AE1124" s="5">
        <v>0</v>
      </c>
      <c r="AF1124" t="s">
        <v>2808</v>
      </c>
      <c r="AG1124" s="5">
        <v>5.7870370370370373E-5</v>
      </c>
      <c r="AJ1124" t="s">
        <v>67</v>
      </c>
      <c r="AN1124" t="s">
        <v>67</v>
      </c>
      <c r="AO1124" t="s">
        <v>67</v>
      </c>
      <c r="AR1124" t="s">
        <v>67</v>
      </c>
      <c r="AT1124" t="s">
        <v>67</v>
      </c>
      <c r="AU1124" t="s">
        <v>67</v>
      </c>
      <c r="AV1124" t="s">
        <v>67</v>
      </c>
      <c r="AY1124" t="s">
        <v>67</v>
      </c>
      <c r="AZ1124" t="s">
        <v>67</v>
      </c>
      <c r="BA1124" t="s">
        <v>67</v>
      </c>
      <c r="BB1124" t="s">
        <v>67</v>
      </c>
      <c r="BC1124" t="s">
        <v>67</v>
      </c>
      <c r="BD1124" t="s">
        <v>67</v>
      </c>
      <c r="BE1124" t="s">
        <v>67</v>
      </c>
      <c r="BF1124" t="s">
        <v>67</v>
      </c>
      <c r="BG1124" t="s">
        <v>67</v>
      </c>
      <c r="BH1124" t="s">
        <v>67</v>
      </c>
      <c r="BI1124" t="s">
        <v>67</v>
      </c>
      <c r="BJ1124" t="s">
        <v>67</v>
      </c>
      <c r="BK1124" t="s">
        <v>67</v>
      </c>
      <c r="BL1124" t="s">
        <v>67</v>
      </c>
      <c r="BM1124" t="s">
        <v>67</v>
      </c>
      <c r="BN1124" t="s">
        <v>287</v>
      </c>
      <c r="BO1124" s="6">
        <v>46268</v>
      </c>
      <c r="BP1124">
        <f>1</f>
        <v>1</v>
      </c>
      <c r="BQ1124">
        <f>IF(M1124+AG1124&gt;=parametres!$B$2,0,1)</f>
        <v>1</v>
      </c>
      <c r="BR1124" t="str">
        <f>VLOOKUP(O1124,parametres!G:H,2,0)</f>
        <v>RSA BE</v>
      </c>
    </row>
    <row r="1125" spans="1:70" x14ac:dyDescent="0.3">
      <c r="A1125" t="s">
        <v>1635</v>
      </c>
      <c r="B1125" t="s">
        <v>65</v>
      </c>
      <c r="C1125" t="s">
        <v>66</v>
      </c>
      <c r="D1125" s="4">
        <v>46268.605995370373</v>
      </c>
      <c r="E1125" t="s">
        <v>2804</v>
      </c>
      <c r="F1125" t="s">
        <v>67</v>
      </c>
      <c r="G1125" t="s">
        <v>67</v>
      </c>
      <c r="H1125" t="s">
        <v>504</v>
      </c>
      <c r="I1125" t="s">
        <v>67</v>
      </c>
      <c r="J1125">
        <v>2.7421292360747238E+18</v>
      </c>
      <c r="K1125" t="s">
        <v>2815</v>
      </c>
      <c r="L1125" t="s">
        <v>67</v>
      </c>
      <c r="M1125" s="5">
        <v>0</v>
      </c>
      <c r="N1125">
        <v>19761</v>
      </c>
      <c r="O1125" t="s">
        <v>105</v>
      </c>
      <c r="P1125">
        <v>21200</v>
      </c>
      <c r="Q1125" t="s">
        <v>105</v>
      </c>
      <c r="R1125">
        <v>99821</v>
      </c>
      <c r="S1125" t="s">
        <v>154</v>
      </c>
      <c r="T1125" t="s">
        <v>153</v>
      </c>
      <c r="U1125">
        <v>224096</v>
      </c>
      <c r="V1125" t="s">
        <v>503</v>
      </c>
      <c r="W1125" t="s">
        <v>68</v>
      </c>
      <c r="X1125" s="5">
        <v>1.8402777777777777E-3</v>
      </c>
      <c r="Y1125" s="5">
        <v>0</v>
      </c>
      <c r="Z1125" s="5">
        <v>0</v>
      </c>
      <c r="AA1125" t="s">
        <v>67</v>
      </c>
      <c r="AB1125">
        <v>0</v>
      </c>
      <c r="AC1125" s="4">
        <v>46268.607893518521</v>
      </c>
      <c r="AD1125" t="s">
        <v>67</v>
      </c>
      <c r="AE1125" s="5">
        <v>0</v>
      </c>
      <c r="AF1125" t="s">
        <v>2806</v>
      </c>
      <c r="AG1125" s="5">
        <v>1.1574074074074073E-5</v>
      </c>
      <c r="AJ1125" t="s">
        <v>67</v>
      </c>
      <c r="AN1125" t="s">
        <v>67</v>
      </c>
      <c r="AO1125" t="s">
        <v>67</v>
      </c>
      <c r="AR1125" t="s">
        <v>67</v>
      </c>
      <c r="AT1125" t="s">
        <v>67</v>
      </c>
      <c r="AU1125" t="s">
        <v>67</v>
      </c>
      <c r="AV1125" t="s">
        <v>67</v>
      </c>
      <c r="AY1125" t="s">
        <v>67</v>
      </c>
      <c r="AZ1125" t="s">
        <v>67</v>
      </c>
      <c r="BA1125" t="s">
        <v>67</v>
      </c>
      <c r="BB1125" t="s">
        <v>67</v>
      </c>
      <c r="BC1125" t="s">
        <v>67</v>
      </c>
      <c r="BD1125" t="s">
        <v>67</v>
      </c>
      <c r="BE1125" t="s">
        <v>67</v>
      </c>
      <c r="BF1125" t="s">
        <v>67</v>
      </c>
      <c r="BG1125" t="s">
        <v>67</v>
      </c>
      <c r="BH1125" t="s">
        <v>67</v>
      </c>
      <c r="BI1125" t="s">
        <v>67</v>
      </c>
      <c r="BJ1125" t="s">
        <v>67</v>
      </c>
      <c r="BK1125" t="s">
        <v>67</v>
      </c>
      <c r="BL1125" t="s">
        <v>67</v>
      </c>
      <c r="BM1125" t="s">
        <v>67</v>
      </c>
      <c r="BN1125" t="s">
        <v>106</v>
      </c>
      <c r="BO1125" s="6">
        <v>46268</v>
      </c>
      <c r="BP1125">
        <f>1</f>
        <v>1</v>
      </c>
      <c r="BQ1125">
        <f>IF(M1125+AG1125&gt;=parametres!$B$2,0,1)</f>
        <v>1</v>
      </c>
      <c r="BR1125" t="str">
        <f>VLOOKUP(O1125,parametres!G:H,2,0)</f>
        <v>Alliannz Contract</v>
      </c>
    </row>
    <row r="1126" spans="1:70" x14ac:dyDescent="0.3">
      <c r="A1126" t="s">
        <v>1635</v>
      </c>
      <c r="B1126" t="s">
        <v>65</v>
      </c>
      <c r="C1126" t="s">
        <v>70</v>
      </c>
      <c r="D1126" s="4">
        <v>46268.606192129628</v>
      </c>
      <c r="E1126" t="s">
        <v>392</v>
      </c>
      <c r="F1126" t="s">
        <v>148</v>
      </c>
      <c r="G1126" t="s">
        <v>119</v>
      </c>
      <c r="H1126" t="s">
        <v>149</v>
      </c>
      <c r="I1126" t="s">
        <v>136</v>
      </c>
      <c r="J1126">
        <v>2.7421294249836109E+18</v>
      </c>
      <c r="K1126" t="s">
        <v>2816</v>
      </c>
      <c r="L1126" t="s">
        <v>71</v>
      </c>
      <c r="M1126" s="5">
        <v>8.1018518518518516E-5</v>
      </c>
      <c r="N1126">
        <v>19761</v>
      </c>
      <c r="O1126" t="s">
        <v>105</v>
      </c>
      <c r="P1126">
        <v>21200</v>
      </c>
      <c r="Q1126" t="s">
        <v>105</v>
      </c>
      <c r="R1126">
        <v>99821</v>
      </c>
      <c r="S1126" t="s">
        <v>154</v>
      </c>
      <c r="T1126" t="s">
        <v>153</v>
      </c>
      <c r="U1126">
        <v>96491</v>
      </c>
      <c r="V1126" t="s">
        <v>231</v>
      </c>
      <c r="W1126" t="s">
        <v>68</v>
      </c>
      <c r="X1126" s="5">
        <v>4.6643518518518518E-3</v>
      </c>
      <c r="Y1126" s="5">
        <v>5.9143518518518521E-3</v>
      </c>
      <c r="Z1126" s="5">
        <v>3.7037037037037035E-4</v>
      </c>
      <c r="AA1126" t="s">
        <v>67</v>
      </c>
      <c r="AB1126">
        <v>0</v>
      </c>
      <c r="AC1126" s="4">
        <v>46268.617662037039</v>
      </c>
      <c r="AD1126" t="s">
        <v>67</v>
      </c>
      <c r="AE1126" s="5">
        <v>0</v>
      </c>
      <c r="AF1126" t="s">
        <v>2817</v>
      </c>
      <c r="AG1126" s="5">
        <v>2.3148148148148147E-5</v>
      </c>
      <c r="AH1126">
        <v>0</v>
      </c>
      <c r="AI1126">
        <v>0</v>
      </c>
      <c r="AJ1126" t="s">
        <v>67</v>
      </c>
      <c r="AK1126">
        <v>2</v>
      </c>
      <c r="AL1126">
        <v>0</v>
      </c>
      <c r="AM1126">
        <v>0</v>
      </c>
      <c r="AN1126" t="s">
        <v>123</v>
      </c>
      <c r="AO1126" t="s">
        <v>127</v>
      </c>
      <c r="AP1126">
        <v>77020001</v>
      </c>
      <c r="AQ1126">
        <v>10</v>
      </c>
      <c r="AR1126" t="s">
        <v>128</v>
      </c>
      <c r="AS1126">
        <v>3190098</v>
      </c>
      <c r="AT1126" t="s">
        <v>145</v>
      </c>
      <c r="AU1126" t="s">
        <v>67</v>
      </c>
      <c r="AV1126" t="s">
        <v>392</v>
      </c>
      <c r="AW1126">
        <v>2</v>
      </c>
      <c r="AX1126">
        <v>1</v>
      </c>
      <c r="AY1126" t="s">
        <v>67</v>
      </c>
      <c r="AZ1126" t="s">
        <v>67</v>
      </c>
      <c r="BA1126" t="s">
        <v>67</v>
      </c>
      <c r="BB1126" t="s">
        <v>67</v>
      </c>
      <c r="BC1126" t="s">
        <v>67</v>
      </c>
      <c r="BD1126" t="s">
        <v>67</v>
      </c>
      <c r="BE1126" t="s">
        <v>67</v>
      </c>
      <c r="BF1126" t="s">
        <v>67</v>
      </c>
      <c r="BG1126" t="s">
        <v>67</v>
      </c>
      <c r="BH1126" t="s">
        <v>67</v>
      </c>
      <c r="BI1126" t="s">
        <v>67</v>
      </c>
      <c r="BJ1126" t="s">
        <v>67</v>
      </c>
      <c r="BK1126" t="s">
        <v>67</v>
      </c>
      <c r="BL1126" t="s">
        <v>67</v>
      </c>
      <c r="BM1126" t="s">
        <v>67</v>
      </c>
      <c r="BN1126" t="s">
        <v>106</v>
      </c>
      <c r="BO1126" s="6">
        <v>46268</v>
      </c>
      <c r="BP1126">
        <f>1</f>
        <v>1</v>
      </c>
      <c r="BQ1126">
        <f>IF(M1126+AG1126&gt;=parametres!$B$2,0,1)</f>
        <v>1</v>
      </c>
      <c r="BR1126" t="str">
        <f>VLOOKUP(O1126,parametres!G:H,2,0)</f>
        <v>Alliannz Contract</v>
      </c>
    </row>
    <row r="1127" spans="1:70" x14ac:dyDescent="0.3">
      <c r="A1127" t="s">
        <v>1635</v>
      </c>
      <c r="B1127" t="s">
        <v>65</v>
      </c>
      <c r="C1127" t="s">
        <v>66</v>
      </c>
      <c r="D1127" s="4">
        <v>46268.606805555559</v>
      </c>
      <c r="E1127" t="s">
        <v>392</v>
      </c>
      <c r="F1127" t="s">
        <v>67</v>
      </c>
      <c r="G1127" t="s">
        <v>67</v>
      </c>
      <c r="H1127" t="s">
        <v>232</v>
      </c>
      <c r="I1127" t="s">
        <v>67</v>
      </c>
      <c r="J1127">
        <v>2.7421294249836109E+18</v>
      </c>
      <c r="K1127" t="s">
        <v>2818</v>
      </c>
      <c r="L1127" t="s">
        <v>67</v>
      </c>
      <c r="M1127" s="5">
        <v>0</v>
      </c>
      <c r="N1127">
        <v>19761</v>
      </c>
      <c r="O1127" t="s">
        <v>105</v>
      </c>
      <c r="P1127">
        <v>21200</v>
      </c>
      <c r="Q1127" t="s">
        <v>105</v>
      </c>
      <c r="R1127">
        <v>99821</v>
      </c>
      <c r="S1127" t="s">
        <v>154</v>
      </c>
      <c r="T1127" t="s">
        <v>153</v>
      </c>
      <c r="U1127">
        <v>96491</v>
      </c>
      <c r="V1127" t="s">
        <v>231</v>
      </c>
      <c r="W1127" t="s">
        <v>68</v>
      </c>
      <c r="X1127" s="5">
        <v>4.6643518518518518E-3</v>
      </c>
      <c r="Y1127" s="5">
        <v>5.9143518518518521E-3</v>
      </c>
      <c r="Z1127" s="5">
        <v>0</v>
      </c>
      <c r="AA1127" t="s">
        <v>67</v>
      </c>
      <c r="AB1127">
        <v>0</v>
      </c>
      <c r="AC1127" s="4">
        <v>46268.6174537037</v>
      </c>
      <c r="AD1127" t="s">
        <v>67</v>
      </c>
      <c r="AE1127" s="5">
        <v>0</v>
      </c>
      <c r="AF1127" t="s">
        <v>2817</v>
      </c>
      <c r="AG1127" s="5">
        <v>1.1574074074074073E-5</v>
      </c>
      <c r="AJ1127" t="s">
        <v>67</v>
      </c>
      <c r="AN1127" t="s">
        <v>67</v>
      </c>
      <c r="AO1127" t="s">
        <v>67</v>
      </c>
      <c r="AR1127" t="s">
        <v>67</v>
      </c>
      <c r="AT1127" t="s">
        <v>67</v>
      </c>
      <c r="AU1127" t="s">
        <v>67</v>
      </c>
      <c r="AV1127" t="s">
        <v>67</v>
      </c>
      <c r="AY1127" t="s">
        <v>67</v>
      </c>
      <c r="AZ1127" t="s">
        <v>67</v>
      </c>
      <c r="BA1127" t="s">
        <v>67</v>
      </c>
      <c r="BB1127" t="s">
        <v>67</v>
      </c>
      <c r="BC1127" t="s">
        <v>67</v>
      </c>
      <c r="BD1127" t="s">
        <v>67</v>
      </c>
      <c r="BE1127" t="s">
        <v>67</v>
      </c>
      <c r="BF1127" t="s">
        <v>67</v>
      </c>
      <c r="BG1127" t="s">
        <v>67</v>
      </c>
      <c r="BH1127" t="s">
        <v>67</v>
      </c>
      <c r="BI1127" t="s">
        <v>67</v>
      </c>
      <c r="BJ1127" t="s">
        <v>67</v>
      </c>
      <c r="BK1127" t="s">
        <v>67</v>
      </c>
      <c r="BL1127" t="s">
        <v>67</v>
      </c>
      <c r="BM1127" t="s">
        <v>67</v>
      </c>
      <c r="BN1127" t="s">
        <v>106</v>
      </c>
      <c r="BO1127" s="6">
        <v>46268</v>
      </c>
      <c r="BP1127">
        <f>1</f>
        <v>1</v>
      </c>
      <c r="BQ1127">
        <f>IF(M1127+AG1127&gt;=parametres!$B$2,0,1)</f>
        <v>1</v>
      </c>
      <c r="BR1127" t="str">
        <f>VLOOKUP(O1127,parametres!G:H,2,0)</f>
        <v>Alliannz Contract</v>
      </c>
    </row>
    <row r="1128" spans="1:70" x14ac:dyDescent="0.3">
      <c r="A1128" t="s">
        <v>1635</v>
      </c>
      <c r="B1128" t="s">
        <v>65</v>
      </c>
      <c r="C1128" t="s">
        <v>66</v>
      </c>
      <c r="D1128" s="4">
        <v>46268.606840277775</v>
      </c>
      <c r="E1128" t="s">
        <v>2800</v>
      </c>
      <c r="F1128" t="s">
        <v>67</v>
      </c>
      <c r="G1128" t="s">
        <v>67</v>
      </c>
      <c r="H1128" t="s">
        <v>512</v>
      </c>
      <c r="I1128" t="s">
        <v>67</v>
      </c>
      <c r="J1128">
        <v>2.7421293519744671E+18</v>
      </c>
      <c r="K1128" t="s">
        <v>2819</v>
      </c>
      <c r="L1128" t="s">
        <v>67</v>
      </c>
      <c r="M1128" s="5">
        <v>0</v>
      </c>
      <c r="N1128">
        <v>19760</v>
      </c>
      <c r="O1128" t="s">
        <v>82</v>
      </c>
      <c r="P1128">
        <v>21199</v>
      </c>
      <c r="Q1128" t="s">
        <v>82</v>
      </c>
      <c r="R1128">
        <v>99810</v>
      </c>
      <c r="S1128" t="s">
        <v>162</v>
      </c>
      <c r="T1128" t="s">
        <v>153</v>
      </c>
      <c r="U1128">
        <v>96523</v>
      </c>
      <c r="V1128" t="s">
        <v>511</v>
      </c>
      <c r="W1128" t="s">
        <v>69</v>
      </c>
      <c r="X1128" s="5">
        <v>2.0138888888888888E-3</v>
      </c>
      <c r="Y1128" s="5">
        <v>0</v>
      </c>
      <c r="Z1128" s="5">
        <v>0</v>
      </c>
      <c r="AA1128" t="s">
        <v>67</v>
      </c>
      <c r="AB1128">
        <v>0</v>
      </c>
      <c r="AC1128" s="4">
        <v>46268.608935185184</v>
      </c>
      <c r="AD1128" t="s">
        <v>67</v>
      </c>
      <c r="AE1128" s="5">
        <v>0</v>
      </c>
      <c r="AF1128" t="s">
        <v>2802</v>
      </c>
      <c r="AG1128" s="5">
        <v>1.1574074074074073E-5</v>
      </c>
      <c r="AJ1128" t="s">
        <v>67</v>
      </c>
      <c r="AN1128" t="s">
        <v>67</v>
      </c>
      <c r="AO1128" t="s">
        <v>67</v>
      </c>
      <c r="AR1128" t="s">
        <v>67</v>
      </c>
      <c r="AT1128" t="s">
        <v>67</v>
      </c>
      <c r="AU1128" t="s">
        <v>67</v>
      </c>
      <c r="AV1128" t="s">
        <v>67</v>
      </c>
      <c r="AY1128" t="s">
        <v>67</v>
      </c>
      <c r="AZ1128" t="s">
        <v>67</v>
      </c>
      <c r="BA1128" t="s">
        <v>67</v>
      </c>
      <c r="BB1128" t="s">
        <v>67</v>
      </c>
      <c r="BC1128" t="s">
        <v>67</v>
      </c>
      <c r="BD1128" t="s">
        <v>67</v>
      </c>
      <c r="BE1128" t="s">
        <v>67</v>
      </c>
      <c r="BF1128" t="s">
        <v>67</v>
      </c>
      <c r="BG1128" t="s">
        <v>67</v>
      </c>
      <c r="BH1128" t="s">
        <v>67</v>
      </c>
      <c r="BI1128" t="s">
        <v>67</v>
      </c>
      <c r="BJ1128" t="s">
        <v>67</v>
      </c>
      <c r="BK1128" t="s">
        <v>67</v>
      </c>
      <c r="BL1128" t="s">
        <v>67</v>
      </c>
      <c r="BM1128" t="s">
        <v>67</v>
      </c>
      <c r="BN1128" t="s">
        <v>106</v>
      </c>
      <c r="BO1128" s="6">
        <v>46268</v>
      </c>
      <c r="BP1128">
        <f>1</f>
        <v>1</v>
      </c>
      <c r="BQ1128">
        <f>IF(M1128+AG1128&gt;=parametres!$B$2,0,1)</f>
        <v>1</v>
      </c>
      <c r="BR1128" t="str">
        <f>VLOOKUP(O1128,parametres!G:H,2,0)</f>
        <v>Alliannz Contract</v>
      </c>
    </row>
    <row r="1129" spans="1:70" x14ac:dyDescent="0.3">
      <c r="A1129" t="s">
        <v>1635</v>
      </c>
      <c r="B1129" t="s">
        <v>65</v>
      </c>
      <c r="C1129" t="s">
        <v>70</v>
      </c>
      <c r="D1129" s="4">
        <v>46268.607094907406</v>
      </c>
      <c r="E1129" t="s">
        <v>2820</v>
      </c>
      <c r="F1129" t="s">
        <v>156</v>
      </c>
      <c r="G1129" t="s">
        <v>119</v>
      </c>
      <c r="H1129" t="s">
        <v>157</v>
      </c>
      <c r="I1129" t="s">
        <v>139</v>
      </c>
      <c r="J1129">
        <v>2.7421293691525268E+18</v>
      </c>
      <c r="K1129" t="s">
        <v>2821</v>
      </c>
      <c r="L1129" t="s">
        <v>71</v>
      </c>
      <c r="M1129" s="5">
        <v>8.1018518518518516E-5</v>
      </c>
      <c r="N1129">
        <v>19760</v>
      </c>
      <c r="O1129" t="s">
        <v>82</v>
      </c>
      <c r="P1129">
        <v>21199</v>
      </c>
      <c r="Q1129" t="s">
        <v>82</v>
      </c>
      <c r="R1129">
        <v>99810</v>
      </c>
      <c r="S1129" t="s">
        <v>162</v>
      </c>
      <c r="T1129" t="s">
        <v>153</v>
      </c>
      <c r="U1129">
        <v>232194</v>
      </c>
      <c r="V1129" t="s">
        <v>228</v>
      </c>
      <c r="W1129" t="s">
        <v>68</v>
      </c>
      <c r="X1129" s="5">
        <v>3.0902777777777777E-3</v>
      </c>
      <c r="Y1129" s="5">
        <v>0</v>
      </c>
      <c r="Z1129" s="5">
        <v>3.8194444444444446E-4</v>
      </c>
      <c r="AA1129" t="s">
        <v>67</v>
      </c>
      <c r="AB1129">
        <v>0</v>
      </c>
      <c r="AC1129" s="4">
        <v>46268.611134259256</v>
      </c>
      <c r="AD1129" t="s">
        <v>67</v>
      </c>
      <c r="AE1129" s="5">
        <v>0</v>
      </c>
      <c r="AF1129" t="s">
        <v>2822</v>
      </c>
      <c r="AG1129" s="5">
        <v>2.3148148148148147E-5</v>
      </c>
      <c r="AH1129">
        <v>0</v>
      </c>
      <c r="AI1129">
        <v>0</v>
      </c>
      <c r="AJ1129" t="s">
        <v>67</v>
      </c>
      <c r="AK1129">
        <v>2</v>
      </c>
      <c r="AL1129">
        <v>0</v>
      </c>
      <c r="AM1129">
        <v>0</v>
      </c>
      <c r="AN1129" t="s">
        <v>123</v>
      </c>
      <c r="AO1129" t="s">
        <v>127</v>
      </c>
      <c r="AP1129">
        <v>77020001</v>
      </c>
      <c r="AQ1129">
        <v>10</v>
      </c>
      <c r="AR1129" t="s">
        <v>128</v>
      </c>
      <c r="AS1129">
        <v>3190096</v>
      </c>
      <c r="AT1129" t="s">
        <v>1597</v>
      </c>
      <c r="AU1129" t="s">
        <v>67</v>
      </c>
      <c r="AV1129" t="s">
        <v>2820</v>
      </c>
      <c r="AW1129">
        <v>2</v>
      </c>
      <c r="AX1129">
        <v>1</v>
      </c>
      <c r="AY1129" t="s">
        <v>67</v>
      </c>
      <c r="AZ1129" t="s">
        <v>67</v>
      </c>
      <c r="BA1129" t="s">
        <v>67</v>
      </c>
      <c r="BB1129" t="s">
        <v>67</v>
      </c>
      <c r="BC1129" t="s">
        <v>67</v>
      </c>
      <c r="BD1129" t="s">
        <v>67</v>
      </c>
      <c r="BE1129" t="s">
        <v>67</v>
      </c>
      <c r="BF1129" t="s">
        <v>67</v>
      </c>
      <c r="BG1129" t="s">
        <v>67</v>
      </c>
      <c r="BH1129" t="s">
        <v>67</v>
      </c>
      <c r="BI1129" t="s">
        <v>67</v>
      </c>
      <c r="BJ1129" t="s">
        <v>67</v>
      </c>
      <c r="BK1129" t="s">
        <v>67</v>
      </c>
      <c r="BL1129" t="s">
        <v>67</v>
      </c>
      <c r="BM1129" t="s">
        <v>67</v>
      </c>
      <c r="BN1129" t="s">
        <v>106</v>
      </c>
      <c r="BO1129" s="6">
        <v>46268</v>
      </c>
      <c r="BP1129">
        <f>1</f>
        <v>1</v>
      </c>
      <c r="BQ1129">
        <f>IF(M1129+AG1129&gt;=parametres!$B$2,0,1)</f>
        <v>1</v>
      </c>
      <c r="BR1129" t="str">
        <f>VLOOKUP(O1129,parametres!G:H,2,0)</f>
        <v>Alliannz Contract</v>
      </c>
    </row>
    <row r="1130" spans="1:70" x14ac:dyDescent="0.3">
      <c r="A1130" t="s">
        <v>1635</v>
      </c>
      <c r="B1130" t="s">
        <v>65</v>
      </c>
      <c r="C1130" t="s">
        <v>70</v>
      </c>
      <c r="D1130" s="4">
        <v>46268.607233796298</v>
      </c>
      <c r="E1130" t="s">
        <v>2823</v>
      </c>
      <c r="F1130" t="s">
        <v>215</v>
      </c>
      <c r="G1130" t="s">
        <v>119</v>
      </c>
      <c r="H1130" t="s">
        <v>216</v>
      </c>
      <c r="I1130" t="s">
        <v>217</v>
      </c>
      <c r="J1130">
        <v>2.7421294035080837E+18</v>
      </c>
      <c r="K1130" t="s">
        <v>2824</v>
      </c>
      <c r="L1130" t="s">
        <v>71</v>
      </c>
      <c r="M1130" s="5">
        <v>5.7870370370370373E-5</v>
      </c>
      <c r="N1130">
        <v>19767</v>
      </c>
      <c r="O1130" t="s">
        <v>110</v>
      </c>
      <c r="P1130">
        <v>21206</v>
      </c>
      <c r="Q1130" t="s">
        <v>110</v>
      </c>
      <c r="R1130">
        <v>99887</v>
      </c>
      <c r="S1130" t="s">
        <v>218</v>
      </c>
      <c r="T1130" t="s">
        <v>153</v>
      </c>
      <c r="U1130">
        <v>96516</v>
      </c>
      <c r="V1130" t="s">
        <v>2461</v>
      </c>
      <c r="W1130" t="s">
        <v>69</v>
      </c>
      <c r="X1130" s="5">
        <v>2.3611111111111111E-3</v>
      </c>
      <c r="Y1130" s="5">
        <v>0</v>
      </c>
      <c r="Z1130" s="5">
        <v>3.5879629629629629E-4</v>
      </c>
      <c r="AA1130" t="s">
        <v>67</v>
      </c>
      <c r="AB1130">
        <v>0</v>
      </c>
      <c r="AC1130" s="4">
        <v>46268.610798611109</v>
      </c>
      <c r="AD1130" t="s">
        <v>67</v>
      </c>
      <c r="AE1130" s="5">
        <v>0</v>
      </c>
      <c r="AF1130" t="s">
        <v>2825</v>
      </c>
      <c r="AG1130" s="5">
        <v>3.4722222222222222E-5</v>
      </c>
      <c r="AH1130">
        <v>0</v>
      </c>
      <c r="AI1130">
        <v>0</v>
      </c>
      <c r="AJ1130" t="s">
        <v>67</v>
      </c>
      <c r="AK1130">
        <v>0</v>
      </c>
      <c r="AL1130">
        <v>0</v>
      </c>
      <c r="AM1130">
        <v>0</v>
      </c>
      <c r="AN1130" t="s">
        <v>123</v>
      </c>
      <c r="AO1130" t="s">
        <v>127</v>
      </c>
      <c r="AP1130">
        <v>77020001</v>
      </c>
      <c r="AQ1130">
        <v>10</v>
      </c>
      <c r="AR1130" t="s">
        <v>128</v>
      </c>
      <c r="AT1130" t="s">
        <v>220</v>
      </c>
      <c r="AU1130" t="s">
        <v>2826</v>
      </c>
      <c r="AV1130" t="s">
        <v>2823</v>
      </c>
      <c r="AW1130">
        <v>0</v>
      </c>
      <c r="AX1130">
        <v>0</v>
      </c>
      <c r="AY1130" t="s">
        <v>67</v>
      </c>
      <c r="AZ1130" t="s">
        <v>67</v>
      </c>
      <c r="BA1130" t="s">
        <v>67</v>
      </c>
      <c r="BB1130" t="s">
        <v>67</v>
      </c>
      <c r="BC1130" t="s">
        <v>67</v>
      </c>
      <c r="BD1130" t="s">
        <v>67</v>
      </c>
      <c r="BE1130" t="s">
        <v>67</v>
      </c>
      <c r="BF1130" t="s">
        <v>67</v>
      </c>
      <c r="BG1130" t="s">
        <v>67</v>
      </c>
      <c r="BH1130" t="s">
        <v>67</v>
      </c>
      <c r="BI1130" t="s">
        <v>67</v>
      </c>
      <c r="BJ1130" t="s">
        <v>67</v>
      </c>
      <c r="BK1130" t="s">
        <v>67</v>
      </c>
      <c r="BL1130" t="s">
        <v>67</v>
      </c>
      <c r="BM1130" t="s">
        <v>67</v>
      </c>
      <c r="BN1130" t="s">
        <v>102</v>
      </c>
      <c r="BO1130" s="6">
        <v>46268</v>
      </c>
      <c r="BP1130">
        <f>1</f>
        <v>1</v>
      </c>
      <c r="BQ1130">
        <f>IF(M1130+AG1130&gt;=parametres!$B$2,0,1)</f>
        <v>1</v>
      </c>
      <c r="BR1130" t="str">
        <f>VLOOKUP(O1130,parametres!G:H,2,0)</f>
        <v>RSA</v>
      </c>
    </row>
    <row r="1131" spans="1:70" x14ac:dyDescent="0.3">
      <c r="A1131" t="s">
        <v>1635</v>
      </c>
      <c r="B1131" t="s">
        <v>65</v>
      </c>
      <c r="C1131" t="s">
        <v>70</v>
      </c>
      <c r="D1131" s="4">
        <v>46268.607685185183</v>
      </c>
      <c r="E1131" t="s">
        <v>73</v>
      </c>
      <c r="F1131" t="s">
        <v>138</v>
      </c>
      <c r="G1131" t="s">
        <v>119</v>
      </c>
      <c r="H1131" t="s">
        <v>165</v>
      </c>
      <c r="I1131" t="s">
        <v>136</v>
      </c>
      <c r="J1131">
        <v>2.7421294378684667E+18</v>
      </c>
      <c r="K1131" t="s">
        <v>2827</v>
      </c>
      <c r="L1131" t="s">
        <v>71</v>
      </c>
      <c r="M1131" s="5">
        <v>8.1018518518518516E-5</v>
      </c>
      <c r="N1131">
        <v>19761</v>
      </c>
      <c r="O1131" t="s">
        <v>105</v>
      </c>
      <c r="P1131">
        <v>21200</v>
      </c>
      <c r="Q1131" t="s">
        <v>105</v>
      </c>
      <c r="R1131">
        <v>99821</v>
      </c>
      <c r="S1131" t="s">
        <v>154</v>
      </c>
      <c r="T1131" t="s">
        <v>153</v>
      </c>
      <c r="U1131">
        <v>244552</v>
      </c>
      <c r="V1131" t="s">
        <v>435</v>
      </c>
      <c r="W1131" t="s">
        <v>69</v>
      </c>
      <c r="X1131" s="5">
        <v>2.1412037037037038E-3</v>
      </c>
      <c r="Y1131" s="5">
        <v>0</v>
      </c>
      <c r="Z1131" s="5">
        <v>3.7037037037037035E-4</v>
      </c>
      <c r="AA1131" t="s">
        <v>67</v>
      </c>
      <c r="AB1131">
        <v>0</v>
      </c>
      <c r="AC1131" s="4">
        <v>46268.610914351855</v>
      </c>
      <c r="AD1131" t="s">
        <v>67</v>
      </c>
      <c r="AE1131" s="5">
        <v>0</v>
      </c>
      <c r="AF1131" t="s">
        <v>2828</v>
      </c>
      <c r="AG1131" s="5">
        <v>1.1574074074074073E-5</v>
      </c>
      <c r="AH1131">
        <v>0</v>
      </c>
      <c r="AI1131">
        <v>0</v>
      </c>
      <c r="AJ1131" t="s">
        <v>67</v>
      </c>
      <c r="AK1131">
        <v>2</v>
      </c>
      <c r="AL1131">
        <v>0</v>
      </c>
      <c r="AM1131">
        <v>0</v>
      </c>
      <c r="AN1131" t="s">
        <v>123</v>
      </c>
      <c r="AO1131" t="s">
        <v>127</v>
      </c>
      <c r="AP1131">
        <v>77020001</v>
      </c>
      <c r="AQ1131">
        <v>10</v>
      </c>
      <c r="AR1131" t="s">
        <v>128</v>
      </c>
      <c r="AS1131">
        <v>3190084</v>
      </c>
      <c r="AT1131" t="s">
        <v>2829</v>
      </c>
      <c r="AU1131" t="s">
        <v>67</v>
      </c>
      <c r="AV1131" t="s">
        <v>74</v>
      </c>
      <c r="AW1131">
        <v>0</v>
      </c>
      <c r="AX1131">
        <v>0</v>
      </c>
      <c r="AY1131" t="s">
        <v>67</v>
      </c>
      <c r="AZ1131" t="s">
        <v>67</v>
      </c>
      <c r="BA1131" t="s">
        <v>67</v>
      </c>
      <c r="BB1131" t="s">
        <v>67</v>
      </c>
      <c r="BC1131" t="s">
        <v>67</v>
      </c>
      <c r="BD1131" t="s">
        <v>67</v>
      </c>
      <c r="BE1131" t="s">
        <v>67</v>
      </c>
      <c r="BF1131" t="s">
        <v>67</v>
      </c>
      <c r="BG1131" t="s">
        <v>67</v>
      </c>
      <c r="BH1131" t="s">
        <v>67</v>
      </c>
      <c r="BI1131" t="s">
        <v>67</v>
      </c>
      <c r="BJ1131" t="s">
        <v>67</v>
      </c>
      <c r="BK1131" t="s">
        <v>67</v>
      </c>
      <c r="BL1131" t="s">
        <v>67</v>
      </c>
      <c r="BM1131" t="s">
        <v>67</v>
      </c>
      <c r="BN1131" t="s">
        <v>106</v>
      </c>
      <c r="BO1131" s="6">
        <v>46268</v>
      </c>
      <c r="BP1131">
        <f>1</f>
        <v>1</v>
      </c>
      <c r="BQ1131">
        <f>IF(M1131+AG1131&gt;=parametres!$B$2,0,1)</f>
        <v>1</v>
      </c>
      <c r="BR1131" t="str">
        <f>VLOOKUP(O1131,parametres!G:H,2,0)</f>
        <v>Alliannz Contract</v>
      </c>
    </row>
    <row r="1132" spans="1:70" x14ac:dyDescent="0.3">
      <c r="A1132" t="s">
        <v>1635</v>
      </c>
      <c r="B1132" t="s">
        <v>65</v>
      </c>
      <c r="C1132" t="s">
        <v>66</v>
      </c>
      <c r="D1132" s="4">
        <v>46268.607939814814</v>
      </c>
      <c r="E1132" t="s">
        <v>2820</v>
      </c>
      <c r="F1132" t="s">
        <v>67</v>
      </c>
      <c r="G1132" t="s">
        <v>67</v>
      </c>
      <c r="H1132" t="s">
        <v>413</v>
      </c>
      <c r="I1132" t="s">
        <v>67</v>
      </c>
      <c r="J1132">
        <v>2.7421293691525274E+18</v>
      </c>
      <c r="K1132" t="s">
        <v>2830</v>
      </c>
      <c r="L1132" t="s">
        <v>67</v>
      </c>
      <c r="M1132" s="5">
        <v>0</v>
      </c>
      <c r="N1132">
        <v>19760</v>
      </c>
      <c r="O1132" t="s">
        <v>82</v>
      </c>
      <c r="P1132">
        <v>21199</v>
      </c>
      <c r="Q1132" t="s">
        <v>82</v>
      </c>
      <c r="R1132">
        <v>99810</v>
      </c>
      <c r="S1132" t="s">
        <v>162</v>
      </c>
      <c r="T1132" t="s">
        <v>153</v>
      </c>
      <c r="U1132">
        <v>232194</v>
      </c>
      <c r="V1132" t="s">
        <v>228</v>
      </c>
      <c r="W1132" t="s">
        <v>68</v>
      </c>
      <c r="X1132" s="5">
        <v>3.0902777777777777E-3</v>
      </c>
      <c r="Y1132" s="5">
        <v>0</v>
      </c>
      <c r="Z1132" s="5">
        <v>0</v>
      </c>
      <c r="AA1132" t="s">
        <v>67</v>
      </c>
      <c r="AB1132">
        <v>0</v>
      </c>
      <c r="AC1132" s="4">
        <v>46268.61109953704</v>
      </c>
      <c r="AD1132" t="s">
        <v>67</v>
      </c>
      <c r="AE1132" s="5">
        <v>0</v>
      </c>
      <c r="AF1132" t="s">
        <v>2822</v>
      </c>
      <c r="AG1132" s="5">
        <v>0</v>
      </c>
      <c r="AJ1132" t="s">
        <v>67</v>
      </c>
      <c r="AN1132" t="s">
        <v>67</v>
      </c>
      <c r="AO1132" t="s">
        <v>67</v>
      </c>
      <c r="AR1132" t="s">
        <v>67</v>
      </c>
      <c r="AT1132" t="s">
        <v>67</v>
      </c>
      <c r="AU1132" t="s">
        <v>67</v>
      </c>
      <c r="AV1132" t="s">
        <v>67</v>
      </c>
      <c r="AY1132" t="s">
        <v>67</v>
      </c>
      <c r="AZ1132" t="s">
        <v>67</v>
      </c>
      <c r="BA1132" t="s">
        <v>67</v>
      </c>
      <c r="BB1132" t="s">
        <v>67</v>
      </c>
      <c r="BC1132" t="s">
        <v>67</v>
      </c>
      <c r="BD1132" t="s">
        <v>67</v>
      </c>
      <c r="BE1132" t="s">
        <v>67</v>
      </c>
      <c r="BF1132" t="s">
        <v>67</v>
      </c>
      <c r="BG1132" t="s">
        <v>67</v>
      </c>
      <c r="BH1132" t="s">
        <v>67</v>
      </c>
      <c r="BI1132" t="s">
        <v>67</v>
      </c>
      <c r="BJ1132" t="s">
        <v>67</v>
      </c>
      <c r="BK1132" t="s">
        <v>67</v>
      </c>
      <c r="BL1132" t="s">
        <v>67</v>
      </c>
      <c r="BM1132" t="s">
        <v>67</v>
      </c>
      <c r="BN1132" t="s">
        <v>106</v>
      </c>
      <c r="BO1132" s="6">
        <v>46268</v>
      </c>
      <c r="BP1132">
        <f>1</f>
        <v>1</v>
      </c>
      <c r="BQ1132">
        <f>IF(M1132+AG1132&gt;=parametres!$B$2,0,1)</f>
        <v>1</v>
      </c>
      <c r="BR1132" t="str">
        <f>VLOOKUP(O1132,parametres!G:H,2,0)</f>
        <v>Alliannz Contract</v>
      </c>
    </row>
    <row r="1133" spans="1:70" x14ac:dyDescent="0.3">
      <c r="A1133" t="s">
        <v>1635</v>
      </c>
      <c r="B1133" t="s">
        <v>65</v>
      </c>
      <c r="C1133" t="s">
        <v>70</v>
      </c>
      <c r="D1133" s="4">
        <v>46268.608055555553</v>
      </c>
      <c r="E1133" t="s">
        <v>516</v>
      </c>
      <c r="F1133" t="s">
        <v>118</v>
      </c>
      <c r="G1133" t="s">
        <v>119</v>
      </c>
      <c r="H1133" t="s">
        <v>120</v>
      </c>
      <c r="I1133" t="s">
        <v>121</v>
      </c>
      <c r="J1133">
        <v>2.7421293777426463E+18</v>
      </c>
      <c r="K1133" t="s">
        <v>2831</v>
      </c>
      <c r="L1133" t="s">
        <v>72</v>
      </c>
      <c r="M1133" s="5">
        <v>3.4722222222222222E-5</v>
      </c>
      <c r="N1133">
        <v>19770</v>
      </c>
      <c r="O1133" t="s">
        <v>112</v>
      </c>
      <c r="P1133">
        <v>21209</v>
      </c>
      <c r="Q1133" t="s">
        <v>112</v>
      </c>
      <c r="R1133">
        <v>99920</v>
      </c>
      <c r="S1133" t="s">
        <v>146</v>
      </c>
      <c r="T1133" t="s">
        <v>153</v>
      </c>
      <c r="U1133">
        <v>96476</v>
      </c>
      <c r="V1133" t="s">
        <v>2558</v>
      </c>
      <c r="W1133" t="s">
        <v>68</v>
      </c>
      <c r="X1133" s="5">
        <v>1.7013888888888888E-3</v>
      </c>
      <c r="Y1133" s="5">
        <v>0</v>
      </c>
      <c r="Z1133" s="5">
        <v>3.3564814814814812E-4</v>
      </c>
      <c r="AA1133" t="s">
        <v>67</v>
      </c>
      <c r="AB1133">
        <v>0</v>
      </c>
      <c r="AC1133" s="4">
        <v>46268.610092592593</v>
      </c>
      <c r="AD1133" t="s">
        <v>67</v>
      </c>
      <c r="AE1133" s="5">
        <v>0</v>
      </c>
      <c r="AF1133" t="s">
        <v>2832</v>
      </c>
      <c r="AG1133" s="5">
        <v>2.3148148148148147E-5</v>
      </c>
      <c r="AH1133">
        <v>0</v>
      </c>
      <c r="AI1133">
        <v>0</v>
      </c>
      <c r="AJ1133" t="s">
        <v>122</v>
      </c>
      <c r="AK1133">
        <v>2</v>
      </c>
      <c r="AL1133">
        <v>0</v>
      </c>
      <c r="AM1133">
        <v>0</v>
      </c>
      <c r="AN1133" t="s">
        <v>123</v>
      </c>
      <c r="AO1133" t="s">
        <v>67</v>
      </c>
      <c r="AR1133" t="s">
        <v>67</v>
      </c>
      <c r="AT1133" t="s">
        <v>67</v>
      </c>
      <c r="AU1133" t="s">
        <v>67</v>
      </c>
      <c r="AV1133" t="s">
        <v>67</v>
      </c>
      <c r="AW1133">
        <v>0</v>
      </c>
      <c r="AX1133">
        <v>0</v>
      </c>
      <c r="AY1133" t="s">
        <v>67</v>
      </c>
      <c r="AZ1133" t="s">
        <v>67</v>
      </c>
      <c r="BA1133" t="s">
        <v>67</v>
      </c>
      <c r="BB1133" t="s">
        <v>67</v>
      </c>
      <c r="BC1133" t="s">
        <v>67</v>
      </c>
      <c r="BD1133" t="s">
        <v>67</v>
      </c>
      <c r="BE1133" t="s">
        <v>67</v>
      </c>
      <c r="BF1133" t="s">
        <v>67</v>
      </c>
      <c r="BG1133" t="s">
        <v>67</v>
      </c>
      <c r="BH1133" t="s">
        <v>67</v>
      </c>
      <c r="BI1133" t="s">
        <v>67</v>
      </c>
      <c r="BJ1133" t="s">
        <v>67</v>
      </c>
      <c r="BK1133" t="s">
        <v>67</v>
      </c>
      <c r="BL1133" t="s">
        <v>67</v>
      </c>
      <c r="BM1133" t="s">
        <v>67</v>
      </c>
      <c r="BN1133" t="s">
        <v>280</v>
      </c>
      <c r="BO1133" s="6">
        <v>46268</v>
      </c>
      <c r="BP1133">
        <f>1</f>
        <v>1</v>
      </c>
      <c r="BQ1133">
        <f>IF(M1133+AG1133&gt;=parametres!$B$2,0,1)</f>
        <v>1</v>
      </c>
      <c r="BR1133" t="str">
        <f>VLOOKUP(O1133,parametres!G:H,2,0)</f>
        <v>RSA Provider</v>
      </c>
    </row>
    <row r="1134" spans="1:70" x14ac:dyDescent="0.3">
      <c r="A1134" t="s">
        <v>1635</v>
      </c>
      <c r="B1134" t="s">
        <v>65</v>
      </c>
      <c r="C1134" t="s">
        <v>66</v>
      </c>
      <c r="D1134" s="4">
        <v>46268.608078703706</v>
      </c>
      <c r="E1134" t="s">
        <v>1907</v>
      </c>
      <c r="F1134" t="s">
        <v>67</v>
      </c>
      <c r="G1134" t="s">
        <v>67</v>
      </c>
      <c r="H1134" t="s">
        <v>459</v>
      </c>
      <c r="I1134" t="s">
        <v>67</v>
      </c>
      <c r="J1134">
        <v>2.7421293262060503E+18</v>
      </c>
      <c r="K1134" t="s">
        <v>2833</v>
      </c>
      <c r="L1134" t="s">
        <v>67</v>
      </c>
      <c r="M1134" s="5">
        <v>0</v>
      </c>
      <c r="N1134">
        <v>27186</v>
      </c>
      <c r="O1134" t="s">
        <v>285</v>
      </c>
      <c r="P1134">
        <v>28197</v>
      </c>
      <c r="Q1134" t="s">
        <v>285</v>
      </c>
      <c r="R1134">
        <v>208713</v>
      </c>
      <c r="S1134" t="s">
        <v>318</v>
      </c>
      <c r="T1134" t="s">
        <v>312</v>
      </c>
      <c r="U1134">
        <v>249776</v>
      </c>
      <c r="V1134" t="s">
        <v>458</v>
      </c>
      <c r="W1134" t="s">
        <v>68</v>
      </c>
      <c r="X1134" s="5">
        <v>2.8819444444444444E-3</v>
      </c>
      <c r="Y1134" s="5">
        <v>4.5138888888888887E-4</v>
      </c>
      <c r="Z1134" s="5">
        <v>0</v>
      </c>
      <c r="AA1134" t="s">
        <v>67</v>
      </c>
      <c r="AB1134">
        <v>0</v>
      </c>
      <c r="AC1134" s="4">
        <v>46268.61141203704</v>
      </c>
      <c r="AD1134" t="s">
        <v>67</v>
      </c>
      <c r="AE1134" s="5">
        <v>0</v>
      </c>
      <c r="AF1134" t="s">
        <v>2797</v>
      </c>
      <c r="AG1134" s="5">
        <v>0</v>
      </c>
      <c r="AJ1134" t="s">
        <v>67</v>
      </c>
      <c r="AN1134" t="s">
        <v>67</v>
      </c>
      <c r="AO1134" t="s">
        <v>67</v>
      </c>
      <c r="AR1134" t="s">
        <v>67</v>
      </c>
      <c r="AT1134" t="s">
        <v>67</v>
      </c>
      <c r="AU1134" t="s">
        <v>67</v>
      </c>
      <c r="AV1134" t="s">
        <v>67</v>
      </c>
      <c r="AY1134" t="s">
        <v>67</v>
      </c>
      <c r="AZ1134" t="s">
        <v>67</v>
      </c>
      <c r="BA1134" t="s">
        <v>67</v>
      </c>
      <c r="BB1134" t="s">
        <v>67</v>
      </c>
      <c r="BC1134" t="s">
        <v>67</v>
      </c>
      <c r="BD1134" t="s">
        <v>67</v>
      </c>
      <c r="BE1134" t="s">
        <v>67</v>
      </c>
      <c r="BF1134" t="s">
        <v>67</v>
      </c>
      <c r="BG1134" t="s">
        <v>67</v>
      </c>
      <c r="BH1134" t="s">
        <v>67</v>
      </c>
      <c r="BI1134" t="s">
        <v>2834</v>
      </c>
      <c r="BJ1134" t="s">
        <v>67</v>
      </c>
      <c r="BK1134" t="s">
        <v>67</v>
      </c>
      <c r="BL1134" t="s">
        <v>67</v>
      </c>
      <c r="BM1134" t="s">
        <v>67</v>
      </c>
      <c r="BN1134" t="s">
        <v>282</v>
      </c>
      <c r="BO1134" s="6">
        <v>46268</v>
      </c>
      <c r="BP1134">
        <f>1</f>
        <v>1</v>
      </c>
      <c r="BQ1134">
        <f>IF(M1134+AG1134&gt;=parametres!$B$2,0,1)</f>
        <v>1</v>
      </c>
      <c r="BR1134" t="str">
        <f>VLOOKUP(O1134,parametres!G:H,2,0)</f>
        <v>Alliannz Contract BE</v>
      </c>
    </row>
    <row r="1135" spans="1:70" x14ac:dyDescent="0.3">
      <c r="A1135" t="s">
        <v>1635</v>
      </c>
      <c r="B1135" t="s">
        <v>65</v>
      </c>
      <c r="C1135" t="s">
        <v>66</v>
      </c>
      <c r="D1135" s="4">
        <v>46268.608368055553</v>
      </c>
      <c r="E1135" t="s">
        <v>2823</v>
      </c>
      <c r="F1135" t="s">
        <v>67</v>
      </c>
      <c r="G1135" t="s">
        <v>67</v>
      </c>
      <c r="H1135" t="s">
        <v>2463</v>
      </c>
      <c r="I1135" t="s">
        <v>67</v>
      </c>
      <c r="J1135">
        <v>2.7421294035080837E+18</v>
      </c>
      <c r="K1135" t="s">
        <v>2835</v>
      </c>
      <c r="L1135" t="s">
        <v>67</v>
      </c>
      <c r="M1135" s="5">
        <v>0</v>
      </c>
      <c r="N1135">
        <v>19767</v>
      </c>
      <c r="O1135" t="s">
        <v>110</v>
      </c>
      <c r="P1135">
        <v>21206</v>
      </c>
      <c r="Q1135" t="s">
        <v>110</v>
      </c>
      <c r="R1135">
        <v>99887</v>
      </c>
      <c r="S1135" t="s">
        <v>218</v>
      </c>
      <c r="T1135" t="s">
        <v>153</v>
      </c>
      <c r="U1135">
        <v>96516</v>
      </c>
      <c r="V1135" t="s">
        <v>2461</v>
      </c>
      <c r="W1135" t="s">
        <v>68</v>
      </c>
      <c r="X1135" s="5">
        <v>2.3611111111111111E-3</v>
      </c>
      <c r="Y1135" s="5">
        <v>0</v>
      </c>
      <c r="Z1135" s="5">
        <v>0</v>
      </c>
      <c r="AA1135" t="s">
        <v>67</v>
      </c>
      <c r="AB1135">
        <v>0</v>
      </c>
      <c r="AC1135" s="4">
        <v>46268.61078703704</v>
      </c>
      <c r="AD1135" t="s">
        <v>67</v>
      </c>
      <c r="AE1135" s="5">
        <v>0</v>
      </c>
      <c r="AF1135" t="s">
        <v>2825</v>
      </c>
      <c r="AG1135" s="5">
        <v>1.1574074074074073E-5</v>
      </c>
      <c r="AJ1135" t="s">
        <v>67</v>
      </c>
      <c r="AN1135" t="s">
        <v>67</v>
      </c>
      <c r="AO1135" t="s">
        <v>67</v>
      </c>
      <c r="AR1135" t="s">
        <v>67</v>
      </c>
      <c r="AT1135" t="s">
        <v>67</v>
      </c>
      <c r="AU1135" t="s">
        <v>67</v>
      </c>
      <c r="AV1135" t="s">
        <v>67</v>
      </c>
      <c r="AY1135" t="s">
        <v>67</v>
      </c>
      <c r="AZ1135" t="s">
        <v>67</v>
      </c>
      <c r="BA1135" t="s">
        <v>67</v>
      </c>
      <c r="BB1135" t="s">
        <v>67</v>
      </c>
      <c r="BC1135" t="s">
        <v>67</v>
      </c>
      <c r="BD1135" t="s">
        <v>67</v>
      </c>
      <c r="BE1135" t="s">
        <v>67</v>
      </c>
      <c r="BF1135" t="s">
        <v>67</v>
      </c>
      <c r="BG1135" t="s">
        <v>67</v>
      </c>
      <c r="BH1135" t="s">
        <v>67</v>
      </c>
      <c r="BI1135" t="s">
        <v>67</v>
      </c>
      <c r="BJ1135" t="s">
        <v>67</v>
      </c>
      <c r="BK1135" t="s">
        <v>67</v>
      </c>
      <c r="BL1135" t="s">
        <v>67</v>
      </c>
      <c r="BM1135" t="s">
        <v>67</v>
      </c>
      <c r="BN1135" t="s">
        <v>102</v>
      </c>
      <c r="BO1135" s="6">
        <v>46268</v>
      </c>
      <c r="BP1135">
        <f>1</f>
        <v>1</v>
      </c>
      <c r="BQ1135">
        <f>IF(M1135+AG1135&gt;=parametres!$B$2,0,1)</f>
        <v>1</v>
      </c>
      <c r="BR1135" t="str">
        <f>VLOOKUP(O1135,parametres!G:H,2,0)</f>
        <v>RSA</v>
      </c>
    </row>
    <row r="1136" spans="1:70" x14ac:dyDescent="0.3">
      <c r="A1136" t="s">
        <v>1635</v>
      </c>
      <c r="B1136" t="s">
        <v>65</v>
      </c>
      <c r="C1136" t="s">
        <v>66</v>
      </c>
      <c r="D1136" s="4">
        <v>46268.60837962963</v>
      </c>
      <c r="E1136" t="s">
        <v>516</v>
      </c>
      <c r="F1136" t="s">
        <v>67</v>
      </c>
      <c r="G1136" t="s">
        <v>67</v>
      </c>
      <c r="H1136" t="s">
        <v>2560</v>
      </c>
      <c r="I1136" t="s">
        <v>67</v>
      </c>
      <c r="J1136">
        <v>2.7421293777426463E+18</v>
      </c>
      <c r="K1136" t="s">
        <v>2836</v>
      </c>
      <c r="L1136" t="s">
        <v>67</v>
      </c>
      <c r="M1136" s="5">
        <v>0</v>
      </c>
      <c r="N1136">
        <v>19770</v>
      </c>
      <c r="O1136" t="s">
        <v>112</v>
      </c>
      <c r="P1136">
        <v>21209</v>
      </c>
      <c r="Q1136" t="s">
        <v>112</v>
      </c>
      <c r="R1136">
        <v>99920</v>
      </c>
      <c r="S1136" t="s">
        <v>146</v>
      </c>
      <c r="T1136" t="s">
        <v>153</v>
      </c>
      <c r="U1136">
        <v>96476</v>
      </c>
      <c r="V1136" t="s">
        <v>2558</v>
      </c>
      <c r="W1136" t="s">
        <v>68</v>
      </c>
      <c r="X1136" s="5">
        <v>1.7013888888888888E-3</v>
      </c>
      <c r="Y1136" s="5">
        <v>0</v>
      </c>
      <c r="Z1136" s="5">
        <v>0</v>
      </c>
      <c r="AA1136" t="s">
        <v>67</v>
      </c>
      <c r="AB1136">
        <v>0</v>
      </c>
      <c r="AC1136" s="4">
        <v>46268.61010416667</v>
      </c>
      <c r="AD1136" t="s">
        <v>67</v>
      </c>
      <c r="AE1136" s="5">
        <v>0</v>
      </c>
      <c r="AF1136" t="s">
        <v>2832</v>
      </c>
      <c r="AG1136" s="5">
        <v>1.1574074074074073E-5</v>
      </c>
      <c r="AJ1136" t="s">
        <v>67</v>
      </c>
      <c r="AN1136" t="s">
        <v>67</v>
      </c>
      <c r="AO1136" t="s">
        <v>67</v>
      </c>
      <c r="AR1136" t="s">
        <v>67</v>
      </c>
      <c r="AT1136" t="s">
        <v>67</v>
      </c>
      <c r="AU1136" t="s">
        <v>67</v>
      </c>
      <c r="AV1136" t="s">
        <v>67</v>
      </c>
      <c r="AY1136" t="s">
        <v>67</v>
      </c>
      <c r="AZ1136" t="s">
        <v>67</v>
      </c>
      <c r="BA1136" t="s">
        <v>67</v>
      </c>
      <c r="BB1136" t="s">
        <v>67</v>
      </c>
      <c r="BC1136" t="s">
        <v>67</v>
      </c>
      <c r="BD1136" t="s">
        <v>67</v>
      </c>
      <c r="BE1136" t="s">
        <v>67</v>
      </c>
      <c r="BF1136" t="s">
        <v>67</v>
      </c>
      <c r="BG1136" t="s">
        <v>67</v>
      </c>
      <c r="BH1136" t="s">
        <v>67</v>
      </c>
      <c r="BI1136" t="s">
        <v>2837</v>
      </c>
      <c r="BJ1136" t="s">
        <v>67</v>
      </c>
      <c r="BK1136" t="s">
        <v>67</v>
      </c>
      <c r="BL1136" t="s">
        <v>67</v>
      </c>
      <c r="BM1136" t="s">
        <v>67</v>
      </c>
      <c r="BN1136" t="s">
        <v>280</v>
      </c>
      <c r="BO1136" s="6">
        <v>46268</v>
      </c>
      <c r="BP1136">
        <f>1</f>
        <v>1</v>
      </c>
      <c r="BQ1136">
        <f>IF(M1136+AG1136&gt;=parametres!$B$2,0,1)</f>
        <v>1</v>
      </c>
      <c r="BR1136" t="str">
        <f>VLOOKUP(O1136,parametres!G:H,2,0)</f>
        <v>RSA Provider</v>
      </c>
    </row>
    <row r="1137" spans="1:70" x14ac:dyDescent="0.3">
      <c r="A1137" t="s">
        <v>1635</v>
      </c>
      <c r="B1137" t="s">
        <v>65</v>
      </c>
      <c r="C1137" t="s">
        <v>66</v>
      </c>
      <c r="D1137" s="4">
        <v>46268.60869212963</v>
      </c>
      <c r="E1137" t="s">
        <v>74</v>
      </c>
      <c r="F1137" t="s">
        <v>67</v>
      </c>
      <c r="G1137" t="s">
        <v>67</v>
      </c>
      <c r="H1137" t="s">
        <v>436</v>
      </c>
      <c r="I1137" t="s">
        <v>67</v>
      </c>
      <c r="J1137">
        <v>2.7421294378684667E+18</v>
      </c>
      <c r="K1137" t="s">
        <v>2838</v>
      </c>
      <c r="L1137" t="s">
        <v>67</v>
      </c>
      <c r="M1137" s="5">
        <v>0</v>
      </c>
      <c r="N1137">
        <v>19761</v>
      </c>
      <c r="O1137" t="s">
        <v>105</v>
      </c>
      <c r="P1137">
        <v>21200</v>
      </c>
      <c r="Q1137" t="s">
        <v>105</v>
      </c>
      <c r="R1137">
        <v>99821</v>
      </c>
      <c r="S1137" t="s">
        <v>154</v>
      </c>
      <c r="T1137" t="s">
        <v>153</v>
      </c>
      <c r="U1137">
        <v>244552</v>
      </c>
      <c r="V1137" t="s">
        <v>435</v>
      </c>
      <c r="W1137" t="s">
        <v>68</v>
      </c>
      <c r="X1137" s="5">
        <v>2.1412037037037038E-3</v>
      </c>
      <c r="Y1137" s="5">
        <v>0</v>
      </c>
      <c r="Z1137" s="5">
        <v>0</v>
      </c>
      <c r="AA1137" t="s">
        <v>67</v>
      </c>
      <c r="AB1137">
        <v>0</v>
      </c>
      <c r="AC1137" s="4">
        <v>46268.610902777778</v>
      </c>
      <c r="AD1137" t="s">
        <v>67</v>
      </c>
      <c r="AE1137" s="5">
        <v>0</v>
      </c>
      <c r="AF1137" t="s">
        <v>2828</v>
      </c>
      <c r="AG1137" s="5">
        <v>1.1574074074074073E-5</v>
      </c>
      <c r="AJ1137" t="s">
        <v>67</v>
      </c>
      <c r="AN1137" t="s">
        <v>67</v>
      </c>
      <c r="AO1137" t="s">
        <v>67</v>
      </c>
      <c r="AR1137" t="s">
        <v>67</v>
      </c>
      <c r="AT1137" t="s">
        <v>67</v>
      </c>
      <c r="AU1137" t="s">
        <v>67</v>
      </c>
      <c r="AV1137" t="s">
        <v>67</v>
      </c>
      <c r="AY1137" t="s">
        <v>67</v>
      </c>
      <c r="AZ1137" t="s">
        <v>67</v>
      </c>
      <c r="BA1137" t="s">
        <v>67</v>
      </c>
      <c r="BB1137" t="s">
        <v>67</v>
      </c>
      <c r="BC1137" t="s">
        <v>67</v>
      </c>
      <c r="BD1137" t="s">
        <v>67</v>
      </c>
      <c r="BE1137" t="s">
        <v>67</v>
      </c>
      <c r="BF1137" t="s">
        <v>67</v>
      </c>
      <c r="BG1137" t="s">
        <v>67</v>
      </c>
      <c r="BH1137" t="s">
        <v>67</v>
      </c>
      <c r="BI1137" t="s">
        <v>67</v>
      </c>
      <c r="BJ1137" t="s">
        <v>67</v>
      </c>
      <c r="BK1137" t="s">
        <v>67</v>
      </c>
      <c r="BL1137" t="s">
        <v>67</v>
      </c>
      <c r="BM1137" t="s">
        <v>67</v>
      </c>
      <c r="BN1137" t="s">
        <v>106</v>
      </c>
      <c r="BO1137" s="6">
        <v>46268</v>
      </c>
      <c r="BP1137">
        <f>1</f>
        <v>1</v>
      </c>
      <c r="BQ1137">
        <f>IF(M1137+AG1137&gt;=parametres!$B$2,0,1)</f>
        <v>1</v>
      </c>
      <c r="BR1137" t="str">
        <f>VLOOKUP(O1137,parametres!G:H,2,0)</f>
        <v>Alliannz Contract</v>
      </c>
    </row>
    <row r="1138" spans="1:70" x14ac:dyDescent="0.3">
      <c r="A1138" t="s">
        <v>1635</v>
      </c>
      <c r="B1138" t="s">
        <v>65</v>
      </c>
      <c r="C1138" t="s">
        <v>70</v>
      </c>
      <c r="D1138" s="4">
        <v>46268.608888888892</v>
      </c>
      <c r="E1138" t="s">
        <v>2781</v>
      </c>
      <c r="F1138" t="s">
        <v>138</v>
      </c>
      <c r="G1138" t="s">
        <v>426</v>
      </c>
      <c r="H1138" t="s">
        <v>427</v>
      </c>
      <c r="I1138" t="s">
        <v>428</v>
      </c>
      <c r="J1138">
        <v>2.7421293433819116E+18</v>
      </c>
      <c r="K1138" t="s">
        <v>2839</v>
      </c>
      <c r="L1138" t="s">
        <v>71</v>
      </c>
      <c r="M1138" s="5">
        <v>3.4722222222222222E-5</v>
      </c>
      <c r="N1138">
        <v>19779</v>
      </c>
      <c r="O1138" t="s">
        <v>296</v>
      </c>
      <c r="P1138">
        <v>21184</v>
      </c>
      <c r="Q1138" t="s">
        <v>429</v>
      </c>
      <c r="R1138">
        <v>100019</v>
      </c>
      <c r="S1138" t="s">
        <v>338</v>
      </c>
      <c r="T1138" t="s">
        <v>430</v>
      </c>
      <c r="U1138">
        <v>232188</v>
      </c>
      <c r="V1138" t="s">
        <v>1297</v>
      </c>
      <c r="W1138" t="s">
        <v>68</v>
      </c>
      <c r="X1138" s="5">
        <v>6.7592592592592591E-3</v>
      </c>
      <c r="Y1138" s="5">
        <v>5.7870370370370373E-5</v>
      </c>
      <c r="Z1138" s="5">
        <v>1.6203703703703703E-3</v>
      </c>
      <c r="AA1138" t="s">
        <v>67</v>
      </c>
      <c r="AB1138">
        <v>1</v>
      </c>
      <c r="AC1138" s="4">
        <v>46268.616226851853</v>
      </c>
      <c r="AD1138" t="s">
        <v>67</v>
      </c>
      <c r="AE1138" s="5">
        <v>0</v>
      </c>
      <c r="AF1138" t="s">
        <v>2840</v>
      </c>
      <c r="AG1138" s="5">
        <v>1.1574074074074073E-5</v>
      </c>
      <c r="AH1138">
        <v>0</v>
      </c>
      <c r="AI1138">
        <v>0</v>
      </c>
      <c r="AJ1138" t="s">
        <v>431</v>
      </c>
      <c r="AK1138">
        <v>2</v>
      </c>
      <c r="AL1138">
        <v>0</v>
      </c>
      <c r="AM1138">
        <v>1</v>
      </c>
      <c r="AN1138" t="s">
        <v>310</v>
      </c>
      <c r="AO1138" t="s">
        <v>67</v>
      </c>
      <c r="AR1138" t="s">
        <v>67</v>
      </c>
      <c r="AT1138" t="s">
        <v>67</v>
      </c>
      <c r="AU1138" t="s">
        <v>67</v>
      </c>
      <c r="AV1138" t="s">
        <v>67</v>
      </c>
      <c r="AW1138">
        <v>2</v>
      </c>
      <c r="AX1138">
        <v>1</v>
      </c>
      <c r="AY1138" t="s">
        <v>67</v>
      </c>
      <c r="AZ1138" t="s">
        <v>67</v>
      </c>
      <c r="BA1138" t="s">
        <v>67</v>
      </c>
      <c r="BB1138" t="s">
        <v>67</v>
      </c>
      <c r="BC1138" t="s">
        <v>67</v>
      </c>
      <c r="BD1138" t="s">
        <v>67</v>
      </c>
      <c r="BE1138" t="s">
        <v>67</v>
      </c>
      <c r="BF1138" t="s">
        <v>67</v>
      </c>
      <c r="BG1138" t="s">
        <v>67</v>
      </c>
      <c r="BH1138" t="s">
        <v>67</v>
      </c>
      <c r="BI1138" t="s">
        <v>67</v>
      </c>
      <c r="BJ1138" t="s">
        <v>67</v>
      </c>
      <c r="BK1138" t="s">
        <v>67</v>
      </c>
      <c r="BL1138" t="s">
        <v>67</v>
      </c>
      <c r="BM1138" t="s">
        <v>67</v>
      </c>
      <c r="BN1138" t="s">
        <v>287</v>
      </c>
      <c r="BO1138" s="6">
        <v>46268</v>
      </c>
      <c r="BP1138">
        <f>1</f>
        <v>1</v>
      </c>
      <c r="BQ1138">
        <f>IF(M1138+AG1138&gt;=parametres!$B$2,0,1)</f>
        <v>1</v>
      </c>
      <c r="BR1138" t="str">
        <f>VLOOKUP(O1138,parametres!G:H,2,0)</f>
        <v>RSA BE</v>
      </c>
    </row>
    <row r="1139" spans="1:70" x14ac:dyDescent="0.3">
      <c r="A1139" t="s">
        <v>1635</v>
      </c>
      <c r="B1139" t="s">
        <v>65</v>
      </c>
      <c r="C1139" t="s">
        <v>70</v>
      </c>
      <c r="D1139" s="4">
        <v>46268.608923611115</v>
      </c>
      <c r="E1139" t="s">
        <v>2841</v>
      </c>
      <c r="F1139" t="s">
        <v>141</v>
      </c>
      <c r="G1139" t="s">
        <v>119</v>
      </c>
      <c r="H1139" t="s">
        <v>142</v>
      </c>
      <c r="I1139" t="s">
        <v>143</v>
      </c>
      <c r="J1139">
        <v>2.7421294163937009E+18</v>
      </c>
      <c r="K1139" t="s">
        <v>2842</v>
      </c>
      <c r="L1139" t="s">
        <v>72</v>
      </c>
      <c r="M1139" s="5">
        <v>6.9444444444444444E-5</v>
      </c>
      <c r="N1139">
        <v>19755</v>
      </c>
      <c r="O1139" t="s">
        <v>84</v>
      </c>
      <c r="P1139">
        <v>21194</v>
      </c>
      <c r="Q1139" t="s">
        <v>84</v>
      </c>
      <c r="R1139">
        <v>99755</v>
      </c>
      <c r="S1139" t="s">
        <v>183</v>
      </c>
      <c r="T1139" t="s">
        <v>153</v>
      </c>
      <c r="U1139">
        <v>247912</v>
      </c>
      <c r="V1139" t="s">
        <v>402</v>
      </c>
      <c r="W1139" t="s">
        <v>68</v>
      </c>
      <c r="X1139" s="5">
        <v>1.3657407407407407E-3</v>
      </c>
      <c r="Y1139" s="5">
        <v>8.1018518518518516E-4</v>
      </c>
      <c r="Z1139" s="5">
        <v>2.3148148148148147E-5</v>
      </c>
      <c r="AA1139" t="s">
        <v>67</v>
      </c>
      <c r="AB1139">
        <v>0</v>
      </c>
      <c r="AC1139" s="4">
        <v>46268.612974537034</v>
      </c>
      <c r="AD1139" t="s">
        <v>67</v>
      </c>
      <c r="AE1139" s="5">
        <v>0</v>
      </c>
      <c r="AF1139" t="s">
        <v>2843</v>
      </c>
      <c r="AG1139" s="5">
        <v>2.3148148148148147E-5</v>
      </c>
      <c r="AH1139">
        <v>0</v>
      </c>
      <c r="AI1139">
        <v>0</v>
      </c>
      <c r="AJ1139" t="s">
        <v>67</v>
      </c>
      <c r="AK1139">
        <v>2</v>
      </c>
      <c r="AL1139">
        <v>0</v>
      </c>
      <c r="AM1139">
        <v>0</v>
      </c>
      <c r="AN1139" t="s">
        <v>123</v>
      </c>
      <c r="AO1139" t="s">
        <v>127</v>
      </c>
      <c r="AP1139">
        <v>77020001</v>
      </c>
      <c r="AQ1139">
        <v>10</v>
      </c>
      <c r="AR1139" t="s">
        <v>128</v>
      </c>
      <c r="AS1139">
        <v>3190049</v>
      </c>
      <c r="AT1139" t="s">
        <v>140</v>
      </c>
      <c r="AU1139" t="s">
        <v>2844</v>
      </c>
      <c r="AV1139" t="s">
        <v>2841</v>
      </c>
      <c r="AW1139">
        <v>2</v>
      </c>
      <c r="AX1139">
        <v>1</v>
      </c>
      <c r="AY1139" t="s">
        <v>67</v>
      </c>
      <c r="AZ1139" t="s">
        <v>67</v>
      </c>
      <c r="BA1139" t="s">
        <v>67</v>
      </c>
      <c r="BB1139" t="s">
        <v>67</v>
      </c>
      <c r="BC1139" t="s">
        <v>67</v>
      </c>
      <c r="BD1139" t="s">
        <v>67</v>
      </c>
      <c r="BE1139" t="s">
        <v>67</v>
      </c>
      <c r="BF1139" t="s">
        <v>67</v>
      </c>
      <c r="BG1139" t="s">
        <v>67</v>
      </c>
      <c r="BH1139" t="s">
        <v>67</v>
      </c>
      <c r="BI1139" t="s">
        <v>67</v>
      </c>
      <c r="BJ1139" t="s">
        <v>67</v>
      </c>
      <c r="BK1139" t="s">
        <v>67</v>
      </c>
      <c r="BL1139" t="s">
        <v>67</v>
      </c>
      <c r="BM1139" t="s">
        <v>67</v>
      </c>
      <c r="BN1139" t="s">
        <v>102</v>
      </c>
      <c r="BO1139" s="6">
        <v>46268</v>
      </c>
      <c r="BP1139">
        <f>1</f>
        <v>1</v>
      </c>
      <c r="BQ1139">
        <f>IF(M1139+AG1139&gt;=parametres!$B$2,0,1)</f>
        <v>1</v>
      </c>
      <c r="BR1139" t="str">
        <f>VLOOKUP(O1139,parametres!G:H,2,0)</f>
        <v>RSA</v>
      </c>
    </row>
    <row r="1140" spans="1:70" x14ac:dyDescent="0.3">
      <c r="A1140" t="s">
        <v>1635</v>
      </c>
      <c r="B1140" t="s">
        <v>65</v>
      </c>
      <c r="C1140" t="s">
        <v>70</v>
      </c>
      <c r="D1140" s="4">
        <v>46268.609733796293</v>
      </c>
      <c r="E1140" t="s">
        <v>2845</v>
      </c>
      <c r="F1140" t="s">
        <v>134</v>
      </c>
      <c r="G1140" t="s">
        <v>119</v>
      </c>
      <c r="H1140" t="s">
        <v>135</v>
      </c>
      <c r="I1140" t="s">
        <v>143</v>
      </c>
      <c r="J1140">
        <v>2.7421293304970537E+18</v>
      </c>
      <c r="K1140" t="s">
        <v>2846</v>
      </c>
      <c r="L1140" t="s">
        <v>71</v>
      </c>
      <c r="M1140" s="5">
        <v>5.7870370370370373E-5</v>
      </c>
      <c r="N1140">
        <v>19755</v>
      </c>
      <c r="O1140" t="s">
        <v>84</v>
      </c>
      <c r="P1140">
        <v>21194</v>
      </c>
      <c r="Q1140" t="s">
        <v>84</v>
      </c>
      <c r="R1140">
        <v>99755</v>
      </c>
      <c r="S1140" t="s">
        <v>183</v>
      </c>
      <c r="T1140" t="s">
        <v>153</v>
      </c>
      <c r="U1140">
        <v>244554</v>
      </c>
      <c r="V1140" t="s">
        <v>437</v>
      </c>
      <c r="W1140" t="s">
        <v>68</v>
      </c>
      <c r="X1140" s="5">
        <v>2.3958333333333331E-3</v>
      </c>
      <c r="Y1140" s="5">
        <v>0</v>
      </c>
      <c r="Z1140" s="5">
        <v>3.5879629629629629E-4</v>
      </c>
      <c r="AA1140" t="s">
        <v>67</v>
      </c>
      <c r="AB1140">
        <v>0</v>
      </c>
      <c r="AC1140" s="4">
        <v>46268.614999999998</v>
      </c>
      <c r="AD1140" t="s">
        <v>67</v>
      </c>
      <c r="AE1140" s="5">
        <v>0</v>
      </c>
      <c r="AF1140" t="s">
        <v>2847</v>
      </c>
      <c r="AG1140" s="5">
        <v>3.4722222222222222E-5</v>
      </c>
      <c r="AH1140">
        <v>0</v>
      </c>
      <c r="AI1140">
        <v>0</v>
      </c>
      <c r="AJ1140" t="s">
        <v>67</v>
      </c>
      <c r="AK1140">
        <v>2</v>
      </c>
      <c r="AL1140">
        <v>0</v>
      </c>
      <c r="AM1140">
        <v>0</v>
      </c>
      <c r="AN1140" t="s">
        <v>123</v>
      </c>
      <c r="AO1140" t="s">
        <v>127</v>
      </c>
      <c r="AP1140">
        <v>77020001</v>
      </c>
      <c r="AQ1140">
        <v>10</v>
      </c>
      <c r="AR1140" t="s">
        <v>128</v>
      </c>
      <c r="AS1140">
        <v>3190052</v>
      </c>
      <c r="AT1140" t="s">
        <v>140</v>
      </c>
      <c r="AU1140" t="s">
        <v>2848</v>
      </c>
      <c r="AV1140" t="s">
        <v>2845</v>
      </c>
      <c r="AW1140">
        <v>2</v>
      </c>
      <c r="AX1140">
        <v>1</v>
      </c>
      <c r="AY1140" t="s">
        <v>76</v>
      </c>
      <c r="AZ1140" t="s">
        <v>76</v>
      </c>
      <c r="BA1140" t="s">
        <v>2849</v>
      </c>
      <c r="BB1140" t="s">
        <v>67</v>
      </c>
      <c r="BC1140" t="s">
        <v>67</v>
      </c>
      <c r="BD1140" t="s">
        <v>67</v>
      </c>
      <c r="BE1140" t="s">
        <v>67</v>
      </c>
      <c r="BF1140" t="s">
        <v>67</v>
      </c>
      <c r="BG1140" t="s">
        <v>67</v>
      </c>
      <c r="BH1140" t="s">
        <v>67</v>
      </c>
      <c r="BI1140" t="s">
        <v>67</v>
      </c>
      <c r="BJ1140" t="s">
        <v>67</v>
      </c>
      <c r="BK1140" t="s">
        <v>67</v>
      </c>
      <c r="BL1140" t="s">
        <v>67</v>
      </c>
      <c r="BM1140" t="s">
        <v>67</v>
      </c>
      <c r="BN1140" t="s">
        <v>102</v>
      </c>
      <c r="BO1140" s="6">
        <v>46268</v>
      </c>
      <c r="BP1140">
        <f>1</f>
        <v>1</v>
      </c>
      <c r="BQ1140">
        <f>IF(M1140+AG1140&gt;=parametres!$B$2,0,1)</f>
        <v>1</v>
      </c>
      <c r="BR1140" t="str">
        <f>VLOOKUP(O1140,parametres!G:H,2,0)</f>
        <v>RSA</v>
      </c>
    </row>
    <row r="1141" spans="1:70" x14ac:dyDescent="0.3">
      <c r="A1141" t="s">
        <v>1635</v>
      </c>
      <c r="B1141" t="s">
        <v>65</v>
      </c>
      <c r="C1141" t="s">
        <v>70</v>
      </c>
      <c r="D1141" s="4">
        <v>46268.610312500001</v>
      </c>
      <c r="E1141" t="s">
        <v>2850</v>
      </c>
      <c r="F1141" t="s">
        <v>138</v>
      </c>
      <c r="G1141" t="s">
        <v>472</v>
      </c>
      <c r="H1141" t="s">
        <v>427</v>
      </c>
      <c r="I1141" t="s">
        <v>473</v>
      </c>
      <c r="J1141">
        <v>2.7421292618321091E+18</v>
      </c>
      <c r="K1141" t="s">
        <v>2851</v>
      </c>
      <c r="L1141" t="s">
        <v>71</v>
      </c>
      <c r="M1141" s="5">
        <v>1.6203703703703703E-4</v>
      </c>
      <c r="N1141">
        <v>19779</v>
      </c>
      <c r="O1141" t="s">
        <v>296</v>
      </c>
      <c r="P1141">
        <v>21190</v>
      </c>
      <c r="Q1141" t="s">
        <v>474</v>
      </c>
      <c r="R1141">
        <v>100019</v>
      </c>
      <c r="S1141" t="s">
        <v>338</v>
      </c>
      <c r="T1141" t="s">
        <v>430</v>
      </c>
      <c r="U1141">
        <v>96493</v>
      </c>
      <c r="V1141" t="s">
        <v>1739</v>
      </c>
      <c r="W1141" t="s">
        <v>69</v>
      </c>
      <c r="X1141" s="5">
        <v>2.1875000000000002E-3</v>
      </c>
      <c r="Y1141" s="5">
        <v>1.3888888888888889E-4</v>
      </c>
      <c r="Z1141" s="5">
        <v>7.0601851851851847E-4</v>
      </c>
      <c r="AA1141" t="s">
        <v>67</v>
      </c>
      <c r="AB1141">
        <v>1</v>
      </c>
      <c r="AC1141" s="4">
        <v>46268.613321759258</v>
      </c>
      <c r="AD1141" t="s">
        <v>67</v>
      </c>
      <c r="AE1141" s="5">
        <v>0</v>
      </c>
      <c r="AF1141" t="s">
        <v>2852</v>
      </c>
      <c r="AG1141" s="5">
        <v>1.1574074074074073E-5</v>
      </c>
      <c r="AH1141">
        <v>0</v>
      </c>
      <c r="AI1141">
        <v>0</v>
      </c>
      <c r="AJ1141" t="s">
        <v>475</v>
      </c>
      <c r="AK1141">
        <v>2</v>
      </c>
      <c r="AL1141">
        <v>0</v>
      </c>
      <c r="AM1141">
        <v>1</v>
      </c>
      <c r="AN1141" t="s">
        <v>310</v>
      </c>
      <c r="AO1141" t="s">
        <v>67</v>
      </c>
      <c r="AR1141" t="s">
        <v>67</v>
      </c>
      <c r="AT1141" t="s">
        <v>67</v>
      </c>
      <c r="AU1141" t="s">
        <v>67</v>
      </c>
      <c r="AV1141" t="s">
        <v>67</v>
      </c>
      <c r="AW1141">
        <v>0</v>
      </c>
      <c r="AX1141">
        <v>0</v>
      </c>
      <c r="AY1141" t="s">
        <v>67</v>
      </c>
      <c r="AZ1141" t="s">
        <v>67</v>
      </c>
      <c r="BA1141" t="s">
        <v>67</v>
      </c>
      <c r="BB1141" t="s">
        <v>67</v>
      </c>
      <c r="BC1141" t="s">
        <v>67</v>
      </c>
      <c r="BD1141" t="s">
        <v>67</v>
      </c>
      <c r="BE1141" t="s">
        <v>67</v>
      </c>
      <c r="BF1141" t="s">
        <v>67</v>
      </c>
      <c r="BG1141" t="s">
        <v>67</v>
      </c>
      <c r="BH1141" t="s">
        <v>67</v>
      </c>
      <c r="BI1141" t="s">
        <v>67</v>
      </c>
      <c r="BJ1141" t="s">
        <v>67</v>
      </c>
      <c r="BK1141" t="s">
        <v>67</v>
      </c>
      <c r="BL1141" t="s">
        <v>67</v>
      </c>
      <c r="BM1141" t="s">
        <v>67</v>
      </c>
      <c r="BN1141" t="s">
        <v>287</v>
      </c>
      <c r="BO1141" s="6">
        <v>46268</v>
      </c>
      <c r="BP1141">
        <f>1</f>
        <v>1</v>
      </c>
      <c r="BQ1141">
        <f>IF(M1141+AG1141&gt;=parametres!$B$2,0,1)</f>
        <v>1</v>
      </c>
      <c r="BR1141" t="str">
        <f>VLOOKUP(O1141,parametres!G:H,2,0)</f>
        <v>RSA BE</v>
      </c>
    </row>
    <row r="1142" spans="1:70" x14ac:dyDescent="0.3">
      <c r="A1142" t="s">
        <v>1635</v>
      </c>
      <c r="B1142" t="s">
        <v>65</v>
      </c>
      <c r="C1142" t="s">
        <v>66</v>
      </c>
      <c r="D1142" s="4">
        <v>46268.61074074074</v>
      </c>
      <c r="E1142" t="s">
        <v>2841</v>
      </c>
      <c r="F1142" t="s">
        <v>67</v>
      </c>
      <c r="G1142" t="s">
        <v>67</v>
      </c>
      <c r="H1142" t="s">
        <v>403</v>
      </c>
      <c r="I1142" t="s">
        <v>67</v>
      </c>
      <c r="J1142">
        <v>2.7421294163937009E+18</v>
      </c>
      <c r="K1142" t="s">
        <v>2853</v>
      </c>
      <c r="L1142" t="s">
        <v>67</v>
      </c>
      <c r="M1142" s="5">
        <v>0</v>
      </c>
      <c r="N1142">
        <v>19755</v>
      </c>
      <c r="O1142" t="s">
        <v>84</v>
      </c>
      <c r="P1142">
        <v>21194</v>
      </c>
      <c r="Q1142" t="s">
        <v>84</v>
      </c>
      <c r="R1142">
        <v>99755</v>
      </c>
      <c r="S1142" t="s">
        <v>183</v>
      </c>
      <c r="T1142" t="s">
        <v>153</v>
      </c>
      <c r="U1142">
        <v>247912</v>
      </c>
      <c r="V1142" t="s">
        <v>402</v>
      </c>
      <c r="W1142" t="s">
        <v>68</v>
      </c>
      <c r="X1142" s="5">
        <v>1.3657407407407407E-3</v>
      </c>
      <c r="Y1142" s="5">
        <v>8.1018518518518516E-4</v>
      </c>
      <c r="Z1142" s="5">
        <v>0</v>
      </c>
      <c r="AA1142" t="s">
        <v>67</v>
      </c>
      <c r="AB1142">
        <v>0</v>
      </c>
      <c r="AC1142" s="4">
        <v>46268.612974537034</v>
      </c>
      <c r="AD1142" t="s">
        <v>67</v>
      </c>
      <c r="AE1142" s="5">
        <v>0</v>
      </c>
      <c r="AF1142" t="s">
        <v>2843</v>
      </c>
      <c r="AG1142" s="5">
        <v>0</v>
      </c>
      <c r="AJ1142" t="s">
        <v>67</v>
      </c>
      <c r="AN1142" t="s">
        <v>67</v>
      </c>
      <c r="AO1142" t="s">
        <v>67</v>
      </c>
      <c r="AR1142" t="s">
        <v>67</v>
      </c>
      <c r="AT1142" t="s">
        <v>67</v>
      </c>
      <c r="AU1142" t="s">
        <v>67</v>
      </c>
      <c r="AV1142" t="s">
        <v>67</v>
      </c>
      <c r="AY1142" t="s">
        <v>67</v>
      </c>
      <c r="AZ1142" t="s">
        <v>67</v>
      </c>
      <c r="BA1142" t="s">
        <v>67</v>
      </c>
      <c r="BB1142" t="s">
        <v>67</v>
      </c>
      <c r="BC1142" t="s">
        <v>67</v>
      </c>
      <c r="BD1142" t="s">
        <v>67</v>
      </c>
      <c r="BE1142" t="s">
        <v>67</v>
      </c>
      <c r="BF1142" t="s">
        <v>67</v>
      </c>
      <c r="BG1142" t="s">
        <v>67</v>
      </c>
      <c r="BH1142" t="s">
        <v>67</v>
      </c>
      <c r="BI1142" t="s">
        <v>2854</v>
      </c>
      <c r="BJ1142" t="s">
        <v>67</v>
      </c>
      <c r="BK1142" t="s">
        <v>67</v>
      </c>
      <c r="BL1142" t="s">
        <v>67</v>
      </c>
      <c r="BM1142" t="s">
        <v>67</v>
      </c>
      <c r="BN1142" t="s">
        <v>102</v>
      </c>
      <c r="BO1142" s="6">
        <v>46268</v>
      </c>
      <c r="BP1142">
        <f>1</f>
        <v>1</v>
      </c>
      <c r="BQ1142">
        <f>IF(M1142+AG1142&gt;=parametres!$B$2,0,1)</f>
        <v>1</v>
      </c>
      <c r="BR1142" t="str">
        <f>VLOOKUP(O1142,parametres!G:H,2,0)</f>
        <v>RSA</v>
      </c>
    </row>
    <row r="1143" spans="1:70" x14ac:dyDescent="0.3">
      <c r="A1143" t="s">
        <v>1635</v>
      </c>
      <c r="B1143" t="s">
        <v>65</v>
      </c>
      <c r="C1143" t="s">
        <v>66</v>
      </c>
      <c r="D1143" s="4">
        <v>46268.610798611109</v>
      </c>
      <c r="E1143" t="s">
        <v>2781</v>
      </c>
      <c r="F1143" t="s">
        <v>67</v>
      </c>
      <c r="G1143" t="s">
        <v>67</v>
      </c>
      <c r="H1143" t="s">
        <v>1302</v>
      </c>
      <c r="I1143" t="s">
        <v>67</v>
      </c>
      <c r="J1143">
        <v>2.7421293433819116E+18</v>
      </c>
      <c r="K1143" t="s">
        <v>2855</v>
      </c>
      <c r="L1143" t="s">
        <v>67</v>
      </c>
      <c r="M1143" s="5">
        <v>0</v>
      </c>
      <c r="N1143">
        <v>19779</v>
      </c>
      <c r="O1143" t="s">
        <v>296</v>
      </c>
      <c r="P1143">
        <v>21219</v>
      </c>
      <c r="Q1143" t="s">
        <v>296</v>
      </c>
      <c r="R1143">
        <v>100019</v>
      </c>
      <c r="S1143" t="s">
        <v>338</v>
      </c>
      <c r="T1143" t="s">
        <v>275</v>
      </c>
      <c r="U1143">
        <v>232188</v>
      </c>
      <c r="V1143" t="s">
        <v>1297</v>
      </c>
      <c r="W1143" t="s">
        <v>68</v>
      </c>
      <c r="X1143" s="5">
        <v>5.3935185185185188E-3</v>
      </c>
      <c r="Y1143" s="5">
        <v>0</v>
      </c>
      <c r="Z1143" s="5">
        <v>0</v>
      </c>
      <c r="AA1143" t="s">
        <v>67</v>
      </c>
      <c r="AB1143">
        <v>0</v>
      </c>
      <c r="AC1143" s="4">
        <v>46268.616203703707</v>
      </c>
      <c r="AD1143" t="s">
        <v>67</v>
      </c>
      <c r="AE1143" s="5">
        <v>0</v>
      </c>
      <c r="AF1143" t="s">
        <v>2840</v>
      </c>
      <c r="AG1143" s="5">
        <v>0</v>
      </c>
      <c r="AJ1143" t="s">
        <v>67</v>
      </c>
      <c r="AN1143" t="s">
        <v>67</v>
      </c>
      <c r="AO1143" t="s">
        <v>67</v>
      </c>
      <c r="AR1143" t="s">
        <v>67</v>
      </c>
      <c r="AT1143" t="s">
        <v>67</v>
      </c>
      <c r="AU1143" t="s">
        <v>67</v>
      </c>
      <c r="AV1143" t="s">
        <v>67</v>
      </c>
      <c r="AY1143" t="s">
        <v>67</v>
      </c>
      <c r="AZ1143" t="s">
        <v>67</v>
      </c>
      <c r="BA1143" t="s">
        <v>67</v>
      </c>
      <c r="BB1143" t="s">
        <v>67</v>
      </c>
      <c r="BC1143" t="s">
        <v>67</v>
      </c>
      <c r="BD1143" t="s">
        <v>67</v>
      </c>
      <c r="BE1143" t="s">
        <v>67</v>
      </c>
      <c r="BF1143" t="s">
        <v>67</v>
      </c>
      <c r="BG1143" t="s">
        <v>67</v>
      </c>
      <c r="BH1143" t="s">
        <v>67</v>
      </c>
      <c r="BI1143" t="s">
        <v>67</v>
      </c>
      <c r="BJ1143" t="s">
        <v>67</v>
      </c>
      <c r="BK1143" t="s">
        <v>67</v>
      </c>
      <c r="BL1143" t="s">
        <v>67</v>
      </c>
      <c r="BM1143" t="s">
        <v>67</v>
      </c>
      <c r="BN1143" t="s">
        <v>287</v>
      </c>
      <c r="BO1143" s="6">
        <v>46268</v>
      </c>
      <c r="BP1143">
        <f>1</f>
        <v>1</v>
      </c>
      <c r="BQ1143">
        <f>IF(M1143+AG1143&gt;=parametres!$B$2,0,1)</f>
        <v>1</v>
      </c>
      <c r="BR1143" t="str">
        <f>VLOOKUP(O1143,parametres!G:H,2,0)</f>
        <v>RSA BE</v>
      </c>
    </row>
    <row r="1144" spans="1:70" x14ac:dyDescent="0.3">
      <c r="A1144" t="s">
        <v>1635</v>
      </c>
      <c r="B1144" t="s">
        <v>65</v>
      </c>
      <c r="C1144" t="s">
        <v>70</v>
      </c>
      <c r="D1144" s="4">
        <v>46268.610949074071</v>
      </c>
      <c r="E1144" t="s">
        <v>2167</v>
      </c>
      <c r="F1144" t="s">
        <v>178</v>
      </c>
      <c r="G1144" t="s">
        <v>119</v>
      </c>
      <c r="H1144" t="s">
        <v>179</v>
      </c>
      <c r="I1144" t="s">
        <v>136</v>
      </c>
      <c r="J1144">
        <v>2.7421293648576358E+18</v>
      </c>
      <c r="K1144" t="s">
        <v>2856</v>
      </c>
      <c r="L1144" t="s">
        <v>72</v>
      </c>
      <c r="M1144" s="5">
        <v>9.2592592592592588E-5</v>
      </c>
      <c r="N1144">
        <v>19761</v>
      </c>
      <c r="O1144" t="s">
        <v>105</v>
      </c>
      <c r="P1144">
        <v>21200</v>
      </c>
      <c r="Q1144" t="s">
        <v>105</v>
      </c>
      <c r="R1144">
        <v>99821</v>
      </c>
      <c r="S1144" t="s">
        <v>154</v>
      </c>
      <c r="T1144" t="s">
        <v>153</v>
      </c>
      <c r="U1144">
        <v>244550</v>
      </c>
      <c r="V1144" t="s">
        <v>383</v>
      </c>
      <c r="W1144" t="s">
        <v>68</v>
      </c>
      <c r="X1144" s="5">
        <v>3.2523148148148147E-3</v>
      </c>
      <c r="Y1144" s="5">
        <v>0</v>
      </c>
      <c r="Z1144" s="5">
        <v>1.1342592592592593E-3</v>
      </c>
      <c r="AA1144" t="s">
        <v>67</v>
      </c>
      <c r="AB1144">
        <v>0</v>
      </c>
      <c r="AC1144" s="4">
        <v>46268.615104166667</v>
      </c>
      <c r="AD1144" t="s">
        <v>67</v>
      </c>
      <c r="AE1144" s="5">
        <v>0</v>
      </c>
      <c r="AF1144" t="s">
        <v>2857</v>
      </c>
      <c r="AG1144" s="5">
        <v>2.3148148148148147E-5</v>
      </c>
      <c r="AH1144">
        <v>0</v>
      </c>
      <c r="AI1144">
        <v>0</v>
      </c>
      <c r="AJ1144" t="s">
        <v>67</v>
      </c>
      <c r="AK1144">
        <v>2</v>
      </c>
      <c r="AL1144">
        <v>0</v>
      </c>
      <c r="AM1144">
        <v>0</v>
      </c>
      <c r="AN1144" t="s">
        <v>123</v>
      </c>
      <c r="AO1144" t="s">
        <v>127</v>
      </c>
      <c r="AP1144">
        <v>77020001</v>
      </c>
      <c r="AQ1144">
        <v>10</v>
      </c>
      <c r="AR1144" t="s">
        <v>128</v>
      </c>
      <c r="AS1144">
        <v>3190042</v>
      </c>
      <c r="AT1144" t="s">
        <v>140</v>
      </c>
      <c r="AU1144" t="s">
        <v>67</v>
      </c>
      <c r="AV1144" t="s">
        <v>2167</v>
      </c>
      <c r="AW1144">
        <v>2</v>
      </c>
      <c r="AX1144">
        <v>1</v>
      </c>
      <c r="AY1144" t="s">
        <v>67</v>
      </c>
      <c r="AZ1144" t="s">
        <v>67</v>
      </c>
      <c r="BA1144" t="s">
        <v>67</v>
      </c>
      <c r="BB1144" t="s">
        <v>67</v>
      </c>
      <c r="BC1144" t="s">
        <v>67</v>
      </c>
      <c r="BD1144" t="s">
        <v>67</v>
      </c>
      <c r="BE1144" t="s">
        <v>67</v>
      </c>
      <c r="BF1144" t="s">
        <v>67</v>
      </c>
      <c r="BG1144" t="s">
        <v>67</v>
      </c>
      <c r="BH1144" t="s">
        <v>67</v>
      </c>
      <c r="BI1144" t="s">
        <v>67</v>
      </c>
      <c r="BJ1144" t="s">
        <v>67</v>
      </c>
      <c r="BK1144" t="s">
        <v>67</v>
      </c>
      <c r="BL1144" t="s">
        <v>67</v>
      </c>
      <c r="BM1144" t="s">
        <v>67</v>
      </c>
      <c r="BN1144" t="s">
        <v>106</v>
      </c>
      <c r="BO1144" s="6">
        <v>46268</v>
      </c>
      <c r="BP1144">
        <f>1</f>
        <v>1</v>
      </c>
      <c r="BQ1144">
        <f>IF(M1144+AG1144&gt;=parametres!$B$2,0,1)</f>
        <v>1</v>
      </c>
      <c r="BR1144" t="str">
        <f>VLOOKUP(O1144,parametres!G:H,2,0)</f>
        <v>Alliannz Contract</v>
      </c>
    </row>
    <row r="1145" spans="1:70" x14ac:dyDescent="0.3">
      <c r="A1145" t="s">
        <v>1635</v>
      </c>
      <c r="B1145" t="s">
        <v>65</v>
      </c>
      <c r="C1145" t="s">
        <v>70</v>
      </c>
      <c r="D1145" s="4">
        <v>46268.611064814817</v>
      </c>
      <c r="E1145" t="s">
        <v>2858</v>
      </c>
      <c r="F1145" t="s">
        <v>150</v>
      </c>
      <c r="G1145" t="s">
        <v>119</v>
      </c>
      <c r="H1145" t="s">
        <v>151</v>
      </c>
      <c r="I1145" t="s">
        <v>143</v>
      </c>
      <c r="J1145">
        <v>2.742129240356076E+18</v>
      </c>
      <c r="K1145" t="s">
        <v>2859</v>
      </c>
      <c r="L1145" t="s">
        <v>72</v>
      </c>
      <c r="M1145" s="5">
        <v>5.7870370370370373E-5</v>
      </c>
      <c r="N1145">
        <v>19755</v>
      </c>
      <c r="O1145" t="s">
        <v>84</v>
      </c>
      <c r="P1145">
        <v>21194</v>
      </c>
      <c r="Q1145" t="s">
        <v>84</v>
      </c>
      <c r="R1145">
        <v>99755</v>
      </c>
      <c r="S1145" t="s">
        <v>183</v>
      </c>
      <c r="T1145" t="s">
        <v>153</v>
      </c>
      <c r="U1145">
        <v>96523</v>
      </c>
      <c r="V1145" t="s">
        <v>511</v>
      </c>
      <c r="W1145" t="s">
        <v>68</v>
      </c>
      <c r="X1145" s="5">
        <v>1.1342592592592593E-3</v>
      </c>
      <c r="Y1145" s="5">
        <v>0</v>
      </c>
      <c r="Z1145" s="5">
        <v>3.8194444444444446E-4</v>
      </c>
      <c r="AA1145" t="s">
        <v>67</v>
      </c>
      <c r="AB1145">
        <v>0</v>
      </c>
      <c r="AC1145" s="4">
        <v>46268.613842592589</v>
      </c>
      <c r="AD1145" t="s">
        <v>67</v>
      </c>
      <c r="AE1145" s="5">
        <v>0</v>
      </c>
      <c r="AF1145" t="s">
        <v>2860</v>
      </c>
      <c r="AG1145" s="5">
        <v>3.4722222222222222E-5</v>
      </c>
      <c r="AH1145">
        <v>0</v>
      </c>
      <c r="AI1145">
        <v>0</v>
      </c>
      <c r="AJ1145" t="s">
        <v>67</v>
      </c>
      <c r="AK1145">
        <v>2</v>
      </c>
      <c r="AL1145">
        <v>0</v>
      </c>
      <c r="AM1145">
        <v>0</v>
      </c>
      <c r="AN1145" t="s">
        <v>123</v>
      </c>
      <c r="AO1145" t="s">
        <v>127</v>
      </c>
      <c r="AP1145">
        <v>77020001</v>
      </c>
      <c r="AQ1145">
        <v>10</v>
      </c>
      <c r="AR1145" t="s">
        <v>128</v>
      </c>
      <c r="AS1145">
        <v>3190031</v>
      </c>
      <c r="AT1145" t="s">
        <v>155</v>
      </c>
      <c r="AU1145" t="s">
        <v>2861</v>
      </c>
      <c r="AV1145" t="s">
        <v>2858</v>
      </c>
      <c r="AW1145">
        <v>2</v>
      </c>
      <c r="AX1145">
        <v>1</v>
      </c>
      <c r="AY1145" t="s">
        <v>67</v>
      </c>
      <c r="AZ1145" t="s">
        <v>67</v>
      </c>
      <c r="BA1145" t="s">
        <v>67</v>
      </c>
      <c r="BB1145" t="s">
        <v>67</v>
      </c>
      <c r="BC1145" t="s">
        <v>67</v>
      </c>
      <c r="BD1145" t="s">
        <v>67</v>
      </c>
      <c r="BE1145" t="s">
        <v>67</v>
      </c>
      <c r="BF1145" t="s">
        <v>67</v>
      </c>
      <c r="BG1145" t="s">
        <v>67</v>
      </c>
      <c r="BH1145" t="s">
        <v>67</v>
      </c>
      <c r="BI1145" t="s">
        <v>67</v>
      </c>
      <c r="BJ1145" t="s">
        <v>67</v>
      </c>
      <c r="BK1145" t="s">
        <v>67</v>
      </c>
      <c r="BL1145" t="s">
        <v>67</v>
      </c>
      <c r="BM1145" t="s">
        <v>67</v>
      </c>
      <c r="BN1145" t="s">
        <v>102</v>
      </c>
      <c r="BO1145" s="6">
        <v>46268</v>
      </c>
      <c r="BP1145">
        <f>1</f>
        <v>1</v>
      </c>
      <c r="BQ1145">
        <f>IF(M1145+AG1145&gt;=parametres!$B$2,0,1)</f>
        <v>1</v>
      </c>
      <c r="BR1145" t="str">
        <f>VLOOKUP(O1145,parametres!G:H,2,0)</f>
        <v>RSA</v>
      </c>
    </row>
    <row r="1146" spans="1:70" x14ac:dyDescent="0.3">
      <c r="A1146" t="s">
        <v>1635</v>
      </c>
      <c r="B1146" t="s">
        <v>65</v>
      </c>
      <c r="C1146" t="s">
        <v>70</v>
      </c>
      <c r="D1146" s="4">
        <v>46268.611111111109</v>
      </c>
      <c r="E1146" t="s">
        <v>2862</v>
      </c>
      <c r="F1146" t="s">
        <v>134</v>
      </c>
      <c r="G1146" t="s">
        <v>119</v>
      </c>
      <c r="H1146" t="s">
        <v>135</v>
      </c>
      <c r="I1146" t="s">
        <v>136</v>
      </c>
      <c r="J1146">
        <v>2.7421293605626911E+18</v>
      </c>
      <c r="K1146" t="s">
        <v>2863</v>
      </c>
      <c r="L1146" t="s">
        <v>72</v>
      </c>
      <c r="M1146" s="5">
        <v>8.1018518518518516E-5</v>
      </c>
      <c r="N1146">
        <v>19761</v>
      </c>
      <c r="O1146" t="s">
        <v>105</v>
      </c>
      <c r="P1146">
        <v>21200</v>
      </c>
      <c r="Q1146" t="s">
        <v>105</v>
      </c>
      <c r="R1146">
        <v>99821</v>
      </c>
      <c r="S1146" t="s">
        <v>154</v>
      </c>
      <c r="T1146" t="s">
        <v>153</v>
      </c>
      <c r="U1146">
        <v>96484</v>
      </c>
      <c r="V1146" t="s">
        <v>2444</v>
      </c>
      <c r="W1146" t="s">
        <v>68</v>
      </c>
      <c r="X1146" s="5">
        <v>2.9282407407407408E-3</v>
      </c>
      <c r="Y1146" s="5">
        <v>0</v>
      </c>
      <c r="Z1146" s="5">
        <v>3.5879629629629629E-4</v>
      </c>
      <c r="AA1146" t="s">
        <v>67</v>
      </c>
      <c r="AB1146">
        <v>0</v>
      </c>
      <c r="AC1146" s="4">
        <v>46268.614745370367</v>
      </c>
      <c r="AD1146" t="s">
        <v>67</v>
      </c>
      <c r="AE1146" s="5">
        <v>0</v>
      </c>
      <c r="AF1146" t="s">
        <v>2864</v>
      </c>
      <c r="AG1146" s="5">
        <v>2.3148148148148147E-5</v>
      </c>
      <c r="AH1146">
        <v>0</v>
      </c>
      <c r="AI1146">
        <v>0</v>
      </c>
      <c r="AJ1146" t="s">
        <v>67</v>
      </c>
      <c r="AK1146">
        <v>2</v>
      </c>
      <c r="AL1146">
        <v>0</v>
      </c>
      <c r="AM1146">
        <v>0</v>
      </c>
      <c r="AN1146" t="s">
        <v>123</v>
      </c>
      <c r="AO1146" t="s">
        <v>127</v>
      </c>
      <c r="AP1146">
        <v>77020001</v>
      </c>
      <c r="AQ1146">
        <v>10</v>
      </c>
      <c r="AR1146" t="s">
        <v>128</v>
      </c>
      <c r="AS1146">
        <v>3190051</v>
      </c>
      <c r="AT1146" t="s">
        <v>145</v>
      </c>
      <c r="AU1146" t="s">
        <v>67</v>
      </c>
      <c r="AV1146" t="s">
        <v>2862</v>
      </c>
      <c r="AW1146">
        <v>2</v>
      </c>
      <c r="AX1146">
        <v>1</v>
      </c>
      <c r="AY1146" t="s">
        <v>67</v>
      </c>
      <c r="AZ1146" t="s">
        <v>67</v>
      </c>
      <c r="BA1146" t="s">
        <v>67</v>
      </c>
      <c r="BB1146" t="s">
        <v>67</v>
      </c>
      <c r="BC1146" t="s">
        <v>67</v>
      </c>
      <c r="BD1146" t="s">
        <v>67</v>
      </c>
      <c r="BE1146" t="s">
        <v>67</v>
      </c>
      <c r="BF1146" t="s">
        <v>67</v>
      </c>
      <c r="BG1146" t="s">
        <v>67</v>
      </c>
      <c r="BH1146" t="s">
        <v>67</v>
      </c>
      <c r="BI1146" t="s">
        <v>67</v>
      </c>
      <c r="BJ1146" t="s">
        <v>67</v>
      </c>
      <c r="BK1146" t="s">
        <v>67</v>
      </c>
      <c r="BL1146" t="s">
        <v>67</v>
      </c>
      <c r="BM1146" t="s">
        <v>67</v>
      </c>
      <c r="BN1146" t="s">
        <v>106</v>
      </c>
      <c r="BO1146" s="6">
        <v>46268</v>
      </c>
      <c r="BP1146">
        <f>1</f>
        <v>1</v>
      </c>
      <c r="BQ1146">
        <f>IF(M1146+AG1146&gt;=parametres!$B$2,0,1)</f>
        <v>1</v>
      </c>
      <c r="BR1146" t="str">
        <f>VLOOKUP(O1146,parametres!G:H,2,0)</f>
        <v>Alliannz Contract</v>
      </c>
    </row>
    <row r="1147" spans="1:70" x14ac:dyDescent="0.3">
      <c r="A1147" t="s">
        <v>1635</v>
      </c>
      <c r="B1147" t="s">
        <v>65</v>
      </c>
      <c r="C1147" t="s">
        <v>70</v>
      </c>
      <c r="D1147" s="4">
        <v>46268.61141203704</v>
      </c>
      <c r="E1147" t="s">
        <v>73</v>
      </c>
      <c r="F1147" t="s">
        <v>141</v>
      </c>
      <c r="G1147" t="s">
        <v>119</v>
      </c>
      <c r="H1147" t="s">
        <v>142</v>
      </c>
      <c r="I1147" t="s">
        <v>143</v>
      </c>
      <c r="J1147">
        <v>2.7421293992131226E+18</v>
      </c>
      <c r="K1147" t="s">
        <v>2865</v>
      </c>
      <c r="L1147" t="s">
        <v>71</v>
      </c>
      <c r="M1147" s="5">
        <v>5.7870370370370373E-5</v>
      </c>
      <c r="N1147">
        <v>19755</v>
      </c>
      <c r="O1147" t="s">
        <v>84</v>
      </c>
      <c r="P1147">
        <v>21194</v>
      </c>
      <c r="Q1147" t="s">
        <v>84</v>
      </c>
      <c r="R1147">
        <v>99755</v>
      </c>
      <c r="S1147" t="s">
        <v>183</v>
      </c>
      <c r="T1147" t="s">
        <v>153</v>
      </c>
      <c r="U1147">
        <v>96465</v>
      </c>
      <c r="V1147" t="s">
        <v>360</v>
      </c>
      <c r="W1147" t="s">
        <v>68</v>
      </c>
      <c r="X1147" s="5">
        <v>2.0717592592592593E-3</v>
      </c>
      <c r="Y1147" s="5">
        <v>0</v>
      </c>
      <c r="Z1147" s="5">
        <v>3.5879629629629629E-4</v>
      </c>
      <c r="AA1147" t="s">
        <v>67</v>
      </c>
      <c r="AB1147">
        <v>0</v>
      </c>
      <c r="AC1147" s="4">
        <v>46268.617060185185</v>
      </c>
      <c r="AD1147" t="s">
        <v>67</v>
      </c>
      <c r="AE1147" s="5">
        <v>0</v>
      </c>
      <c r="AF1147" t="s">
        <v>2866</v>
      </c>
      <c r="AG1147" s="5">
        <v>3.4722222222222222E-5</v>
      </c>
      <c r="AH1147">
        <v>0</v>
      </c>
      <c r="AI1147">
        <v>0</v>
      </c>
      <c r="AJ1147" t="s">
        <v>67</v>
      </c>
      <c r="AK1147">
        <v>2</v>
      </c>
      <c r="AL1147">
        <v>0</v>
      </c>
      <c r="AM1147">
        <v>0</v>
      </c>
      <c r="AN1147" t="s">
        <v>123</v>
      </c>
      <c r="AO1147" t="s">
        <v>127</v>
      </c>
      <c r="AP1147">
        <v>77020001</v>
      </c>
      <c r="AQ1147">
        <v>10</v>
      </c>
      <c r="AR1147" t="s">
        <v>128</v>
      </c>
      <c r="AS1147">
        <v>3190049</v>
      </c>
      <c r="AT1147" t="s">
        <v>140</v>
      </c>
      <c r="AU1147" t="s">
        <v>67</v>
      </c>
      <c r="AV1147" t="s">
        <v>74</v>
      </c>
      <c r="AW1147">
        <v>2</v>
      </c>
      <c r="AX1147">
        <v>1</v>
      </c>
      <c r="AY1147" t="s">
        <v>75</v>
      </c>
      <c r="AZ1147" t="s">
        <v>75</v>
      </c>
      <c r="BA1147" t="s">
        <v>194</v>
      </c>
      <c r="BB1147" t="s">
        <v>75</v>
      </c>
      <c r="BC1147" t="s">
        <v>75</v>
      </c>
      <c r="BD1147" t="s">
        <v>67</v>
      </c>
      <c r="BE1147" t="s">
        <v>67</v>
      </c>
      <c r="BF1147" t="s">
        <v>67</v>
      </c>
      <c r="BG1147" t="s">
        <v>67</v>
      </c>
      <c r="BH1147" t="s">
        <v>67</v>
      </c>
      <c r="BI1147" t="s">
        <v>67</v>
      </c>
      <c r="BJ1147" t="s">
        <v>67</v>
      </c>
      <c r="BK1147" t="s">
        <v>67</v>
      </c>
      <c r="BL1147" t="s">
        <v>67</v>
      </c>
      <c r="BM1147" t="s">
        <v>67</v>
      </c>
      <c r="BN1147" t="s">
        <v>102</v>
      </c>
      <c r="BO1147" s="6">
        <v>46268</v>
      </c>
      <c r="BP1147">
        <f>1</f>
        <v>1</v>
      </c>
      <c r="BQ1147">
        <f>IF(M1147+AG1147&gt;=parametres!$B$2,0,1)</f>
        <v>1</v>
      </c>
      <c r="BR1147" t="str">
        <f>VLOOKUP(O1147,parametres!G:H,2,0)</f>
        <v>RSA</v>
      </c>
    </row>
    <row r="1148" spans="1:70" x14ac:dyDescent="0.3">
      <c r="A1148" t="s">
        <v>1635</v>
      </c>
      <c r="B1148" t="s">
        <v>65</v>
      </c>
      <c r="C1148" t="s">
        <v>70</v>
      </c>
      <c r="D1148" s="4">
        <v>46268.611481481479</v>
      </c>
      <c r="E1148" t="s">
        <v>1190</v>
      </c>
      <c r="F1148" t="s">
        <v>433</v>
      </c>
      <c r="G1148" t="s">
        <v>244</v>
      </c>
      <c r="H1148" t="s">
        <v>452</v>
      </c>
      <c r="I1148" t="s">
        <v>300</v>
      </c>
      <c r="J1148">
        <v>2.7421293906232586E+18</v>
      </c>
      <c r="K1148" t="s">
        <v>2867</v>
      </c>
      <c r="L1148" t="s">
        <v>72</v>
      </c>
      <c r="M1148" s="5">
        <v>1.1574074074074073E-5</v>
      </c>
      <c r="N1148">
        <v>19781</v>
      </c>
      <c r="O1148" t="s">
        <v>294</v>
      </c>
      <c r="P1148">
        <v>21221</v>
      </c>
      <c r="Q1148" t="s">
        <v>294</v>
      </c>
      <c r="R1148">
        <v>100041</v>
      </c>
      <c r="S1148" t="s">
        <v>309</v>
      </c>
      <c r="T1148" t="s">
        <v>275</v>
      </c>
      <c r="U1148">
        <v>223882</v>
      </c>
      <c r="V1148" t="s">
        <v>505</v>
      </c>
      <c r="W1148" t="s">
        <v>68</v>
      </c>
      <c r="X1148" s="5">
        <v>4.2245370370370371E-3</v>
      </c>
      <c r="Y1148" s="5">
        <v>0</v>
      </c>
      <c r="Z1148" s="5">
        <v>3.5879629629629629E-4</v>
      </c>
      <c r="AA1148" t="s">
        <v>67</v>
      </c>
      <c r="AB1148">
        <v>0</v>
      </c>
      <c r="AC1148" s="4">
        <v>46268.616111111114</v>
      </c>
      <c r="AD1148" t="s">
        <v>67</v>
      </c>
      <c r="AE1148" s="5">
        <v>0</v>
      </c>
      <c r="AF1148" t="s">
        <v>2868</v>
      </c>
      <c r="AG1148" s="5">
        <v>1.1574074074074073E-5</v>
      </c>
      <c r="AH1148">
        <v>0</v>
      </c>
      <c r="AI1148">
        <v>0</v>
      </c>
      <c r="AJ1148" t="s">
        <v>363</v>
      </c>
      <c r="AK1148">
        <v>2</v>
      </c>
      <c r="AL1148">
        <v>0</v>
      </c>
      <c r="AM1148">
        <v>1</v>
      </c>
      <c r="AN1148" t="s">
        <v>310</v>
      </c>
      <c r="AO1148" t="s">
        <v>67</v>
      </c>
      <c r="AR1148" t="s">
        <v>67</v>
      </c>
      <c r="AT1148" t="s">
        <v>67</v>
      </c>
      <c r="AU1148" t="s">
        <v>67</v>
      </c>
      <c r="AV1148" t="s">
        <v>67</v>
      </c>
      <c r="AW1148">
        <v>0</v>
      </c>
      <c r="AX1148">
        <v>0</v>
      </c>
      <c r="AY1148" t="s">
        <v>67</v>
      </c>
      <c r="AZ1148" t="s">
        <v>67</v>
      </c>
      <c r="BA1148" t="s">
        <v>67</v>
      </c>
      <c r="BB1148" t="s">
        <v>67</v>
      </c>
      <c r="BC1148" t="s">
        <v>67</v>
      </c>
      <c r="BD1148" t="s">
        <v>67</v>
      </c>
      <c r="BE1148" t="s">
        <v>67</v>
      </c>
      <c r="BF1148" t="s">
        <v>67</v>
      </c>
      <c r="BG1148" t="s">
        <v>67</v>
      </c>
      <c r="BH1148" t="s">
        <v>67</v>
      </c>
      <c r="BI1148" t="s">
        <v>67</v>
      </c>
      <c r="BJ1148" t="s">
        <v>67</v>
      </c>
      <c r="BK1148" t="s">
        <v>67</v>
      </c>
      <c r="BL1148" t="s">
        <v>67</v>
      </c>
      <c r="BM1148" t="s">
        <v>67</v>
      </c>
      <c r="BN1148" t="s">
        <v>287</v>
      </c>
      <c r="BO1148" s="6">
        <v>46268</v>
      </c>
      <c r="BP1148">
        <f>1</f>
        <v>1</v>
      </c>
      <c r="BQ1148">
        <f>IF(M1148+AG1148&gt;=parametres!$B$2,0,1)</f>
        <v>1</v>
      </c>
      <c r="BR1148" t="str">
        <f>VLOOKUP(O1148,parametres!G:H,2,0)</f>
        <v>RSA BE</v>
      </c>
    </row>
    <row r="1149" spans="1:70" x14ac:dyDescent="0.3">
      <c r="A1149" t="s">
        <v>1635</v>
      </c>
      <c r="B1149" t="s">
        <v>65</v>
      </c>
      <c r="C1149" t="s">
        <v>66</v>
      </c>
      <c r="D1149" s="4">
        <v>46268.611620370371</v>
      </c>
      <c r="E1149" t="s">
        <v>2845</v>
      </c>
      <c r="F1149" t="s">
        <v>67</v>
      </c>
      <c r="G1149" t="s">
        <v>67</v>
      </c>
      <c r="H1149" t="s">
        <v>438</v>
      </c>
      <c r="I1149" t="s">
        <v>67</v>
      </c>
      <c r="J1149">
        <v>2.7421293304970537E+18</v>
      </c>
      <c r="K1149" t="s">
        <v>2869</v>
      </c>
      <c r="L1149" t="s">
        <v>67</v>
      </c>
      <c r="M1149" s="5">
        <v>0</v>
      </c>
      <c r="N1149">
        <v>19755</v>
      </c>
      <c r="O1149" t="s">
        <v>84</v>
      </c>
      <c r="P1149">
        <v>21194</v>
      </c>
      <c r="Q1149" t="s">
        <v>84</v>
      </c>
      <c r="R1149">
        <v>99755</v>
      </c>
      <c r="S1149" t="s">
        <v>183</v>
      </c>
      <c r="T1149" t="s">
        <v>153</v>
      </c>
      <c r="U1149">
        <v>244554</v>
      </c>
      <c r="V1149" t="s">
        <v>437</v>
      </c>
      <c r="W1149" t="s">
        <v>68</v>
      </c>
      <c r="X1149" s="5">
        <v>2.3958333333333331E-3</v>
      </c>
      <c r="Y1149" s="5">
        <v>0</v>
      </c>
      <c r="Z1149" s="5">
        <v>0</v>
      </c>
      <c r="AA1149" t="s">
        <v>67</v>
      </c>
      <c r="AB1149">
        <v>0</v>
      </c>
      <c r="AC1149" s="4">
        <v>46268.614062499997</v>
      </c>
      <c r="AD1149" t="s">
        <v>67</v>
      </c>
      <c r="AE1149" s="5">
        <v>0</v>
      </c>
      <c r="AF1149" t="s">
        <v>2847</v>
      </c>
      <c r="AG1149" s="5">
        <v>0</v>
      </c>
      <c r="AJ1149" t="s">
        <v>67</v>
      </c>
      <c r="AN1149" t="s">
        <v>67</v>
      </c>
      <c r="AO1149" t="s">
        <v>67</v>
      </c>
      <c r="AR1149" t="s">
        <v>67</v>
      </c>
      <c r="AT1149" t="s">
        <v>67</v>
      </c>
      <c r="AU1149" t="s">
        <v>67</v>
      </c>
      <c r="AV1149" t="s">
        <v>67</v>
      </c>
      <c r="AY1149" t="s">
        <v>67</v>
      </c>
      <c r="AZ1149" t="s">
        <v>67</v>
      </c>
      <c r="BA1149" t="s">
        <v>67</v>
      </c>
      <c r="BB1149" t="s">
        <v>67</v>
      </c>
      <c r="BC1149" t="s">
        <v>67</v>
      </c>
      <c r="BD1149" t="s">
        <v>67</v>
      </c>
      <c r="BE1149" t="s">
        <v>67</v>
      </c>
      <c r="BF1149" t="s">
        <v>67</v>
      </c>
      <c r="BG1149" t="s">
        <v>67</v>
      </c>
      <c r="BH1149" t="s">
        <v>67</v>
      </c>
      <c r="BI1149" t="s">
        <v>67</v>
      </c>
      <c r="BJ1149" t="s">
        <v>67</v>
      </c>
      <c r="BK1149" t="s">
        <v>67</v>
      </c>
      <c r="BL1149" t="s">
        <v>67</v>
      </c>
      <c r="BM1149" t="s">
        <v>67</v>
      </c>
      <c r="BN1149" t="s">
        <v>102</v>
      </c>
      <c r="BO1149" s="6">
        <v>46268</v>
      </c>
      <c r="BP1149">
        <f>1</f>
        <v>1</v>
      </c>
      <c r="BQ1149">
        <f>IF(M1149+AG1149&gt;=parametres!$B$2,0,1)</f>
        <v>1</v>
      </c>
      <c r="BR1149" t="str">
        <f>VLOOKUP(O1149,parametres!G:H,2,0)</f>
        <v>RSA</v>
      </c>
    </row>
    <row r="1150" spans="1:70" x14ac:dyDescent="0.3">
      <c r="A1150" t="s">
        <v>1635</v>
      </c>
      <c r="B1150" t="s">
        <v>65</v>
      </c>
      <c r="C1150" t="s">
        <v>66</v>
      </c>
      <c r="D1150" s="4">
        <v>46268.611666666664</v>
      </c>
      <c r="E1150" t="s">
        <v>2850</v>
      </c>
      <c r="F1150" t="s">
        <v>67</v>
      </c>
      <c r="G1150" t="s">
        <v>67</v>
      </c>
      <c r="H1150" t="s">
        <v>1745</v>
      </c>
      <c r="I1150" t="s">
        <v>67</v>
      </c>
      <c r="J1150">
        <v>2.7421292618321091E+18</v>
      </c>
      <c r="K1150" t="s">
        <v>2870</v>
      </c>
      <c r="L1150" t="s">
        <v>67</v>
      </c>
      <c r="M1150" s="5">
        <v>0</v>
      </c>
      <c r="N1150">
        <v>19779</v>
      </c>
      <c r="O1150" t="s">
        <v>296</v>
      </c>
      <c r="P1150">
        <v>21219</v>
      </c>
      <c r="Q1150" t="s">
        <v>296</v>
      </c>
      <c r="R1150">
        <v>100019</v>
      </c>
      <c r="S1150" t="s">
        <v>338</v>
      </c>
      <c r="T1150" t="s">
        <v>275</v>
      </c>
      <c r="U1150">
        <v>96493</v>
      </c>
      <c r="V1150" t="s">
        <v>1739</v>
      </c>
      <c r="W1150" t="s">
        <v>68</v>
      </c>
      <c r="X1150" s="5">
        <v>1.6087962962962963E-3</v>
      </c>
      <c r="Y1150" s="5">
        <v>0</v>
      </c>
      <c r="Z1150" s="5">
        <v>0</v>
      </c>
      <c r="AA1150" t="s">
        <v>67</v>
      </c>
      <c r="AB1150">
        <v>0</v>
      </c>
      <c r="AC1150" s="4">
        <v>46268.613298611112</v>
      </c>
      <c r="AD1150" t="s">
        <v>67</v>
      </c>
      <c r="AE1150" s="5">
        <v>0</v>
      </c>
      <c r="AF1150" t="s">
        <v>2852</v>
      </c>
      <c r="AG1150" s="5">
        <v>1.1574074074074073E-5</v>
      </c>
      <c r="AJ1150" t="s">
        <v>67</v>
      </c>
      <c r="AN1150" t="s">
        <v>67</v>
      </c>
      <c r="AO1150" t="s">
        <v>67</v>
      </c>
      <c r="AR1150" t="s">
        <v>67</v>
      </c>
      <c r="AT1150" t="s">
        <v>67</v>
      </c>
      <c r="AU1150" t="s">
        <v>67</v>
      </c>
      <c r="AV1150" t="s">
        <v>67</v>
      </c>
      <c r="AY1150" t="s">
        <v>67</v>
      </c>
      <c r="AZ1150" t="s">
        <v>67</v>
      </c>
      <c r="BA1150" t="s">
        <v>67</v>
      </c>
      <c r="BB1150" t="s">
        <v>67</v>
      </c>
      <c r="BC1150" t="s">
        <v>67</v>
      </c>
      <c r="BD1150" t="s">
        <v>67</v>
      </c>
      <c r="BE1150" t="s">
        <v>67</v>
      </c>
      <c r="BF1150" t="s">
        <v>67</v>
      </c>
      <c r="BG1150" t="s">
        <v>67</v>
      </c>
      <c r="BH1150" t="s">
        <v>67</v>
      </c>
      <c r="BI1150" t="s">
        <v>67</v>
      </c>
      <c r="BJ1150" t="s">
        <v>67</v>
      </c>
      <c r="BK1150" t="s">
        <v>67</v>
      </c>
      <c r="BL1150" t="s">
        <v>67</v>
      </c>
      <c r="BM1150" t="s">
        <v>67</v>
      </c>
      <c r="BN1150" t="s">
        <v>287</v>
      </c>
      <c r="BO1150" s="6">
        <v>46268</v>
      </c>
      <c r="BP1150">
        <f>1</f>
        <v>1</v>
      </c>
      <c r="BQ1150">
        <f>IF(M1150+AG1150&gt;=parametres!$B$2,0,1)</f>
        <v>1</v>
      </c>
      <c r="BR1150" t="str">
        <f>VLOOKUP(O1150,parametres!G:H,2,0)</f>
        <v>RSA BE</v>
      </c>
    </row>
    <row r="1151" spans="1:70" x14ac:dyDescent="0.3">
      <c r="A1151" t="s">
        <v>1635</v>
      </c>
      <c r="B1151" t="s">
        <v>65</v>
      </c>
      <c r="C1151" t="s">
        <v>66</v>
      </c>
      <c r="D1151" s="4">
        <v>46268.611747685187</v>
      </c>
      <c r="E1151" t="s">
        <v>2862</v>
      </c>
      <c r="F1151" t="s">
        <v>67</v>
      </c>
      <c r="G1151" t="s">
        <v>67</v>
      </c>
      <c r="H1151" t="s">
        <v>2449</v>
      </c>
      <c r="I1151" t="s">
        <v>67</v>
      </c>
      <c r="J1151">
        <v>2.7421293605626911E+18</v>
      </c>
      <c r="K1151" t="s">
        <v>2871</v>
      </c>
      <c r="L1151" t="s">
        <v>67</v>
      </c>
      <c r="M1151" s="5">
        <v>0</v>
      </c>
      <c r="N1151">
        <v>19761</v>
      </c>
      <c r="O1151" t="s">
        <v>105</v>
      </c>
      <c r="P1151">
        <v>21200</v>
      </c>
      <c r="Q1151" t="s">
        <v>105</v>
      </c>
      <c r="R1151">
        <v>99821</v>
      </c>
      <c r="S1151" t="s">
        <v>154</v>
      </c>
      <c r="T1151" t="s">
        <v>153</v>
      </c>
      <c r="U1151">
        <v>96484</v>
      </c>
      <c r="V1151" t="s">
        <v>2444</v>
      </c>
      <c r="W1151" t="s">
        <v>69</v>
      </c>
      <c r="X1151" s="5">
        <v>2.9166666666666668E-3</v>
      </c>
      <c r="Y1151" s="5">
        <v>0</v>
      </c>
      <c r="Z1151" s="5">
        <v>0</v>
      </c>
      <c r="AA1151" t="s">
        <v>67</v>
      </c>
      <c r="AB1151">
        <v>0</v>
      </c>
      <c r="AC1151" s="4">
        <v>46268.614745370367</v>
      </c>
      <c r="AD1151" t="s">
        <v>67</v>
      </c>
      <c r="AE1151" s="5">
        <v>0</v>
      </c>
      <c r="AF1151" t="s">
        <v>2864</v>
      </c>
      <c r="AG1151" s="5">
        <v>1.1574074074074073E-5</v>
      </c>
      <c r="AJ1151" t="s">
        <v>67</v>
      </c>
      <c r="AN1151" t="s">
        <v>67</v>
      </c>
      <c r="AO1151" t="s">
        <v>67</v>
      </c>
      <c r="AR1151" t="s">
        <v>67</v>
      </c>
      <c r="AT1151" t="s">
        <v>67</v>
      </c>
      <c r="AU1151" t="s">
        <v>67</v>
      </c>
      <c r="AV1151" t="s">
        <v>67</v>
      </c>
      <c r="AY1151" t="s">
        <v>67</v>
      </c>
      <c r="AZ1151" t="s">
        <v>67</v>
      </c>
      <c r="BA1151" t="s">
        <v>67</v>
      </c>
      <c r="BB1151" t="s">
        <v>67</v>
      </c>
      <c r="BC1151" t="s">
        <v>67</v>
      </c>
      <c r="BD1151" t="s">
        <v>67</v>
      </c>
      <c r="BE1151" t="s">
        <v>67</v>
      </c>
      <c r="BF1151" t="s">
        <v>67</v>
      </c>
      <c r="BG1151" t="s">
        <v>67</v>
      </c>
      <c r="BH1151" t="s">
        <v>67</v>
      </c>
      <c r="BI1151" t="s">
        <v>67</v>
      </c>
      <c r="BJ1151" t="s">
        <v>67</v>
      </c>
      <c r="BK1151" t="s">
        <v>67</v>
      </c>
      <c r="BL1151" t="s">
        <v>67</v>
      </c>
      <c r="BM1151" t="s">
        <v>67</v>
      </c>
      <c r="BN1151" t="s">
        <v>106</v>
      </c>
      <c r="BO1151" s="6">
        <v>46268</v>
      </c>
      <c r="BP1151">
        <f>1</f>
        <v>1</v>
      </c>
      <c r="BQ1151">
        <f>IF(M1151+AG1151&gt;=parametres!$B$2,0,1)</f>
        <v>1</v>
      </c>
      <c r="BR1151" t="str">
        <f>VLOOKUP(O1151,parametres!G:H,2,0)</f>
        <v>Alliannz Contract</v>
      </c>
    </row>
    <row r="1152" spans="1:70" x14ac:dyDescent="0.3">
      <c r="A1152" t="s">
        <v>1635</v>
      </c>
      <c r="B1152" t="s">
        <v>65</v>
      </c>
      <c r="C1152" t="s">
        <v>66</v>
      </c>
      <c r="D1152" s="4">
        <v>46268.61178240741</v>
      </c>
      <c r="E1152" t="s">
        <v>2167</v>
      </c>
      <c r="F1152" t="s">
        <v>67</v>
      </c>
      <c r="G1152" t="s">
        <v>67</v>
      </c>
      <c r="H1152" t="s">
        <v>382</v>
      </c>
      <c r="I1152" t="s">
        <v>67</v>
      </c>
      <c r="J1152">
        <v>2.7421293648576358E+18</v>
      </c>
      <c r="K1152" t="s">
        <v>2872</v>
      </c>
      <c r="L1152" t="s">
        <v>67</v>
      </c>
      <c r="M1152" s="5">
        <v>0</v>
      </c>
      <c r="N1152">
        <v>19761</v>
      </c>
      <c r="O1152" t="s">
        <v>105</v>
      </c>
      <c r="P1152">
        <v>21200</v>
      </c>
      <c r="Q1152" t="s">
        <v>105</v>
      </c>
      <c r="R1152">
        <v>99821</v>
      </c>
      <c r="S1152" t="s">
        <v>154</v>
      </c>
      <c r="T1152" t="s">
        <v>153</v>
      </c>
      <c r="U1152">
        <v>244550</v>
      </c>
      <c r="V1152" t="s">
        <v>383</v>
      </c>
      <c r="W1152" t="s">
        <v>69</v>
      </c>
      <c r="X1152" s="5">
        <v>3.2523148148148147E-3</v>
      </c>
      <c r="Y1152" s="5">
        <v>0</v>
      </c>
      <c r="Z1152" s="5">
        <v>0</v>
      </c>
      <c r="AA1152" t="s">
        <v>67</v>
      </c>
      <c r="AB1152">
        <v>0</v>
      </c>
      <c r="AC1152" s="4">
        <v>46268.615104166667</v>
      </c>
      <c r="AD1152" t="s">
        <v>67</v>
      </c>
      <c r="AE1152" s="5">
        <v>0</v>
      </c>
      <c r="AF1152" t="s">
        <v>2857</v>
      </c>
      <c r="AG1152" s="5">
        <v>1.1574074074074073E-5</v>
      </c>
      <c r="AJ1152" t="s">
        <v>67</v>
      </c>
      <c r="AN1152" t="s">
        <v>67</v>
      </c>
      <c r="AO1152" t="s">
        <v>67</v>
      </c>
      <c r="AR1152" t="s">
        <v>67</v>
      </c>
      <c r="AT1152" t="s">
        <v>67</v>
      </c>
      <c r="AU1152" t="s">
        <v>67</v>
      </c>
      <c r="AV1152" t="s">
        <v>67</v>
      </c>
      <c r="AY1152" t="s">
        <v>67</v>
      </c>
      <c r="AZ1152" t="s">
        <v>67</v>
      </c>
      <c r="BA1152" t="s">
        <v>67</v>
      </c>
      <c r="BB1152" t="s">
        <v>67</v>
      </c>
      <c r="BC1152" t="s">
        <v>67</v>
      </c>
      <c r="BD1152" t="s">
        <v>67</v>
      </c>
      <c r="BE1152" t="s">
        <v>67</v>
      </c>
      <c r="BF1152" t="s">
        <v>67</v>
      </c>
      <c r="BG1152" t="s">
        <v>67</v>
      </c>
      <c r="BH1152" t="s">
        <v>67</v>
      </c>
      <c r="BI1152" t="s">
        <v>67</v>
      </c>
      <c r="BJ1152" t="s">
        <v>67</v>
      </c>
      <c r="BK1152" t="s">
        <v>67</v>
      </c>
      <c r="BL1152" t="s">
        <v>67</v>
      </c>
      <c r="BM1152" t="s">
        <v>67</v>
      </c>
      <c r="BN1152" t="s">
        <v>106</v>
      </c>
      <c r="BO1152" s="6">
        <v>46268</v>
      </c>
      <c r="BP1152">
        <f>1</f>
        <v>1</v>
      </c>
      <c r="BQ1152">
        <f>IF(M1152+AG1152&gt;=parametres!$B$2,0,1)</f>
        <v>1</v>
      </c>
      <c r="BR1152" t="str">
        <f>VLOOKUP(O1152,parametres!G:H,2,0)</f>
        <v>Alliannz Contract</v>
      </c>
    </row>
    <row r="1153" spans="1:70" x14ac:dyDescent="0.3">
      <c r="A1153" t="s">
        <v>1635</v>
      </c>
      <c r="B1153" t="s">
        <v>65</v>
      </c>
      <c r="C1153" t="s">
        <v>66</v>
      </c>
      <c r="D1153" s="4">
        <v>46268.611886574072</v>
      </c>
      <c r="E1153" t="s">
        <v>1190</v>
      </c>
      <c r="F1153" t="s">
        <v>67</v>
      </c>
      <c r="G1153" t="s">
        <v>67</v>
      </c>
      <c r="H1153" t="s">
        <v>506</v>
      </c>
      <c r="I1153" t="s">
        <v>67</v>
      </c>
      <c r="J1153">
        <v>2.7421293906232586E+18</v>
      </c>
      <c r="K1153" t="s">
        <v>2873</v>
      </c>
      <c r="L1153" t="s">
        <v>67</v>
      </c>
      <c r="M1153" s="5">
        <v>0</v>
      </c>
      <c r="N1153">
        <v>19781</v>
      </c>
      <c r="O1153" t="s">
        <v>294</v>
      </c>
      <c r="P1153">
        <v>21221</v>
      </c>
      <c r="Q1153" t="s">
        <v>294</v>
      </c>
      <c r="R1153">
        <v>100041</v>
      </c>
      <c r="S1153" t="s">
        <v>309</v>
      </c>
      <c r="T1153" t="s">
        <v>275</v>
      </c>
      <c r="U1153">
        <v>223882</v>
      </c>
      <c r="V1153" t="s">
        <v>505</v>
      </c>
      <c r="W1153" t="s">
        <v>69</v>
      </c>
      <c r="X1153" s="5">
        <v>4.2245370370370371E-3</v>
      </c>
      <c r="Y1153" s="5">
        <v>0</v>
      </c>
      <c r="Z1153" s="5">
        <v>0</v>
      </c>
      <c r="AA1153" t="s">
        <v>67</v>
      </c>
      <c r="AB1153">
        <v>0</v>
      </c>
      <c r="AC1153" s="4">
        <v>46268.616122685184</v>
      </c>
      <c r="AD1153" t="s">
        <v>67</v>
      </c>
      <c r="AE1153" s="5">
        <v>0</v>
      </c>
      <c r="AF1153" t="s">
        <v>2868</v>
      </c>
      <c r="AG1153" s="5">
        <v>1.1574074074074073E-5</v>
      </c>
      <c r="AJ1153" t="s">
        <v>67</v>
      </c>
      <c r="AN1153" t="s">
        <v>67</v>
      </c>
      <c r="AO1153" t="s">
        <v>67</v>
      </c>
      <c r="AR1153" t="s">
        <v>67</v>
      </c>
      <c r="AT1153" t="s">
        <v>67</v>
      </c>
      <c r="AU1153" t="s">
        <v>67</v>
      </c>
      <c r="AV1153" t="s">
        <v>67</v>
      </c>
      <c r="AY1153" t="s">
        <v>67</v>
      </c>
      <c r="AZ1153" t="s">
        <v>67</v>
      </c>
      <c r="BA1153" t="s">
        <v>67</v>
      </c>
      <c r="BB1153" t="s">
        <v>67</v>
      </c>
      <c r="BC1153" t="s">
        <v>67</v>
      </c>
      <c r="BD1153" t="s">
        <v>67</v>
      </c>
      <c r="BE1153" t="s">
        <v>67</v>
      </c>
      <c r="BF1153" t="s">
        <v>67</v>
      </c>
      <c r="BG1153" t="s">
        <v>67</v>
      </c>
      <c r="BH1153" t="s">
        <v>67</v>
      </c>
      <c r="BI1153" t="s">
        <v>67</v>
      </c>
      <c r="BJ1153" t="s">
        <v>67</v>
      </c>
      <c r="BK1153" t="s">
        <v>67</v>
      </c>
      <c r="BL1153" t="s">
        <v>67</v>
      </c>
      <c r="BM1153" t="s">
        <v>67</v>
      </c>
      <c r="BN1153" t="s">
        <v>287</v>
      </c>
      <c r="BO1153" s="6">
        <v>46268</v>
      </c>
      <c r="BP1153">
        <f>1</f>
        <v>1</v>
      </c>
      <c r="BQ1153">
        <f>IF(M1153+AG1153&gt;=parametres!$B$2,0,1)</f>
        <v>1</v>
      </c>
      <c r="BR1153" t="str">
        <f>VLOOKUP(O1153,parametres!G:H,2,0)</f>
        <v>RSA BE</v>
      </c>
    </row>
    <row r="1154" spans="1:70" x14ac:dyDescent="0.3">
      <c r="A1154" t="s">
        <v>1635</v>
      </c>
      <c r="B1154" t="s">
        <v>65</v>
      </c>
      <c r="C1154" t="s">
        <v>66</v>
      </c>
      <c r="D1154" s="4">
        <v>46268.612638888888</v>
      </c>
      <c r="E1154" t="s">
        <v>74</v>
      </c>
      <c r="F1154" t="s">
        <v>67</v>
      </c>
      <c r="G1154" t="s">
        <v>67</v>
      </c>
      <c r="H1154" t="s">
        <v>359</v>
      </c>
      <c r="I1154" t="s">
        <v>67</v>
      </c>
      <c r="J1154">
        <v>2.7421293992131226E+18</v>
      </c>
      <c r="K1154" t="s">
        <v>2874</v>
      </c>
      <c r="L1154" t="s">
        <v>67</v>
      </c>
      <c r="M1154" s="5">
        <v>0</v>
      </c>
      <c r="N1154">
        <v>19755</v>
      </c>
      <c r="O1154" t="s">
        <v>84</v>
      </c>
      <c r="P1154">
        <v>21194</v>
      </c>
      <c r="Q1154" t="s">
        <v>84</v>
      </c>
      <c r="R1154">
        <v>99755</v>
      </c>
      <c r="S1154" t="s">
        <v>183</v>
      </c>
      <c r="T1154" t="s">
        <v>153</v>
      </c>
      <c r="U1154">
        <v>96465</v>
      </c>
      <c r="V1154" t="s">
        <v>360</v>
      </c>
      <c r="W1154" t="s">
        <v>68</v>
      </c>
      <c r="X1154" s="5">
        <v>2.0717592592592593E-3</v>
      </c>
      <c r="Y1154" s="5">
        <v>0</v>
      </c>
      <c r="Z1154" s="5">
        <v>0</v>
      </c>
      <c r="AA1154" t="s">
        <v>67</v>
      </c>
      <c r="AB1154">
        <v>0</v>
      </c>
      <c r="AC1154" s="4">
        <v>46268.614745370367</v>
      </c>
      <c r="AD1154" t="s">
        <v>67</v>
      </c>
      <c r="AE1154" s="5">
        <v>0</v>
      </c>
      <c r="AF1154" t="s">
        <v>2866</v>
      </c>
      <c r="AG1154" s="5">
        <v>0</v>
      </c>
      <c r="AJ1154" t="s">
        <v>67</v>
      </c>
      <c r="AN1154" t="s">
        <v>67</v>
      </c>
      <c r="AO1154" t="s">
        <v>67</v>
      </c>
      <c r="AR1154" t="s">
        <v>67</v>
      </c>
      <c r="AT1154" t="s">
        <v>67</v>
      </c>
      <c r="AU1154" t="s">
        <v>67</v>
      </c>
      <c r="AV1154" t="s">
        <v>67</v>
      </c>
      <c r="AY1154" t="s">
        <v>67</v>
      </c>
      <c r="AZ1154" t="s">
        <v>67</v>
      </c>
      <c r="BA1154" t="s">
        <v>67</v>
      </c>
      <c r="BB1154" t="s">
        <v>67</v>
      </c>
      <c r="BC1154" t="s">
        <v>67</v>
      </c>
      <c r="BD1154" t="s">
        <v>67</v>
      </c>
      <c r="BE1154" t="s">
        <v>67</v>
      </c>
      <c r="BF1154" t="s">
        <v>67</v>
      </c>
      <c r="BG1154" t="s">
        <v>67</v>
      </c>
      <c r="BH1154" t="s">
        <v>67</v>
      </c>
      <c r="BI1154" t="s">
        <v>67</v>
      </c>
      <c r="BJ1154" t="s">
        <v>67</v>
      </c>
      <c r="BK1154" t="s">
        <v>67</v>
      </c>
      <c r="BL1154" t="s">
        <v>67</v>
      </c>
      <c r="BM1154" t="s">
        <v>67</v>
      </c>
      <c r="BN1154" t="s">
        <v>102</v>
      </c>
      <c r="BO1154" s="6">
        <v>46268</v>
      </c>
      <c r="BP1154">
        <f>1</f>
        <v>1</v>
      </c>
      <c r="BQ1154">
        <f>IF(M1154+AG1154&gt;=parametres!$B$2,0,1)</f>
        <v>1</v>
      </c>
      <c r="BR1154" t="str">
        <f>VLOOKUP(O1154,parametres!G:H,2,0)</f>
        <v>RSA</v>
      </c>
    </row>
    <row r="1155" spans="1:70" x14ac:dyDescent="0.3">
      <c r="A1155" t="s">
        <v>1635</v>
      </c>
      <c r="B1155" t="s">
        <v>65</v>
      </c>
      <c r="C1155" t="s">
        <v>66</v>
      </c>
      <c r="D1155" s="4">
        <v>46268.612650462965</v>
      </c>
      <c r="E1155" t="s">
        <v>2858</v>
      </c>
      <c r="F1155" t="s">
        <v>67</v>
      </c>
      <c r="G1155" t="s">
        <v>67</v>
      </c>
      <c r="H1155" t="s">
        <v>512</v>
      </c>
      <c r="I1155" t="s">
        <v>67</v>
      </c>
      <c r="J1155">
        <v>2.742129240356076E+18</v>
      </c>
      <c r="K1155" t="s">
        <v>2875</v>
      </c>
      <c r="L1155" t="s">
        <v>67</v>
      </c>
      <c r="M1155" s="5">
        <v>0</v>
      </c>
      <c r="N1155">
        <v>19755</v>
      </c>
      <c r="O1155" t="s">
        <v>84</v>
      </c>
      <c r="P1155">
        <v>21194</v>
      </c>
      <c r="Q1155" t="s">
        <v>84</v>
      </c>
      <c r="R1155">
        <v>99755</v>
      </c>
      <c r="S1155" t="s">
        <v>183</v>
      </c>
      <c r="T1155" t="s">
        <v>153</v>
      </c>
      <c r="U1155">
        <v>96523</v>
      </c>
      <c r="V1155" t="s">
        <v>511</v>
      </c>
      <c r="W1155" t="s">
        <v>69</v>
      </c>
      <c r="X1155" s="5">
        <v>1.1342592592592593E-3</v>
      </c>
      <c r="Y1155" s="5">
        <v>0</v>
      </c>
      <c r="Z1155" s="5">
        <v>0</v>
      </c>
      <c r="AA1155" t="s">
        <v>67</v>
      </c>
      <c r="AB1155">
        <v>0</v>
      </c>
      <c r="AC1155" s="4">
        <v>46268.613842592589</v>
      </c>
      <c r="AD1155" t="s">
        <v>67</v>
      </c>
      <c r="AE1155" s="5">
        <v>0</v>
      </c>
      <c r="AF1155" t="s">
        <v>2860</v>
      </c>
      <c r="AG1155" s="5">
        <v>1.1574074074074073E-5</v>
      </c>
      <c r="AJ1155" t="s">
        <v>67</v>
      </c>
      <c r="AN1155" t="s">
        <v>67</v>
      </c>
      <c r="AO1155" t="s">
        <v>67</v>
      </c>
      <c r="AR1155" t="s">
        <v>67</v>
      </c>
      <c r="AT1155" t="s">
        <v>67</v>
      </c>
      <c r="AU1155" t="s">
        <v>67</v>
      </c>
      <c r="AV1155" t="s">
        <v>67</v>
      </c>
      <c r="AY1155" t="s">
        <v>67</v>
      </c>
      <c r="AZ1155" t="s">
        <v>67</v>
      </c>
      <c r="BA1155" t="s">
        <v>67</v>
      </c>
      <c r="BB1155" t="s">
        <v>67</v>
      </c>
      <c r="BC1155" t="s">
        <v>67</v>
      </c>
      <c r="BD1155" t="s">
        <v>67</v>
      </c>
      <c r="BE1155" t="s">
        <v>67</v>
      </c>
      <c r="BF1155" t="s">
        <v>67</v>
      </c>
      <c r="BG1155" t="s">
        <v>67</v>
      </c>
      <c r="BH1155" t="s">
        <v>67</v>
      </c>
      <c r="BI1155" t="s">
        <v>67</v>
      </c>
      <c r="BJ1155" t="s">
        <v>67</v>
      </c>
      <c r="BK1155" t="s">
        <v>67</v>
      </c>
      <c r="BL1155" t="s">
        <v>67</v>
      </c>
      <c r="BM1155" t="s">
        <v>67</v>
      </c>
      <c r="BN1155" t="s">
        <v>102</v>
      </c>
      <c r="BO1155" s="6">
        <v>46268</v>
      </c>
      <c r="BP1155">
        <f>1</f>
        <v>1</v>
      </c>
      <c r="BQ1155">
        <f>IF(M1155+AG1155&gt;=parametres!$B$2,0,1)</f>
        <v>1</v>
      </c>
      <c r="BR1155" t="str">
        <f>VLOOKUP(O1155,parametres!G:H,2,0)</f>
        <v>RSA</v>
      </c>
    </row>
    <row r="1156" spans="1:70" x14ac:dyDescent="0.3">
      <c r="A1156" t="s">
        <v>1635</v>
      </c>
      <c r="B1156" t="s">
        <v>65</v>
      </c>
      <c r="C1156" t="s">
        <v>70</v>
      </c>
      <c r="D1156" s="4">
        <v>46268.613402777781</v>
      </c>
      <c r="E1156" t="s">
        <v>2850</v>
      </c>
      <c r="F1156" t="s">
        <v>138</v>
      </c>
      <c r="G1156" t="s">
        <v>426</v>
      </c>
      <c r="H1156" t="s">
        <v>427</v>
      </c>
      <c r="I1156" t="s">
        <v>428</v>
      </c>
      <c r="J1156">
        <v>2.7421292962130647E+18</v>
      </c>
      <c r="K1156" t="s">
        <v>2876</v>
      </c>
      <c r="L1156" t="s">
        <v>72</v>
      </c>
      <c r="M1156" s="5">
        <v>6.9444444444444444E-5</v>
      </c>
      <c r="N1156">
        <v>19779</v>
      </c>
      <c r="O1156" t="s">
        <v>296</v>
      </c>
      <c r="P1156">
        <v>21184</v>
      </c>
      <c r="Q1156" t="s">
        <v>429</v>
      </c>
      <c r="R1156">
        <v>100019</v>
      </c>
      <c r="S1156" t="s">
        <v>338</v>
      </c>
      <c r="T1156" t="s">
        <v>430</v>
      </c>
      <c r="U1156">
        <v>96164</v>
      </c>
      <c r="V1156" t="s">
        <v>361</v>
      </c>
      <c r="W1156" t="s">
        <v>68</v>
      </c>
      <c r="X1156" s="5">
        <v>1.2337962962962964E-2</v>
      </c>
      <c r="Y1156" s="5">
        <v>4.6296296296296294E-5</v>
      </c>
      <c r="Z1156" s="5">
        <v>1.7361111111111112E-4</v>
      </c>
      <c r="AA1156" t="s">
        <v>67</v>
      </c>
      <c r="AB1156">
        <v>1</v>
      </c>
      <c r="AC1156" s="4">
        <v>46268.626354166663</v>
      </c>
      <c r="AD1156" t="s">
        <v>67</v>
      </c>
      <c r="AE1156" s="5">
        <v>0</v>
      </c>
      <c r="AF1156" t="s">
        <v>2877</v>
      </c>
      <c r="AG1156" s="5">
        <v>1.1574074074074073E-5</v>
      </c>
      <c r="AH1156">
        <v>0</v>
      </c>
      <c r="AI1156">
        <v>0</v>
      </c>
      <c r="AJ1156" t="s">
        <v>431</v>
      </c>
      <c r="AK1156">
        <v>2</v>
      </c>
      <c r="AL1156">
        <v>0</v>
      </c>
      <c r="AM1156">
        <v>1</v>
      </c>
      <c r="AN1156" t="s">
        <v>310</v>
      </c>
      <c r="AO1156" t="s">
        <v>67</v>
      </c>
      <c r="AR1156" t="s">
        <v>67</v>
      </c>
      <c r="AT1156" t="s">
        <v>67</v>
      </c>
      <c r="AU1156" t="s">
        <v>67</v>
      </c>
      <c r="AV1156" t="s">
        <v>67</v>
      </c>
      <c r="AW1156">
        <v>2</v>
      </c>
      <c r="AX1156">
        <v>1</v>
      </c>
      <c r="AY1156" t="s">
        <v>67</v>
      </c>
      <c r="AZ1156" t="s">
        <v>67</v>
      </c>
      <c r="BA1156" t="s">
        <v>67</v>
      </c>
      <c r="BB1156" t="s">
        <v>67</v>
      </c>
      <c r="BC1156" t="s">
        <v>67</v>
      </c>
      <c r="BD1156" t="s">
        <v>67</v>
      </c>
      <c r="BE1156" t="s">
        <v>67</v>
      </c>
      <c r="BF1156" t="s">
        <v>67</v>
      </c>
      <c r="BG1156" t="s">
        <v>67</v>
      </c>
      <c r="BH1156" t="s">
        <v>67</v>
      </c>
      <c r="BI1156" t="s">
        <v>67</v>
      </c>
      <c r="BJ1156" t="s">
        <v>67</v>
      </c>
      <c r="BK1156" t="s">
        <v>67</v>
      </c>
      <c r="BL1156" t="s">
        <v>67</v>
      </c>
      <c r="BM1156" t="s">
        <v>67</v>
      </c>
      <c r="BN1156" t="s">
        <v>287</v>
      </c>
      <c r="BO1156" s="6">
        <v>46268</v>
      </c>
      <c r="BP1156">
        <f>1</f>
        <v>1</v>
      </c>
      <c r="BQ1156">
        <f>IF(M1156+AG1156&gt;=parametres!$B$2,0,1)</f>
        <v>1</v>
      </c>
      <c r="BR1156" t="str">
        <f>VLOOKUP(O1156,parametres!G:H,2,0)</f>
        <v>RSA BE</v>
      </c>
    </row>
    <row r="1157" spans="1:70" x14ac:dyDescent="0.3">
      <c r="A1157" t="s">
        <v>1635</v>
      </c>
      <c r="B1157" t="s">
        <v>65</v>
      </c>
      <c r="C1157" t="s">
        <v>70</v>
      </c>
      <c r="D1157" s="4">
        <v>46268.614432870374</v>
      </c>
      <c r="E1157" t="s">
        <v>2878</v>
      </c>
      <c r="F1157" t="s">
        <v>134</v>
      </c>
      <c r="G1157" t="s">
        <v>119</v>
      </c>
      <c r="H1157" t="s">
        <v>135</v>
      </c>
      <c r="I1157" t="s">
        <v>143</v>
      </c>
      <c r="J1157">
        <v>2.7421293648576358E+18</v>
      </c>
      <c r="K1157" t="s">
        <v>2879</v>
      </c>
      <c r="L1157" t="s">
        <v>72</v>
      </c>
      <c r="M1157" s="5">
        <v>8.1018518518518516E-5</v>
      </c>
      <c r="N1157">
        <v>19755</v>
      </c>
      <c r="O1157" t="s">
        <v>84</v>
      </c>
      <c r="P1157">
        <v>21194</v>
      </c>
      <c r="Q1157" t="s">
        <v>84</v>
      </c>
      <c r="R1157">
        <v>99755</v>
      </c>
      <c r="S1157" t="s">
        <v>183</v>
      </c>
      <c r="T1157" t="s">
        <v>153</v>
      </c>
      <c r="U1157">
        <v>96452</v>
      </c>
      <c r="V1157" t="s">
        <v>465</v>
      </c>
      <c r="W1157" t="s">
        <v>68</v>
      </c>
      <c r="X1157" s="5">
        <v>7.6388888888888893E-4</v>
      </c>
      <c r="Y1157" s="5">
        <v>0</v>
      </c>
      <c r="Z1157" s="5">
        <v>1.7361111111111112E-4</v>
      </c>
      <c r="AA1157" t="s">
        <v>67</v>
      </c>
      <c r="AB1157">
        <v>0</v>
      </c>
      <c r="AC1157" s="4">
        <v>46268.616284722222</v>
      </c>
      <c r="AD1157" t="s">
        <v>67</v>
      </c>
      <c r="AE1157" s="5">
        <v>0</v>
      </c>
      <c r="AF1157" t="s">
        <v>2880</v>
      </c>
      <c r="AG1157" s="5">
        <v>2.3148148148148147E-5</v>
      </c>
      <c r="AH1157">
        <v>0</v>
      </c>
      <c r="AI1157">
        <v>0</v>
      </c>
      <c r="AJ1157" t="s">
        <v>67</v>
      </c>
      <c r="AK1157">
        <v>2</v>
      </c>
      <c r="AL1157">
        <v>0</v>
      </c>
      <c r="AM1157">
        <v>0</v>
      </c>
      <c r="AN1157" t="s">
        <v>123</v>
      </c>
      <c r="AO1157" t="s">
        <v>127</v>
      </c>
      <c r="AP1157">
        <v>77020001</v>
      </c>
      <c r="AQ1157">
        <v>10</v>
      </c>
      <c r="AR1157" t="s">
        <v>128</v>
      </c>
      <c r="AS1157">
        <v>3190052</v>
      </c>
      <c r="AT1157" t="s">
        <v>214</v>
      </c>
      <c r="AU1157" t="s">
        <v>67</v>
      </c>
      <c r="AV1157" t="s">
        <v>2878</v>
      </c>
      <c r="AW1157">
        <v>2</v>
      </c>
      <c r="AX1157">
        <v>1</v>
      </c>
      <c r="AY1157" t="s">
        <v>67</v>
      </c>
      <c r="AZ1157" t="s">
        <v>67</v>
      </c>
      <c r="BA1157" t="s">
        <v>67</v>
      </c>
      <c r="BB1157" t="s">
        <v>67</v>
      </c>
      <c r="BC1157" t="s">
        <v>67</v>
      </c>
      <c r="BD1157" t="s">
        <v>67</v>
      </c>
      <c r="BE1157" t="s">
        <v>67</v>
      </c>
      <c r="BF1157" t="s">
        <v>67</v>
      </c>
      <c r="BG1157" t="s">
        <v>67</v>
      </c>
      <c r="BH1157" t="s">
        <v>67</v>
      </c>
      <c r="BI1157" t="s">
        <v>67</v>
      </c>
      <c r="BJ1157" t="s">
        <v>67</v>
      </c>
      <c r="BK1157" t="s">
        <v>67</v>
      </c>
      <c r="BL1157" t="s">
        <v>67</v>
      </c>
      <c r="BM1157" t="s">
        <v>67</v>
      </c>
      <c r="BN1157" t="s">
        <v>102</v>
      </c>
      <c r="BO1157" s="6">
        <v>46268</v>
      </c>
      <c r="BP1157">
        <f>1</f>
        <v>1</v>
      </c>
      <c r="BQ1157">
        <f>IF(M1157+AG1157&gt;=parametres!$B$2,0,1)</f>
        <v>1</v>
      </c>
      <c r="BR1157" t="str">
        <f>VLOOKUP(O1157,parametres!G:H,2,0)</f>
        <v>RSA</v>
      </c>
    </row>
    <row r="1158" spans="1:70" x14ac:dyDescent="0.3">
      <c r="A1158" t="s">
        <v>1635</v>
      </c>
      <c r="B1158" t="s">
        <v>65</v>
      </c>
      <c r="C1158" t="s">
        <v>70</v>
      </c>
      <c r="D1158" s="4">
        <v>46268.614594907405</v>
      </c>
      <c r="E1158" t="s">
        <v>2881</v>
      </c>
      <c r="F1158" t="s">
        <v>335</v>
      </c>
      <c r="G1158" t="s">
        <v>119</v>
      </c>
      <c r="H1158" t="s">
        <v>457</v>
      </c>
      <c r="I1158" t="s">
        <v>408</v>
      </c>
      <c r="J1158">
        <v>2.7421293863283169E+18</v>
      </c>
      <c r="K1158" t="s">
        <v>2882</v>
      </c>
      <c r="L1158" t="s">
        <v>72</v>
      </c>
      <c r="M1158" s="5">
        <v>5.7870370370370373E-5</v>
      </c>
      <c r="N1158">
        <v>19786</v>
      </c>
      <c r="O1158" t="s">
        <v>291</v>
      </c>
      <c r="P1158">
        <v>21226</v>
      </c>
      <c r="Q1158" t="s">
        <v>291</v>
      </c>
      <c r="R1158">
        <v>100096</v>
      </c>
      <c r="S1158" t="s">
        <v>409</v>
      </c>
      <c r="T1158" t="s">
        <v>312</v>
      </c>
      <c r="U1158">
        <v>203079</v>
      </c>
      <c r="V1158" t="s">
        <v>347</v>
      </c>
      <c r="W1158" t="s">
        <v>68</v>
      </c>
      <c r="X1158" s="5">
        <v>7.0486111111111114E-3</v>
      </c>
      <c r="Y1158" s="5">
        <v>1.1458333333333333E-3</v>
      </c>
      <c r="Z1158" s="5">
        <v>1.1574074074074073E-5</v>
      </c>
      <c r="AA1158" t="s">
        <v>67</v>
      </c>
      <c r="AB1158">
        <v>0</v>
      </c>
      <c r="AC1158" s="4">
        <v>46268.623206018521</v>
      </c>
      <c r="AD1158" t="s">
        <v>67</v>
      </c>
      <c r="AE1158" s="5">
        <v>0</v>
      </c>
      <c r="AF1158" t="s">
        <v>2883</v>
      </c>
      <c r="AG1158" s="5">
        <v>1.1574074074074073E-5</v>
      </c>
      <c r="AH1158">
        <v>0</v>
      </c>
      <c r="AI1158">
        <v>0</v>
      </c>
      <c r="AJ1158" t="s">
        <v>410</v>
      </c>
      <c r="AK1158">
        <v>2</v>
      </c>
      <c r="AL1158">
        <v>0</v>
      </c>
      <c r="AM1158">
        <v>1</v>
      </c>
      <c r="AN1158" t="s">
        <v>303</v>
      </c>
      <c r="AO1158" t="s">
        <v>67</v>
      </c>
      <c r="AR1158" t="s">
        <v>67</v>
      </c>
      <c r="AT1158" t="s">
        <v>67</v>
      </c>
      <c r="AU1158" t="s">
        <v>67</v>
      </c>
      <c r="AV1158" t="s">
        <v>67</v>
      </c>
      <c r="AW1158">
        <v>0</v>
      </c>
      <c r="AX1158">
        <v>0</v>
      </c>
      <c r="AY1158" t="s">
        <v>67</v>
      </c>
      <c r="AZ1158" t="s">
        <v>67</v>
      </c>
      <c r="BA1158" t="s">
        <v>67</v>
      </c>
      <c r="BB1158" t="s">
        <v>67</v>
      </c>
      <c r="BC1158" t="s">
        <v>67</v>
      </c>
      <c r="BD1158" t="s">
        <v>67</v>
      </c>
      <c r="BE1158" t="s">
        <v>67</v>
      </c>
      <c r="BF1158" t="s">
        <v>67</v>
      </c>
      <c r="BG1158" t="s">
        <v>67</v>
      </c>
      <c r="BH1158" t="s">
        <v>67</v>
      </c>
      <c r="BI1158" t="s">
        <v>67</v>
      </c>
      <c r="BJ1158" t="s">
        <v>67</v>
      </c>
      <c r="BK1158" t="s">
        <v>67</v>
      </c>
      <c r="BL1158" t="s">
        <v>67</v>
      </c>
      <c r="BM1158" t="s">
        <v>67</v>
      </c>
      <c r="BN1158" t="s">
        <v>287</v>
      </c>
      <c r="BO1158" s="6">
        <v>46268</v>
      </c>
      <c r="BP1158">
        <f>1</f>
        <v>1</v>
      </c>
      <c r="BQ1158">
        <f>IF(M1158+AG1158&gt;=parametres!$B$2,0,1)</f>
        <v>1</v>
      </c>
      <c r="BR1158" t="str">
        <f>VLOOKUP(O1158,parametres!G:H,2,0)</f>
        <v>RSA BE</v>
      </c>
    </row>
    <row r="1159" spans="1:70" x14ac:dyDescent="0.3">
      <c r="A1159" t="s">
        <v>1635</v>
      </c>
      <c r="B1159" t="s">
        <v>65</v>
      </c>
      <c r="C1159" t="s">
        <v>66</v>
      </c>
      <c r="D1159" s="4">
        <v>46268.614664351851</v>
      </c>
      <c r="E1159" t="s">
        <v>2850</v>
      </c>
      <c r="F1159" t="s">
        <v>67</v>
      </c>
      <c r="G1159" t="s">
        <v>67</v>
      </c>
      <c r="H1159" t="s">
        <v>362</v>
      </c>
      <c r="I1159" t="s">
        <v>67</v>
      </c>
      <c r="J1159">
        <v>2.7421292962130652E+18</v>
      </c>
      <c r="K1159" t="s">
        <v>2884</v>
      </c>
      <c r="L1159" t="s">
        <v>67</v>
      </c>
      <c r="M1159" s="5">
        <v>0</v>
      </c>
      <c r="N1159">
        <v>19779</v>
      </c>
      <c r="O1159" t="s">
        <v>296</v>
      </c>
      <c r="P1159">
        <v>21219</v>
      </c>
      <c r="Q1159" t="s">
        <v>296</v>
      </c>
      <c r="R1159">
        <v>100019</v>
      </c>
      <c r="S1159" t="s">
        <v>338</v>
      </c>
      <c r="T1159" t="s">
        <v>275</v>
      </c>
      <c r="U1159">
        <v>96164</v>
      </c>
      <c r="V1159" t="s">
        <v>361</v>
      </c>
      <c r="W1159" t="s">
        <v>69</v>
      </c>
      <c r="X1159" s="5">
        <v>1.1666666666666667E-2</v>
      </c>
      <c r="Y1159" s="5">
        <v>0</v>
      </c>
      <c r="Z1159" s="5">
        <v>0</v>
      </c>
      <c r="AA1159" t="s">
        <v>67</v>
      </c>
      <c r="AB1159">
        <v>0</v>
      </c>
      <c r="AC1159" s="4">
        <v>46268.62636574074</v>
      </c>
      <c r="AD1159" t="s">
        <v>67</v>
      </c>
      <c r="AE1159" s="5">
        <v>0</v>
      </c>
      <c r="AF1159" t="s">
        <v>2877</v>
      </c>
      <c r="AG1159" s="5">
        <v>1.1574074074074073E-5</v>
      </c>
      <c r="AJ1159" t="s">
        <v>67</v>
      </c>
      <c r="AN1159" t="s">
        <v>67</v>
      </c>
      <c r="AO1159" t="s">
        <v>67</v>
      </c>
      <c r="AR1159" t="s">
        <v>67</v>
      </c>
      <c r="AT1159" t="s">
        <v>67</v>
      </c>
      <c r="AU1159" t="s">
        <v>67</v>
      </c>
      <c r="AV1159" t="s">
        <v>67</v>
      </c>
      <c r="AY1159" t="s">
        <v>67</v>
      </c>
      <c r="AZ1159" t="s">
        <v>67</v>
      </c>
      <c r="BA1159" t="s">
        <v>67</v>
      </c>
      <c r="BB1159" t="s">
        <v>67</v>
      </c>
      <c r="BC1159" t="s">
        <v>67</v>
      </c>
      <c r="BD1159" t="s">
        <v>67</v>
      </c>
      <c r="BE1159" t="s">
        <v>67</v>
      </c>
      <c r="BF1159" t="s">
        <v>67</v>
      </c>
      <c r="BG1159" t="s">
        <v>67</v>
      </c>
      <c r="BH1159" t="s">
        <v>67</v>
      </c>
      <c r="BI1159" t="s">
        <v>2885</v>
      </c>
      <c r="BJ1159" t="s">
        <v>67</v>
      </c>
      <c r="BK1159" t="s">
        <v>67</v>
      </c>
      <c r="BL1159" t="s">
        <v>67</v>
      </c>
      <c r="BM1159" t="s">
        <v>67</v>
      </c>
      <c r="BN1159" t="s">
        <v>287</v>
      </c>
      <c r="BO1159" s="6">
        <v>46268</v>
      </c>
      <c r="BP1159">
        <f>1</f>
        <v>1</v>
      </c>
      <c r="BQ1159">
        <f>IF(M1159+AG1159&gt;=parametres!$B$2,0,1)</f>
        <v>1</v>
      </c>
      <c r="BR1159" t="str">
        <f>VLOOKUP(O1159,parametres!G:H,2,0)</f>
        <v>RSA BE</v>
      </c>
    </row>
    <row r="1160" spans="1:70" x14ac:dyDescent="0.3">
      <c r="A1160" t="s">
        <v>1635</v>
      </c>
      <c r="B1160" t="s">
        <v>65</v>
      </c>
      <c r="C1160" t="s">
        <v>70</v>
      </c>
      <c r="D1160" s="4">
        <v>46268.614710648151</v>
      </c>
      <c r="E1160" t="s">
        <v>2886</v>
      </c>
      <c r="F1160" t="s">
        <v>138</v>
      </c>
      <c r="G1160" t="s">
        <v>305</v>
      </c>
      <c r="H1160" t="s">
        <v>322</v>
      </c>
      <c r="I1160" t="s">
        <v>300</v>
      </c>
      <c r="J1160">
        <v>2.7421294206886533E+18</v>
      </c>
      <c r="K1160" t="s">
        <v>2887</v>
      </c>
      <c r="L1160" t="s">
        <v>72</v>
      </c>
      <c r="M1160" s="5">
        <v>8.1018518518518516E-5</v>
      </c>
      <c r="N1160">
        <v>19782</v>
      </c>
      <c r="O1160" t="s">
        <v>288</v>
      </c>
      <c r="P1160">
        <v>21222</v>
      </c>
      <c r="Q1160" t="s">
        <v>288</v>
      </c>
      <c r="R1160">
        <v>100052</v>
      </c>
      <c r="S1160" t="s">
        <v>301</v>
      </c>
      <c r="T1160" t="s">
        <v>312</v>
      </c>
      <c r="U1160">
        <v>207437</v>
      </c>
      <c r="V1160" t="s">
        <v>339</v>
      </c>
      <c r="W1160" t="s">
        <v>68</v>
      </c>
      <c r="X1160" s="5">
        <v>2.4305555555555556E-3</v>
      </c>
      <c r="Y1160" s="5">
        <v>0</v>
      </c>
      <c r="Z1160" s="5">
        <v>1.1921296296296296E-3</v>
      </c>
      <c r="AA1160" t="s">
        <v>67</v>
      </c>
      <c r="AB1160">
        <v>0</v>
      </c>
      <c r="AC1160" s="4">
        <v>46268.617719907408</v>
      </c>
      <c r="AD1160" t="s">
        <v>67</v>
      </c>
      <c r="AE1160" s="5">
        <v>0</v>
      </c>
      <c r="AF1160" t="s">
        <v>2888</v>
      </c>
      <c r="AG1160" s="5">
        <v>1.1574074074074073E-5</v>
      </c>
      <c r="AH1160">
        <v>0</v>
      </c>
      <c r="AI1160">
        <v>0</v>
      </c>
      <c r="AJ1160" t="s">
        <v>323</v>
      </c>
      <c r="AK1160">
        <v>2</v>
      </c>
      <c r="AL1160">
        <v>0</v>
      </c>
      <c r="AM1160">
        <v>1</v>
      </c>
      <c r="AN1160" t="s">
        <v>303</v>
      </c>
      <c r="AO1160" t="s">
        <v>67</v>
      </c>
      <c r="AR1160" t="s">
        <v>67</v>
      </c>
      <c r="AT1160" t="s">
        <v>67</v>
      </c>
      <c r="AU1160" t="s">
        <v>67</v>
      </c>
      <c r="AV1160" t="s">
        <v>67</v>
      </c>
      <c r="AW1160">
        <v>2</v>
      </c>
      <c r="AX1160">
        <v>1</v>
      </c>
      <c r="AY1160" t="s">
        <v>67</v>
      </c>
      <c r="AZ1160" t="s">
        <v>67</v>
      </c>
      <c r="BA1160" t="s">
        <v>67</v>
      </c>
      <c r="BB1160" t="s">
        <v>67</v>
      </c>
      <c r="BC1160" t="s">
        <v>67</v>
      </c>
      <c r="BD1160" t="s">
        <v>67</v>
      </c>
      <c r="BE1160" t="s">
        <v>67</v>
      </c>
      <c r="BF1160" t="s">
        <v>67</v>
      </c>
      <c r="BG1160" t="s">
        <v>67</v>
      </c>
      <c r="BH1160" t="s">
        <v>67</v>
      </c>
      <c r="BI1160" t="s">
        <v>67</v>
      </c>
      <c r="BJ1160" t="s">
        <v>67</v>
      </c>
      <c r="BK1160" t="s">
        <v>67</v>
      </c>
      <c r="BL1160" t="s">
        <v>67</v>
      </c>
      <c r="BM1160" t="s">
        <v>67</v>
      </c>
      <c r="BN1160" t="s">
        <v>287</v>
      </c>
      <c r="BO1160" s="6">
        <v>46268</v>
      </c>
      <c r="BP1160">
        <f>1</f>
        <v>1</v>
      </c>
      <c r="BQ1160">
        <f>IF(M1160+AG1160&gt;=parametres!$B$2,0,1)</f>
        <v>1</v>
      </c>
      <c r="BR1160" t="str">
        <f>VLOOKUP(O1160,parametres!G:H,2,0)</f>
        <v>RSA BE</v>
      </c>
    </row>
    <row r="1161" spans="1:70" x14ac:dyDescent="0.3">
      <c r="A1161" t="s">
        <v>1635</v>
      </c>
      <c r="B1161" t="s">
        <v>65</v>
      </c>
      <c r="C1161" t="s">
        <v>70</v>
      </c>
      <c r="D1161" s="4">
        <v>46268.614722222221</v>
      </c>
      <c r="E1161" t="s">
        <v>2889</v>
      </c>
      <c r="F1161" t="s">
        <v>138</v>
      </c>
      <c r="G1161" t="s">
        <v>119</v>
      </c>
      <c r="H1161" t="s">
        <v>125</v>
      </c>
      <c r="I1161" t="s">
        <v>136</v>
      </c>
      <c r="J1161">
        <v>2.7421293906232586E+18</v>
      </c>
      <c r="K1161" t="s">
        <v>2890</v>
      </c>
      <c r="L1161" t="s">
        <v>71</v>
      </c>
      <c r="M1161" s="5">
        <v>6.9444444444444444E-5</v>
      </c>
      <c r="N1161">
        <v>19761</v>
      </c>
      <c r="O1161" t="s">
        <v>105</v>
      </c>
      <c r="P1161">
        <v>21200</v>
      </c>
      <c r="Q1161" t="s">
        <v>105</v>
      </c>
      <c r="R1161">
        <v>99821</v>
      </c>
      <c r="S1161" t="s">
        <v>154</v>
      </c>
      <c r="T1161" t="s">
        <v>153</v>
      </c>
      <c r="U1161">
        <v>224101</v>
      </c>
      <c r="V1161" t="s">
        <v>404</v>
      </c>
      <c r="W1161" t="s">
        <v>69</v>
      </c>
      <c r="X1161" s="5">
        <v>3.6111111111111109E-3</v>
      </c>
      <c r="Y1161" s="5">
        <v>0</v>
      </c>
      <c r="Z1161" s="5">
        <v>3.7037037037037035E-4</v>
      </c>
      <c r="AA1161" t="s">
        <v>67</v>
      </c>
      <c r="AB1161">
        <v>0</v>
      </c>
      <c r="AC1161" s="4">
        <v>46268.620335648149</v>
      </c>
      <c r="AD1161" t="s">
        <v>67</v>
      </c>
      <c r="AE1161" s="5">
        <v>0</v>
      </c>
      <c r="AF1161" t="s">
        <v>2891</v>
      </c>
      <c r="AG1161" s="5">
        <v>2.3148148148148147E-5</v>
      </c>
      <c r="AH1161">
        <v>0</v>
      </c>
      <c r="AI1161">
        <v>0</v>
      </c>
      <c r="AJ1161" t="s">
        <v>67</v>
      </c>
      <c r="AK1161">
        <v>2</v>
      </c>
      <c r="AL1161">
        <v>0</v>
      </c>
      <c r="AM1161">
        <v>0</v>
      </c>
      <c r="AN1161" t="s">
        <v>123</v>
      </c>
      <c r="AO1161" t="s">
        <v>127</v>
      </c>
      <c r="AP1161">
        <v>77020001</v>
      </c>
      <c r="AQ1161">
        <v>10</v>
      </c>
      <c r="AR1161" t="s">
        <v>128</v>
      </c>
      <c r="AS1161">
        <v>3190084</v>
      </c>
      <c r="AT1161" t="s">
        <v>137</v>
      </c>
      <c r="AU1161" t="s">
        <v>2892</v>
      </c>
      <c r="AV1161" t="s">
        <v>2889</v>
      </c>
      <c r="AW1161">
        <v>0</v>
      </c>
      <c r="AX1161">
        <v>0</v>
      </c>
      <c r="AY1161" t="s">
        <v>67</v>
      </c>
      <c r="AZ1161" t="s">
        <v>67</v>
      </c>
      <c r="BA1161" t="s">
        <v>67</v>
      </c>
      <c r="BB1161" t="s">
        <v>67</v>
      </c>
      <c r="BC1161" t="s">
        <v>67</v>
      </c>
      <c r="BD1161" t="s">
        <v>67</v>
      </c>
      <c r="BE1161" t="s">
        <v>67</v>
      </c>
      <c r="BF1161" t="s">
        <v>67</v>
      </c>
      <c r="BG1161" t="s">
        <v>67</v>
      </c>
      <c r="BH1161" t="s">
        <v>67</v>
      </c>
      <c r="BI1161" t="s">
        <v>67</v>
      </c>
      <c r="BJ1161" t="s">
        <v>67</v>
      </c>
      <c r="BK1161" t="s">
        <v>67</v>
      </c>
      <c r="BL1161" t="s">
        <v>67</v>
      </c>
      <c r="BM1161" t="s">
        <v>67</v>
      </c>
      <c r="BN1161" t="s">
        <v>106</v>
      </c>
      <c r="BO1161" s="6">
        <v>46268</v>
      </c>
      <c r="BP1161">
        <f>1</f>
        <v>1</v>
      </c>
      <c r="BQ1161">
        <f>IF(M1161+AG1161&gt;=parametres!$B$2,0,1)</f>
        <v>1</v>
      </c>
      <c r="BR1161" t="str">
        <f>VLOOKUP(O1161,parametres!G:H,2,0)</f>
        <v>Alliannz Contract</v>
      </c>
    </row>
    <row r="1162" spans="1:70" x14ac:dyDescent="0.3">
      <c r="A1162" t="s">
        <v>1635</v>
      </c>
      <c r="B1162" t="s">
        <v>65</v>
      </c>
      <c r="C1162" t="s">
        <v>66</v>
      </c>
      <c r="D1162" s="4">
        <v>46268.614953703705</v>
      </c>
      <c r="E1162" t="s">
        <v>2881</v>
      </c>
      <c r="F1162" t="s">
        <v>67</v>
      </c>
      <c r="G1162" t="s">
        <v>67</v>
      </c>
      <c r="H1162" t="s">
        <v>348</v>
      </c>
      <c r="I1162" t="s">
        <v>67</v>
      </c>
      <c r="J1162">
        <v>2.7421293863283169E+18</v>
      </c>
      <c r="K1162" t="s">
        <v>2893</v>
      </c>
      <c r="L1162" t="s">
        <v>67</v>
      </c>
      <c r="M1162" s="5">
        <v>0</v>
      </c>
      <c r="N1162">
        <v>19786</v>
      </c>
      <c r="O1162" t="s">
        <v>291</v>
      </c>
      <c r="P1162">
        <v>21226</v>
      </c>
      <c r="Q1162" t="s">
        <v>291</v>
      </c>
      <c r="R1162">
        <v>100096</v>
      </c>
      <c r="S1162" t="s">
        <v>409</v>
      </c>
      <c r="T1162" t="s">
        <v>312</v>
      </c>
      <c r="U1162">
        <v>203079</v>
      </c>
      <c r="V1162" t="s">
        <v>347</v>
      </c>
      <c r="W1162" t="s">
        <v>68</v>
      </c>
      <c r="X1162" s="5">
        <v>7.0486111111111114E-3</v>
      </c>
      <c r="Y1162" s="5">
        <v>1.1458333333333333E-3</v>
      </c>
      <c r="Z1162" s="5">
        <v>0</v>
      </c>
      <c r="AA1162" t="s">
        <v>67</v>
      </c>
      <c r="AB1162">
        <v>0</v>
      </c>
      <c r="AC1162" s="4">
        <v>46268.623206018521</v>
      </c>
      <c r="AD1162" t="s">
        <v>67</v>
      </c>
      <c r="AE1162" s="5">
        <v>0</v>
      </c>
      <c r="AF1162" t="s">
        <v>2883</v>
      </c>
      <c r="AG1162" s="5">
        <v>1.1574074074074073E-5</v>
      </c>
      <c r="AJ1162" t="s">
        <v>67</v>
      </c>
      <c r="AN1162" t="s">
        <v>67</v>
      </c>
      <c r="AO1162" t="s">
        <v>67</v>
      </c>
      <c r="AR1162" t="s">
        <v>67</v>
      </c>
      <c r="AT1162" t="s">
        <v>67</v>
      </c>
      <c r="AU1162" t="s">
        <v>67</v>
      </c>
      <c r="AV1162" t="s">
        <v>67</v>
      </c>
      <c r="AY1162" t="s">
        <v>67</v>
      </c>
      <c r="AZ1162" t="s">
        <v>67</v>
      </c>
      <c r="BA1162" t="s">
        <v>67</v>
      </c>
      <c r="BB1162" t="s">
        <v>67</v>
      </c>
      <c r="BC1162" t="s">
        <v>67</v>
      </c>
      <c r="BD1162" t="s">
        <v>67</v>
      </c>
      <c r="BE1162" t="s">
        <v>67</v>
      </c>
      <c r="BF1162" t="s">
        <v>67</v>
      </c>
      <c r="BG1162" t="s">
        <v>67</v>
      </c>
      <c r="BH1162" t="s">
        <v>67</v>
      </c>
      <c r="BI1162" t="s">
        <v>67</v>
      </c>
      <c r="BJ1162" t="s">
        <v>67</v>
      </c>
      <c r="BK1162" t="s">
        <v>67</v>
      </c>
      <c r="BL1162" t="s">
        <v>67</v>
      </c>
      <c r="BM1162" t="s">
        <v>67</v>
      </c>
      <c r="BN1162" t="s">
        <v>287</v>
      </c>
      <c r="BO1162" s="6">
        <v>46268</v>
      </c>
      <c r="BP1162">
        <f>1</f>
        <v>1</v>
      </c>
      <c r="BQ1162">
        <f>IF(M1162+AG1162&gt;=parametres!$B$2,0,1)</f>
        <v>1</v>
      </c>
      <c r="BR1162" t="str">
        <f>VLOOKUP(O1162,parametres!G:H,2,0)</f>
        <v>RSA BE</v>
      </c>
    </row>
    <row r="1163" spans="1:70" x14ac:dyDescent="0.3">
      <c r="A1163" t="s">
        <v>1635</v>
      </c>
      <c r="B1163" t="s">
        <v>65</v>
      </c>
      <c r="C1163" t="s">
        <v>66</v>
      </c>
      <c r="D1163" s="4">
        <v>46268.615219907406</v>
      </c>
      <c r="E1163" t="s">
        <v>2886</v>
      </c>
      <c r="F1163" t="s">
        <v>67</v>
      </c>
      <c r="G1163" t="s">
        <v>67</v>
      </c>
      <c r="H1163" t="s">
        <v>340</v>
      </c>
      <c r="I1163" t="s">
        <v>67</v>
      </c>
      <c r="J1163">
        <v>2.7421294206886533E+18</v>
      </c>
      <c r="K1163" t="s">
        <v>2894</v>
      </c>
      <c r="L1163" t="s">
        <v>67</v>
      </c>
      <c r="M1163" s="5">
        <v>0</v>
      </c>
      <c r="N1163">
        <v>19782</v>
      </c>
      <c r="O1163" t="s">
        <v>288</v>
      </c>
      <c r="P1163">
        <v>21222</v>
      </c>
      <c r="Q1163" t="s">
        <v>288</v>
      </c>
      <c r="R1163">
        <v>100052</v>
      </c>
      <c r="S1163" t="s">
        <v>301</v>
      </c>
      <c r="T1163" t="s">
        <v>312</v>
      </c>
      <c r="U1163">
        <v>207437</v>
      </c>
      <c r="V1163" t="s">
        <v>339</v>
      </c>
      <c r="W1163" t="s">
        <v>69</v>
      </c>
      <c r="X1163" s="5">
        <v>2.4305555555555556E-3</v>
      </c>
      <c r="Y1163" s="5">
        <v>0</v>
      </c>
      <c r="Z1163" s="5">
        <v>0</v>
      </c>
      <c r="AA1163" t="s">
        <v>67</v>
      </c>
      <c r="AB1163">
        <v>0</v>
      </c>
      <c r="AC1163" s="4">
        <v>46268.617731481485</v>
      </c>
      <c r="AD1163" t="s">
        <v>67</v>
      </c>
      <c r="AE1163" s="5">
        <v>0</v>
      </c>
      <c r="AF1163" t="s">
        <v>2888</v>
      </c>
      <c r="AG1163" s="5">
        <v>1.1574074074074073E-5</v>
      </c>
      <c r="AJ1163" t="s">
        <v>67</v>
      </c>
      <c r="AN1163" t="s">
        <v>67</v>
      </c>
      <c r="AO1163" t="s">
        <v>67</v>
      </c>
      <c r="AR1163" t="s">
        <v>67</v>
      </c>
      <c r="AT1163" t="s">
        <v>67</v>
      </c>
      <c r="AU1163" t="s">
        <v>67</v>
      </c>
      <c r="AV1163" t="s">
        <v>67</v>
      </c>
      <c r="AY1163" t="s">
        <v>67</v>
      </c>
      <c r="AZ1163" t="s">
        <v>67</v>
      </c>
      <c r="BA1163" t="s">
        <v>67</v>
      </c>
      <c r="BB1163" t="s">
        <v>67</v>
      </c>
      <c r="BC1163" t="s">
        <v>67</v>
      </c>
      <c r="BD1163" t="s">
        <v>67</v>
      </c>
      <c r="BE1163" t="s">
        <v>67</v>
      </c>
      <c r="BF1163" t="s">
        <v>67</v>
      </c>
      <c r="BG1163" t="s">
        <v>67</v>
      </c>
      <c r="BH1163" t="s">
        <v>67</v>
      </c>
      <c r="BI1163" t="s">
        <v>67</v>
      </c>
      <c r="BJ1163" t="s">
        <v>67</v>
      </c>
      <c r="BK1163" t="s">
        <v>67</v>
      </c>
      <c r="BL1163" t="s">
        <v>67</v>
      </c>
      <c r="BM1163" t="s">
        <v>67</v>
      </c>
      <c r="BN1163" t="s">
        <v>287</v>
      </c>
      <c r="BO1163" s="6">
        <v>46268</v>
      </c>
      <c r="BP1163">
        <f>1</f>
        <v>1</v>
      </c>
      <c r="BQ1163">
        <f>IF(M1163+AG1163&gt;=parametres!$B$2,0,1)</f>
        <v>1</v>
      </c>
      <c r="BR1163" t="str">
        <f>VLOOKUP(O1163,parametres!G:H,2,0)</f>
        <v>RSA BE</v>
      </c>
    </row>
    <row r="1164" spans="1:70" x14ac:dyDescent="0.3">
      <c r="A1164" t="s">
        <v>1635</v>
      </c>
      <c r="B1164" t="s">
        <v>65</v>
      </c>
      <c r="C1164" t="s">
        <v>66</v>
      </c>
      <c r="D1164" s="4">
        <v>46268.615451388891</v>
      </c>
      <c r="E1164" t="s">
        <v>2878</v>
      </c>
      <c r="F1164" t="s">
        <v>67</v>
      </c>
      <c r="G1164" t="s">
        <v>67</v>
      </c>
      <c r="H1164" t="s">
        <v>466</v>
      </c>
      <c r="I1164" t="s">
        <v>67</v>
      </c>
      <c r="J1164">
        <v>2.7421293648576358E+18</v>
      </c>
      <c r="K1164" t="s">
        <v>2895</v>
      </c>
      <c r="L1164" t="s">
        <v>67</v>
      </c>
      <c r="M1164" s="5">
        <v>0</v>
      </c>
      <c r="N1164">
        <v>19755</v>
      </c>
      <c r="O1164" t="s">
        <v>84</v>
      </c>
      <c r="P1164">
        <v>21194</v>
      </c>
      <c r="Q1164" t="s">
        <v>84</v>
      </c>
      <c r="R1164">
        <v>99755</v>
      </c>
      <c r="S1164" t="s">
        <v>183</v>
      </c>
      <c r="T1164" t="s">
        <v>153</v>
      </c>
      <c r="U1164">
        <v>96452</v>
      </c>
      <c r="V1164" t="s">
        <v>465</v>
      </c>
      <c r="W1164" t="s">
        <v>68</v>
      </c>
      <c r="X1164" s="5">
        <v>7.6388888888888893E-4</v>
      </c>
      <c r="Y1164" s="5">
        <v>0</v>
      </c>
      <c r="Z1164" s="5">
        <v>0</v>
      </c>
      <c r="AA1164" t="s">
        <v>67</v>
      </c>
      <c r="AB1164">
        <v>0</v>
      </c>
      <c r="AC1164" s="4">
        <v>46268.616284722222</v>
      </c>
      <c r="AD1164" t="s">
        <v>67</v>
      </c>
      <c r="AE1164" s="5">
        <v>0</v>
      </c>
      <c r="AF1164" t="s">
        <v>2880</v>
      </c>
      <c r="AG1164" s="5">
        <v>1.1574074074074073E-5</v>
      </c>
      <c r="AJ1164" t="s">
        <v>67</v>
      </c>
      <c r="AN1164" t="s">
        <v>67</v>
      </c>
      <c r="AO1164" t="s">
        <v>67</v>
      </c>
      <c r="AR1164" t="s">
        <v>67</v>
      </c>
      <c r="AT1164" t="s">
        <v>67</v>
      </c>
      <c r="AU1164" t="s">
        <v>67</v>
      </c>
      <c r="AV1164" t="s">
        <v>67</v>
      </c>
      <c r="AY1164" t="s">
        <v>67</v>
      </c>
      <c r="AZ1164" t="s">
        <v>67</v>
      </c>
      <c r="BA1164" t="s">
        <v>67</v>
      </c>
      <c r="BB1164" t="s">
        <v>67</v>
      </c>
      <c r="BC1164" t="s">
        <v>67</v>
      </c>
      <c r="BD1164" t="s">
        <v>67</v>
      </c>
      <c r="BE1164" t="s">
        <v>67</v>
      </c>
      <c r="BF1164" t="s">
        <v>67</v>
      </c>
      <c r="BG1164" t="s">
        <v>67</v>
      </c>
      <c r="BH1164" t="s">
        <v>67</v>
      </c>
      <c r="BI1164" t="s">
        <v>67</v>
      </c>
      <c r="BJ1164" t="s">
        <v>67</v>
      </c>
      <c r="BK1164" t="s">
        <v>67</v>
      </c>
      <c r="BL1164" t="s">
        <v>67</v>
      </c>
      <c r="BM1164" t="s">
        <v>67</v>
      </c>
      <c r="BN1164" t="s">
        <v>102</v>
      </c>
      <c r="BO1164" s="6">
        <v>46268</v>
      </c>
      <c r="BP1164">
        <f>1</f>
        <v>1</v>
      </c>
      <c r="BQ1164">
        <f>IF(M1164+AG1164&gt;=parametres!$B$2,0,1)</f>
        <v>1</v>
      </c>
      <c r="BR1164" t="str">
        <f>VLOOKUP(O1164,parametres!G:H,2,0)</f>
        <v>RSA</v>
      </c>
    </row>
    <row r="1165" spans="1:70" x14ac:dyDescent="0.3">
      <c r="A1165" t="s">
        <v>1635</v>
      </c>
      <c r="B1165" t="s">
        <v>65</v>
      </c>
      <c r="C1165" t="s">
        <v>70</v>
      </c>
      <c r="D1165" s="4">
        <v>46268.615833333337</v>
      </c>
      <c r="E1165" t="s">
        <v>2896</v>
      </c>
      <c r="F1165" t="s">
        <v>156</v>
      </c>
      <c r="G1165" t="s">
        <v>119</v>
      </c>
      <c r="H1165" t="s">
        <v>157</v>
      </c>
      <c r="I1165" t="s">
        <v>139</v>
      </c>
      <c r="J1165">
        <v>2.7421293691525274E+18</v>
      </c>
      <c r="K1165" t="s">
        <v>2897</v>
      </c>
      <c r="L1165" t="s">
        <v>72</v>
      </c>
      <c r="M1165" s="5">
        <v>9.2592592592592588E-5</v>
      </c>
      <c r="N1165">
        <v>19760</v>
      </c>
      <c r="O1165" t="s">
        <v>82</v>
      </c>
      <c r="P1165">
        <v>21199</v>
      </c>
      <c r="Q1165" t="s">
        <v>82</v>
      </c>
      <c r="R1165">
        <v>99810</v>
      </c>
      <c r="S1165" t="s">
        <v>162</v>
      </c>
      <c r="T1165" t="s">
        <v>153</v>
      </c>
      <c r="U1165">
        <v>221519</v>
      </c>
      <c r="V1165" t="s">
        <v>269</v>
      </c>
      <c r="W1165" t="s">
        <v>68</v>
      </c>
      <c r="X1165" s="5">
        <v>2.3495370370370371E-3</v>
      </c>
      <c r="Y1165" s="5">
        <v>0</v>
      </c>
      <c r="Z1165" s="5">
        <v>8.6805555555555551E-4</v>
      </c>
      <c r="AA1165" t="s">
        <v>67</v>
      </c>
      <c r="AB1165">
        <v>0</v>
      </c>
      <c r="AC1165" s="4">
        <v>46268.618831018517</v>
      </c>
      <c r="AD1165" t="s">
        <v>67</v>
      </c>
      <c r="AE1165" s="5">
        <v>0</v>
      </c>
      <c r="AF1165" t="s">
        <v>2898</v>
      </c>
      <c r="AG1165" s="5">
        <v>2.3148148148148147E-5</v>
      </c>
      <c r="AH1165">
        <v>0</v>
      </c>
      <c r="AI1165">
        <v>0</v>
      </c>
      <c r="AJ1165" t="s">
        <v>67</v>
      </c>
      <c r="AK1165">
        <v>2</v>
      </c>
      <c r="AL1165">
        <v>0</v>
      </c>
      <c r="AM1165">
        <v>0</v>
      </c>
      <c r="AN1165" t="s">
        <v>123</v>
      </c>
      <c r="AO1165" t="s">
        <v>127</v>
      </c>
      <c r="AP1165">
        <v>77020001</v>
      </c>
      <c r="AQ1165">
        <v>10</v>
      </c>
      <c r="AR1165" t="s">
        <v>128</v>
      </c>
      <c r="AS1165">
        <v>3190096</v>
      </c>
      <c r="AT1165" t="s">
        <v>145</v>
      </c>
      <c r="AU1165" t="s">
        <v>67</v>
      </c>
      <c r="AV1165" t="s">
        <v>2896</v>
      </c>
      <c r="AW1165">
        <v>2</v>
      </c>
      <c r="AX1165">
        <v>1</v>
      </c>
      <c r="AY1165" t="s">
        <v>67</v>
      </c>
      <c r="AZ1165" t="s">
        <v>67</v>
      </c>
      <c r="BA1165" t="s">
        <v>67</v>
      </c>
      <c r="BB1165" t="s">
        <v>67</v>
      </c>
      <c r="BC1165" t="s">
        <v>67</v>
      </c>
      <c r="BD1165" t="s">
        <v>67</v>
      </c>
      <c r="BE1165" t="s">
        <v>67</v>
      </c>
      <c r="BF1165" t="s">
        <v>67</v>
      </c>
      <c r="BG1165" t="s">
        <v>67</v>
      </c>
      <c r="BH1165" t="s">
        <v>67</v>
      </c>
      <c r="BI1165" t="s">
        <v>67</v>
      </c>
      <c r="BJ1165" t="s">
        <v>67</v>
      </c>
      <c r="BK1165" t="s">
        <v>67</v>
      </c>
      <c r="BL1165" t="s">
        <v>67</v>
      </c>
      <c r="BM1165" t="s">
        <v>67</v>
      </c>
      <c r="BN1165" t="s">
        <v>106</v>
      </c>
      <c r="BO1165" s="6">
        <v>46268</v>
      </c>
      <c r="BP1165">
        <f>1</f>
        <v>1</v>
      </c>
      <c r="BQ1165">
        <f>IF(M1165+AG1165&gt;=parametres!$B$2,0,1)</f>
        <v>1</v>
      </c>
      <c r="BR1165" t="str">
        <f>VLOOKUP(O1165,parametres!G:H,2,0)</f>
        <v>Alliannz Contract</v>
      </c>
    </row>
    <row r="1166" spans="1:70" x14ac:dyDescent="0.3">
      <c r="A1166" t="s">
        <v>1635</v>
      </c>
      <c r="B1166" t="s">
        <v>65</v>
      </c>
      <c r="C1166" t="s">
        <v>70</v>
      </c>
      <c r="D1166" s="4">
        <v>46268.615902777776</v>
      </c>
      <c r="E1166" t="s">
        <v>2899</v>
      </c>
      <c r="F1166" t="s">
        <v>118</v>
      </c>
      <c r="G1166" t="s">
        <v>119</v>
      </c>
      <c r="H1166" t="s">
        <v>120</v>
      </c>
      <c r="I1166" t="s">
        <v>121</v>
      </c>
      <c r="J1166">
        <v>2.7421293219110723E+18</v>
      </c>
      <c r="K1166" t="s">
        <v>2900</v>
      </c>
      <c r="L1166" t="s">
        <v>72</v>
      </c>
      <c r="M1166" s="5">
        <v>4.2708333333333331E-3</v>
      </c>
      <c r="N1166">
        <v>19770</v>
      </c>
      <c r="O1166" t="s">
        <v>112</v>
      </c>
      <c r="P1166">
        <v>21209</v>
      </c>
      <c r="Q1166" t="s">
        <v>112</v>
      </c>
      <c r="S1166" t="s">
        <v>67</v>
      </c>
      <c r="T1166" t="s">
        <v>153</v>
      </c>
      <c r="V1166" t="s">
        <v>67</v>
      </c>
      <c r="W1166" t="s">
        <v>68</v>
      </c>
      <c r="X1166" s="5">
        <v>0</v>
      </c>
      <c r="Y1166" s="5">
        <v>0</v>
      </c>
      <c r="Z1166" s="5">
        <v>0</v>
      </c>
      <c r="AA1166" t="s">
        <v>67</v>
      </c>
      <c r="AB1166">
        <v>0</v>
      </c>
      <c r="AC1166" s="4">
        <v>46268.620428240742</v>
      </c>
      <c r="AD1166" t="s">
        <v>67</v>
      </c>
      <c r="AE1166" s="5">
        <v>0</v>
      </c>
      <c r="AF1166" t="s">
        <v>2901</v>
      </c>
      <c r="AG1166" s="5">
        <v>3.4722222222222222E-5</v>
      </c>
      <c r="AH1166">
        <v>0</v>
      </c>
      <c r="AI1166">
        <v>0</v>
      </c>
      <c r="AJ1166" t="s">
        <v>122</v>
      </c>
      <c r="AK1166">
        <v>2</v>
      </c>
      <c r="AL1166">
        <v>0</v>
      </c>
      <c r="AM1166">
        <v>0</v>
      </c>
      <c r="AN1166" t="s">
        <v>123</v>
      </c>
      <c r="AO1166" t="s">
        <v>67</v>
      </c>
      <c r="AR1166" t="s">
        <v>67</v>
      </c>
      <c r="AT1166" t="s">
        <v>67</v>
      </c>
      <c r="AU1166" t="s">
        <v>67</v>
      </c>
      <c r="AV1166" t="s">
        <v>67</v>
      </c>
      <c r="AW1166">
        <v>0</v>
      </c>
      <c r="AX1166">
        <v>0</v>
      </c>
      <c r="AY1166" t="s">
        <v>67</v>
      </c>
      <c r="AZ1166" t="s">
        <v>67</v>
      </c>
      <c r="BA1166" t="s">
        <v>67</v>
      </c>
      <c r="BB1166" t="s">
        <v>67</v>
      </c>
      <c r="BC1166" t="s">
        <v>67</v>
      </c>
      <c r="BD1166" t="s">
        <v>67</v>
      </c>
      <c r="BE1166" t="s">
        <v>67</v>
      </c>
      <c r="BF1166" t="s">
        <v>67</v>
      </c>
      <c r="BG1166" t="s">
        <v>67</v>
      </c>
      <c r="BH1166" t="s">
        <v>67</v>
      </c>
      <c r="BI1166" t="s">
        <v>67</v>
      </c>
      <c r="BJ1166" t="s">
        <v>67</v>
      </c>
      <c r="BK1166" t="s">
        <v>67</v>
      </c>
      <c r="BL1166" t="s">
        <v>67</v>
      </c>
      <c r="BM1166" t="s">
        <v>67</v>
      </c>
      <c r="BN1166" t="s">
        <v>280</v>
      </c>
      <c r="BO1166" s="6">
        <v>46268</v>
      </c>
      <c r="BP1166">
        <f>1</f>
        <v>1</v>
      </c>
      <c r="BQ1166">
        <f>IF(M1166+AG1166&gt;=parametres!$B$2,0,1)</f>
        <v>0</v>
      </c>
      <c r="BR1166" t="str">
        <f>VLOOKUP(O1166,parametres!G:H,2,0)</f>
        <v>RSA Provider</v>
      </c>
    </row>
    <row r="1167" spans="1:70" x14ac:dyDescent="0.3">
      <c r="A1167" t="s">
        <v>1635</v>
      </c>
      <c r="B1167" t="s">
        <v>65</v>
      </c>
      <c r="C1167" t="s">
        <v>66</v>
      </c>
      <c r="D1167" s="4">
        <v>46268.616400462961</v>
      </c>
      <c r="E1167" t="s">
        <v>2896</v>
      </c>
      <c r="F1167" t="s">
        <v>67</v>
      </c>
      <c r="G1167" t="s">
        <v>67</v>
      </c>
      <c r="H1167" t="s">
        <v>418</v>
      </c>
      <c r="I1167" t="s">
        <v>67</v>
      </c>
      <c r="J1167">
        <v>2.7421293691525274E+18</v>
      </c>
      <c r="K1167" t="s">
        <v>2902</v>
      </c>
      <c r="L1167" t="s">
        <v>67</v>
      </c>
      <c r="M1167" s="5">
        <v>0</v>
      </c>
      <c r="N1167">
        <v>19760</v>
      </c>
      <c r="O1167" t="s">
        <v>82</v>
      </c>
      <c r="P1167">
        <v>21199</v>
      </c>
      <c r="Q1167" t="s">
        <v>82</v>
      </c>
      <c r="R1167">
        <v>99810</v>
      </c>
      <c r="S1167" t="s">
        <v>162</v>
      </c>
      <c r="T1167" t="s">
        <v>153</v>
      </c>
      <c r="U1167">
        <v>221519</v>
      </c>
      <c r="V1167" t="s">
        <v>269</v>
      </c>
      <c r="W1167" t="s">
        <v>68</v>
      </c>
      <c r="X1167" s="5">
        <v>2.3495370370370371E-3</v>
      </c>
      <c r="Y1167" s="5">
        <v>0</v>
      </c>
      <c r="Z1167" s="5">
        <v>0</v>
      </c>
      <c r="AA1167" t="s">
        <v>67</v>
      </c>
      <c r="AB1167">
        <v>0</v>
      </c>
      <c r="AC1167" s="4">
        <v>46268.618819444448</v>
      </c>
      <c r="AD1167" t="s">
        <v>67</v>
      </c>
      <c r="AE1167" s="5">
        <v>0</v>
      </c>
      <c r="AF1167" t="s">
        <v>2898</v>
      </c>
      <c r="AG1167" s="5">
        <v>1.1574074074074073E-5</v>
      </c>
      <c r="AJ1167" t="s">
        <v>67</v>
      </c>
      <c r="AN1167" t="s">
        <v>67</v>
      </c>
      <c r="AO1167" t="s">
        <v>67</v>
      </c>
      <c r="AR1167" t="s">
        <v>67</v>
      </c>
      <c r="AT1167" t="s">
        <v>67</v>
      </c>
      <c r="AU1167" t="s">
        <v>67</v>
      </c>
      <c r="AV1167" t="s">
        <v>67</v>
      </c>
      <c r="AY1167" t="s">
        <v>67</v>
      </c>
      <c r="AZ1167" t="s">
        <v>67</v>
      </c>
      <c r="BA1167" t="s">
        <v>67</v>
      </c>
      <c r="BB1167" t="s">
        <v>67</v>
      </c>
      <c r="BC1167" t="s">
        <v>67</v>
      </c>
      <c r="BD1167" t="s">
        <v>67</v>
      </c>
      <c r="BE1167" t="s">
        <v>67</v>
      </c>
      <c r="BF1167" t="s">
        <v>67</v>
      </c>
      <c r="BG1167" t="s">
        <v>67</v>
      </c>
      <c r="BH1167" t="s">
        <v>67</v>
      </c>
      <c r="BI1167" t="s">
        <v>67</v>
      </c>
      <c r="BJ1167" t="s">
        <v>67</v>
      </c>
      <c r="BK1167" t="s">
        <v>67</v>
      </c>
      <c r="BL1167" t="s">
        <v>67</v>
      </c>
      <c r="BM1167" t="s">
        <v>67</v>
      </c>
      <c r="BN1167" t="s">
        <v>106</v>
      </c>
      <c r="BO1167" s="6">
        <v>46268</v>
      </c>
      <c r="BP1167">
        <f>1</f>
        <v>1</v>
      </c>
      <c r="BQ1167">
        <f>IF(M1167+AG1167&gt;=parametres!$B$2,0,1)</f>
        <v>1</v>
      </c>
      <c r="BR1167" t="str">
        <f>VLOOKUP(O1167,parametres!G:H,2,0)</f>
        <v>Alliannz Contract</v>
      </c>
    </row>
    <row r="1168" spans="1:70" x14ac:dyDescent="0.3">
      <c r="A1168" t="s">
        <v>1635</v>
      </c>
      <c r="B1168" t="s">
        <v>65</v>
      </c>
      <c r="C1168" t="s">
        <v>66</v>
      </c>
      <c r="D1168" s="4">
        <v>46268.616516203707</v>
      </c>
      <c r="E1168" t="s">
        <v>2899</v>
      </c>
      <c r="F1168" t="s">
        <v>67</v>
      </c>
      <c r="G1168" t="s">
        <v>67</v>
      </c>
      <c r="H1168" t="s">
        <v>2560</v>
      </c>
      <c r="I1168" t="s">
        <v>67</v>
      </c>
      <c r="J1168">
        <v>2.7421293219110723E+18</v>
      </c>
      <c r="K1168" t="s">
        <v>2903</v>
      </c>
      <c r="L1168" t="s">
        <v>67</v>
      </c>
      <c r="M1168" s="5">
        <v>0</v>
      </c>
      <c r="N1168">
        <v>19770</v>
      </c>
      <c r="O1168" t="s">
        <v>112</v>
      </c>
      <c r="P1168">
        <v>21209</v>
      </c>
      <c r="Q1168" t="s">
        <v>112</v>
      </c>
      <c r="R1168">
        <v>99920</v>
      </c>
      <c r="S1168" t="s">
        <v>146</v>
      </c>
      <c r="T1168" t="s">
        <v>153</v>
      </c>
      <c r="U1168">
        <v>96476</v>
      </c>
      <c r="V1168" t="s">
        <v>2558</v>
      </c>
      <c r="W1168" t="s">
        <v>68</v>
      </c>
      <c r="X1168" s="5">
        <v>0</v>
      </c>
      <c r="Y1168" s="5">
        <v>0</v>
      </c>
      <c r="Z1168" s="5">
        <v>0</v>
      </c>
      <c r="AA1168" t="s">
        <v>67</v>
      </c>
      <c r="AB1168">
        <v>0</v>
      </c>
      <c r="AC1168" s="4">
        <v>46268.616516203707</v>
      </c>
      <c r="AD1168" t="s">
        <v>67</v>
      </c>
      <c r="AE1168" s="5">
        <v>0</v>
      </c>
      <c r="AF1168" t="s">
        <v>2901</v>
      </c>
      <c r="AG1168" s="5">
        <v>0</v>
      </c>
      <c r="AJ1168" t="s">
        <v>67</v>
      </c>
      <c r="AN1168" t="s">
        <v>67</v>
      </c>
      <c r="AO1168" t="s">
        <v>67</v>
      </c>
      <c r="AR1168" t="s">
        <v>67</v>
      </c>
      <c r="AT1168" t="s">
        <v>67</v>
      </c>
      <c r="AU1168" t="s">
        <v>67</v>
      </c>
      <c r="AV1168" t="s">
        <v>67</v>
      </c>
      <c r="AY1168" t="s">
        <v>67</v>
      </c>
      <c r="AZ1168" t="s">
        <v>67</v>
      </c>
      <c r="BA1168" t="s">
        <v>67</v>
      </c>
      <c r="BB1168" t="s">
        <v>67</v>
      </c>
      <c r="BC1168" t="s">
        <v>67</v>
      </c>
      <c r="BD1168" t="s">
        <v>67</v>
      </c>
      <c r="BE1168" t="s">
        <v>67</v>
      </c>
      <c r="BF1168" t="s">
        <v>67</v>
      </c>
      <c r="BG1168" t="s">
        <v>67</v>
      </c>
      <c r="BH1168" t="s">
        <v>67</v>
      </c>
      <c r="BI1168" t="s">
        <v>67</v>
      </c>
      <c r="BJ1168" t="s">
        <v>67</v>
      </c>
      <c r="BK1168" t="s">
        <v>67</v>
      </c>
      <c r="BL1168" t="s">
        <v>67</v>
      </c>
      <c r="BM1168" t="s">
        <v>67</v>
      </c>
      <c r="BN1168" t="s">
        <v>280</v>
      </c>
      <c r="BO1168" s="6">
        <v>46268</v>
      </c>
      <c r="BP1168">
        <f>1</f>
        <v>1</v>
      </c>
      <c r="BQ1168">
        <f>IF(M1168+AG1168&gt;=parametres!$B$2,0,1)</f>
        <v>1</v>
      </c>
      <c r="BR1168" t="str">
        <f>VLOOKUP(O1168,parametres!G:H,2,0)</f>
        <v>RSA Provider</v>
      </c>
    </row>
    <row r="1169" spans="1:70" x14ac:dyDescent="0.3">
      <c r="A1169" t="s">
        <v>1635</v>
      </c>
      <c r="B1169" t="s">
        <v>65</v>
      </c>
      <c r="C1169" t="s">
        <v>66</v>
      </c>
      <c r="D1169" s="4">
        <v>46268.616643518515</v>
      </c>
      <c r="E1169" t="s">
        <v>2889</v>
      </c>
      <c r="F1169" t="s">
        <v>67</v>
      </c>
      <c r="G1169" t="s">
        <v>67</v>
      </c>
      <c r="H1169" t="s">
        <v>405</v>
      </c>
      <c r="I1169" t="s">
        <v>67</v>
      </c>
      <c r="J1169">
        <v>2.7421293906232591E+18</v>
      </c>
      <c r="K1169" t="s">
        <v>2904</v>
      </c>
      <c r="L1169" t="s">
        <v>67</v>
      </c>
      <c r="M1169" s="5">
        <v>0</v>
      </c>
      <c r="N1169">
        <v>19761</v>
      </c>
      <c r="O1169" t="s">
        <v>105</v>
      </c>
      <c r="P1169">
        <v>21200</v>
      </c>
      <c r="Q1169" t="s">
        <v>105</v>
      </c>
      <c r="R1169">
        <v>99821</v>
      </c>
      <c r="S1169" t="s">
        <v>154</v>
      </c>
      <c r="T1169" t="s">
        <v>153</v>
      </c>
      <c r="U1169">
        <v>224101</v>
      </c>
      <c r="V1169" t="s">
        <v>404</v>
      </c>
      <c r="W1169" t="s">
        <v>68</v>
      </c>
      <c r="X1169" s="5">
        <v>3.6111111111111109E-3</v>
      </c>
      <c r="Y1169" s="5">
        <v>0</v>
      </c>
      <c r="Z1169" s="5">
        <v>0</v>
      </c>
      <c r="AA1169" t="s">
        <v>67</v>
      </c>
      <c r="AB1169">
        <v>0</v>
      </c>
      <c r="AC1169" s="4">
        <v>46268.620312500003</v>
      </c>
      <c r="AD1169" t="s">
        <v>67</v>
      </c>
      <c r="AE1169" s="5">
        <v>0</v>
      </c>
      <c r="AF1169" t="s">
        <v>2891</v>
      </c>
      <c r="AG1169" s="5">
        <v>1.1574074074074073E-5</v>
      </c>
      <c r="AJ1169" t="s">
        <v>67</v>
      </c>
      <c r="AN1169" t="s">
        <v>67</v>
      </c>
      <c r="AO1169" t="s">
        <v>67</v>
      </c>
      <c r="AR1169" t="s">
        <v>67</v>
      </c>
      <c r="AT1169" t="s">
        <v>67</v>
      </c>
      <c r="AU1169" t="s">
        <v>67</v>
      </c>
      <c r="AV1169" t="s">
        <v>67</v>
      </c>
      <c r="AY1169" t="s">
        <v>67</v>
      </c>
      <c r="AZ1169" t="s">
        <v>67</v>
      </c>
      <c r="BA1169" t="s">
        <v>67</v>
      </c>
      <c r="BB1169" t="s">
        <v>67</v>
      </c>
      <c r="BC1169" t="s">
        <v>67</v>
      </c>
      <c r="BD1169" t="s">
        <v>67</v>
      </c>
      <c r="BE1169" t="s">
        <v>67</v>
      </c>
      <c r="BF1169" t="s">
        <v>67</v>
      </c>
      <c r="BG1169" t="s">
        <v>67</v>
      </c>
      <c r="BH1169" t="s">
        <v>67</v>
      </c>
      <c r="BI1169" t="s">
        <v>67</v>
      </c>
      <c r="BJ1169" t="s">
        <v>67</v>
      </c>
      <c r="BK1169" t="s">
        <v>67</v>
      </c>
      <c r="BL1169" t="s">
        <v>67</v>
      </c>
      <c r="BM1169" t="s">
        <v>67</v>
      </c>
      <c r="BN1169" t="s">
        <v>106</v>
      </c>
      <c r="BO1169" s="6">
        <v>46268</v>
      </c>
      <c r="BP1169">
        <f>1</f>
        <v>1</v>
      </c>
      <c r="BQ1169">
        <f>IF(M1169+AG1169&gt;=parametres!$B$2,0,1)</f>
        <v>1</v>
      </c>
      <c r="BR1169" t="str">
        <f>VLOOKUP(O1169,parametres!G:H,2,0)</f>
        <v>Alliannz Contract</v>
      </c>
    </row>
    <row r="1170" spans="1:70" x14ac:dyDescent="0.3">
      <c r="A1170" t="s">
        <v>1635</v>
      </c>
      <c r="B1170" t="s">
        <v>65</v>
      </c>
      <c r="C1170" t="s">
        <v>70</v>
      </c>
      <c r="D1170" s="4">
        <v>46268.617476851854</v>
      </c>
      <c r="E1170" t="s">
        <v>2905</v>
      </c>
      <c r="F1170" t="s">
        <v>148</v>
      </c>
      <c r="G1170" t="s">
        <v>119</v>
      </c>
      <c r="H1170" t="s">
        <v>149</v>
      </c>
      <c r="I1170" t="s">
        <v>139</v>
      </c>
      <c r="J1170">
        <v>2.7421293992131226E+18</v>
      </c>
      <c r="K1170" t="s">
        <v>2906</v>
      </c>
      <c r="L1170" t="s">
        <v>72</v>
      </c>
      <c r="M1170" s="5">
        <v>6.9444444444444444E-5</v>
      </c>
      <c r="N1170">
        <v>19760</v>
      </c>
      <c r="O1170" t="s">
        <v>82</v>
      </c>
      <c r="P1170">
        <v>21199</v>
      </c>
      <c r="Q1170" t="s">
        <v>82</v>
      </c>
      <c r="R1170">
        <v>99810</v>
      </c>
      <c r="S1170" t="s">
        <v>162</v>
      </c>
      <c r="T1170" t="s">
        <v>153</v>
      </c>
      <c r="U1170">
        <v>96462</v>
      </c>
      <c r="V1170" t="s">
        <v>485</v>
      </c>
      <c r="W1170" t="s">
        <v>68</v>
      </c>
      <c r="X1170" s="5">
        <v>2.7083333333333334E-3</v>
      </c>
      <c r="Y1170" s="5">
        <v>2.1064814814814813E-3</v>
      </c>
      <c r="Z1170" s="5">
        <v>3.8194444444444446E-4</v>
      </c>
      <c r="AA1170" t="s">
        <v>67</v>
      </c>
      <c r="AB1170">
        <v>0</v>
      </c>
      <c r="AC1170" s="4">
        <v>46268.623414351852</v>
      </c>
      <c r="AD1170" t="s">
        <v>67</v>
      </c>
      <c r="AE1170" s="5">
        <v>0</v>
      </c>
      <c r="AF1170" t="s">
        <v>2907</v>
      </c>
      <c r="AG1170" s="5">
        <v>2.3148148148148147E-5</v>
      </c>
      <c r="AH1170">
        <v>0</v>
      </c>
      <c r="AI1170">
        <v>0</v>
      </c>
      <c r="AJ1170" t="s">
        <v>67</v>
      </c>
      <c r="AK1170">
        <v>2</v>
      </c>
      <c r="AL1170">
        <v>0</v>
      </c>
      <c r="AM1170">
        <v>0</v>
      </c>
      <c r="AN1170" t="s">
        <v>123</v>
      </c>
      <c r="AO1170" t="s">
        <v>127</v>
      </c>
      <c r="AP1170">
        <v>77020001</v>
      </c>
      <c r="AQ1170">
        <v>10</v>
      </c>
      <c r="AR1170" t="s">
        <v>128</v>
      </c>
      <c r="AS1170">
        <v>3190099</v>
      </c>
      <c r="AT1170" t="s">
        <v>407</v>
      </c>
      <c r="AU1170" t="s">
        <v>67</v>
      </c>
      <c r="AV1170" t="s">
        <v>2905</v>
      </c>
      <c r="AW1170">
        <v>2</v>
      </c>
      <c r="AX1170">
        <v>1</v>
      </c>
      <c r="AY1170" t="s">
        <v>67</v>
      </c>
      <c r="AZ1170" t="s">
        <v>67</v>
      </c>
      <c r="BA1170" t="s">
        <v>67</v>
      </c>
      <c r="BB1170" t="s">
        <v>67</v>
      </c>
      <c r="BC1170" t="s">
        <v>67</v>
      </c>
      <c r="BD1170" t="s">
        <v>67</v>
      </c>
      <c r="BE1170" t="s">
        <v>67</v>
      </c>
      <c r="BF1170" t="s">
        <v>67</v>
      </c>
      <c r="BG1170" t="s">
        <v>67</v>
      </c>
      <c r="BH1170" t="s">
        <v>67</v>
      </c>
      <c r="BI1170" t="s">
        <v>67</v>
      </c>
      <c r="BJ1170" t="s">
        <v>67</v>
      </c>
      <c r="BK1170" t="s">
        <v>67</v>
      </c>
      <c r="BL1170" t="s">
        <v>67</v>
      </c>
      <c r="BM1170" t="s">
        <v>67</v>
      </c>
      <c r="BN1170" t="s">
        <v>106</v>
      </c>
      <c r="BO1170" s="6">
        <v>46268</v>
      </c>
      <c r="BP1170">
        <f>1</f>
        <v>1</v>
      </c>
      <c r="BQ1170">
        <f>IF(M1170+AG1170&gt;=parametres!$B$2,0,1)</f>
        <v>1</v>
      </c>
      <c r="BR1170" t="str">
        <f>VLOOKUP(O1170,parametres!G:H,2,0)</f>
        <v>Alliannz Contract</v>
      </c>
    </row>
    <row r="1171" spans="1:70" x14ac:dyDescent="0.3">
      <c r="A1171" t="s">
        <v>1635</v>
      </c>
      <c r="B1171" t="s">
        <v>65</v>
      </c>
      <c r="C1171" t="s">
        <v>70</v>
      </c>
      <c r="D1171" s="4">
        <v>46268.617986111109</v>
      </c>
      <c r="E1171" t="s">
        <v>2908</v>
      </c>
      <c r="F1171" t="s">
        <v>134</v>
      </c>
      <c r="G1171" t="s">
        <v>119</v>
      </c>
      <c r="H1171" t="s">
        <v>135</v>
      </c>
      <c r="I1171" t="s">
        <v>136</v>
      </c>
      <c r="J1171">
        <v>2.7421293262060508E+18</v>
      </c>
      <c r="K1171" t="s">
        <v>2909</v>
      </c>
      <c r="L1171" t="s">
        <v>72</v>
      </c>
      <c r="M1171" s="5">
        <v>5.7870370370370373E-5</v>
      </c>
      <c r="N1171">
        <v>19761</v>
      </c>
      <c r="O1171" t="s">
        <v>105</v>
      </c>
      <c r="P1171">
        <v>21200</v>
      </c>
      <c r="Q1171" t="s">
        <v>105</v>
      </c>
      <c r="R1171">
        <v>99821</v>
      </c>
      <c r="S1171" t="s">
        <v>154</v>
      </c>
      <c r="T1171" t="s">
        <v>153</v>
      </c>
      <c r="U1171">
        <v>199529</v>
      </c>
      <c r="V1171" t="s">
        <v>224</v>
      </c>
      <c r="W1171" t="s">
        <v>68</v>
      </c>
      <c r="X1171" s="5">
        <v>6.3773148148148148E-3</v>
      </c>
      <c r="Y1171" s="5">
        <v>0</v>
      </c>
      <c r="Z1171" s="5">
        <v>4.0509259259259258E-4</v>
      </c>
      <c r="AA1171" t="s">
        <v>67</v>
      </c>
      <c r="AB1171">
        <v>0</v>
      </c>
      <c r="AC1171" s="4">
        <v>46268.625243055554</v>
      </c>
      <c r="AD1171" t="s">
        <v>67</v>
      </c>
      <c r="AE1171" s="5">
        <v>0</v>
      </c>
      <c r="AF1171" t="s">
        <v>2910</v>
      </c>
      <c r="AG1171" s="5">
        <v>3.4722222222222222E-5</v>
      </c>
      <c r="AH1171">
        <v>0</v>
      </c>
      <c r="AI1171">
        <v>0</v>
      </c>
      <c r="AJ1171" t="s">
        <v>67</v>
      </c>
      <c r="AK1171">
        <v>2</v>
      </c>
      <c r="AL1171">
        <v>0</v>
      </c>
      <c r="AM1171">
        <v>0</v>
      </c>
      <c r="AN1171" t="s">
        <v>123</v>
      </c>
      <c r="AO1171" t="s">
        <v>127</v>
      </c>
      <c r="AP1171">
        <v>77020001</v>
      </c>
      <c r="AQ1171">
        <v>10</v>
      </c>
      <c r="AR1171" t="s">
        <v>128</v>
      </c>
      <c r="AS1171">
        <v>3190051</v>
      </c>
      <c r="AT1171" t="s">
        <v>140</v>
      </c>
      <c r="AU1171" t="s">
        <v>67</v>
      </c>
      <c r="AV1171" t="s">
        <v>2908</v>
      </c>
      <c r="AW1171">
        <v>2</v>
      </c>
      <c r="AX1171">
        <v>1</v>
      </c>
      <c r="AY1171" t="s">
        <v>67</v>
      </c>
      <c r="AZ1171" t="s">
        <v>67</v>
      </c>
      <c r="BA1171" t="s">
        <v>67</v>
      </c>
      <c r="BB1171" t="s">
        <v>67</v>
      </c>
      <c r="BC1171" t="s">
        <v>67</v>
      </c>
      <c r="BD1171" t="s">
        <v>67</v>
      </c>
      <c r="BE1171" t="s">
        <v>67</v>
      </c>
      <c r="BF1171" t="s">
        <v>67</v>
      </c>
      <c r="BG1171" t="s">
        <v>67</v>
      </c>
      <c r="BH1171" t="s">
        <v>67</v>
      </c>
      <c r="BI1171" t="s">
        <v>67</v>
      </c>
      <c r="BJ1171" t="s">
        <v>67</v>
      </c>
      <c r="BK1171" t="s">
        <v>67</v>
      </c>
      <c r="BL1171" t="s">
        <v>67</v>
      </c>
      <c r="BM1171" t="s">
        <v>67</v>
      </c>
      <c r="BN1171" t="s">
        <v>106</v>
      </c>
      <c r="BO1171" s="6">
        <v>46268</v>
      </c>
      <c r="BP1171">
        <f>1</f>
        <v>1</v>
      </c>
      <c r="BQ1171">
        <f>IF(M1171+AG1171&gt;=parametres!$B$2,0,1)</f>
        <v>1</v>
      </c>
      <c r="BR1171" t="str">
        <f>VLOOKUP(O1171,parametres!G:H,2,0)</f>
        <v>Alliannz Contract</v>
      </c>
    </row>
    <row r="1172" spans="1:70" x14ac:dyDescent="0.3">
      <c r="A1172" t="s">
        <v>1635</v>
      </c>
      <c r="B1172" t="s">
        <v>65</v>
      </c>
      <c r="C1172" t="s">
        <v>66</v>
      </c>
      <c r="D1172" s="4">
        <v>46268.618530092594</v>
      </c>
      <c r="E1172" t="s">
        <v>2905</v>
      </c>
      <c r="F1172" t="s">
        <v>67</v>
      </c>
      <c r="G1172" t="s">
        <v>67</v>
      </c>
      <c r="H1172" t="s">
        <v>486</v>
      </c>
      <c r="I1172" t="s">
        <v>67</v>
      </c>
      <c r="J1172">
        <v>2.7421293992131226E+18</v>
      </c>
      <c r="K1172" t="s">
        <v>2911</v>
      </c>
      <c r="L1172" t="s">
        <v>67</v>
      </c>
      <c r="M1172" s="5">
        <v>0</v>
      </c>
      <c r="N1172">
        <v>19760</v>
      </c>
      <c r="O1172" t="s">
        <v>82</v>
      </c>
      <c r="P1172">
        <v>21199</v>
      </c>
      <c r="Q1172" t="s">
        <v>82</v>
      </c>
      <c r="R1172">
        <v>99810</v>
      </c>
      <c r="S1172" t="s">
        <v>162</v>
      </c>
      <c r="T1172" t="s">
        <v>153</v>
      </c>
      <c r="U1172">
        <v>96462</v>
      </c>
      <c r="V1172" t="s">
        <v>485</v>
      </c>
      <c r="W1172" t="s">
        <v>69</v>
      </c>
      <c r="X1172" s="5">
        <v>2.7083333333333334E-3</v>
      </c>
      <c r="Y1172" s="5">
        <v>2.1064814814814813E-3</v>
      </c>
      <c r="Z1172" s="5">
        <v>0</v>
      </c>
      <c r="AA1172" t="s">
        <v>67</v>
      </c>
      <c r="AB1172">
        <v>0</v>
      </c>
      <c r="AC1172" s="4">
        <v>46268.623414351852</v>
      </c>
      <c r="AD1172" t="s">
        <v>67</v>
      </c>
      <c r="AE1172" s="5">
        <v>0</v>
      </c>
      <c r="AF1172" t="s">
        <v>2907</v>
      </c>
      <c r="AG1172" s="5">
        <v>1.1574074074074073E-5</v>
      </c>
      <c r="AJ1172" t="s">
        <v>67</v>
      </c>
      <c r="AN1172" t="s">
        <v>67</v>
      </c>
      <c r="AO1172" t="s">
        <v>67</v>
      </c>
      <c r="AR1172" t="s">
        <v>67</v>
      </c>
      <c r="AT1172" t="s">
        <v>67</v>
      </c>
      <c r="AU1172" t="s">
        <v>67</v>
      </c>
      <c r="AV1172" t="s">
        <v>67</v>
      </c>
      <c r="AY1172" t="s">
        <v>67</v>
      </c>
      <c r="AZ1172" t="s">
        <v>67</v>
      </c>
      <c r="BA1172" t="s">
        <v>67</v>
      </c>
      <c r="BB1172" t="s">
        <v>67</v>
      </c>
      <c r="BC1172" t="s">
        <v>67</v>
      </c>
      <c r="BD1172" t="s">
        <v>67</v>
      </c>
      <c r="BE1172" t="s">
        <v>67</v>
      </c>
      <c r="BF1172" t="s">
        <v>67</v>
      </c>
      <c r="BG1172" t="s">
        <v>67</v>
      </c>
      <c r="BH1172" t="s">
        <v>67</v>
      </c>
      <c r="BI1172" t="s">
        <v>67</v>
      </c>
      <c r="BJ1172" t="s">
        <v>67</v>
      </c>
      <c r="BK1172" t="s">
        <v>67</v>
      </c>
      <c r="BL1172" t="s">
        <v>67</v>
      </c>
      <c r="BM1172" t="s">
        <v>67</v>
      </c>
      <c r="BN1172" t="s">
        <v>106</v>
      </c>
      <c r="BO1172" s="6">
        <v>46268</v>
      </c>
      <c r="BP1172">
        <f>1</f>
        <v>1</v>
      </c>
      <c r="BQ1172">
        <f>IF(M1172+AG1172&gt;=parametres!$B$2,0,1)</f>
        <v>1</v>
      </c>
      <c r="BR1172" t="str">
        <f>VLOOKUP(O1172,parametres!G:H,2,0)</f>
        <v>Alliannz Contract</v>
      </c>
    </row>
    <row r="1173" spans="1:70" x14ac:dyDescent="0.3">
      <c r="A1173" t="s">
        <v>1635</v>
      </c>
      <c r="B1173" t="s">
        <v>65</v>
      </c>
      <c r="C1173" t="s">
        <v>66</v>
      </c>
      <c r="D1173" s="4">
        <v>46268.618807870371</v>
      </c>
      <c r="E1173" t="s">
        <v>2908</v>
      </c>
      <c r="F1173" t="s">
        <v>67</v>
      </c>
      <c r="G1173" t="s">
        <v>67</v>
      </c>
      <c r="H1173" t="s">
        <v>225</v>
      </c>
      <c r="I1173" t="s">
        <v>67</v>
      </c>
      <c r="J1173">
        <v>2.7421293262060508E+18</v>
      </c>
      <c r="K1173" t="s">
        <v>2912</v>
      </c>
      <c r="L1173" t="s">
        <v>67</v>
      </c>
      <c r="M1173" s="5">
        <v>0</v>
      </c>
      <c r="N1173">
        <v>19761</v>
      </c>
      <c r="O1173" t="s">
        <v>105</v>
      </c>
      <c r="P1173">
        <v>21200</v>
      </c>
      <c r="Q1173" t="s">
        <v>105</v>
      </c>
      <c r="R1173">
        <v>99821</v>
      </c>
      <c r="S1173" t="s">
        <v>154</v>
      </c>
      <c r="T1173" t="s">
        <v>153</v>
      </c>
      <c r="U1173">
        <v>199529</v>
      </c>
      <c r="V1173" t="s">
        <v>224</v>
      </c>
      <c r="W1173" t="s">
        <v>69</v>
      </c>
      <c r="X1173" s="5">
        <v>6.3773148148148148E-3</v>
      </c>
      <c r="Y1173" s="5">
        <v>0</v>
      </c>
      <c r="Z1173" s="5">
        <v>0</v>
      </c>
      <c r="AA1173" t="s">
        <v>67</v>
      </c>
      <c r="AB1173">
        <v>0</v>
      </c>
      <c r="AC1173" s="4">
        <v>46268.625254629631</v>
      </c>
      <c r="AD1173" t="s">
        <v>67</v>
      </c>
      <c r="AE1173" s="5">
        <v>0</v>
      </c>
      <c r="AF1173" t="s">
        <v>2910</v>
      </c>
      <c r="AG1173" s="5">
        <v>1.1574074074074073E-5</v>
      </c>
      <c r="AJ1173" t="s">
        <v>67</v>
      </c>
      <c r="AN1173" t="s">
        <v>67</v>
      </c>
      <c r="AO1173" t="s">
        <v>67</v>
      </c>
      <c r="AR1173" t="s">
        <v>67</v>
      </c>
      <c r="AT1173" t="s">
        <v>67</v>
      </c>
      <c r="AU1173" t="s">
        <v>67</v>
      </c>
      <c r="AV1173" t="s">
        <v>67</v>
      </c>
      <c r="AY1173" t="s">
        <v>67</v>
      </c>
      <c r="AZ1173" t="s">
        <v>67</v>
      </c>
      <c r="BA1173" t="s">
        <v>67</v>
      </c>
      <c r="BB1173" t="s">
        <v>67</v>
      </c>
      <c r="BC1173" t="s">
        <v>67</v>
      </c>
      <c r="BD1173" t="s">
        <v>67</v>
      </c>
      <c r="BE1173" t="s">
        <v>67</v>
      </c>
      <c r="BF1173" t="s">
        <v>67</v>
      </c>
      <c r="BG1173" t="s">
        <v>67</v>
      </c>
      <c r="BH1173" t="s">
        <v>67</v>
      </c>
      <c r="BI1173" t="s">
        <v>67</v>
      </c>
      <c r="BJ1173" t="s">
        <v>67</v>
      </c>
      <c r="BK1173" t="s">
        <v>67</v>
      </c>
      <c r="BL1173" t="s">
        <v>67</v>
      </c>
      <c r="BM1173" t="s">
        <v>67</v>
      </c>
      <c r="BN1173" t="s">
        <v>106</v>
      </c>
      <c r="BO1173" s="6">
        <v>46268</v>
      </c>
      <c r="BP1173">
        <f>1</f>
        <v>1</v>
      </c>
      <c r="BQ1173">
        <f>IF(M1173+AG1173&gt;=parametres!$B$2,0,1)</f>
        <v>1</v>
      </c>
      <c r="BR1173" t="str">
        <f>VLOOKUP(O1173,parametres!G:H,2,0)</f>
        <v>Alliannz Contract</v>
      </c>
    </row>
    <row r="1174" spans="1:70" x14ac:dyDescent="0.3">
      <c r="A1174" t="s">
        <v>1635</v>
      </c>
      <c r="B1174" t="s">
        <v>65</v>
      </c>
      <c r="C1174" t="s">
        <v>70</v>
      </c>
      <c r="D1174" s="4">
        <v>46268.619444444441</v>
      </c>
      <c r="E1174" t="s">
        <v>2913</v>
      </c>
      <c r="F1174" t="s">
        <v>118</v>
      </c>
      <c r="G1174" t="s">
        <v>119</v>
      </c>
      <c r="H1174" t="s">
        <v>120</v>
      </c>
      <c r="I1174" t="s">
        <v>121</v>
      </c>
      <c r="J1174">
        <v>2.7421293777426468E+18</v>
      </c>
      <c r="K1174" t="s">
        <v>2914</v>
      </c>
      <c r="L1174" t="s">
        <v>72</v>
      </c>
      <c r="M1174" s="5">
        <v>3.1712962962962962E-3</v>
      </c>
      <c r="N1174">
        <v>19770</v>
      </c>
      <c r="O1174" t="s">
        <v>112</v>
      </c>
      <c r="P1174">
        <v>21209</v>
      </c>
      <c r="Q1174" t="s">
        <v>112</v>
      </c>
      <c r="R1174">
        <v>99924</v>
      </c>
      <c r="S1174" t="s">
        <v>373</v>
      </c>
      <c r="T1174" t="s">
        <v>147</v>
      </c>
      <c r="U1174">
        <v>237029</v>
      </c>
      <c r="V1174" t="s">
        <v>543</v>
      </c>
      <c r="W1174" t="s">
        <v>68</v>
      </c>
      <c r="X1174" s="5">
        <v>3.1365740740740742E-3</v>
      </c>
      <c r="Y1174" s="5">
        <v>0</v>
      </c>
      <c r="Z1174" s="5">
        <v>3.4722222222222224E-4</v>
      </c>
      <c r="AA1174" t="s">
        <v>67</v>
      </c>
      <c r="AB1174">
        <v>0</v>
      </c>
      <c r="AC1174" s="4">
        <v>46268.62604166667</v>
      </c>
      <c r="AD1174" t="s">
        <v>67</v>
      </c>
      <c r="AE1174" s="5">
        <v>0</v>
      </c>
      <c r="AF1174" t="s">
        <v>2915</v>
      </c>
      <c r="AG1174" s="5">
        <v>2.3148148148148147E-5</v>
      </c>
      <c r="AH1174">
        <v>0</v>
      </c>
      <c r="AI1174">
        <v>0</v>
      </c>
      <c r="AJ1174" t="s">
        <v>122</v>
      </c>
      <c r="AK1174">
        <v>2</v>
      </c>
      <c r="AL1174">
        <v>0</v>
      </c>
      <c r="AM1174">
        <v>0</v>
      </c>
      <c r="AN1174" t="s">
        <v>123</v>
      </c>
      <c r="AO1174" t="s">
        <v>67</v>
      </c>
      <c r="AR1174" t="s">
        <v>67</v>
      </c>
      <c r="AT1174" t="s">
        <v>67</v>
      </c>
      <c r="AU1174" t="s">
        <v>67</v>
      </c>
      <c r="AV1174" t="s">
        <v>67</v>
      </c>
      <c r="AW1174">
        <v>0</v>
      </c>
      <c r="AX1174">
        <v>0</v>
      </c>
      <c r="AY1174" t="s">
        <v>67</v>
      </c>
      <c r="AZ1174" t="s">
        <v>67</v>
      </c>
      <c r="BA1174" t="s">
        <v>67</v>
      </c>
      <c r="BB1174" t="s">
        <v>67</v>
      </c>
      <c r="BC1174" t="s">
        <v>67</v>
      </c>
      <c r="BD1174" t="s">
        <v>67</v>
      </c>
      <c r="BE1174" t="s">
        <v>67</v>
      </c>
      <c r="BF1174" t="s">
        <v>67</v>
      </c>
      <c r="BG1174" t="s">
        <v>67</v>
      </c>
      <c r="BH1174" t="s">
        <v>67</v>
      </c>
      <c r="BI1174" t="s">
        <v>67</v>
      </c>
      <c r="BJ1174" t="s">
        <v>67</v>
      </c>
      <c r="BK1174" t="s">
        <v>67</v>
      </c>
      <c r="BL1174" t="s">
        <v>67</v>
      </c>
      <c r="BM1174" t="s">
        <v>67</v>
      </c>
      <c r="BN1174" t="s">
        <v>280</v>
      </c>
      <c r="BO1174" s="6">
        <v>46268</v>
      </c>
      <c r="BP1174">
        <f>1</f>
        <v>1</v>
      </c>
      <c r="BQ1174">
        <f>IF(M1174+AG1174&gt;=parametres!$B$2,0,1)</f>
        <v>0</v>
      </c>
      <c r="BR1174" t="str">
        <f>VLOOKUP(O1174,parametres!G:H,2,0)</f>
        <v>RSA Provider</v>
      </c>
    </row>
    <row r="1175" spans="1:70" x14ac:dyDescent="0.3">
      <c r="A1175" t="s">
        <v>1635</v>
      </c>
      <c r="B1175" t="s">
        <v>65</v>
      </c>
      <c r="C1175" t="s">
        <v>70</v>
      </c>
      <c r="D1175" s="4">
        <v>46268.620358796295</v>
      </c>
      <c r="E1175" t="s">
        <v>2916</v>
      </c>
      <c r="F1175" t="s">
        <v>134</v>
      </c>
      <c r="G1175" t="s">
        <v>119</v>
      </c>
      <c r="H1175" t="s">
        <v>135</v>
      </c>
      <c r="I1175" t="s">
        <v>143</v>
      </c>
      <c r="J1175">
        <v>2.7421293734476626E+18</v>
      </c>
      <c r="K1175" t="s">
        <v>2917</v>
      </c>
      <c r="L1175" t="s">
        <v>72</v>
      </c>
      <c r="M1175" s="5">
        <v>8.1018518518518516E-5</v>
      </c>
      <c r="N1175">
        <v>19755</v>
      </c>
      <c r="O1175" t="s">
        <v>84</v>
      </c>
      <c r="P1175">
        <v>21194</v>
      </c>
      <c r="Q1175" t="s">
        <v>84</v>
      </c>
      <c r="R1175">
        <v>99755</v>
      </c>
      <c r="S1175" t="s">
        <v>183</v>
      </c>
      <c r="T1175" t="s">
        <v>153</v>
      </c>
      <c r="U1175">
        <v>96491</v>
      </c>
      <c r="V1175" t="s">
        <v>231</v>
      </c>
      <c r="W1175" t="s">
        <v>68</v>
      </c>
      <c r="X1175" s="5">
        <v>5.0694444444444441E-3</v>
      </c>
      <c r="Y1175" s="5">
        <v>0</v>
      </c>
      <c r="Z1175" s="5">
        <v>1.0648148148148149E-3</v>
      </c>
      <c r="AA1175" t="s">
        <v>67</v>
      </c>
      <c r="AB1175">
        <v>0</v>
      </c>
      <c r="AC1175" s="4">
        <v>46268.626504629632</v>
      </c>
      <c r="AD1175" t="s">
        <v>67</v>
      </c>
      <c r="AE1175" s="5">
        <v>0</v>
      </c>
      <c r="AF1175" t="s">
        <v>2918</v>
      </c>
      <c r="AG1175" s="5">
        <v>2.3148148148148147E-5</v>
      </c>
      <c r="AH1175">
        <v>0</v>
      </c>
      <c r="AI1175">
        <v>0</v>
      </c>
      <c r="AJ1175" t="s">
        <v>67</v>
      </c>
      <c r="AK1175">
        <v>2</v>
      </c>
      <c r="AL1175">
        <v>0</v>
      </c>
      <c r="AM1175">
        <v>0</v>
      </c>
      <c r="AN1175" t="s">
        <v>123</v>
      </c>
      <c r="AO1175" t="s">
        <v>127</v>
      </c>
      <c r="AP1175">
        <v>77020001</v>
      </c>
      <c r="AQ1175">
        <v>10</v>
      </c>
      <c r="AR1175" t="s">
        <v>128</v>
      </c>
      <c r="AS1175">
        <v>3190052</v>
      </c>
      <c r="AT1175" t="s">
        <v>370</v>
      </c>
      <c r="AU1175" t="s">
        <v>67</v>
      </c>
      <c r="AV1175" t="s">
        <v>2916</v>
      </c>
      <c r="AW1175">
        <v>2</v>
      </c>
      <c r="AX1175">
        <v>1</v>
      </c>
      <c r="AY1175" t="s">
        <v>67</v>
      </c>
      <c r="AZ1175" t="s">
        <v>67</v>
      </c>
      <c r="BA1175" t="s">
        <v>67</v>
      </c>
      <c r="BB1175" t="s">
        <v>67</v>
      </c>
      <c r="BC1175" t="s">
        <v>67</v>
      </c>
      <c r="BD1175" t="s">
        <v>67</v>
      </c>
      <c r="BE1175" t="s">
        <v>67</v>
      </c>
      <c r="BF1175" t="s">
        <v>67</v>
      </c>
      <c r="BG1175" t="s">
        <v>67</v>
      </c>
      <c r="BH1175" t="s">
        <v>67</v>
      </c>
      <c r="BI1175" t="s">
        <v>67</v>
      </c>
      <c r="BJ1175" t="s">
        <v>67</v>
      </c>
      <c r="BK1175" t="s">
        <v>67</v>
      </c>
      <c r="BL1175" t="s">
        <v>67</v>
      </c>
      <c r="BM1175" t="s">
        <v>67</v>
      </c>
      <c r="BN1175" t="s">
        <v>102</v>
      </c>
      <c r="BO1175" s="6">
        <v>46268</v>
      </c>
      <c r="BP1175">
        <f>1</f>
        <v>1</v>
      </c>
      <c r="BQ1175">
        <f>IF(M1175+AG1175&gt;=parametres!$B$2,0,1)</f>
        <v>1</v>
      </c>
      <c r="BR1175" t="str">
        <f>VLOOKUP(O1175,parametres!G:H,2,0)</f>
        <v>RSA</v>
      </c>
    </row>
    <row r="1176" spans="1:70" x14ac:dyDescent="0.3">
      <c r="A1176" t="s">
        <v>1635</v>
      </c>
      <c r="B1176" t="s">
        <v>65</v>
      </c>
      <c r="C1176" t="s">
        <v>66</v>
      </c>
      <c r="D1176" s="4">
        <v>46268.621377314812</v>
      </c>
      <c r="E1176" t="s">
        <v>2916</v>
      </c>
      <c r="F1176" t="s">
        <v>67</v>
      </c>
      <c r="G1176" t="s">
        <v>67</v>
      </c>
      <c r="H1176" t="s">
        <v>232</v>
      </c>
      <c r="I1176" t="s">
        <v>67</v>
      </c>
      <c r="J1176">
        <v>2.7421293734476626E+18</v>
      </c>
      <c r="K1176" t="s">
        <v>2919</v>
      </c>
      <c r="L1176" t="s">
        <v>67</v>
      </c>
      <c r="M1176" s="5">
        <v>0</v>
      </c>
      <c r="N1176">
        <v>19755</v>
      </c>
      <c r="O1176" t="s">
        <v>84</v>
      </c>
      <c r="P1176">
        <v>21194</v>
      </c>
      <c r="Q1176" t="s">
        <v>84</v>
      </c>
      <c r="R1176">
        <v>99755</v>
      </c>
      <c r="S1176" t="s">
        <v>183</v>
      </c>
      <c r="T1176" t="s">
        <v>153</v>
      </c>
      <c r="U1176">
        <v>96491</v>
      </c>
      <c r="V1176" t="s">
        <v>231</v>
      </c>
      <c r="W1176" t="s">
        <v>69</v>
      </c>
      <c r="X1176" s="5">
        <v>5.0694444444444441E-3</v>
      </c>
      <c r="Y1176" s="5">
        <v>0</v>
      </c>
      <c r="Z1176" s="5">
        <v>0</v>
      </c>
      <c r="AA1176" t="s">
        <v>67</v>
      </c>
      <c r="AB1176">
        <v>0</v>
      </c>
      <c r="AC1176" s="4">
        <v>46268.626516203702</v>
      </c>
      <c r="AD1176" t="s">
        <v>67</v>
      </c>
      <c r="AE1176" s="5">
        <v>0</v>
      </c>
      <c r="AF1176" t="s">
        <v>2918</v>
      </c>
      <c r="AG1176" s="5">
        <v>1.1574074074074073E-5</v>
      </c>
      <c r="AJ1176" t="s">
        <v>67</v>
      </c>
      <c r="AN1176" t="s">
        <v>67</v>
      </c>
      <c r="AO1176" t="s">
        <v>67</v>
      </c>
      <c r="AR1176" t="s">
        <v>67</v>
      </c>
      <c r="AT1176" t="s">
        <v>67</v>
      </c>
      <c r="AU1176" t="s">
        <v>67</v>
      </c>
      <c r="AV1176" t="s">
        <v>67</v>
      </c>
      <c r="AY1176" t="s">
        <v>67</v>
      </c>
      <c r="AZ1176" t="s">
        <v>67</v>
      </c>
      <c r="BA1176" t="s">
        <v>67</v>
      </c>
      <c r="BB1176" t="s">
        <v>67</v>
      </c>
      <c r="BC1176" t="s">
        <v>67</v>
      </c>
      <c r="BD1176" t="s">
        <v>67</v>
      </c>
      <c r="BE1176" t="s">
        <v>67</v>
      </c>
      <c r="BF1176" t="s">
        <v>67</v>
      </c>
      <c r="BG1176" t="s">
        <v>67</v>
      </c>
      <c r="BH1176" t="s">
        <v>67</v>
      </c>
      <c r="BI1176" t="s">
        <v>67</v>
      </c>
      <c r="BJ1176" t="s">
        <v>67</v>
      </c>
      <c r="BK1176" t="s">
        <v>67</v>
      </c>
      <c r="BL1176" t="s">
        <v>67</v>
      </c>
      <c r="BM1176" t="s">
        <v>67</v>
      </c>
      <c r="BN1176" t="s">
        <v>102</v>
      </c>
      <c r="BO1176" s="6">
        <v>46268</v>
      </c>
      <c r="BP1176">
        <f>1</f>
        <v>1</v>
      </c>
      <c r="BQ1176">
        <f>IF(M1176+AG1176&gt;=parametres!$B$2,0,1)</f>
        <v>1</v>
      </c>
      <c r="BR1176" t="str">
        <f>VLOOKUP(O1176,parametres!G:H,2,0)</f>
        <v>RSA</v>
      </c>
    </row>
    <row r="1177" spans="1:70" x14ac:dyDescent="0.3">
      <c r="A1177" t="s">
        <v>1635</v>
      </c>
      <c r="B1177" t="s">
        <v>65</v>
      </c>
      <c r="C1177" t="s">
        <v>70</v>
      </c>
      <c r="D1177" s="4">
        <v>46268.621516203704</v>
      </c>
      <c r="E1177" t="s">
        <v>2920</v>
      </c>
      <c r="F1177" t="s">
        <v>134</v>
      </c>
      <c r="G1177" t="s">
        <v>119</v>
      </c>
      <c r="H1177" t="s">
        <v>135</v>
      </c>
      <c r="I1177" t="s">
        <v>143</v>
      </c>
      <c r="J1177">
        <v>2.7421293820333486E+18</v>
      </c>
      <c r="K1177" t="s">
        <v>2921</v>
      </c>
      <c r="L1177" t="s">
        <v>72</v>
      </c>
      <c r="M1177" s="5">
        <v>5.7870370370370373E-5</v>
      </c>
      <c r="N1177">
        <v>19755</v>
      </c>
      <c r="O1177" t="s">
        <v>84</v>
      </c>
      <c r="P1177">
        <v>21194</v>
      </c>
      <c r="Q1177" t="s">
        <v>84</v>
      </c>
      <c r="R1177">
        <v>99755</v>
      </c>
      <c r="S1177" t="s">
        <v>183</v>
      </c>
      <c r="T1177" t="s">
        <v>153</v>
      </c>
      <c r="U1177">
        <v>96516</v>
      </c>
      <c r="V1177" t="s">
        <v>2461</v>
      </c>
      <c r="W1177" t="s">
        <v>68</v>
      </c>
      <c r="X1177" s="5">
        <v>2.7314814814814814E-3</v>
      </c>
      <c r="Y1177" s="5">
        <v>0</v>
      </c>
      <c r="Z1177" s="5">
        <v>3.7037037037037035E-4</v>
      </c>
      <c r="AA1177" t="s">
        <v>67</v>
      </c>
      <c r="AB1177">
        <v>0</v>
      </c>
      <c r="AC1177" s="4">
        <v>46268.626134259262</v>
      </c>
      <c r="AD1177" t="s">
        <v>67</v>
      </c>
      <c r="AE1177" s="5">
        <v>0</v>
      </c>
      <c r="AF1177" t="s">
        <v>2922</v>
      </c>
      <c r="AG1177" s="5">
        <v>2.3148148148148147E-5</v>
      </c>
      <c r="AH1177">
        <v>0</v>
      </c>
      <c r="AI1177">
        <v>0</v>
      </c>
      <c r="AJ1177" t="s">
        <v>67</v>
      </c>
      <c r="AK1177">
        <v>2</v>
      </c>
      <c r="AL1177">
        <v>0</v>
      </c>
      <c r="AM1177">
        <v>0</v>
      </c>
      <c r="AN1177" t="s">
        <v>123</v>
      </c>
      <c r="AO1177" t="s">
        <v>127</v>
      </c>
      <c r="AP1177">
        <v>77020001</v>
      </c>
      <c r="AQ1177">
        <v>10</v>
      </c>
      <c r="AR1177" t="s">
        <v>128</v>
      </c>
      <c r="AS1177">
        <v>3190052</v>
      </c>
      <c r="AT1177" t="s">
        <v>67</v>
      </c>
      <c r="AU1177" t="s">
        <v>2923</v>
      </c>
      <c r="AV1177" t="s">
        <v>2920</v>
      </c>
      <c r="AW1177">
        <v>2</v>
      </c>
      <c r="AX1177">
        <v>1</v>
      </c>
      <c r="AY1177" t="s">
        <v>67</v>
      </c>
      <c r="AZ1177" t="s">
        <v>67</v>
      </c>
      <c r="BA1177" t="s">
        <v>67</v>
      </c>
      <c r="BB1177" t="s">
        <v>67</v>
      </c>
      <c r="BC1177" t="s">
        <v>67</v>
      </c>
      <c r="BD1177" t="s">
        <v>67</v>
      </c>
      <c r="BE1177" t="s">
        <v>67</v>
      </c>
      <c r="BF1177" t="s">
        <v>67</v>
      </c>
      <c r="BG1177" t="s">
        <v>67</v>
      </c>
      <c r="BH1177" t="s">
        <v>67</v>
      </c>
      <c r="BI1177" t="s">
        <v>67</v>
      </c>
      <c r="BJ1177" t="s">
        <v>67</v>
      </c>
      <c r="BK1177" t="s">
        <v>67</v>
      </c>
      <c r="BL1177" t="s">
        <v>67</v>
      </c>
      <c r="BM1177" t="s">
        <v>67</v>
      </c>
      <c r="BN1177" t="s">
        <v>102</v>
      </c>
      <c r="BO1177" s="6">
        <v>46268</v>
      </c>
      <c r="BP1177">
        <f>1</f>
        <v>1</v>
      </c>
      <c r="BQ1177">
        <f>IF(M1177+AG1177&gt;=parametres!$B$2,0,1)</f>
        <v>1</v>
      </c>
      <c r="BR1177" t="str">
        <f>VLOOKUP(O1177,parametres!G:H,2,0)</f>
        <v>RSA</v>
      </c>
    </row>
    <row r="1178" spans="1:70" x14ac:dyDescent="0.3">
      <c r="A1178" t="s">
        <v>1635</v>
      </c>
      <c r="B1178" t="s">
        <v>65</v>
      </c>
      <c r="C1178" t="s">
        <v>70</v>
      </c>
      <c r="D1178" s="4">
        <v>46268.62195601852</v>
      </c>
      <c r="E1178" t="s">
        <v>2924</v>
      </c>
      <c r="F1178" t="s">
        <v>341</v>
      </c>
      <c r="G1178" t="s">
        <v>119</v>
      </c>
      <c r="H1178" t="s">
        <v>2925</v>
      </c>
      <c r="I1178" t="s">
        <v>300</v>
      </c>
      <c r="J1178">
        <v>2.7421293777426468E+18</v>
      </c>
      <c r="K1178" t="s">
        <v>2926</v>
      </c>
      <c r="L1178" t="s">
        <v>72</v>
      </c>
      <c r="M1178" s="5">
        <v>8.1018518518518516E-5</v>
      </c>
      <c r="N1178">
        <v>19782</v>
      </c>
      <c r="O1178" t="s">
        <v>288</v>
      </c>
      <c r="P1178">
        <v>21222</v>
      </c>
      <c r="Q1178" t="s">
        <v>288</v>
      </c>
      <c r="R1178">
        <v>100052</v>
      </c>
      <c r="S1178" t="s">
        <v>301</v>
      </c>
      <c r="T1178" t="s">
        <v>312</v>
      </c>
      <c r="U1178">
        <v>96472</v>
      </c>
      <c r="V1178" t="s">
        <v>2113</v>
      </c>
      <c r="W1178" t="s">
        <v>68</v>
      </c>
      <c r="X1178" s="5">
        <v>5.3240740740740744E-4</v>
      </c>
      <c r="Y1178" s="5">
        <v>0</v>
      </c>
      <c r="Z1178" s="5">
        <v>1.5972222222222223E-3</v>
      </c>
      <c r="AA1178" t="s">
        <v>67</v>
      </c>
      <c r="AB1178">
        <v>0</v>
      </c>
      <c r="AC1178" s="4">
        <v>46268.622893518521</v>
      </c>
      <c r="AD1178" t="s">
        <v>67</v>
      </c>
      <c r="AE1178" s="5">
        <v>0</v>
      </c>
      <c r="AF1178" t="s">
        <v>2927</v>
      </c>
      <c r="AG1178" s="5">
        <v>1.1574074074074073E-5</v>
      </c>
      <c r="AH1178">
        <v>0</v>
      </c>
      <c r="AI1178">
        <v>0</v>
      </c>
      <c r="AJ1178" t="s">
        <v>367</v>
      </c>
      <c r="AK1178">
        <v>2</v>
      </c>
      <c r="AL1178">
        <v>0</v>
      </c>
      <c r="AM1178">
        <v>1</v>
      </c>
      <c r="AN1178" t="s">
        <v>303</v>
      </c>
      <c r="AO1178" t="s">
        <v>67</v>
      </c>
      <c r="AR1178" t="s">
        <v>67</v>
      </c>
      <c r="AT1178" t="s">
        <v>67</v>
      </c>
      <c r="AU1178" t="s">
        <v>67</v>
      </c>
      <c r="AV1178" t="s">
        <v>67</v>
      </c>
      <c r="AW1178">
        <v>0</v>
      </c>
      <c r="AX1178">
        <v>0</v>
      </c>
      <c r="AY1178" t="s">
        <v>67</v>
      </c>
      <c r="AZ1178" t="s">
        <v>67</v>
      </c>
      <c r="BA1178" t="s">
        <v>67</v>
      </c>
      <c r="BB1178" t="s">
        <v>67</v>
      </c>
      <c r="BC1178" t="s">
        <v>67</v>
      </c>
      <c r="BD1178" t="s">
        <v>67</v>
      </c>
      <c r="BE1178" t="s">
        <v>67</v>
      </c>
      <c r="BF1178" t="s">
        <v>67</v>
      </c>
      <c r="BG1178" t="s">
        <v>67</v>
      </c>
      <c r="BH1178" t="s">
        <v>67</v>
      </c>
      <c r="BI1178" t="s">
        <v>67</v>
      </c>
      <c r="BJ1178" t="s">
        <v>67</v>
      </c>
      <c r="BK1178" t="s">
        <v>67</v>
      </c>
      <c r="BL1178" t="s">
        <v>67</v>
      </c>
      <c r="BM1178" t="s">
        <v>67</v>
      </c>
      <c r="BN1178" t="s">
        <v>287</v>
      </c>
      <c r="BO1178" s="6">
        <v>46268</v>
      </c>
      <c r="BP1178">
        <f>1</f>
        <v>1</v>
      </c>
      <c r="BQ1178">
        <f>IF(M1178+AG1178&gt;=parametres!$B$2,0,1)</f>
        <v>1</v>
      </c>
      <c r="BR1178" t="str">
        <f>VLOOKUP(O1178,parametres!G:H,2,0)</f>
        <v>RSA BE</v>
      </c>
    </row>
    <row r="1179" spans="1:70" x14ac:dyDescent="0.3">
      <c r="A1179" t="s">
        <v>1635</v>
      </c>
      <c r="B1179" t="s">
        <v>65</v>
      </c>
      <c r="C1179" t="s">
        <v>70</v>
      </c>
      <c r="D1179" s="4">
        <v>46268.622025462966</v>
      </c>
      <c r="E1179" t="s">
        <v>2928</v>
      </c>
      <c r="F1179" t="s">
        <v>150</v>
      </c>
      <c r="G1179" t="s">
        <v>119</v>
      </c>
      <c r="H1179" t="s">
        <v>151</v>
      </c>
      <c r="I1179" t="s">
        <v>136</v>
      </c>
      <c r="J1179">
        <v>2.7421292403560765E+18</v>
      </c>
      <c r="K1179" t="s">
        <v>2929</v>
      </c>
      <c r="L1179" t="s">
        <v>72</v>
      </c>
      <c r="M1179" s="5">
        <v>6.9444444444444444E-5</v>
      </c>
      <c r="N1179">
        <v>19761</v>
      </c>
      <c r="O1179" t="s">
        <v>105</v>
      </c>
      <c r="P1179">
        <v>21200</v>
      </c>
      <c r="Q1179" t="s">
        <v>105</v>
      </c>
      <c r="R1179">
        <v>99821</v>
      </c>
      <c r="S1179" t="s">
        <v>154</v>
      </c>
      <c r="T1179" t="s">
        <v>153</v>
      </c>
      <c r="U1179">
        <v>224299</v>
      </c>
      <c r="V1179" t="s">
        <v>193</v>
      </c>
      <c r="W1179" t="s">
        <v>68</v>
      </c>
      <c r="X1179" s="5">
        <v>1.5277777777777779E-3</v>
      </c>
      <c r="Y1179" s="5">
        <v>0</v>
      </c>
      <c r="Z1179" s="5">
        <v>3.8194444444444446E-4</v>
      </c>
      <c r="AA1179" t="s">
        <v>67</v>
      </c>
      <c r="AB1179">
        <v>0</v>
      </c>
      <c r="AC1179" s="4">
        <v>46268.625069444446</v>
      </c>
      <c r="AD1179" t="s">
        <v>67</v>
      </c>
      <c r="AE1179" s="5">
        <v>0</v>
      </c>
      <c r="AF1179" t="s">
        <v>2930</v>
      </c>
      <c r="AG1179" s="5">
        <v>4.6296296296296294E-5</v>
      </c>
      <c r="AH1179">
        <v>0</v>
      </c>
      <c r="AI1179">
        <v>0</v>
      </c>
      <c r="AJ1179" t="s">
        <v>67</v>
      </c>
      <c r="AK1179">
        <v>2</v>
      </c>
      <c r="AL1179">
        <v>0</v>
      </c>
      <c r="AM1179">
        <v>0</v>
      </c>
      <c r="AN1179" t="s">
        <v>123</v>
      </c>
      <c r="AO1179" t="s">
        <v>127</v>
      </c>
      <c r="AP1179">
        <v>77020001</v>
      </c>
      <c r="AQ1179">
        <v>10</v>
      </c>
      <c r="AR1179" t="s">
        <v>128</v>
      </c>
      <c r="AS1179">
        <v>3190032</v>
      </c>
      <c r="AT1179" t="s">
        <v>273</v>
      </c>
      <c r="AU1179" t="s">
        <v>2931</v>
      </c>
      <c r="AV1179" t="s">
        <v>2928</v>
      </c>
      <c r="AW1179">
        <v>2</v>
      </c>
      <c r="AX1179">
        <v>1</v>
      </c>
      <c r="AY1179" t="s">
        <v>67</v>
      </c>
      <c r="AZ1179" t="s">
        <v>67</v>
      </c>
      <c r="BA1179" t="s">
        <v>67</v>
      </c>
      <c r="BB1179" t="s">
        <v>67</v>
      </c>
      <c r="BC1179" t="s">
        <v>67</v>
      </c>
      <c r="BD1179" t="s">
        <v>67</v>
      </c>
      <c r="BE1179" t="s">
        <v>67</v>
      </c>
      <c r="BF1179" t="s">
        <v>67</v>
      </c>
      <c r="BG1179" t="s">
        <v>67</v>
      </c>
      <c r="BH1179" t="s">
        <v>67</v>
      </c>
      <c r="BI1179" t="s">
        <v>67</v>
      </c>
      <c r="BJ1179" t="s">
        <v>67</v>
      </c>
      <c r="BK1179" t="s">
        <v>67</v>
      </c>
      <c r="BL1179" t="s">
        <v>67</v>
      </c>
      <c r="BM1179" t="s">
        <v>67</v>
      </c>
      <c r="BN1179" t="s">
        <v>106</v>
      </c>
      <c r="BO1179" s="6">
        <v>46268</v>
      </c>
      <c r="BP1179">
        <f>1</f>
        <v>1</v>
      </c>
      <c r="BQ1179">
        <f>IF(M1179+AG1179&gt;=parametres!$B$2,0,1)</f>
        <v>1</v>
      </c>
      <c r="BR1179" t="str">
        <f>VLOOKUP(O1179,parametres!G:H,2,0)</f>
        <v>Alliannz Contract</v>
      </c>
    </row>
    <row r="1180" spans="1:70" x14ac:dyDescent="0.3">
      <c r="A1180" t="s">
        <v>1635</v>
      </c>
      <c r="B1180" t="s">
        <v>65</v>
      </c>
      <c r="C1180" t="s">
        <v>66</v>
      </c>
      <c r="D1180" s="4">
        <v>46268.62228009259</v>
      </c>
      <c r="E1180" t="s">
        <v>2924</v>
      </c>
      <c r="F1180" t="s">
        <v>67</v>
      </c>
      <c r="G1180" t="s">
        <v>67</v>
      </c>
      <c r="H1180" t="s">
        <v>2121</v>
      </c>
      <c r="I1180" t="s">
        <v>67</v>
      </c>
      <c r="J1180">
        <v>2.7421293777426468E+18</v>
      </c>
      <c r="K1180" t="s">
        <v>2932</v>
      </c>
      <c r="L1180" t="s">
        <v>67</v>
      </c>
      <c r="M1180" s="5">
        <v>0</v>
      </c>
      <c r="N1180">
        <v>19782</v>
      </c>
      <c r="O1180" t="s">
        <v>288</v>
      </c>
      <c r="P1180">
        <v>21222</v>
      </c>
      <c r="Q1180" t="s">
        <v>288</v>
      </c>
      <c r="R1180">
        <v>100052</v>
      </c>
      <c r="S1180" t="s">
        <v>301</v>
      </c>
      <c r="T1180" t="s">
        <v>312</v>
      </c>
      <c r="U1180">
        <v>96472</v>
      </c>
      <c r="V1180" t="s">
        <v>2113</v>
      </c>
      <c r="W1180" t="s">
        <v>69</v>
      </c>
      <c r="X1180" s="5">
        <v>5.3240740740740744E-4</v>
      </c>
      <c r="Y1180" s="5">
        <v>0</v>
      </c>
      <c r="Z1180" s="5">
        <v>0</v>
      </c>
      <c r="AA1180" t="s">
        <v>67</v>
      </c>
      <c r="AB1180">
        <v>0</v>
      </c>
      <c r="AC1180" s="4">
        <v>46268.62290509259</v>
      </c>
      <c r="AD1180" t="s">
        <v>67</v>
      </c>
      <c r="AE1180" s="5">
        <v>0</v>
      </c>
      <c r="AF1180" t="s">
        <v>2927</v>
      </c>
      <c r="AG1180" s="5">
        <v>1.1574074074074073E-5</v>
      </c>
      <c r="AJ1180" t="s">
        <v>67</v>
      </c>
      <c r="AN1180" t="s">
        <v>67</v>
      </c>
      <c r="AO1180" t="s">
        <v>67</v>
      </c>
      <c r="AR1180" t="s">
        <v>67</v>
      </c>
      <c r="AT1180" t="s">
        <v>67</v>
      </c>
      <c r="AU1180" t="s">
        <v>67</v>
      </c>
      <c r="AV1180" t="s">
        <v>67</v>
      </c>
      <c r="AY1180" t="s">
        <v>67</v>
      </c>
      <c r="AZ1180" t="s">
        <v>67</v>
      </c>
      <c r="BA1180" t="s">
        <v>67</v>
      </c>
      <c r="BB1180" t="s">
        <v>67</v>
      </c>
      <c r="BC1180" t="s">
        <v>67</v>
      </c>
      <c r="BD1180" t="s">
        <v>67</v>
      </c>
      <c r="BE1180" t="s">
        <v>67</v>
      </c>
      <c r="BF1180" t="s">
        <v>67</v>
      </c>
      <c r="BG1180" t="s">
        <v>67</v>
      </c>
      <c r="BH1180" t="s">
        <v>67</v>
      </c>
      <c r="BI1180" t="s">
        <v>67</v>
      </c>
      <c r="BJ1180" t="s">
        <v>67</v>
      </c>
      <c r="BK1180" t="s">
        <v>67</v>
      </c>
      <c r="BL1180" t="s">
        <v>67</v>
      </c>
      <c r="BM1180" t="s">
        <v>67</v>
      </c>
      <c r="BN1180" t="s">
        <v>287</v>
      </c>
      <c r="BO1180" s="6">
        <v>46268</v>
      </c>
      <c r="BP1180">
        <f>1</f>
        <v>1</v>
      </c>
      <c r="BQ1180">
        <f>IF(M1180+AG1180&gt;=parametres!$B$2,0,1)</f>
        <v>1</v>
      </c>
      <c r="BR1180" t="str">
        <f>VLOOKUP(O1180,parametres!G:H,2,0)</f>
        <v>RSA BE</v>
      </c>
    </row>
    <row r="1181" spans="1:70" x14ac:dyDescent="0.3">
      <c r="A1181" t="s">
        <v>1635</v>
      </c>
      <c r="B1181" t="s">
        <v>65</v>
      </c>
      <c r="C1181" t="s">
        <v>70</v>
      </c>
      <c r="D1181" s="4">
        <v>46268.622349537036</v>
      </c>
      <c r="E1181" t="s">
        <v>2933</v>
      </c>
      <c r="F1181" t="s">
        <v>178</v>
      </c>
      <c r="G1181" t="s">
        <v>119</v>
      </c>
      <c r="H1181" t="s">
        <v>179</v>
      </c>
      <c r="I1181" t="s">
        <v>143</v>
      </c>
      <c r="J1181">
        <v>2.7421293304970542E+18</v>
      </c>
      <c r="K1181" t="s">
        <v>2934</v>
      </c>
      <c r="L1181" t="s">
        <v>71</v>
      </c>
      <c r="M1181" s="5">
        <v>5.7870370370370373E-5</v>
      </c>
      <c r="N1181">
        <v>19755</v>
      </c>
      <c r="O1181" t="s">
        <v>84</v>
      </c>
      <c r="P1181">
        <v>21194</v>
      </c>
      <c r="Q1181" t="s">
        <v>84</v>
      </c>
      <c r="R1181">
        <v>99755</v>
      </c>
      <c r="S1181" t="s">
        <v>183</v>
      </c>
      <c r="T1181" t="s">
        <v>153</v>
      </c>
      <c r="U1181">
        <v>244552</v>
      </c>
      <c r="V1181" t="s">
        <v>435</v>
      </c>
      <c r="W1181" t="s">
        <v>68</v>
      </c>
      <c r="X1181" s="5">
        <v>1.9560185185185184E-3</v>
      </c>
      <c r="Y1181" s="5">
        <v>0</v>
      </c>
      <c r="Z1181" s="5">
        <v>3.7037037037037035E-4</v>
      </c>
      <c r="AA1181" t="s">
        <v>67</v>
      </c>
      <c r="AB1181">
        <v>0</v>
      </c>
      <c r="AC1181" s="4">
        <v>46268.625543981485</v>
      </c>
      <c r="AD1181" t="s">
        <v>67</v>
      </c>
      <c r="AE1181" s="5">
        <v>0</v>
      </c>
      <c r="AF1181" t="s">
        <v>2935</v>
      </c>
      <c r="AG1181" s="5">
        <v>3.4722222222222222E-5</v>
      </c>
      <c r="AH1181">
        <v>0</v>
      </c>
      <c r="AI1181">
        <v>0</v>
      </c>
      <c r="AJ1181" t="s">
        <v>67</v>
      </c>
      <c r="AK1181">
        <v>2</v>
      </c>
      <c r="AL1181">
        <v>0</v>
      </c>
      <c r="AM1181">
        <v>0</v>
      </c>
      <c r="AN1181" t="s">
        <v>123</v>
      </c>
      <c r="AO1181" t="s">
        <v>127</v>
      </c>
      <c r="AP1181">
        <v>77020001</v>
      </c>
      <c r="AQ1181">
        <v>10</v>
      </c>
      <c r="AR1181" t="s">
        <v>128</v>
      </c>
      <c r="AS1181">
        <v>3190043</v>
      </c>
      <c r="AT1181" t="s">
        <v>2936</v>
      </c>
      <c r="AU1181" t="s">
        <v>67</v>
      </c>
      <c r="AV1181" t="s">
        <v>2933</v>
      </c>
      <c r="AW1181">
        <v>2</v>
      </c>
      <c r="AX1181">
        <v>1</v>
      </c>
      <c r="AY1181" t="s">
        <v>67</v>
      </c>
      <c r="AZ1181" t="s">
        <v>67</v>
      </c>
      <c r="BA1181" t="s">
        <v>67</v>
      </c>
      <c r="BB1181" t="s">
        <v>67</v>
      </c>
      <c r="BC1181" t="s">
        <v>67</v>
      </c>
      <c r="BD1181" t="s">
        <v>67</v>
      </c>
      <c r="BE1181" t="s">
        <v>67</v>
      </c>
      <c r="BF1181" t="s">
        <v>67</v>
      </c>
      <c r="BG1181" t="s">
        <v>67</v>
      </c>
      <c r="BH1181" t="s">
        <v>67</v>
      </c>
      <c r="BI1181" t="s">
        <v>67</v>
      </c>
      <c r="BJ1181" t="s">
        <v>67</v>
      </c>
      <c r="BK1181" t="s">
        <v>67</v>
      </c>
      <c r="BL1181" t="s">
        <v>67</v>
      </c>
      <c r="BM1181" t="s">
        <v>67</v>
      </c>
      <c r="BN1181" t="s">
        <v>102</v>
      </c>
      <c r="BO1181" s="6">
        <v>46268</v>
      </c>
      <c r="BP1181">
        <f>1</f>
        <v>1</v>
      </c>
      <c r="BQ1181">
        <f>IF(M1181+AG1181&gt;=parametres!$B$2,0,1)</f>
        <v>1</v>
      </c>
      <c r="BR1181" t="str">
        <f>VLOOKUP(O1181,parametres!G:H,2,0)</f>
        <v>RSA</v>
      </c>
    </row>
    <row r="1182" spans="1:70" x14ac:dyDescent="0.3">
      <c r="A1182" t="s">
        <v>1635</v>
      </c>
      <c r="B1182" t="s">
        <v>65</v>
      </c>
      <c r="C1182" t="s">
        <v>66</v>
      </c>
      <c r="D1182" s="4">
        <v>46268.622754629629</v>
      </c>
      <c r="E1182" t="s">
        <v>2913</v>
      </c>
      <c r="F1182" t="s">
        <v>67</v>
      </c>
      <c r="G1182" t="s">
        <v>67</v>
      </c>
      <c r="H1182" t="s">
        <v>544</v>
      </c>
      <c r="I1182" t="s">
        <v>67</v>
      </c>
      <c r="J1182">
        <v>2.7421293777426468E+18</v>
      </c>
      <c r="K1182" t="s">
        <v>2937</v>
      </c>
      <c r="L1182" t="s">
        <v>67</v>
      </c>
      <c r="M1182" s="5">
        <v>0</v>
      </c>
      <c r="N1182">
        <v>19770</v>
      </c>
      <c r="O1182" t="s">
        <v>112</v>
      </c>
      <c r="P1182">
        <v>21209</v>
      </c>
      <c r="Q1182" t="s">
        <v>112</v>
      </c>
      <c r="R1182">
        <v>99924</v>
      </c>
      <c r="S1182" t="s">
        <v>373</v>
      </c>
      <c r="T1182" t="s">
        <v>147</v>
      </c>
      <c r="U1182">
        <v>237029</v>
      </c>
      <c r="V1182" t="s">
        <v>543</v>
      </c>
      <c r="W1182" t="s">
        <v>69</v>
      </c>
      <c r="X1182" s="5">
        <v>3.1365740740740742E-3</v>
      </c>
      <c r="Y1182" s="5">
        <v>0</v>
      </c>
      <c r="Z1182" s="5">
        <v>0</v>
      </c>
      <c r="AA1182" t="s">
        <v>67</v>
      </c>
      <c r="AB1182">
        <v>0</v>
      </c>
      <c r="AC1182" s="4">
        <v>46268.62604166667</v>
      </c>
      <c r="AD1182" t="s">
        <v>67</v>
      </c>
      <c r="AE1182" s="5">
        <v>0</v>
      </c>
      <c r="AF1182" t="s">
        <v>2915</v>
      </c>
      <c r="AG1182" s="5">
        <v>1.3888888888888889E-4</v>
      </c>
      <c r="AJ1182" t="s">
        <v>67</v>
      </c>
      <c r="AN1182" t="s">
        <v>67</v>
      </c>
      <c r="AO1182" t="s">
        <v>67</v>
      </c>
      <c r="AR1182" t="s">
        <v>67</v>
      </c>
      <c r="AT1182" t="s">
        <v>67</v>
      </c>
      <c r="AU1182" t="s">
        <v>67</v>
      </c>
      <c r="AV1182" t="s">
        <v>67</v>
      </c>
      <c r="AY1182" t="s">
        <v>67</v>
      </c>
      <c r="AZ1182" t="s">
        <v>67</v>
      </c>
      <c r="BA1182" t="s">
        <v>67</v>
      </c>
      <c r="BB1182" t="s">
        <v>67</v>
      </c>
      <c r="BC1182" t="s">
        <v>67</v>
      </c>
      <c r="BD1182" t="s">
        <v>67</v>
      </c>
      <c r="BE1182" t="s">
        <v>67</v>
      </c>
      <c r="BF1182" t="s">
        <v>67</v>
      </c>
      <c r="BG1182" t="s">
        <v>67</v>
      </c>
      <c r="BH1182" t="s">
        <v>67</v>
      </c>
      <c r="BI1182" t="s">
        <v>2938</v>
      </c>
      <c r="BJ1182" t="s">
        <v>67</v>
      </c>
      <c r="BK1182" t="s">
        <v>67</v>
      </c>
      <c r="BL1182" t="s">
        <v>67</v>
      </c>
      <c r="BM1182" t="s">
        <v>67</v>
      </c>
      <c r="BN1182" t="s">
        <v>280</v>
      </c>
      <c r="BO1182" s="6">
        <v>46268</v>
      </c>
      <c r="BP1182">
        <f>1</f>
        <v>1</v>
      </c>
      <c r="BQ1182">
        <f>IF(M1182+AG1182&gt;=parametres!$B$2,0,1)</f>
        <v>1</v>
      </c>
      <c r="BR1182" t="str">
        <f>VLOOKUP(O1182,parametres!G:H,2,0)</f>
        <v>RSA Provider</v>
      </c>
    </row>
    <row r="1183" spans="1:70" x14ac:dyDescent="0.3">
      <c r="A1183" t="s">
        <v>1635</v>
      </c>
      <c r="B1183" t="s">
        <v>65</v>
      </c>
      <c r="C1183" t="s">
        <v>66</v>
      </c>
      <c r="D1183" s="4">
        <v>46268.623368055552</v>
      </c>
      <c r="E1183" t="s">
        <v>2920</v>
      </c>
      <c r="F1183" t="s">
        <v>67</v>
      </c>
      <c r="G1183" t="s">
        <v>67</v>
      </c>
      <c r="H1183" t="s">
        <v>2463</v>
      </c>
      <c r="I1183" t="s">
        <v>67</v>
      </c>
      <c r="J1183">
        <v>2.7421293820333486E+18</v>
      </c>
      <c r="K1183" t="s">
        <v>2939</v>
      </c>
      <c r="L1183" t="s">
        <v>67</v>
      </c>
      <c r="M1183" s="5">
        <v>0</v>
      </c>
      <c r="N1183">
        <v>19755</v>
      </c>
      <c r="O1183" t="s">
        <v>84</v>
      </c>
      <c r="P1183">
        <v>21194</v>
      </c>
      <c r="Q1183" t="s">
        <v>84</v>
      </c>
      <c r="R1183">
        <v>99755</v>
      </c>
      <c r="S1183" t="s">
        <v>183</v>
      </c>
      <c r="T1183" t="s">
        <v>153</v>
      </c>
      <c r="U1183">
        <v>96516</v>
      </c>
      <c r="V1183" t="s">
        <v>2461</v>
      </c>
      <c r="W1183" t="s">
        <v>68</v>
      </c>
      <c r="X1183" s="5">
        <v>2.7314814814814814E-3</v>
      </c>
      <c r="Y1183" s="5">
        <v>0</v>
      </c>
      <c r="Z1183" s="5">
        <v>0</v>
      </c>
      <c r="AA1183" t="s">
        <v>67</v>
      </c>
      <c r="AB1183">
        <v>0</v>
      </c>
      <c r="AC1183" s="4">
        <v>46268.626134259262</v>
      </c>
      <c r="AD1183" t="s">
        <v>67</v>
      </c>
      <c r="AE1183" s="5">
        <v>0</v>
      </c>
      <c r="AF1183" t="s">
        <v>2922</v>
      </c>
      <c r="AG1183" s="5">
        <v>1.1574074074074073E-5</v>
      </c>
      <c r="AJ1183" t="s">
        <v>67</v>
      </c>
      <c r="AN1183" t="s">
        <v>67</v>
      </c>
      <c r="AO1183" t="s">
        <v>67</v>
      </c>
      <c r="AR1183" t="s">
        <v>67</v>
      </c>
      <c r="AT1183" t="s">
        <v>67</v>
      </c>
      <c r="AU1183" t="s">
        <v>67</v>
      </c>
      <c r="AV1183" t="s">
        <v>67</v>
      </c>
      <c r="AY1183" t="s">
        <v>67</v>
      </c>
      <c r="AZ1183" t="s">
        <v>67</v>
      </c>
      <c r="BA1183" t="s">
        <v>67</v>
      </c>
      <c r="BB1183" t="s">
        <v>67</v>
      </c>
      <c r="BC1183" t="s">
        <v>67</v>
      </c>
      <c r="BD1183" t="s">
        <v>67</v>
      </c>
      <c r="BE1183" t="s">
        <v>67</v>
      </c>
      <c r="BF1183" t="s">
        <v>67</v>
      </c>
      <c r="BG1183" t="s">
        <v>67</v>
      </c>
      <c r="BH1183" t="s">
        <v>67</v>
      </c>
      <c r="BI1183" t="s">
        <v>67</v>
      </c>
      <c r="BJ1183" t="s">
        <v>67</v>
      </c>
      <c r="BK1183" t="s">
        <v>67</v>
      </c>
      <c r="BL1183" t="s">
        <v>67</v>
      </c>
      <c r="BM1183" t="s">
        <v>67</v>
      </c>
      <c r="BN1183" t="s">
        <v>102</v>
      </c>
      <c r="BO1183" s="6">
        <v>46268</v>
      </c>
      <c r="BP1183">
        <f>1</f>
        <v>1</v>
      </c>
      <c r="BQ1183">
        <f>IF(M1183+AG1183&gt;=parametres!$B$2,0,1)</f>
        <v>1</v>
      </c>
      <c r="BR1183" t="str">
        <f>VLOOKUP(O1183,parametres!G:H,2,0)</f>
        <v>RSA</v>
      </c>
    </row>
    <row r="1184" spans="1:70" x14ac:dyDescent="0.3">
      <c r="A1184" t="s">
        <v>1635</v>
      </c>
      <c r="B1184" t="s">
        <v>65</v>
      </c>
      <c r="C1184" t="s">
        <v>66</v>
      </c>
      <c r="D1184" s="4">
        <v>46268.623472222222</v>
      </c>
      <c r="E1184" t="s">
        <v>2933</v>
      </c>
      <c r="F1184" t="s">
        <v>67</v>
      </c>
      <c r="G1184" t="s">
        <v>67</v>
      </c>
      <c r="H1184" t="s">
        <v>436</v>
      </c>
      <c r="I1184" t="s">
        <v>67</v>
      </c>
      <c r="J1184">
        <v>2.7421293304970542E+18</v>
      </c>
      <c r="K1184" t="s">
        <v>2940</v>
      </c>
      <c r="L1184" t="s">
        <v>67</v>
      </c>
      <c r="M1184" s="5">
        <v>0</v>
      </c>
      <c r="N1184">
        <v>19755</v>
      </c>
      <c r="O1184" t="s">
        <v>84</v>
      </c>
      <c r="P1184">
        <v>21194</v>
      </c>
      <c r="Q1184" t="s">
        <v>84</v>
      </c>
      <c r="R1184">
        <v>99755</v>
      </c>
      <c r="S1184" t="s">
        <v>183</v>
      </c>
      <c r="T1184" t="s">
        <v>153</v>
      </c>
      <c r="U1184">
        <v>244552</v>
      </c>
      <c r="V1184" t="s">
        <v>435</v>
      </c>
      <c r="W1184" t="s">
        <v>68</v>
      </c>
      <c r="X1184" s="5">
        <v>1.9560185185185184E-3</v>
      </c>
      <c r="Y1184" s="5">
        <v>0</v>
      </c>
      <c r="Z1184" s="5">
        <v>0</v>
      </c>
      <c r="AA1184" t="s">
        <v>67</v>
      </c>
      <c r="AB1184">
        <v>0</v>
      </c>
      <c r="AC1184" s="4">
        <v>46268.625486111108</v>
      </c>
      <c r="AD1184" t="s">
        <v>67</v>
      </c>
      <c r="AE1184" s="5">
        <v>0</v>
      </c>
      <c r="AF1184" t="s">
        <v>2935</v>
      </c>
      <c r="AG1184" s="5">
        <v>1.1574074074074073E-5</v>
      </c>
      <c r="AJ1184" t="s">
        <v>67</v>
      </c>
      <c r="AN1184" t="s">
        <v>67</v>
      </c>
      <c r="AO1184" t="s">
        <v>67</v>
      </c>
      <c r="AR1184" t="s">
        <v>67</v>
      </c>
      <c r="AT1184" t="s">
        <v>67</v>
      </c>
      <c r="AU1184" t="s">
        <v>67</v>
      </c>
      <c r="AV1184" t="s">
        <v>67</v>
      </c>
      <c r="AY1184" t="s">
        <v>67</v>
      </c>
      <c r="AZ1184" t="s">
        <v>67</v>
      </c>
      <c r="BA1184" t="s">
        <v>67</v>
      </c>
      <c r="BB1184" t="s">
        <v>67</v>
      </c>
      <c r="BC1184" t="s">
        <v>67</v>
      </c>
      <c r="BD1184" t="s">
        <v>67</v>
      </c>
      <c r="BE1184" t="s">
        <v>67</v>
      </c>
      <c r="BF1184" t="s">
        <v>67</v>
      </c>
      <c r="BG1184" t="s">
        <v>67</v>
      </c>
      <c r="BH1184" t="s">
        <v>67</v>
      </c>
      <c r="BI1184" t="s">
        <v>67</v>
      </c>
      <c r="BJ1184" t="s">
        <v>67</v>
      </c>
      <c r="BK1184" t="s">
        <v>67</v>
      </c>
      <c r="BL1184" t="s">
        <v>67</v>
      </c>
      <c r="BM1184" t="s">
        <v>67</v>
      </c>
      <c r="BN1184" t="s">
        <v>102</v>
      </c>
      <c r="BO1184" s="6">
        <v>46268</v>
      </c>
      <c r="BP1184">
        <f>1</f>
        <v>1</v>
      </c>
      <c r="BQ1184">
        <f>IF(M1184+AG1184&gt;=parametres!$B$2,0,1)</f>
        <v>1</v>
      </c>
      <c r="BR1184" t="str">
        <f>VLOOKUP(O1184,parametres!G:H,2,0)</f>
        <v>RSA</v>
      </c>
    </row>
    <row r="1185" spans="1:70" x14ac:dyDescent="0.3">
      <c r="A1185" t="s">
        <v>1635</v>
      </c>
      <c r="B1185" t="s">
        <v>65</v>
      </c>
      <c r="C1185" t="s">
        <v>66</v>
      </c>
      <c r="D1185" s="4">
        <v>46268.623483796298</v>
      </c>
      <c r="E1185" t="s">
        <v>2928</v>
      </c>
      <c r="F1185" t="s">
        <v>67</v>
      </c>
      <c r="G1185" t="s">
        <v>67</v>
      </c>
      <c r="H1185" t="s">
        <v>195</v>
      </c>
      <c r="I1185" t="s">
        <v>67</v>
      </c>
      <c r="J1185">
        <v>2.7421292403560771E+18</v>
      </c>
      <c r="K1185" t="s">
        <v>2941</v>
      </c>
      <c r="L1185" t="s">
        <v>67</v>
      </c>
      <c r="M1185" s="5">
        <v>0</v>
      </c>
      <c r="N1185">
        <v>19761</v>
      </c>
      <c r="O1185" t="s">
        <v>105</v>
      </c>
      <c r="P1185">
        <v>21200</v>
      </c>
      <c r="Q1185" t="s">
        <v>105</v>
      </c>
      <c r="R1185">
        <v>99821</v>
      </c>
      <c r="S1185" t="s">
        <v>154</v>
      </c>
      <c r="T1185" t="s">
        <v>153</v>
      </c>
      <c r="U1185">
        <v>224299</v>
      </c>
      <c r="V1185" t="s">
        <v>193</v>
      </c>
      <c r="W1185" t="s">
        <v>68</v>
      </c>
      <c r="X1185" s="5">
        <v>1.5277777777777779E-3</v>
      </c>
      <c r="Y1185" s="5">
        <v>0</v>
      </c>
      <c r="Z1185" s="5">
        <v>0</v>
      </c>
      <c r="AA1185" t="s">
        <v>67</v>
      </c>
      <c r="AB1185">
        <v>0</v>
      </c>
      <c r="AC1185" s="4">
        <v>46268.625069444446</v>
      </c>
      <c r="AD1185" t="s">
        <v>67</v>
      </c>
      <c r="AE1185" s="5">
        <v>0</v>
      </c>
      <c r="AF1185" t="s">
        <v>2930</v>
      </c>
      <c r="AG1185" s="5">
        <v>1.1574074074074073E-5</v>
      </c>
      <c r="AJ1185" t="s">
        <v>67</v>
      </c>
      <c r="AN1185" t="s">
        <v>67</v>
      </c>
      <c r="AO1185" t="s">
        <v>67</v>
      </c>
      <c r="AR1185" t="s">
        <v>67</v>
      </c>
      <c r="AT1185" t="s">
        <v>67</v>
      </c>
      <c r="AU1185" t="s">
        <v>67</v>
      </c>
      <c r="AV1185" t="s">
        <v>67</v>
      </c>
      <c r="AY1185" t="s">
        <v>67</v>
      </c>
      <c r="AZ1185" t="s">
        <v>67</v>
      </c>
      <c r="BA1185" t="s">
        <v>67</v>
      </c>
      <c r="BB1185" t="s">
        <v>67</v>
      </c>
      <c r="BC1185" t="s">
        <v>67</v>
      </c>
      <c r="BD1185" t="s">
        <v>67</v>
      </c>
      <c r="BE1185" t="s">
        <v>67</v>
      </c>
      <c r="BF1185" t="s">
        <v>67</v>
      </c>
      <c r="BG1185" t="s">
        <v>67</v>
      </c>
      <c r="BH1185" t="s">
        <v>67</v>
      </c>
      <c r="BI1185" t="s">
        <v>67</v>
      </c>
      <c r="BJ1185" t="s">
        <v>67</v>
      </c>
      <c r="BK1185" t="s">
        <v>67</v>
      </c>
      <c r="BL1185" t="s">
        <v>67</v>
      </c>
      <c r="BM1185" t="s">
        <v>67</v>
      </c>
      <c r="BN1185" t="s">
        <v>106</v>
      </c>
      <c r="BO1185" s="6">
        <v>46268</v>
      </c>
      <c r="BP1185">
        <f>1</f>
        <v>1</v>
      </c>
      <c r="BQ1185">
        <f>IF(M1185+AG1185&gt;=parametres!$B$2,0,1)</f>
        <v>1</v>
      </c>
      <c r="BR1185" t="str">
        <f>VLOOKUP(O1185,parametres!G:H,2,0)</f>
        <v>Alliannz Contract</v>
      </c>
    </row>
    <row r="1186" spans="1:70" x14ac:dyDescent="0.3">
      <c r="A1186" t="s">
        <v>1635</v>
      </c>
      <c r="B1186" t="s">
        <v>65</v>
      </c>
      <c r="C1186" t="s">
        <v>70</v>
      </c>
      <c r="D1186" s="4">
        <v>46268.624872685185</v>
      </c>
      <c r="E1186" t="s">
        <v>2942</v>
      </c>
      <c r="F1186" t="s">
        <v>215</v>
      </c>
      <c r="G1186" t="s">
        <v>119</v>
      </c>
      <c r="H1186" t="s">
        <v>216</v>
      </c>
      <c r="I1186" t="s">
        <v>217</v>
      </c>
      <c r="J1186">
        <v>2.7421293734476631E+18</v>
      </c>
      <c r="K1186" t="s">
        <v>2943</v>
      </c>
      <c r="L1186" t="s">
        <v>72</v>
      </c>
      <c r="M1186" s="5">
        <v>6.9444444444444444E-5</v>
      </c>
      <c r="N1186">
        <v>19767</v>
      </c>
      <c r="O1186" t="s">
        <v>110</v>
      </c>
      <c r="P1186">
        <v>21206</v>
      </c>
      <c r="Q1186" t="s">
        <v>110</v>
      </c>
      <c r="R1186">
        <v>99887</v>
      </c>
      <c r="S1186" t="s">
        <v>218</v>
      </c>
      <c r="T1186" t="s">
        <v>153</v>
      </c>
      <c r="U1186">
        <v>96523</v>
      </c>
      <c r="V1186" t="s">
        <v>511</v>
      </c>
      <c r="W1186" t="s">
        <v>68</v>
      </c>
      <c r="X1186" s="5">
        <v>2.0833333333333333E-3</v>
      </c>
      <c r="Y1186" s="5">
        <v>0</v>
      </c>
      <c r="Z1186" s="5">
        <v>3.9351851851851852E-4</v>
      </c>
      <c r="AA1186" t="s">
        <v>67</v>
      </c>
      <c r="AB1186">
        <v>0</v>
      </c>
      <c r="AC1186" s="4">
        <v>46268.627824074072</v>
      </c>
      <c r="AD1186" t="s">
        <v>67</v>
      </c>
      <c r="AE1186" s="5">
        <v>0</v>
      </c>
      <c r="AF1186" t="s">
        <v>2944</v>
      </c>
      <c r="AG1186" s="5">
        <v>2.3148148148148147E-5</v>
      </c>
      <c r="AH1186">
        <v>0</v>
      </c>
      <c r="AI1186">
        <v>0</v>
      </c>
      <c r="AJ1186" t="s">
        <v>67</v>
      </c>
      <c r="AK1186">
        <v>0</v>
      </c>
      <c r="AL1186">
        <v>0</v>
      </c>
      <c r="AM1186">
        <v>0</v>
      </c>
      <c r="AN1186" t="s">
        <v>123</v>
      </c>
      <c r="AO1186" t="s">
        <v>127</v>
      </c>
      <c r="AP1186">
        <v>77020001</v>
      </c>
      <c r="AQ1186">
        <v>10</v>
      </c>
      <c r="AR1186" t="s">
        <v>128</v>
      </c>
      <c r="AT1186" t="s">
        <v>2945</v>
      </c>
      <c r="AU1186" t="s">
        <v>67</v>
      </c>
      <c r="AV1186" t="s">
        <v>2942</v>
      </c>
      <c r="AW1186">
        <v>0</v>
      </c>
      <c r="AX1186">
        <v>0</v>
      </c>
      <c r="AY1186" t="s">
        <v>67</v>
      </c>
      <c r="AZ1186" t="s">
        <v>67</v>
      </c>
      <c r="BA1186" t="s">
        <v>67</v>
      </c>
      <c r="BB1186" t="s">
        <v>67</v>
      </c>
      <c r="BC1186" t="s">
        <v>67</v>
      </c>
      <c r="BD1186" t="s">
        <v>67</v>
      </c>
      <c r="BE1186" t="s">
        <v>67</v>
      </c>
      <c r="BF1186" t="s">
        <v>67</v>
      </c>
      <c r="BG1186" t="s">
        <v>67</v>
      </c>
      <c r="BH1186" t="s">
        <v>67</v>
      </c>
      <c r="BI1186" t="s">
        <v>67</v>
      </c>
      <c r="BJ1186" t="s">
        <v>67</v>
      </c>
      <c r="BK1186" t="s">
        <v>67</v>
      </c>
      <c r="BL1186" t="s">
        <v>67</v>
      </c>
      <c r="BM1186" t="s">
        <v>67</v>
      </c>
      <c r="BN1186" t="s">
        <v>102</v>
      </c>
      <c r="BO1186" s="6">
        <v>46268</v>
      </c>
      <c r="BP1186">
        <f>1</f>
        <v>1</v>
      </c>
      <c r="BQ1186">
        <f>IF(M1186+AG1186&gt;=parametres!$B$2,0,1)</f>
        <v>1</v>
      </c>
      <c r="BR1186" t="str">
        <f>VLOOKUP(O1186,parametres!G:H,2,0)</f>
        <v>RSA</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8DDDD-B418-44F3-B829-DD3FC59F20BD}">
  <dimension ref="A1"/>
  <sheetViews>
    <sheetView workbookViewId="0">
      <selection activeCell="B20" sqref="B20"/>
    </sheetView>
  </sheetViews>
  <sheetFormatPr defaultColWidth="10.88671875" defaultRowHeight="14.4" x14ac:dyDescent="0.3"/>
  <cols>
    <col min="1" max="1" width="12" bestFit="1" customWidth="1"/>
  </cols>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A0FF4-38D6-4A0D-96A1-11176EED6FEF}">
  <dimension ref="B1:O37"/>
  <sheetViews>
    <sheetView workbookViewId="0">
      <selection activeCell="B2" sqref="B2"/>
    </sheetView>
  </sheetViews>
  <sheetFormatPr defaultColWidth="10.88671875" defaultRowHeight="14.4" x14ac:dyDescent="0.3"/>
  <cols>
    <col min="7" max="7" width="56" bestFit="1" customWidth="1"/>
    <col min="8" max="8" width="17.44140625" bestFit="1" customWidth="1"/>
    <col min="11" max="11" width="44.6640625" bestFit="1" customWidth="1"/>
  </cols>
  <sheetData>
    <row r="1" spans="2:15" x14ac:dyDescent="0.3">
      <c r="B1" t="s">
        <v>79</v>
      </c>
      <c r="G1" t="s">
        <v>88</v>
      </c>
      <c r="H1" t="s">
        <v>89</v>
      </c>
    </row>
    <row r="2" spans="2:15" x14ac:dyDescent="0.3">
      <c r="B2" s="1">
        <v>2.3148148148148149E-4</v>
      </c>
      <c r="D2" t="s">
        <v>102</v>
      </c>
      <c r="G2" t="s">
        <v>105</v>
      </c>
      <c r="H2" t="s">
        <v>106</v>
      </c>
    </row>
    <row r="3" spans="2:15" x14ac:dyDescent="0.3">
      <c r="D3" t="s">
        <v>102</v>
      </c>
      <c r="G3" t="s">
        <v>107</v>
      </c>
      <c r="H3" t="s">
        <v>106</v>
      </c>
      <c r="L3" t="s">
        <v>86</v>
      </c>
      <c r="M3" t="s">
        <v>83</v>
      </c>
      <c r="N3" t="s">
        <v>84</v>
      </c>
      <c r="O3" t="s">
        <v>85</v>
      </c>
    </row>
    <row r="4" spans="2:15" x14ac:dyDescent="0.3">
      <c r="D4" t="s">
        <v>102</v>
      </c>
      <c r="G4" t="s">
        <v>108</v>
      </c>
      <c r="H4" t="s">
        <v>106</v>
      </c>
      <c r="L4" t="s">
        <v>87</v>
      </c>
    </row>
    <row r="5" spans="2:15" x14ac:dyDescent="0.3">
      <c r="D5" t="s">
        <v>106</v>
      </c>
      <c r="G5" t="s">
        <v>115</v>
      </c>
      <c r="H5" t="s">
        <v>106</v>
      </c>
    </row>
    <row r="6" spans="2:15" x14ac:dyDescent="0.3">
      <c r="D6" t="s">
        <v>106</v>
      </c>
      <c r="G6" t="s">
        <v>116</v>
      </c>
      <c r="H6" t="s">
        <v>106</v>
      </c>
    </row>
    <row r="7" spans="2:15" x14ac:dyDescent="0.3">
      <c r="D7" t="s">
        <v>106</v>
      </c>
      <c r="G7" t="s">
        <v>117</v>
      </c>
      <c r="H7" t="s">
        <v>106</v>
      </c>
    </row>
    <row r="8" spans="2:15" x14ac:dyDescent="0.3">
      <c r="D8" t="s">
        <v>102</v>
      </c>
      <c r="G8" t="s">
        <v>82</v>
      </c>
      <c r="H8" t="s">
        <v>106</v>
      </c>
    </row>
    <row r="9" spans="2:15" x14ac:dyDescent="0.3">
      <c r="D9" t="s">
        <v>102</v>
      </c>
      <c r="G9" t="s">
        <v>281</v>
      </c>
      <c r="H9" t="s">
        <v>282</v>
      </c>
    </row>
    <row r="10" spans="2:15" x14ac:dyDescent="0.3">
      <c r="D10" t="s">
        <v>102</v>
      </c>
      <c r="G10" t="s">
        <v>283</v>
      </c>
      <c r="H10" t="s">
        <v>282</v>
      </c>
      <c r="K10" t="s">
        <v>82</v>
      </c>
    </row>
    <row r="11" spans="2:15" x14ac:dyDescent="0.3">
      <c r="D11" t="s">
        <v>102</v>
      </c>
      <c r="G11" t="s">
        <v>284</v>
      </c>
      <c r="H11" t="s">
        <v>282</v>
      </c>
      <c r="K11" t="s">
        <v>83</v>
      </c>
    </row>
    <row r="12" spans="2:15" x14ac:dyDescent="0.3">
      <c r="D12" t="s">
        <v>102</v>
      </c>
      <c r="G12" t="s">
        <v>285</v>
      </c>
      <c r="H12" t="s">
        <v>282</v>
      </c>
      <c r="K12" t="s">
        <v>84</v>
      </c>
    </row>
    <row r="13" spans="2:15" x14ac:dyDescent="0.3">
      <c r="D13" t="s">
        <v>102</v>
      </c>
      <c r="G13" t="s">
        <v>101</v>
      </c>
      <c r="H13" t="s">
        <v>102</v>
      </c>
      <c r="K13" t="s">
        <v>85</v>
      </c>
    </row>
    <row r="14" spans="2:15" x14ac:dyDescent="0.3">
      <c r="D14" t="s">
        <v>106</v>
      </c>
      <c r="G14" t="s">
        <v>103</v>
      </c>
      <c r="H14" t="s">
        <v>102</v>
      </c>
    </row>
    <row r="15" spans="2:15" x14ac:dyDescent="0.3">
      <c r="D15" t="s">
        <v>106</v>
      </c>
      <c r="G15" t="s">
        <v>104</v>
      </c>
      <c r="H15" t="s">
        <v>102</v>
      </c>
    </row>
    <row r="16" spans="2:15" x14ac:dyDescent="0.3">
      <c r="D16" t="s">
        <v>106</v>
      </c>
      <c r="G16" t="s">
        <v>109</v>
      </c>
      <c r="H16" t="s">
        <v>102</v>
      </c>
    </row>
    <row r="17" spans="4:8" x14ac:dyDescent="0.3">
      <c r="D17" t="s">
        <v>106</v>
      </c>
      <c r="G17" t="s">
        <v>110</v>
      </c>
      <c r="H17" t="s">
        <v>102</v>
      </c>
    </row>
    <row r="18" spans="4:8" x14ac:dyDescent="0.3">
      <c r="D18" t="s">
        <v>102</v>
      </c>
      <c r="G18" t="s">
        <v>114</v>
      </c>
      <c r="H18" t="s">
        <v>102</v>
      </c>
    </row>
    <row r="19" spans="4:8" x14ac:dyDescent="0.3">
      <c r="D19" t="s">
        <v>102</v>
      </c>
      <c r="G19" t="s">
        <v>83</v>
      </c>
      <c r="H19" t="s">
        <v>102</v>
      </c>
    </row>
    <row r="20" spans="4:8" x14ac:dyDescent="0.3">
      <c r="D20" t="s">
        <v>102</v>
      </c>
      <c r="G20" t="s">
        <v>84</v>
      </c>
      <c r="H20" t="s">
        <v>102</v>
      </c>
    </row>
    <row r="21" spans="4:8" x14ac:dyDescent="0.3">
      <c r="G21" t="s">
        <v>85</v>
      </c>
      <c r="H21" t="s">
        <v>102</v>
      </c>
    </row>
    <row r="22" spans="4:8" x14ac:dyDescent="0.3">
      <c r="G22" t="s">
        <v>286</v>
      </c>
      <c r="H22" t="s">
        <v>287</v>
      </c>
    </row>
    <row r="23" spans="4:8" x14ac:dyDescent="0.3">
      <c r="G23" t="s">
        <v>288</v>
      </c>
      <c r="H23" t="s">
        <v>287</v>
      </c>
    </row>
    <row r="24" spans="4:8" x14ac:dyDescent="0.3">
      <c r="G24" t="s">
        <v>289</v>
      </c>
      <c r="H24" t="s">
        <v>287</v>
      </c>
    </row>
    <row r="25" spans="4:8" x14ac:dyDescent="0.3">
      <c r="G25" t="s">
        <v>290</v>
      </c>
      <c r="H25" t="s">
        <v>287</v>
      </c>
    </row>
    <row r="26" spans="4:8" x14ac:dyDescent="0.3">
      <c r="G26" t="s">
        <v>291</v>
      </c>
      <c r="H26" t="s">
        <v>287</v>
      </c>
    </row>
    <row r="27" spans="4:8" x14ac:dyDescent="0.3">
      <c r="G27" t="s">
        <v>292</v>
      </c>
      <c r="H27" t="s">
        <v>287</v>
      </c>
    </row>
    <row r="28" spans="4:8" x14ac:dyDescent="0.3">
      <c r="G28" t="s">
        <v>293</v>
      </c>
      <c r="H28" t="s">
        <v>287</v>
      </c>
    </row>
    <row r="29" spans="4:8" x14ac:dyDescent="0.3">
      <c r="G29" t="s">
        <v>294</v>
      </c>
      <c r="H29" t="s">
        <v>287</v>
      </c>
    </row>
    <row r="30" spans="4:8" x14ac:dyDescent="0.3">
      <c r="G30" t="s">
        <v>295</v>
      </c>
      <c r="H30" t="s">
        <v>287</v>
      </c>
    </row>
    <row r="31" spans="4:8" x14ac:dyDescent="0.3">
      <c r="G31" t="s">
        <v>296</v>
      </c>
      <c r="H31" t="s">
        <v>287</v>
      </c>
    </row>
    <row r="32" spans="4:8" x14ac:dyDescent="0.3">
      <c r="G32" t="s">
        <v>297</v>
      </c>
      <c r="H32" t="s">
        <v>287</v>
      </c>
    </row>
    <row r="33" spans="7:8" x14ac:dyDescent="0.3">
      <c r="G33" t="s">
        <v>298</v>
      </c>
      <c r="H33" t="s">
        <v>287</v>
      </c>
    </row>
    <row r="34" spans="7:8" x14ac:dyDescent="0.3">
      <c r="G34" t="s">
        <v>299</v>
      </c>
      <c r="H34" t="s">
        <v>287</v>
      </c>
    </row>
    <row r="35" spans="7:8" x14ac:dyDescent="0.3">
      <c r="G35" t="s">
        <v>111</v>
      </c>
      <c r="H35" t="s">
        <v>280</v>
      </c>
    </row>
    <row r="36" spans="7:8" x14ac:dyDescent="0.3">
      <c r="G36" t="s">
        <v>112</v>
      </c>
      <c r="H36" t="s">
        <v>280</v>
      </c>
    </row>
    <row r="37" spans="7:8" x14ac:dyDescent="0.3">
      <c r="G37" t="s">
        <v>113</v>
      </c>
      <c r="H37" t="s">
        <v>280</v>
      </c>
    </row>
  </sheetData>
  <phoneticPr fontId="2" type="noConversion"/>
  <pageMargins left="0.7" right="0.7" top="0.75" bottom="0.75" header="0.3" footer="0.3"/>
  <tableParts count="2">
    <tablePart r:id="rId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0675B-2033-4A3C-9674-959E2D5F9A43}">
  <dimension ref="A4:O31"/>
  <sheetViews>
    <sheetView showGridLines="0" topLeftCell="A14" zoomScale="70" zoomScaleNormal="70" workbookViewId="0">
      <selection activeCell="A31" sqref="A31:C212"/>
    </sheetView>
  </sheetViews>
  <sheetFormatPr defaultColWidth="10.88671875" defaultRowHeight="14.4" x14ac:dyDescent="0.3"/>
  <cols>
    <col min="1" max="1" width="29.109375" customWidth="1"/>
    <col min="2" max="2" width="32.6640625" bestFit="1" customWidth="1"/>
    <col min="3" max="3" width="14.21875" bestFit="1" customWidth="1"/>
    <col min="4" max="4" width="15.6640625" bestFit="1" customWidth="1"/>
    <col min="5" max="5" width="7.109375" bestFit="1" customWidth="1"/>
    <col min="6" max="6" width="15.6640625" bestFit="1" customWidth="1"/>
    <col min="7" max="7" width="8.5546875" bestFit="1" customWidth="1"/>
    <col min="8" max="8" width="15.6640625" bestFit="1" customWidth="1"/>
    <col min="9" max="9" width="19.109375" bestFit="1" customWidth="1"/>
    <col min="10" max="10" width="9.77734375" bestFit="1" customWidth="1"/>
    <col min="11" max="12" width="10.88671875" bestFit="1" customWidth="1"/>
    <col min="13" max="13" width="22.33203125" bestFit="1" customWidth="1"/>
    <col min="14" max="14" width="24.21875" bestFit="1" customWidth="1"/>
    <col min="15" max="15" width="12.33203125" bestFit="1" customWidth="1"/>
    <col min="16" max="54" width="56.6640625" bestFit="1" customWidth="1"/>
    <col min="55" max="55" width="22.5546875" bestFit="1" customWidth="1"/>
    <col min="56" max="56" width="19.5546875" bestFit="1" customWidth="1"/>
    <col min="57" max="57" width="9.88671875" bestFit="1" customWidth="1"/>
    <col min="58" max="58" width="11" bestFit="1" customWidth="1"/>
  </cols>
  <sheetData>
    <row r="4" spans="6:15" ht="11.25" customHeight="1" x14ac:dyDescent="0.3">
      <c r="F4" s="3"/>
      <c r="N4" s="7" t="s">
        <v>386</v>
      </c>
    </row>
    <row r="5" spans="6:15" hidden="1" x14ac:dyDescent="0.3">
      <c r="F5" s="3"/>
      <c r="N5" t="s">
        <v>387</v>
      </c>
      <c r="O5" t="s">
        <v>90</v>
      </c>
    </row>
    <row r="6" spans="6:15" x14ac:dyDescent="0.3">
      <c r="M6" t="s">
        <v>92</v>
      </c>
      <c r="N6" s="9" t="e">
        <v>#DIV/0!</v>
      </c>
      <c r="O6" s="9" t="e">
        <v>#DIV/0!</v>
      </c>
    </row>
    <row r="10" spans="6:15" x14ac:dyDescent="0.3">
      <c r="M10" s="7" t="s">
        <v>21</v>
      </c>
      <c r="N10" t="s">
        <v>385</v>
      </c>
    </row>
    <row r="12" spans="6:15" x14ac:dyDescent="0.3">
      <c r="M12" s="7" t="s">
        <v>91</v>
      </c>
      <c r="N12" s="7" t="s">
        <v>386</v>
      </c>
    </row>
    <row r="13" spans="6:15" x14ac:dyDescent="0.3">
      <c r="M13" s="7" t="s">
        <v>388</v>
      </c>
      <c r="N13" t="s">
        <v>387</v>
      </c>
      <c r="O13" t="s">
        <v>90</v>
      </c>
    </row>
    <row r="14" spans="6:15" x14ac:dyDescent="0.3">
      <c r="M14" s="8" t="s">
        <v>387</v>
      </c>
    </row>
    <row r="15" spans="6:15" x14ac:dyDescent="0.3">
      <c r="M15" s="8" t="s">
        <v>90</v>
      </c>
    </row>
    <row r="21" spans="1:6" x14ac:dyDescent="0.3">
      <c r="E21" s="2"/>
    </row>
    <row r="24" spans="1:6" x14ac:dyDescent="0.3">
      <c r="A24" s="7" t="s">
        <v>2</v>
      </c>
      <c r="B24" t="s">
        <v>70</v>
      </c>
    </row>
    <row r="25" spans="1:6" x14ac:dyDescent="0.3">
      <c r="A25" s="7" t="s">
        <v>21</v>
      </c>
      <c r="B25" t="s">
        <v>385</v>
      </c>
    </row>
    <row r="26" spans="1:6" x14ac:dyDescent="0.3">
      <c r="A26" s="7" t="s">
        <v>14</v>
      </c>
      <c r="B26" t="s">
        <v>385</v>
      </c>
    </row>
    <row r="27" spans="1:6" x14ac:dyDescent="0.3">
      <c r="A27" s="7" t="s">
        <v>80</v>
      </c>
      <c r="B27" t="s">
        <v>384</v>
      </c>
    </row>
    <row r="28" spans="1:6" x14ac:dyDescent="0.3">
      <c r="F28" s="2"/>
    </row>
    <row r="29" spans="1:6" x14ac:dyDescent="0.3">
      <c r="A29" s="7" t="s">
        <v>97</v>
      </c>
      <c r="B29" s="7" t="s">
        <v>88</v>
      </c>
    </row>
    <row r="30" spans="1:6" x14ac:dyDescent="0.3">
      <c r="A30" s="7" t="s">
        <v>78</v>
      </c>
      <c r="B30" t="s">
        <v>90</v>
      </c>
    </row>
    <row r="31" spans="1:6" x14ac:dyDescent="0.3">
      <c r="A31" t="s">
        <v>90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3E041-5B93-4B36-B4B2-C16DFD31AFB2}">
  <dimension ref="B1:K183"/>
  <sheetViews>
    <sheetView workbookViewId="0">
      <selection activeCell="A31" sqref="A31:C212"/>
    </sheetView>
  </sheetViews>
  <sheetFormatPr defaultColWidth="10.88671875" defaultRowHeight="14.4" x14ac:dyDescent="0.3"/>
  <cols>
    <col min="2" max="2" width="11.5546875" style="6"/>
    <col min="7" max="7" width="11.5546875" style="10"/>
  </cols>
  <sheetData>
    <row r="1" spans="2:11" x14ac:dyDescent="0.3">
      <c r="B1" s="6" t="s">
        <v>78</v>
      </c>
      <c r="C1" t="s">
        <v>93</v>
      </c>
      <c r="D1" t="s">
        <v>249</v>
      </c>
    </row>
    <row r="2" spans="2:11" x14ac:dyDescent="0.3">
      <c r="B2" s="6">
        <v>46235</v>
      </c>
      <c r="C2" t="s">
        <v>203</v>
      </c>
      <c r="D2">
        <v>10</v>
      </c>
      <c r="F2" t="s">
        <v>203</v>
      </c>
      <c r="G2" s="11">
        <v>70</v>
      </c>
      <c r="I2" t="s">
        <v>203</v>
      </c>
      <c r="J2" s="11">
        <f t="shared" ref="J2:J9" si="0">SUMIFS(D:D,C:C,I2)</f>
        <v>108</v>
      </c>
      <c r="K2" s="11">
        <f>J2-G2</f>
        <v>38</v>
      </c>
    </row>
    <row r="3" spans="2:11" x14ac:dyDescent="0.3">
      <c r="B3" s="6">
        <v>46235</v>
      </c>
      <c r="C3" t="s">
        <v>235</v>
      </c>
      <c r="D3">
        <v>4</v>
      </c>
      <c r="F3" t="s">
        <v>235</v>
      </c>
      <c r="G3" s="11">
        <v>49</v>
      </c>
      <c r="I3" t="s">
        <v>235</v>
      </c>
      <c r="J3" s="11">
        <f t="shared" si="0"/>
        <v>65</v>
      </c>
      <c r="K3" s="11">
        <f t="shared" ref="K3:K8" si="1">J3-G3</f>
        <v>16</v>
      </c>
    </row>
    <row r="4" spans="2:11" x14ac:dyDescent="0.3">
      <c r="B4" s="6">
        <v>46235</v>
      </c>
      <c r="C4" t="s">
        <v>248</v>
      </c>
      <c r="D4">
        <v>2</v>
      </c>
      <c r="F4" t="s">
        <v>248</v>
      </c>
      <c r="G4" s="11">
        <v>35</v>
      </c>
      <c r="I4" t="s">
        <v>248</v>
      </c>
      <c r="J4" s="11">
        <f t="shared" si="0"/>
        <v>47</v>
      </c>
      <c r="K4" s="11">
        <f t="shared" si="1"/>
        <v>12</v>
      </c>
    </row>
    <row r="5" spans="2:11" x14ac:dyDescent="0.3">
      <c r="B5" s="6">
        <v>46235</v>
      </c>
      <c r="C5" t="s">
        <v>250</v>
      </c>
      <c r="D5">
        <v>1</v>
      </c>
      <c r="F5" t="s">
        <v>250</v>
      </c>
      <c r="G5" s="11">
        <v>36</v>
      </c>
      <c r="I5" t="s">
        <v>250</v>
      </c>
      <c r="J5" s="11">
        <f t="shared" si="0"/>
        <v>45</v>
      </c>
      <c r="K5" s="11">
        <f t="shared" si="1"/>
        <v>9</v>
      </c>
    </row>
    <row r="6" spans="2:11" x14ac:dyDescent="0.3">
      <c r="B6" s="6">
        <v>46235</v>
      </c>
      <c r="C6" t="s">
        <v>241</v>
      </c>
      <c r="D6">
        <v>1</v>
      </c>
      <c r="F6" t="s">
        <v>241</v>
      </c>
      <c r="G6" s="11">
        <v>22</v>
      </c>
      <c r="I6" t="s">
        <v>241</v>
      </c>
      <c r="J6" s="11">
        <f t="shared" si="0"/>
        <v>28</v>
      </c>
      <c r="K6" s="11">
        <f t="shared" si="1"/>
        <v>6</v>
      </c>
    </row>
    <row r="7" spans="2:11" x14ac:dyDescent="0.3">
      <c r="B7" s="6">
        <v>46235</v>
      </c>
      <c r="C7" t="s">
        <v>245</v>
      </c>
      <c r="D7">
        <v>5</v>
      </c>
      <c r="F7" t="s">
        <v>245</v>
      </c>
      <c r="G7" s="11">
        <v>52</v>
      </c>
      <c r="I7" t="s">
        <v>245</v>
      </c>
      <c r="J7" s="11">
        <f t="shared" si="0"/>
        <v>64</v>
      </c>
      <c r="K7" s="11">
        <f t="shared" si="1"/>
        <v>12</v>
      </c>
    </row>
    <row r="8" spans="2:11" x14ac:dyDescent="0.3">
      <c r="B8" s="6">
        <v>46235</v>
      </c>
      <c r="C8" t="s">
        <v>186</v>
      </c>
      <c r="D8">
        <v>9</v>
      </c>
      <c r="F8" t="s">
        <v>186</v>
      </c>
      <c r="G8" s="11">
        <v>136</v>
      </c>
      <c r="I8" t="s">
        <v>186</v>
      </c>
      <c r="J8" s="11">
        <f t="shared" si="0"/>
        <v>147</v>
      </c>
      <c r="K8" s="11">
        <f t="shared" si="1"/>
        <v>11</v>
      </c>
    </row>
    <row r="9" spans="2:11" x14ac:dyDescent="0.3">
      <c r="B9" s="6">
        <v>46235</v>
      </c>
      <c r="C9" t="s">
        <v>239</v>
      </c>
      <c r="D9">
        <v>24</v>
      </c>
      <c r="F9" t="s">
        <v>239</v>
      </c>
      <c r="G9" s="11">
        <v>125</v>
      </c>
      <c r="I9" t="s">
        <v>239</v>
      </c>
      <c r="J9" s="11">
        <f t="shared" si="0"/>
        <v>187</v>
      </c>
      <c r="K9" s="11">
        <f t="shared" ref="K9" si="2">J9-G9</f>
        <v>62</v>
      </c>
    </row>
    <row r="10" spans="2:11" x14ac:dyDescent="0.3">
      <c r="B10" s="6" t="s">
        <v>209</v>
      </c>
      <c r="D10">
        <v>56</v>
      </c>
    </row>
    <row r="11" spans="2:11" x14ac:dyDescent="0.3">
      <c r="B11" s="6">
        <v>46236</v>
      </c>
      <c r="C11" t="s">
        <v>203</v>
      </c>
      <c r="D11">
        <v>13</v>
      </c>
    </row>
    <row r="12" spans="2:11" x14ac:dyDescent="0.3">
      <c r="B12" s="6">
        <v>46236</v>
      </c>
      <c r="C12" t="s">
        <v>235</v>
      </c>
      <c r="D12">
        <v>13</v>
      </c>
    </row>
    <row r="13" spans="2:11" x14ac:dyDescent="0.3">
      <c r="B13" s="6">
        <v>46236</v>
      </c>
      <c r="C13" t="s">
        <v>248</v>
      </c>
      <c r="D13">
        <v>2</v>
      </c>
    </row>
    <row r="14" spans="2:11" x14ac:dyDescent="0.3">
      <c r="B14" s="6">
        <v>46236</v>
      </c>
      <c r="C14" t="s">
        <v>250</v>
      </c>
      <c r="D14">
        <v>6</v>
      </c>
    </row>
    <row r="15" spans="2:11" x14ac:dyDescent="0.3">
      <c r="B15" s="6">
        <v>46236</v>
      </c>
      <c r="C15" t="s">
        <v>241</v>
      </c>
      <c r="D15">
        <v>4</v>
      </c>
    </row>
    <row r="16" spans="2:11" x14ac:dyDescent="0.3">
      <c r="B16" s="6">
        <v>46236</v>
      </c>
      <c r="C16" t="s">
        <v>245</v>
      </c>
      <c r="D16">
        <v>10</v>
      </c>
    </row>
    <row r="17" spans="2:4" x14ac:dyDescent="0.3">
      <c r="B17" s="6">
        <v>46236</v>
      </c>
      <c r="C17" t="s">
        <v>186</v>
      </c>
      <c r="D17">
        <v>6</v>
      </c>
    </row>
    <row r="18" spans="2:4" x14ac:dyDescent="0.3">
      <c r="B18" s="6">
        <v>46236</v>
      </c>
      <c r="C18" t="s">
        <v>239</v>
      </c>
      <c r="D18">
        <v>8</v>
      </c>
    </row>
    <row r="19" spans="2:4" x14ac:dyDescent="0.3">
      <c r="B19" s="6" t="s">
        <v>204</v>
      </c>
      <c r="D19">
        <v>62</v>
      </c>
    </row>
    <row r="20" spans="2:4" x14ac:dyDescent="0.3">
      <c r="B20" s="6">
        <v>46237</v>
      </c>
      <c r="C20" t="s">
        <v>203</v>
      </c>
      <c r="D20">
        <v>1</v>
      </c>
    </row>
    <row r="21" spans="2:4" x14ac:dyDescent="0.3">
      <c r="B21" s="6">
        <v>46237</v>
      </c>
      <c r="C21" t="s">
        <v>235</v>
      </c>
      <c r="D21">
        <v>3</v>
      </c>
    </row>
    <row r="22" spans="2:4" x14ac:dyDescent="0.3">
      <c r="B22" s="6">
        <v>46237</v>
      </c>
      <c r="C22" t="s">
        <v>248</v>
      </c>
      <c r="D22">
        <v>2</v>
      </c>
    </row>
    <row r="23" spans="2:4" x14ac:dyDescent="0.3">
      <c r="B23" s="6">
        <v>46237</v>
      </c>
      <c r="C23" t="s">
        <v>250</v>
      </c>
      <c r="D23">
        <v>2</v>
      </c>
    </row>
    <row r="24" spans="2:4" x14ac:dyDescent="0.3">
      <c r="B24" s="6">
        <v>46237</v>
      </c>
      <c r="C24" t="s">
        <v>241</v>
      </c>
      <c r="D24">
        <v>2</v>
      </c>
    </row>
    <row r="25" spans="2:4" x14ac:dyDescent="0.3">
      <c r="B25" s="6">
        <v>46237</v>
      </c>
      <c r="C25" t="s">
        <v>245</v>
      </c>
      <c r="D25">
        <v>7</v>
      </c>
    </row>
    <row r="26" spans="2:4" x14ac:dyDescent="0.3">
      <c r="B26" s="6">
        <v>46237</v>
      </c>
      <c r="C26" t="s">
        <v>186</v>
      </c>
      <c r="D26">
        <v>11</v>
      </c>
    </row>
    <row r="27" spans="2:4" x14ac:dyDescent="0.3">
      <c r="B27" s="6">
        <v>46237</v>
      </c>
      <c r="C27" t="s">
        <v>239</v>
      </c>
      <c r="D27">
        <v>9</v>
      </c>
    </row>
    <row r="28" spans="2:4" x14ac:dyDescent="0.3">
      <c r="B28" s="6" t="s">
        <v>205</v>
      </c>
      <c r="D28">
        <v>37</v>
      </c>
    </row>
    <row r="29" spans="2:4" x14ac:dyDescent="0.3">
      <c r="B29" s="6">
        <v>46238</v>
      </c>
      <c r="C29" t="s">
        <v>203</v>
      </c>
      <c r="D29">
        <v>8</v>
      </c>
    </row>
    <row r="30" spans="2:4" x14ac:dyDescent="0.3">
      <c r="B30" s="6">
        <v>46238</v>
      </c>
      <c r="C30" t="s">
        <v>235</v>
      </c>
      <c r="D30">
        <v>2</v>
      </c>
    </row>
    <row r="31" spans="2:4" x14ac:dyDescent="0.3">
      <c r="B31" s="6">
        <v>46238</v>
      </c>
      <c r="C31" t="s">
        <v>248</v>
      </c>
      <c r="D31">
        <v>2</v>
      </c>
    </row>
    <row r="32" spans="2:4" x14ac:dyDescent="0.3">
      <c r="B32" s="6">
        <v>46238</v>
      </c>
      <c r="C32" t="s">
        <v>250</v>
      </c>
      <c r="D32">
        <v>3</v>
      </c>
    </row>
    <row r="33" spans="2:4" x14ac:dyDescent="0.3">
      <c r="B33" s="6">
        <v>46238</v>
      </c>
      <c r="C33" t="s">
        <v>245</v>
      </c>
      <c r="D33">
        <v>1</v>
      </c>
    </row>
    <row r="34" spans="2:4" x14ac:dyDescent="0.3">
      <c r="B34" s="6">
        <v>46238</v>
      </c>
      <c r="C34" t="s">
        <v>186</v>
      </c>
      <c r="D34">
        <v>10</v>
      </c>
    </row>
    <row r="35" spans="2:4" x14ac:dyDescent="0.3">
      <c r="B35" s="6">
        <v>46238</v>
      </c>
      <c r="C35" t="s">
        <v>239</v>
      </c>
      <c r="D35">
        <v>8</v>
      </c>
    </row>
    <row r="36" spans="2:4" x14ac:dyDescent="0.3">
      <c r="B36" s="6" t="s">
        <v>206</v>
      </c>
      <c r="D36">
        <v>34</v>
      </c>
    </row>
    <row r="37" spans="2:4" x14ac:dyDescent="0.3">
      <c r="B37" s="6">
        <v>46239</v>
      </c>
      <c r="C37" t="s">
        <v>203</v>
      </c>
      <c r="D37">
        <v>2</v>
      </c>
    </row>
    <row r="38" spans="2:4" x14ac:dyDescent="0.3">
      <c r="B38" s="6">
        <v>46239</v>
      </c>
      <c r="C38" t="s">
        <v>235</v>
      </c>
      <c r="D38">
        <v>1</v>
      </c>
    </row>
    <row r="39" spans="2:4" x14ac:dyDescent="0.3">
      <c r="B39" s="6">
        <v>46239</v>
      </c>
      <c r="C39" t="s">
        <v>250</v>
      </c>
      <c r="D39">
        <v>3</v>
      </c>
    </row>
    <row r="40" spans="2:4" x14ac:dyDescent="0.3">
      <c r="B40" s="6">
        <v>46239</v>
      </c>
      <c r="C40" t="s">
        <v>241</v>
      </c>
      <c r="D40">
        <v>1</v>
      </c>
    </row>
    <row r="41" spans="2:4" x14ac:dyDescent="0.3">
      <c r="B41" s="6">
        <v>46239</v>
      </c>
      <c r="C41" t="s">
        <v>245</v>
      </c>
      <c r="D41">
        <v>4</v>
      </c>
    </row>
    <row r="42" spans="2:4" x14ac:dyDescent="0.3">
      <c r="B42" s="6">
        <v>46239</v>
      </c>
      <c r="C42" t="s">
        <v>186</v>
      </c>
      <c r="D42">
        <v>6</v>
      </c>
    </row>
    <row r="43" spans="2:4" x14ac:dyDescent="0.3">
      <c r="B43" s="6">
        <v>46239</v>
      </c>
      <c r="C43" t="s">
        <v>239</v>
      </c>
      <c r="D43">
        <v>7</v>
      </c>
    </row>
    <row r="44" spans="2:4" x14ac:dyDescent="0.3">
      <c r="B44" s="6" t="s">
        <v>207</v>
      </c>
      <c r="D44">
        <v>24</v>
      </c>
    </row>
    <row r="45" spans="2:4" x14ac:dyDescent="0.3">
      <c r="B45" s="6">
        <v>46240</v>
      </c>
      <c r="C45" t="s">
        <v>203</v>
      </c>
      <c r="D45">
        <v>5</v>
      </c>
    </row>
    <row r="46" spans="2:4" x14ac:dyDescent="0.3">
      <c r="B46" s="6">
        <v>46240</v>
      </c>
      <c r="C46" t="s">
        <v>235</v>
      </c>
      <c r="D46">
        <v>2</v>
      </c>
    </row>
    <row r="47" spans="2:4" x14ac:dyDescent="0.3">
      <c r="B47" s="6">
        <v>46240</v>
      </c>
      <c r="C47" t="s">
        <v>248</v>
      </c>
      <c r="D47">
        <v>4</v>
      </c>
    </row>
    <row r="48" spans="2:4" x14ac:dyDescent="0.3">
      <c r="B48" s="6">
        <v>46240</v>
      </c>
      <c r="C48" t="s">
        <v>250</v>
      </c>
      <c r="D48">
        <v>3</v>
      </c>
    </row>
    <row r="49" spans="2:4" x14ac:dyDescent="0.3">
      <c r="B49" s="6">
        <v>46240</v>
      </c>
      <c r="C49" t="s">
        <v>241</v>
      </c>
      <c r="D49">
        <v>1</v>
      </c>
    </row>
    <row r="50" spans="2:4" x14ac:dyDescent="0.3">
      <c r="B50" s="6">
        <v>46240</v>
      </c>
      <c r="C50" t="s">
        <v>245</v>
      </c>
      <c r="D50">
        <v>6</v>
      </c>
    </row>
    <row r="51" spans="2:4" x14ac:dyDescent="0.3">
      <c r="B51" s="6">
        <v>46240</v>
      </c>
      <c r="C51" t="s">
        <v>186</v>
      </c>
      <c r="D51">
        <v>7</v>
      </c>
    </row>
    <row r="52" spans="2:4" x14ac:dyDescent="0.3">
      <c r="B52" s="6">
        <v>46240</v>
      </c>
      <c r="C52" t="s">
        <v>239</v>
      </c>
      <c r="D52">
        <v>4</v>
      </c>
    </row>
    <row r="53" spans="2:4" x14ac:dyDescent="0.3">
      <c r="B53" s="6" t="s">
        <v>208</v>
      </c>
      <c r="D53">
        <v>32</v>
      </c>
    </row>
    <row r="54" spans="2:4" x14ac:dyDescent="0.3">
      <c r="B54" s="6">
        <v>46241</v>
      </c>
      <c r="C54" t="s">
        <v>203</v>
      </c>
      <c r="D54">
        <v>4</v>
      </c>
    </row>
    <row r="55" spans="2:4" x14ac:dyDescent="0.3">
      <c r="B55" s="6">
        <v>46241</v>
      </c>
      <c r="C55" t="s">
        <v>235</v>
      </c>
      <c r="D55">
        <v>1</v>
      </c>
    </row>
    <row r="56" spans="2:4" x14ac:dyDescent="0.3">
      <c r="B56" s="6">
        <v>46241</v>
      </c>
      <c r="C56" t="s">
        <v>250</v>
      </c>
      <c r="D56">
        <v>1</v>
      </c>
    </row>
    <row r="57" spans="2:4" x14ac:dyDescent="0.3">
      <c r="B57" s="6">
        <v>46241</v>
      </c>
      <c r="C57" t="s">
        <v>245</v>
      </c>
      <c r="D57">
        <v>4</v>
      </c>
    </row>
    <row r="58" spans="2:4" x14ac:dyDescent="0.3">
      <c r="B58" s="6">
        <v>46241</v>
      </c>
      <c r="C58" t="s">
        <v>186</v>
      </c>
      <c r="D58">
        <v>5</v>
      </c>
    </row>
    <row r="59" spans="2:4" x14ac:dyDescent="0.3">
      <c r="B59" s="6">
        <v>46241</v>
      </c>
      <c r="C59" t="s">
        <v>239</v>
      </c>
      <c r="D59">
        <v>8</v>
      </c>
    </row>
    <row r="60" spans="2:4" x14ac:dyDescent="0.3">
      <c r="B60" s="6" t="s">
        <v>251</v>
      </c>
      <c r="D60">
        <v>23</v>
      </c>
    </row>
    <row r="61" spans="2:4" x14ac:dyDescent="0.3">
      <c r="B61" s="6">
        <v>46242</v>
      </c>
      <c r="C61" t="s">
        <v>203</v>
      </c>
      <c r="D61">
        <v>3</v>
      </c>
    </row>
    <row r="62" spans="2:4" x14ac:dyDescent="0.3">
      <c r="B62" s="6">
        <v>46242</v>
      </c>
      <c r="C62" t="s">
        <v>235</v>
      </c>
      <c r="D62">
        <v>2</v>
      </c>
    </row>
    <row r="63" spans="2:4" x14ac:dyDescent="0.3">
      <c r="B63" s="6">
        <v>46242</v>
      </c>
      <c r="C63" t="s">
        <v>248</v>
      </c>
      <c r="D63">
        <v>3</v>
      </c>
    </row>
    <row r="64" spans="2:4" x14ac:dyDescent="0.3">
      <c r="B64" s="6">
        <v>46242</v>
      </c>
      <c r="C64" t="s">
        <v>250</v>
      </c>
      <c r="D64">
        <v>1</v>
      </c>
    </row>
    <row r="65" spans="2:4" x14ac:dyDescent="0.3">
      <c r="B65" s="6">
        <v>46242</v>
      </c>
      <c r="C65" t="s">
        <v>241</v>
      </c>
      <c r="D65">
        <v>2</v>
      </c>
    </row>
    <row r="66" spans="2:4" x14ac:dyDescent="0.3">
      <c r="B66" s="6">
        <v>46242</v>
      </c>
      <c r="C66" t="s">
        <v>245</v>
      </c>
      <c r="D66">
        <v>2</v>
      </c>
    </row>
    <row r="67" spans="2:4" x14ac:dyDescent="0.3">
      <c r="B67" s="6">
        <v>46242</v>
      </c>
      <c r="C67" t="s">
        <v>186</v>
      </c>
      <c r="D67">
        <v>5</v>
      </c>
    </row>
    <row r="68" spans="2:4" x14ac:dyDescent="0.3">
      <c r="B68" s="6">
        <v>46242</v>
      </c>
      <c r="C68" t="s">
        <v>239</v>
      </c>
      <c r="D68">
        <v>9</v>
      </c>
    </row>
    <row r="69" spans="2:4" x14ac:dyDescent="0.3">
      <c r="B69" s="6" t="s">
        <v>200</v>
      </c>
      <c r="D69">
        <v>27</v>
      </c>
    </row>
    <row r="70" spans="2:4" x14ac:dyDescent="0.3">
      <c r="B70" s="6">
        <v>46243</v>
      </c>
      <c r="C70" t="s">
        <v>203</v>
      </c>
      <c r="D70">
        <v>8</v>
      </c>
    </row>
    <row r="71" spans="2:4" x14ac:dyDescent="0.3">
      <c r="B71" s="6">
        <v>46243</v>
      </c>
      <c r="C71" t="s">
        <v>235</v>
      </c>
      <c r="D71">
        <v>6</v>
      </c>
    </row>
    <row r="72" spans="2:4" x14ac:dyDescent="0.3">
      <c r="B72" s="6">
        <v>46243</v>
      </c>
      <c r="C72" t="s">
        <v>248</v>
      </c>
      <c r="D72">
        <v>8</v>
      </c>
    </row>
    <row r="73" spans="2:4" x14ac:dyDescent="0.3">
      <c r="B73" s="6">
        <v>46243</v>
      </c>
      <c r="C73" t="s">
        <v>250</v>
      </c>
      <c r="D73">
        <v>6</v>
      </c>
    </row>
    <row r="74" spans="2:4" x14ac:dyDescent="0.3">
      <c r="B74" s="6">
        <v>46243</v>
      </c>
      <c r="C74" t="s">
        <v>241</v>
      </c>
      <c r="D74">
        <v>1</v>
      </c>
    </row>
    <row r="75" spans="2:4" x14ac:dyDescent="0.3">
      <c r="B75" s="6">
        <v>46243</v>
      </c>
      <c r="C75" t="s">
        <v>245</v>
      </c>
      <c r="D75">
        <v>3</v>
      </c>
    </row>
    <row r="76" spans="2:4" x14ac:dyDescent="0.3">
      <c r="B76" s="6">
        <v>46243</v>
      </c>
      <c r="C76" t="s">
        <v>186</v>
      </c>
      <c r="D76">
        <v>6</v>
      </c>
    </row>
    <row r="77" spans="2:4" x14ac:dyDescent="0.3">
      <c r="B77" s="6">
        <v>46243</v>
      </c>
      <c r="C77" t="s">
        <v>239</v>
      </c>
      <c r="D77">
        <v>3</v>
      </c>
    </row>
    <row r="78" spans="2:4" x14ac:dyDescent="0.3">
      <c r="B78" s="6" t="s">
        <v>252</v>
      </c>
      <c r="D78">
        <v>41</v>
      </c>
    </row>
    <row r="79" spans="2:4" x14ac:dyDescent="0.3">
      <c r="B79" s="6">
        <v>46244</v>
      </c>
      <c r="C79" t="s">
        <v>203</v>
      </c>
      <c r="D79">
        <v>4</v>
      </c>
    </row>
    <row r="80" spans="2:4" x14ac:dyDescent="0.3">
      <c r="B80" s="6">
        <v>46244</v>
      </c>
      <c r="C80" t="s">
        <v>235</v>
      </c>
      <c r="D80">
        <v>2</v>
      </c>
    </row>
    <row r="81" spans="2:4" x14ac:dyDescent="0.3">
      <c r="B81" s="6">
        <v>46244</v>
      </c>
      <c r="C81" t="s">
        <v>248</v>
      </c>
      <c r="D81">
        <v>3</v>
      </c>
    </row>
    <row r="82" spans="2:4" x14ac:dyDescent="0.3">
      <c r="B82" s="6">
        <v>46244</v>
      </c>
      <c r="C82" t="s">
        <v>250</v>
      </c>
      <c r="D82">
        <v>2</v>
      </c>
    </row>
    <row r="83" spans="2:4" x14ac:dyDescent="0.3">
      <c r="B83" s="6">
        <v>46244</v>
      </c>
      <c r="C83" t="s">
        <v>241</v>
      </c>
      <c r="D83">
        <v>2</v>
      </c>
    </row>
    <row r="84" spans="2:4" x14ac:dyDescent="0.3">
      <c r="B84" s="6">
        <v>46244</v>
      </c>
      <c r="C84" t="s">
        <v>245</v>
      </c>
      <c r="D84">
        <v>1</v>
      </c>
    </row>
    <row r="85" spans="2:4" x14ac:dyDescent="0.3">
      <c r="B85" s="6">
        <v>46244</v>
      </c>
      <c r="C85" t="s">
        <v>186</v>
      </c>
      <c r="D85">
        <v>12</v>
      </c>
    </row>
    <row r="86" spans="2:4" x14ac:dyDescent="0.3">
      <c r="B86" s="6">
        <v>46244</v>
      </c>
      <c r="C86" t="s">
        <v>239</v>
      </c>
      <c r="D86">
        <v>10</v>
      </c>
    </row>
    <row r="87" spans="2:4" x14ac:dyDescent="0.3">
      <c r="B87" s="6" t="s">
        <v>253</v>
      </c>
      <c r="D87">
        <v>36</v>
      </c>
    </row>
    <row r="88" spans="2:4" x14ac:dyDescent="0.3">
      <c r="B88" s="6">
        <v>46245</v>
      </c>
      <c r="C88" t="s">
        <v>203</v>
      </c>
      <c r="D88">
        <v>2</v>
      </c>
    </row>
    <row r="89" spans="2:4" x14ac:dyDescent="0.3">
      <c r="B89" s="6">
        <v>46245</v>
      </c>
      <c r="C89" t="s">
        <v>235</v>
      </c>
      <c r="D89">
        <v>2</v>
      </c>
    </row>
    <row r="90" spans="2:4" x14ac:dyDescent="0.3">
      <c r="B90" s="6">
        <v>46245</v>
      </c>
      <c r="C90" t="s">
        <v>248</v>
      </c>
      <c r="D90">
        <v>3</v>
      </c>
    </row>
    <row r="91" spans="2:4" x14ac:dyDescent="0.3">
      <c r="B91" s="6">
        <v>46245</v>
      </c>
      <c r="C91" t="s">
        <v>250</v>
      </c>
      <c r="D91">
        <v>2</v>
      </c>
    </row>
    <row r="92" spans="2:4" x14ac:dyDescent="0.3">
      <c r="B92" s="6">
        <v>46245</v>
      </c>
      <c r="C92" t="s">
        <v>241</v>
      </c>
      <c r="D92">
        <v>4</v>
      </c>
    </row>
    <row r="93" spans="2:4" x14ac:dyDescent="0.3">
      <c r="B93" s="6">
        <v>46245</v>
      </c>
      <c r="C93" t="s">
        <v>245</v>
      </c>
      <c r="D93">
        <v>2</v>
      </c>
    </row>
    <row r="94" spans="2:4" x14ac:dyDescent="0.3">
      <c r="B94" s="6">
        <v>46245</v>
      </c>
      <c r="C94" t="s">
        <v>186</v>
      </c>
      <c r="D94">
        <v>9</v>
      </c>
    </row>
    <row r="95" spans="2:4" x14ac:dyDescent="0.3">
      <c r="B95" s="6">
        <v>46245</v>
      </c>
      <c r="C95" t="s">
        <v>239</v>
      </c>
      <c r="D95">
        <v>3</v>
      </c>
    </row>
    <row r="96" spans="2:4" x14ac:dyDescent="0.3">
      <c r="B96" s="6" t="s">
        <v>254</v>
      </c>
      <c r="D96">
        <v>27</v>
      </c>
    </row>
    <row r="97" spans="2:4" x14ac:dyDescent="0.3">
      <c r="B97" s="6">
        <v>46246</v>
      </c>
      <c r="C97" t="s">
        <v>203</v>
      </c>
      <c r="D97">
        <v>1</v>
      </c>
    </row>
    <row r="98" spans="2:4" x14ac:dyDescent="0.3">
      <c r="B98" s="6">
        <v>46246</v>
      </c>
      <c r="C98" t="s">
        <v>235</v>
      </c>
      <c r="D98">
        <v>3</v>
      </c>
    </row>
    <row r="99" spans="2:4" x14ac:dyDescent="0.3">
      <c r="B99" s="6">
        <v>46246</v>
      </c>
      <c r="C99" t="s">
        <v>248</v>
      </c>
      <c r="D99">
        <v>2</v>
      </c>
    </row>
    <row r="100" spans="2:4" x14ac:dyDescent="0.3">
      <c r="B100" s="6">
        <v>46246</v>
      </c>
      <c r="C100" t="s">
        <v>250</v>
      </c>
      <c r="D100">
        <v>1</v>
      </c>
    </row>
    <row r="101" spans="2:4" x14ac:dyDescent="0.3">
      <c r="B101" s="6">
        <v>46246</v>
      </c>
      <c r="C101" t="s">
        <v>241</v>
      </c>
      <c r="D101">
        <v>3</v>
      </c>
    </row>
    <row r="102" spans="2:4" x14ac:dyDescent="0.3">
      <c r="B102" s="6">
        <v>46246</v>
      </c>
      <c r="C102" t="s">
        <v>245</v>
      </c>
      <c r="D102">
        <v>3</v>
      </c>
    </row>
    <row r="103" spans="2:4" x14ac:dyDescent="0.3">
      <c r="B103" s="6">
        <v>46246</v>
      </c>
      <c r="C103" t="s">
        <v>186</v>
      </c>
      <c r="D103">
        <v>8</v>
      </c>
    </row>
    <row r="104" spans="2:4" x14ac:dyDescent="0.3">
      <c r="B104" s="6">
        <v>46246</v>
      </c>
      <c r="C104" t="s">
        <v>239</v>
      </c>
      <c r="D104">
        <v>7</v>
      </c>
    </row>
    <row r="105" spans="2:4" x14ac:dyDescent="0.3">
      <c r="B105" s="6" t="s">
        <v>255</v>
      </c>
      <c r="D105">
        <v>28</v>
      </c>
    </row>
    <row r="106" spans="2:4" x14ac:dyDescent="0.3">
      <c r="B106" s="6">
        <v>46247</v>
      </c>
      <c r="C106" t="s">
        <v>203</v>
      </c>
      <c r="D106">
        <v>2</v>
      </c>
    </row>
    <row r="107" spans="2:4" x14ac:dyDescent="0.3">
      <c r="B107" s="6">
        <v>46247</v>
      </c>
      <c r="C107" t="s">
        <v>235</v>
      </c>
      <c r="D107">
        <v>2</v>
      </c>
    </row>
    <row r="108" spans="2:4" x14ac:dyDescent="0.3">
      <c r="B108" s="6">
        <v>46247</v>
      </c>
      <c r="C108" t="s">
        <v>248</v>
      </c>
      <c r="D108">
        <v>2</v>
      </c>
    </row>
    <row r="109" spans="2:4" x14ac:dyDescent="0.3">
      <c r="B109" s="6">
        <v>46247</v>
      </c>
      <c r="C109" t="s">
        <v>241</v>
      </c>
      <c r="D109">
        <v>2</v>
      </c>
    </row>
    <row r="110" spans="2:4" x14ac:dyDescent="0.3">
      <c r="B110" s="6">
        <v>46247</v>
      </c>
      <c r="C110" t="s">
        <v>245</v>
      </c>
      <c r="D110">
        <v>2</v>
      </c>
    </row>
    <row r="111" spans="2:4" x14ac:dyDescent="0.3">
      <c r="B111" s="6">
        <v>46247</v>
      </c>
      <c r="C111" t="s">
        <v>186</v>
      </c>
      <c r="D111">
        <v>8</v>
      </c>
    </row>
    <row r="112" spans="2:4" x14ac:dyDescent="0.3">
      <c r="B112" s="6">
        <v>46247</v>
      </c>
      <c r="C112" t="s">
        <v>239</v>
      </c>
      <c r="D112">
        <v>9</v>
      </c>
    </row>
    <row r="113" spans="2:4" x14ac:dyDescent="0.3">
      <c r="B113" s="6" t="s">
        <v>256</v>
      </c>
      <c r="D113">
        <v>27</v>
      </c>
    </row>
    <row r="114" spans="2:4" x14ac:dyDescent="0.3">
      <c r="B114" s="6">
        <v>46248</v>
      </c>
      <c r="C114" t="s">
        <v>203</v>
      </c>
      <c r="D114">
        <v>9</v>
      </c>
    </row>
    <row r="115" spans="2:4" x14ac:dyDescent="0.3">
      <c r="B115" s="6">
        <v>46248</v>
      </c>
      <c r="C115" t="s">
        <v>235</v>
      </c>
      <c r="D115">
        <v>5</v>
      </c>
    </row>
    <row r="116" spans="2:4" x14ac:dyDescent="0.3">
      <c r="B116" s="6">
        <v>46248</v>
      </c>
      <c r="C116" t="s">
        <v>248</v>
      </c>
      <c r="D116">
        <v>3</v>
      </c>
    </row>
    <row r="117" spans="2:4" x14ac:dyDescent="0.3">
      <c r="B117" s="6">
        <v>46248</v>
      </c>
      <c r="C117" t="s">
        <v>250</v>
      </c>
      <c r="D117">
        <v>2</v>
      </c>
    </row>
    <row r="118" spans="2:4" x14ac:dyDescent="0.3">
      <c r="B118" s="6">
        <v>46248</v>
      </c>
      <c r="C118" t="s">
        <v>245</v>
      </c>
      <c r="D118">
        <v>3</v>
      </c>
    </row>
    <row r="119" spans="2:4" x14ac:dyDescent="0.3">
      <c r="B119" s="6">
        <v>46248</v>
      </c>
      <c r="C119" t="s">
        <v>186</v>
      </c>
      <c r="D119">
        <v>4</v>
      </c>
    </row>
    <row r="120" spans="2:4" x14ac:dyDescent="0.3">
      <c r="B120" s="6">
        <v>46248</v>
      </c>
      <c r="C120" t="s">
        <v>239</v>
      </c>
      <c r="D120">
        <v>9</v>
      </c>
    </row>
    <row r="121" spans="2:4" x14ac:dyDescent="0.3">
      <c r="B121" s="6" t="s">
        <v>257</v>
      </c>
      <c r="D121">
        <v>35</v>
      </c>
    </row>
    <row r="122" spans="2:4" x14ac:dyDescent="0.3">
      <c r="B122" s="6">
        <v>46249</v>
      </c>
      <c r="C122" t="s">
        <v>203</v>
      </c>
      <c r="D122">
        <v>9</v>
      </c>
    </row>
    <row r="123" spans="2:4" x14ac:dyDescent="0.3">
      <c r="B123" s="6">
        <v>46249</v>
      </c>
      <c r="C123" t="s">
        <v>235</v>
      </c>
      <c r="D123">
        <v>3</v>
      </c>
    </row>
    <row r="124" spans="2:4" x14ac:dyDescent="0.3">
      <c r="B124" s="6">
        <v>46249</v>
      </c>
      <c r="C124" t="s">
        <v>248</v>
      </c>
      <c r="D124">
        <v>5</v>
      </c>
    </row>
    <row r="125" spans="2:4" x14ac:dyDescent="0.3">
      <c r="B125" s="6">
        <v>46249</v>
      </c>
      <c r="C125" t="s">
        <v>250</v>
      </c>
      <c r="D125">
        <v>1</v>
      </c>
    </row>
    <row r="126" spans="2:4" x14ac:dyDescent="0.3">
      <c r="B126" s="6">
        <v>46249</v>
      </c>
      <c r="C126" t="s">
        <v>186</v>
      </c>
      <c r="D126">
        <v>4</v>
      </c>
    </row>
    <row r="127" spans="2:4" x14ac:dyDescent="0.3">
      <c r="B127" s="6">
        <v>46249</v>
      </c>
      <c r="C127" t="s">
        <v>239</v>
      </c>
      <c r="D127">
        <v>14</v>
      </c>
    </row>
    <row r="128" spans="2:4" x14ac:dyDescent="0.3">
      <c r="B128" s="6" t="s">
        <v>258</v>
      </c>
      <c r="D128">
        <v>36</v>
      </c>
    </row>
    <row r="129" spans="2:4" x14ac:dyDescent="0.3">
      <c r="B129" s="6">
        <v>46250</v>
      </c>
      <c r="C129" t="s">
        <v>203</v>
      </c>
      <c r="D129">
        <v>8</v>
      </c>
    </row>
    <row r="130" spans="2:4" x14ac:dyDescent="0.3">
      <c r="B130" s="6">
        <v>46250</v>
      </c>
      <c r="C130" t="s">
        <v>235</v>
      </c>
      <c r="D130">
        <v>3</v>
      </c>
    </row>
    <row r="131" spans="2:4" x14ac:dyDescent="0.3">
      <c r="B131" s="6">
        <v>46250</v>
      </c>
      <c r="C131" t="s">
        <v>248</v>
      </c>
      <c r="D131">
        <v>1</v>
      </c>
    </row>
    <row r="132" spans="2:4" x14ac:dyDescent="0.3">
      <c r="B132" s="6">
        <v>46250</v>
      </c>
      <c r="C132" t="s">
        <v>250</v>
      </c>
      <c r="D132">
        <v>3</v>
      </c>
    </row>
    <row r="133" spans="2:4" x14ac:dyDescent="0.3">
      <c r="B133" s="6">
        <v>46250</v>
      </c>
      <c r="C133" t="s">
        <v>241</v>
      </c>
      <c r="D133">
        <v>2</v>
      </c>
    </row>
    <row r="134" spans="2:4" x14ac:dyDescent="0.3">
      <c r="B134" s="6">
        <v>46250</v>
      </c>
      <c r="C134" t="s">
        <v>245</v>
      </c>
      <c r="D134">
        <v>4</v>
      </c>
    </row>
    <row r="135" spans="2:4" x14ac:dyDescent="0.3">
      <c r="B135" s="6">
        <v>46250</v>
      </c>
      <c r="C135" t="s">
        <v>186</v>
      </c>
      <c r="D135">
        <v>6</v>
      </c>
    </row>
    <row r="136" spans="2:4" x14ac:dyDescent="0.3">
      <c r="B136" s="6">
        <v>46250</v>
      </c>
      <c r="C136" t="s">
        <v>239</v>
      </c>
      <c r="D136">
        <v>3</v>
      </c>
    </row>
    <row r="137" spans="2:4" x14ac:dyDescent="0.3">
      <c r="B137" s="6" t="s">
        <v>259</v>
      </c>
      <c r="D137">
        <v>30</v>
      </c>
    </row>
    <row r="138" spans="2:4" x14ac:dyDescent="0.3">
      <c r="B138" s="6">
        <v>46251</v>
      </c>
      <c r="C138" t="s">
        <v>203</v>
      </c>
      <c r="D138">
        <v>1</v>
      </c>
    </row>
    <row r="139" spans="2:4" x14ac:dyDescent="0.3">
      <c r="B139" s="6">
        <v>46251</v>
      </c>
      <c r="C139" t="s">
        <v>248</v>
      </c>
      <c r="D139">
        <v>1</v>
      </c>
    </row>
    <row r="140" spans="2:4" x14ac:dyDescent="0.3">
      <c r="B140" s="6">
        <v>46251</v>
      </c>
      <c r="C140" t="s">
        <v>250</v>
      </c>
      <c r="D140">
        <v>1</v>
      </c>
    </row>
    <row r="141" spans="2:4" x14ac:dyDescent="0.3">
      <c r="B141" s="6">
        <v>46251</v>
      </c>
      <c r="C141" t="s">
        <v>245</v>
      </c>
      <c r="D141">
        <v>1</v>
      </c>
    </row>
    <row r="142" spans="2:4" x14ac:dyDescent="0.3">
      <c r="B142" s="6">
        <v>46251</v>
      </c>
      <c r="C142" t="s">
        <v>186</v>
      </c>
      <c r="D142">
        <v>10</v>
      </c>
    </row>
    <row r="143" spans="2:4" x14ac:dyDescent="0.3">
      <c r="B143" s="6">
        <v>46251</v>
      </c>
      <c r="C143" t="s">
        <v>239</v>
      </c>
      <c r="D143">
        <v>6</v>
      </c>
    </row>
    <row r="144" spans="2:4" x14ac:dyDescent="0.3">
      <c r="B144" s="6" t="s">
        <v>260</v>
      </c>
      <c r="D144">
        <v>20</v>
      </c>
    </row>
    <row r="145" spans="2:4" x14ac:dyDescent="0.3">
      <c r="B145" s="6">
        <v>46252</v>
      </c>
      <c r="C145" t="s">
        <v>203</v>
      </c>
      <c r="D145">
        <v>2</v>
      </c>
    </row>
    <row r="146" spans="2:4" x14ac:dyDescent="0.3">
      <c r="B146" s="6">
        <v>46252</v>
      </c>
      <c r="C146" t="s">
        <v>235</v>
      </c>
      <c r="D146">
        <v>3</v>
      </c>
    </row>
    <row r="147" spans="2:4" x14ac:dyDescent="0.3">
      <c r="B147" s="6">
        <v>46252</v>
      </c>
      <c r="C147" t="s">
        <v>250</v>
      </c>
      <c r="D147">
        <v>2</v>
      </c>
    </row>
    <row r="148" spans="2:4" x14ac:dyDescent="0.3">
      <c r="B148" s="6">
        <v>46252</v>
      </c>
      <c r="C148" t="s">
        <v>245</v>
      </c>
      <c r="D148">
        <v>1</v>
      </c>
    </row>
    <row r="149" spans="2:4" x14ac:dyDescent="0.3">
      <c r="B149" s="6">
        <v>46252</v>
      </c>
      <c r="C149" t="s">
        <v>186</v>
      </c>
      <c r="D149">
        <v>6</v>
      </c>
    </row>
    <row r="150" spans="2:4" x14ac:dyDescent="0.3">
      <c r="B150" s="6">
        <v>46252</v>
      </c>
      <c r="C150" t="s">
        <v>239</v>
      </c>
      <c r="D150">
        <v>7</v>
      </c>
    </row>
    <row r="151" spans="2:4" x14ac:dyDescent="0.3">
      <c r="B151" s="6" t="s">
        <v>236</v>
      </c>
      <c r="D151">
        <v>21</v>
      </c>
    </row>
    <row r="152" spans="2:4" x14ac:dyDescent="0.3">
      <c r="B152" s="6">
        <v>46253</v>
      </c>
      <c r="C152" t="s">
        <v>203</v>
      </c>
      <c r="D152">
        <v>5</v>
      </c>
    </row>
    <row r="153" spans="2:4" x14ac:dyDescent="0.3">
      <c r="B153" s="6">
        <v>46253</v>
      </c>
      <c r="C153" t="s">
        <v>235</v>
      </c>
      <c r="D153">
        <v>1</v>
      </c>
    </row>
    <row r="154" spans="2:4" x14ac:dyDescent="0.3">
      <c r="B154" s="6">
        <v>46253</v>
      </c>
      <c r="C154" t="s">
        <v>250</v>
      </c>
      <c r="D154">
        <v>2</v>
      </c>
    </row>
    <row r="155" spans="2:4" x14ac:dyDescent="0.3">
      <c r="B155" s="6">
        <v>46253</v>
      </c>
      <c r="C155" t="s">
        <v>186</v>
      </c>
      <c r="D155">
        <v>3</v>
      </c>
    </row>
    <row r="156" spans="2:4" x14ac:dyDescent="0.3">
      <c r="B156" s="6">
        <v>46253</v>
      </c>
      <c r="C156" t="s">
        <v>239</v>
      </c>
      <c r="D156">
        <v>10</v>
      </c>
    </row>
    <row r="157" spans="2:4" x14ac:dyDescent="0.3">
      <c r="B157" s="6" t="s">
        <v>240</v>
      </c>
      <c r="D157">
        <v>21</v>
      </c>
    </row>
    <row r="158" spans="2:4" x14ac:dyDescent="0.3">
      <c r="B158" s="6">
        <v>46254</v>
      </c>
      <c r="C158" t="s">
        <v>203</v>
      </c>
      <c r="D158">
        <v>2</v>
      </c>
    </row>
    <row r="159" spans="2:4" x14ac:dyDescent="0.3">
      <c r="B159" s="6">
        <v>46254</v>
      </c>
      <c r="C159" t="s">
        <v>235</v>
      </c>
      <c r="D159">
        <v>1</v>
      </c>
    </row>
    <row r="160" spans="2:4" x14ac:dyDescent="0.3">
      <c r="B160" s="6">
        <v>46254</v>
      </c>
      <c r="C160" t="s">
        <v>248</v>
      </c>
      <c r="D160">
        <v>1</v>
      </c>
    </row>
    <row r="161" spans="2:4" x14ac:dyDescent="0.3">
      <c r="B161" s="6">
        <v>46254</v>
      </c>
      <c r="C161" t="s">
        <v>250</v>
      </c>
      <c r="D161">
        <v>2</v>
      </c>
    </row>
    <row r="162" spans="2:4" x14ac:dyDescent="0.3">
      <c r="B162" s="6">
        <v>46254</v>
      </c>
      <c r="C162" t="s">
        <v>241</v>
      </c>
      <c r="D162">
        <v>2</v>
      </c>
    </row>
    <row r="163" spans="2:4" x14ac:dyDescent="0.3">
      <c r="B163" s="6">
        <v>46254</v>
      </c>
      <c r="C163" t="s">
        <v>245</v>
      </c>
      <c r="D163">
        <v>1</v>
      </c>
    </row>
    <row r="164" spans="2:4" x14ac:dyDescent="0.3">
      <c r="B164" s="6">
        <v>46254</v>
      </c>
      <c r="C164" t="s">
        <v>186</v>
      </c>
      <c r="D164">
        <v>4</v>
      </c>
    </row>
    <row r="165" spans="2:4" x14ac:dyDescent="0.3">
      <c r="B165" s="6">
        <v>46254</v>
      </c>
      <c r="C165" t="s">
        <v>239</v>
      </c>
      <c r="D165">
        <v>3</v>
      </c>
    </row>
    <row r="166" spans="2:4" x14ac:dyDescent="0.3">
      <c r="B166" s="6" t="s">
        <v>242</v>
      </c>
      <c r="D166">
        <v>16</v>
      </c>
    </row>
    <row r="167" spans="2:4" x14ac:dyDescent="0.3">
      <c r="B167" s="6">
        <v>46255</v>
      </c>
      <c r="C167" t="s">
        <v>203</v>
      </c>
      <c r="D167">
        <v>4</v>
      </c>
    </row>
    <row r="168" spans="2:4" x14ac:dyDescent="0.3">
      <c r="B168" s="6">
        <v>46255</v>
      </c>
      <c r="C168" t="s">
        <v>235</v>
      </c>
      <c r="D168">
        <v>1</v>
      </c>
    </row>
    <row r="169" spans="2:4" x14ac:dyDescent="0.3">
      <c r="B169" s="6">
        <v>46255</v>
      </c>
      <c r="C169" t="s">
        <v>248</v>
      </c>
      <c r="D169">
        <v>1</v>
      </c>
    </row>
    <row r="170" spans="2:4" x14ac:dyDescent="0.3">
      <c r="B170" s="6">
        <v>46255</v>
      </c>
      <c r="C170" t="s">
        <v>250</v>
      </c>
      <c r="D170">
        <v>1</v>
      </c>
    </row>
    <row r="171" spans="2:4" x14ac:dyDescent="0.3">
      <c r="B171" s="6">
        <v>46255</v>
      </c>
      <c r="C171" t="s">
        <v>241</v>
      </c>
      <c r="D171">
        <v>1</v>
      </c>
    </row>
    <row r="172" spans="2:4" x14ac:dyDescent="0.3">
      <c r="B172" s="6">
        <v>46255</v>
      </c>
      <c r="C172" t="s">
        <v>245</v>
      </c>
      <c r="D172">
        <v>2</v>
      </c>
    </row>
    <row r="173" spans="2:4" x14ac:dyDescent="0.3">
      <c r="B173" s="6">
        <v>46255</v>
      </c>
      <c r="C173" t="s">
        <v>186</v>
      </c>
      <c r="D173">
        <v>2</v>
      </c>
    </row>
    <row r="174" spans="2:4" x14ac:dyDescent="0.3">
      <c r="B174" s="6">
        <v>46255</v>
      </c>
      <c r="C174" t="s">
        <v>239</v>
      </c>
      <c r="D174">
        <v>11</v>
      </c>
    </row>
    <row r="175" spans="2:4" x14ac:dyDescent="0.3">
      <c r="B175" s="6" t="s">
        <v>246</v>
      </c>
      <c r="D175">
        <v>23</v>
      </c>
    </row>
    <row r="176" spans="2:4" x14ac:dyDescent="0.3">
      <c r="B176" s="6">
        <v>46256</v>
      </c>
      <c r="C176" t="s">
        <v>203</v>
      </c>
      <c r="D176">
        <v>5</v>
      </c>
    </row>
    <row r="177" spans="2:4" x14ac:dyDescent="0.3">
      <c r="B177" s="6">
        <v>46256</v>
      </c>
      <c r="C177" t="s">
        <v>235</v>
      </c>
      <c r="D177">
        <v>5</v>
      </c>
    </row>
    <row r="178" spans="2:4" x14ac:dyDescent="0.3">
      <c r="B178" s="6">
        <v>46256</v>
      </c>
      <c r="C178" t="s">
        <v>248</v>
      </c>
      <c r="D178">
        <v>2</v>
      </c>
    </row>
    <row r="179" spans="2:4" x14ac:dyDescent="0.3">
      <c r="B179" s="6">
        <v>46256</v>
      </c>
      <c r="C179" t="s">
        <v>245</v>
      </c>
      <c r="D179">
        <v>2</v>
      </c>
    </row>
    <row r="180" spans="2:4" x14ac:dyDescent="0.3">
      <c r="B180" s="6">
        <v>46256</v>
      </c>
      <c r="C180" t="s">
        <v>186</v>
      </c>
      <c r="D180">
        <v>6</v>
      </c>
    </row>
    <row r="181" spans="2:4" x14ac:dyDescent="0.3">
      <c r="B181" s="6">
        <v>46256</v>
      </c>
      <c r="C181" t="s">
        <v>239</v>
      </c>
      <c r="D181">
        <v>15</v>
      </c>
    </row>
    <row r="182" spans="2:4" x14ac:dyDescent="0.3">
      <c r="B182" s="6" t="s">
        <v>247</v>
      </c>
      <c r="D182">
        <v>35</v>
      </c>
    </row>
    <row r="183" spans="2:4" x14ac:dyDescent="0.3">
      <c r="B183" s="6" t="s">
        <v>90</v>
      </c>
      <c r="D183">
        <v>691</v>
      </c>
    </row>
  </sheetData>
  <autoFilter ref="B1:D1" xr:uid="{9D63E041-5B93-4B36-B4B2-C16DFD31AFB2}">
    <sortState xmlns:xlrd2="http://schemas.microsoft.com/office/spreadsheetml/2017/richdata2" ref="B2:D159">
      <sortCondition ref="B1"/>
    </sortState>
  </autoFilter>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1421F-A6BD-4914-ADE8-E84AB6B41250}">
  <dimension ref="A1:J457"/>
  <sheetViews>
    <sheetView workbookViewId="0">
      <selection activeCell="A31" sqref="A31:C212"/>
    </sheetView>
  </sheetViews>
  <sheetFormatPr defaultColWidth="10.88671875" defaultRowHeight="14.4" x14ac:dyDescent="0.3"/>
  <cols>
    <col min="1" max="1" width="15.21875" style="6" bestFit="1" customWidth="1"/>
    <col min="2" max="2" width="21.88671875" bestFit="1" customWidth="1"/>
  </cols>
  <sheetData>
    <row r="1" spans="1:10" x14ac:dyDescent="0.3">
      <c r="A1" s="6" t="s">
        <v>78</v>
      </c>
      <c r="B1" t="s">
        <v>93</v>
      </c>
      <c r="C1" t="s">
        <v>261</v>
      </c>
    </row>
    <row r="2" spans="1:10" x14ac:dyDescent="0.3">
      <c r="A2" s="6">
        <v>46235</v>
      </c>
      <c r="B2">
        <v>1</v>
      </c>
      <c r="C2">
        <f>SUMIFS('Croisé (2)'!C:C,'Croisé (2)'!B:B,Feuil2!B2,'Croisé (2)'!A:A,Feuil2!A2)</f>
        <v>0</v>
      </c>
      <c r="F2" s="6"/>
      <c r="I2" s="6"/>
    </row>
    <row r="3" spans="1:10" x14ac:dyDescent="0.3">
      <c r="A3" s="6">
        <v>46235</v>
      </c>
      <c r="B3">
        <v>2</v>
      </c>
      <c r="C3">
        <f>SUMIFS('Croisé (2)'!C:C,'Croisé (2)'!B:B,Feuil2!B3,'Croisé (2)'!A:A,Feuil2!A3)</f>
        <v>0</v>
      </c>
      <c r="F3" s="6"/>
      <c r="I3" s="6"/>
    </row>
    <row r="4" spans="1:10" x14ac:dyDescent="0.3">
      <c r="A4" s="6">
        <v>46235</v>
      </c>
      <c r="B4">
        <v>3</v>
      </c>
      <c r="C4">
        <f>SUMIFS('Croisé (2)'!C:C,'Croisé (2)'!B:B,Feuil2!B4,'Croisé (2)'!A:A,Feuil2!A4)</f>
        <v>0</v>
      </c>
      <c r="F4" s="6" t="str">
        <f>IF(G4="","",A4)</f>
        <v/>
      </c>
      <c r="G4" t="str">
        <f>IF(B4=7,SUM(C4:C18),"")</f>
        <v/>
      </c>
      <c r="I4" s="6" t="str">
        <f>IF(J4="","",D4)</f>
        <v/>
      </c>
      <c r="J4" t="str">
        <f>IF(E4=7,SUM(F4:F18),"")</f>
        <v/>
      </c>
    </row>
    <row r="5" spans="1:10" x14ac:dyDescent="0.3">
      <c r="A5" s="6">
        <v>46235</v>
      </c>
      <c r="B5">
        <v>7</v>
      </c>
      <c r="C5">
        <f>SUMIFS('Croisé (2)'!C:C,'Croisé (2)'!B:B,Feuil2!B5,'Croisé (2)'!A:A,Feuil2!A5)</f>
        <v>0</v>
      </c>
      <c r="F5" s="6">
        <f t="shared" ref="F5:F68" si="0">IF(G5="","",A5)</f>
        <v>46235</v>
      </c>
      <c r="G5">
        <f>IF(B5=7,SUM(C5:C20),"")</f>
        <v>0</v>
      </c>
      <c r="I5" s="6" t="str">
        <f t="shared" ref="I5:I68" si="1">IF(J5="","",D5)</f>
        <v/>
      </c>
      <c r="J5" t="str">
        <f t="shared" ref="J5:J68" si="2">IF(E5=7,SUM(F5:F19),"")</f>
        <v/>
      </c>
    </row>
    <row r="6" spans="1:10" x14ac:dyDescent="0.3">
      <c r="A6" s="6">
        <v>46235</v>
      </c>
      <c r="B6">
        <v>8</v>
      </c>
      <c r="C6">
        <f>SUMIFS('Croisé (2)'!C:C,'Croisé (2)'!B:B,Feuil2!B6,'Croisé (2)'!A:A,Feuil2!A6)</f>
        <v>0</v>
      </c>
      <c r="F6" s="6" t="str">
        <f t="shared" si="0"/>
        <v/>
      </c>
      <c r="G6" t="str">
        <f t="shared" ref="G6:G69" si="3">IF(B6=7,SUM(C6:C21),"")</f>
        <v/>
      </c>
      <c r="I6" s="6" t="str">
        <f t="shared" si="1"/>
        <v/>
      </c>
      <c r="J6" t="str">
        <f t="shared" si="2"/>
        <v/>
      </c>
    </row>
    <row r="7" spans="1:10" x14ac:dyDescent="0.3">
      <c r="A7" s="6">
        <v>46235</v>
      </c>
      <c r="B7">
        <v>9</v>
      </c>
      <c r="C7">
        <f>SUMIFS('Croisé (2)'!C:C,'Croisé (2)'!B:B,Feuil2!B7,'Croisé (2)'!A:A,Feuil2!A7)</f>
        <v>0</v>
      </c>
      <c r="F7" s="6" t="str">
        <f t="shared" si="0"/>
        <v/>
      </c>
      <c r="G7" t="str">
        <f t="shared" si="3"/>
        <v/>
      </c>
      <c r="I7" s="6" t="str">
        <f t="shared" si="1"/>
        <v/>
      </c>
      <c r="J7" t="str">
        <f t="shared" si="2"/>
        <v/>
      </c>
    </row>
    <row r="8" spans="1:10" x14ac:dyDescent="0.3">
      <c r="A8" s="6">
        <v>46235</v>
      </c>
      <c r="B8">
        <v>10</v>
      </c>
      <c r="C8">
        <f>SUMIFS('Croisé (2)'!C:C,'Croisé (2)'!B:B,Feuil2!B8,'Croisé (2)'!A:A,Feuil2!A8)</f>
        <v>0</v>
      </c>
      <c r="F8" s="6" t="str">
        <f t="shared" si="0"/>
        <v/>
      </c>
      <c r="G8" t="str">
        <f t="shared" si="3"/>
        <v/>
      </c>
      <c r="I8" s="6" t="str">
        <f t="shared" si="1"/>
        <v/>
      </c>
      <c r="J8" t="str">
        <f t="shared" si="2"/>
        <v/>
      </c>
    </row>
    <row r="9" spans="1:10" x14ac:dyDescent="0.3">
      <c r="A9" s="6">
        <v>46235</v>
      </c>
      <c r="B9">
        <v>11</v>
      </c>
      <c r="C9">
        <f>SUMIFS('Croisé (2)'!C:C,'Croisé (2)'!B:B,Feuil2!B9,'Croisé (2)'!A:A,Feuil2!A9)</f>
        <v>0</v>
      </c>
      <c r="F9" s="6" t="str">
        <f t="shared" si="0"/>
        <v/>
      </c>
      <c r="G9" t="str">
        <f t="shared" si="3"/>
        <v/>
      </c>
      <c r="I9" s="6" t="str">
        <f t="shared" si="1"/>
        <v/>
      </c>
      <c r="J9" t="str">
        <f t="shared" si="2"/>
        <v/>
      </c>
    </row>
    <row r="10" spans="1:10" x14ac:dyDescent="0.3">
      <c r="A10" s="6">
        <v>46235</v>
      </c>
      <c r="B10">
        <v>12</v>
      </c>
      <c r="C10">
        <f>SUMIFS('Croisé (2)'!C:C,'Croisé (2)'!B:B,Feuil2!B10,'Croisé (2)'!A:A,Feuil2!A10)</f>
        <v>0</v>
      </c>
      <c r="F10" s="6" t="str">
        <f t="shared" si="0"/>
        <v/>
      </c>
      <c r="G10" t="str">
        <f t="shared" si="3"/>
        <v/>
      </c>
      <c r="I10" s="6" t="str">
        <f t="shared" si="1"/>
        <v/>
      </c>
      <c r="J10" t="str">
        <f t="shared" si="2"/>
        <v/>
      </c>
    </row>
    <row r="11" spans="1:10" x14ac:dyDescent="0.3">
      <c r="A11" s="6">
        <v>46235</v>
      </c>
      <c r="B11">
        <v>13</v>
      </c>
      <c r="C11">
        <f>SUMIFS('Croisé (2)'!C:C,'Croisé (2)'!B:B,Feuil2!B11,'Croisé (2)'!A:A,Feuil2!A11)</f>
        <v>0</v>
      </c>
      <c r="F11" s="6" t="str">
        <f t="shared" si="0"/>
        <v/>
      </c>
      <c r="G11" t="str">
        <f t="shared" si="3"/>
        <v/>
      </c>
      <c r="I11" s="6" t="str">
        <f t="shared" si="1"/>
        <v/>
      </c>
      <c r="J11" t="str">
        <f t="shared" si="2"/>
        <v/>
      </c>
    </row>
    <row r="12" spans="1:10" x14ac:dyDescent="0.3">
      <c r="A12" s="6">
        <v>46235</v>
      </c>
      <c r="B12">
        <v>14</v>
      </c>
      <c r="C12">
        <f>SUMIFS('Croisé (2)'!C:C,'Croisé (2)'!B:B,Feuil2!B12,'Croisé (2)'!A:A,Feuil2!A12)</f>
        <v>0</v>
      </c>
      <c r="F12" s="6" t="str">
        <f t="shared" si="0"/>
        <v/>
      </c>
      <c r="G12" t="str">
        <f t="shared" si="3"/>
        <v/>
      </c>
      <c r="I12" s="6" t="str">
        <f t="shared" si="1"/>
        <v/>
      </c>
      <c r="J12" t="str">
        <f t="shared" si="2"/>
        <v/>
      </c>
    </row>
    <row r="13" spans="1:10" x14ac:dyDescent="0.3">
      <c r="A13" s="6">
        <v>46235</v>
      </c>
      <c r="B13">
        <v>15</v>
      </c>
      <c r="C13">
        <f>SUMIFS('Croisé (2)'!C:C,'Croisé (2)'!B:B,Feuil2!B13,'Croisé (2)'!A:A,Feuil2!A13)</f>
        <v>0</v>
      </c>
      <c r="F13" s="6" t="str">
        <f t="shared" si="0"/>
        <v/>
      </c>
      <c r="G13" t="str">
        <f t="shared" si="3"/>
        <v/>
      </c>
      <c r="I13" s="6" t="str">
        <f t="shared" si="1"/>
        <v/>
      </c>
      <c r="J13" t="str">
        <f t="shared" si="2"/>
        <v/>
      </c>
    </row>
    <row r="14" spans="1:10" x14ac:dyDescent="0.3">
      <c r="A14" s="6">
        <v>46235</v>
      </c>
      <c r="B14">
        <v>16</v>
      </c>
      <c r="C14">
        <f>SUMIFS('Croisé (2)'!C:C,'Croisé (2)'!B:B,Feuil2!B14,'Croisé (2)'!A:A,Feuil2!A14)</f>
        <v>0</v>
      </c>
      <c r="F14" s="6" t="str">
        <f t="shared" si="0"/>
        <v/>
      </c>
      <c r="G14" t="str">
        <f t="shared" si="3"/>
        <v/>
      </c>
      <c r="I14" s="6" t="str">
        <f t="shared" si="1"/>
        <v/>
      </c>
      <c r="J14" t="str">
        <f t="shared" si="2"/>
        <v/>
      </c>
    </row>
    <row r="15" spans="1:10" x14ac:dyDescent="0.3">
      <c r="A15" s="6">
        <v>46235</v>
      </c>
      <c r="B15">
        <v>17</v>
      </c>
      <c r="C15">
        <f>SUMIFS('Croisé (2)'!C:C,'Croisé (2)'!B:B,Feuil2!B15,'Croisé (2)'!A:A,Feuil2!A15)</f>
        <v>0</v>
      </c>
      <c r="F15" s="6" t="str">
        <f t="shared" si="0"/>
        <v/>
      </c>
      <c r="G15" t="str">
        <f t="shared" si="3"/>
        <v/>
      </c>
      <c r="I15" s="6" t="str">
        <f t="shared" si="1"/>
        <v/>
      </c>
      <c r="J15" t="str">
        <f t="shared" si="2"/>
        <v/>
      </c>
    </row>
    <row r="16" spans="1:10" x14ac:dyDescent="0.3">
      <c r="A16" s="6">
        <v>46235</v>
      </c>
      <c r="B16">
        <v>18</v>
      </c>
      <c r="C16">
        <f>SUMIFS('Croisé (2)'!C:C,'Croisé (2)'!B:B,Feuil2!B16,'Croisé (2)'!A:A,Feuil2!A16)</f>
        <v>0</v>
      </c>
      <c r="F16" s="6" t="str">
        <f t="shared" si="0"/>
        <v/>
      </c>
      <c r="G16" t="str">
        <f t="shared" si="3"/>
        <v/>
      </c>
      <c r="I16" s="6" t="str">
        <f t="shared" si="1"/>
        <v/>
      </c>
      <c r="J16" t="str">
        <f t="shared" si="2"/>
        <v/>
      </c>
    </row>
    <row r="17" spans="1:10" x14ac:dyDescent="0.3">
      <c r="A17" s="6">
        <v>46235</v>
      </c>
      <c r="B17">
        <v>19</v>
      </c>
      <c r="C17">
        <f>SUMIFS('Croisé (2)'!C:C,'Croisé (2)'!B:B,Feuil2!B17,'Croisé (2)'!A:A,Feuil2!A17)</f>
        <v>0</v>
      </c>
      <c r="F17" s="6" t="str">
        <f t="shared" si="0"/>
        <v/>
      </c>
      <c r="G17" t="str">
        <f t="shared" si="3"/>
        <v/>
      </c>
      <c r="I17" s="6" t="str">
        <f t="shared" si="1"/>
        <v/>
      </c>
      <c r="J17" t="str">
        <f t="shared" si="2"/>
        <v/>
      </c>
    </row>
    <row r="18" spans="1:10" x14ac:dyDescent="0.3">
      <c r="A18" s="6">
        <v>46235</v>
      </c>
      <c r="B18">
        <v>20</v>
      </c>
      <c r="C18">
        <f>SUMIFS('Croisé (2)'!C:C,'Croisé (2)'!B:B,Feuil2!B18,'Croisé (2)'!A:A,Feuil2!A18)</f>
        <v>0</v>
      </c>
      <c r="F18" s="6" t="str">
        <f t="shared" si="0"/>
        <v/>
      </c>
      <c r="G18" t="str">
        <f t="shared" si="3"/>
        <v/>
      </c>
      <c r="I18" s="6" t="str">
        <f t="shared" si="1"/>
        <v/>
      </c>
      <c r="J18" t="str">
        <f t="shared" si="2"/>
        <v/>
      </c>
    </row>
    <row r="19" spans="1:10" x14ac:dyDescent="0.3">
      <c r="A19" s="6">
        <v>46235</v>
      </c>
      <c r="B19">
        <v>21</v>
      </c>
      <c r="C19">
        <f>SUMIFS('Croisé (2)'!C:C,'Croisé (2)'!B:B,Feuil2!B19,'Croisé (2)'!A:A,Feuil2!A19)</f>
        <v>0</v>
      </c>
      <c r="F19" s="6" t="str">
        <f t="shared" si="0"/>
        <v/>
      </c>
      <c r="G19" t="str">
        <f t="shared" si="3"/>
        <v/>
      </c>
      <c r="I19" s="6" t="str">
        <f t="shared" si="1"/>
        <v/>
      </c>
      <c r="J19" t="str">
        <f t="shared" si="2"/>
        <v/>
      </c>
    </row>
    <row r="20" spans="1:10" x14ac:dyDescent="0.3">
      <c r="A20" s="6">
        <v>46235</v>
      </c>
      <c r="B20">
        <v>22</v>
      </c>
      <c r="C20">
        <f>SUMIFS('Croisé (2)'!C:C,'Croisé (2)'!B:B,Feuil2!B20,'Croisé (2)'!A:A,Feuil2!A20)</f>
        <v>0</v>
      </c>
      <c r="F20" s="6" t="str">
        <f t="shared" si="0"/>
        <v/>
      </c>
      <c r="G20" t="str">
        <f t="shared" si="3"/>
        <v/>
      </c>
      <c r="I20" s="6" t="str">
        <f t="shared" si="1"/>
        <v/>
      </c>
      <c r="J20" t="str">
        <f t="shared" si="2"/>
        <v/>
      </c>
    </row>
    <row r="21" spans="1:10" x14ac:dyDescent="0.3">
      <c r="A21" s="6">
        <v>46236</v>
      </c>
      <c r="B21">
        <v>1</v>
      </c>
      <c r="C21">
        <f>SUMIFS('Croisé (2)'!C:C,'Croisé (2)'!B:B,Feuil2!B21,'Croisé (2)'!A:A,Feuil2!A21)</f>
        <v>0</v>
      </c>
      <c r="F21" s="6" t="str">
        <f t="shared" si="0"/>
        <v/>
      </c>
      <c r="G21" t="str">
        <f t="shared" si="3"/>
        <v/>
      </c>
      <c r="I21" s="6" t="str">
        <f t="shared" si="1"/>
        <v/>
      </c>
      <c r="J21" t="str">
        <f t="shared" si="2"/>
        <v/>
      </c>
    </row>
    <row r="22" spans="1:10" x14ac:dyDescent="0.3">
      <c r="A22" s="6">
        <v>46236</v>
      </c>
      <c r="B22">
        <v>3</v>
      </c>
      <c r="C22">
        <f>SUMIFS('Croisé (2)'!C:C,'Croisé (2)'!B:B,Feuil2!B22,'Croisé (2)'!A:A,Feuil2!A22)</f>
        <v>0</v>
      </c>
      <c r="F22" s="6" t="str">
        <f t="shared" si="0"/>
        <v/>
      </c>
      <c r="G22" t="str">
        <f t="shared" si="3"/>
        <v/>
      </c>
      <c r="I22" s="6" t="str">
        <f t="shared" si="1"/>
        <v/>
      </c>
      <c r="J22" t="str">
        <f t="shared" si="2"/>
        <v/>
      </c>
    </row>
    <row r="23" spans="1:10" x14ac:dyDescent="0.3">
      <c r="A23" s="6">
        <v>46236</v>
      </c>
      <c r="B23">
        <v>4</v>
      </c>
      <c r="C23">
        <f>SUMIFS('Croisé (2)'!C:C,'Croisé (2)'!B:B,Feuil2!B23,'Croisé (2)'!A:A,Feuil2!A23)</f>
        <v>0</v>
      </c>
      <c r="F23" s="6" t="str">
        <f t="shared" si="0"/>
        <v/>
      </c>
      <c r="G23" t="str">
        <f t="shared" si="3"/>
        <v/>
      </c>
      <c r="I23" s="6" t="str">
        <f t="shared" si="1"/>
        <v/>
      </c>
      <c r="J23" t="str">
        <f t="shared" si="2"/>
        <v/>
      </c>
    </row>
    <row r="24" spans="1:10" x14ac:dyDescent="0.3">
      <c r="A24" s="6">
        <v>46236</v>
      </c>
      <c r="B24">
        <v>5</v>
      </c>
      <c r="C24">
        <f>SUMIFS('Croisé (2)'!C:C,'Croisé (2)'!B:B,Feuil2!B24,'Croisé (2)'!A:A,Feuil2!A24)</f>
        <v>0</v>
      </c>
      <c r="F24" s="6" t="str">
        <f t="shared" si="0"/>
        <v/>
      </c>
      <c r="G24" t="str">
        <f t="shared" si="3"/>
        <v/>
      </c>
      <c r="I24" s="6" t="str">
        <f t="shared" si="1"/>
        <v/>
      </c>
      <c r="J24" t="str">
        <f t="shared" si="2"/>
        <v/>
      </c>
    </row>
    <row r="25" spans="1:10" x14ac:dyDescent="0.3">
      <c r="A25" s="6">
        <v>46236</v>
      </c>
      <c r="B25">
        <v>6</v>
      </c>
      <c r="C25">
        <f>SUMIFS('Croisé (2)'!C:C,'Croisé (2)'!B:B,Feuil2!B25,'Croisé (2)'!A:A,Feuil2!A25)</f>
        <v>0</v>
      </c>
      <c r="F25" s="6" t="str">
        <f t="shared" si="0"/>
        <v/>
      </c>
      <c r="G25" t="str">
        <f t="shared" si="3"/>
        <v/>
      </c>
      <c r="I25" s="6" t="str">
        <f t="shared" si="1"/>
        <v/>
      </c>
      <c r="J25" t="str">
        <f t="shared" si="2"/>
        <v/>
      </c>
    </row>
    <row r="26" spans="1:10" x14ac:dyDescent="0.3">
      <c r="A26" s="6">
        <v>46236</v>
      </c>
      <c r="B26">
        <v>7</v>
      </c>
      <c r="C26">
        <f>SUMIFS('Croisé (2)'!C:C,'Croisé (2)'!B:B,Feuil2!B26,'Croisé (2)'!A:A,Feuil2!A26)</f>
        <v>0</v>
      </c>
      <c r="F26" s="6">
        <f t="shared" si="0"/>
        <v>46236</v>
      </c>
      <c r="G26">
        <f t="shared" si="3"/>
        <v>0</v>
      </c>
      <c r="I26" s="6" t="str">
        <f t="shared" si="1"/>
        <v/>
      </c>
      <c r="J26" t="str">
        <f t="shared" si="2"/>
        <v/>
      </c>
    </row>
    <row r="27" spans="1:10" x14ac:dyDescent="0.3">
      <c r="A27" s="6">
        <v>46236</v>
      </c>
      <c r="B27">
        <v>8</v>
      </c>
      <c r="C27">
        <f>SUMIFS('Croisé (2)'!C:C,'Croisé (2)'!B:B,Feuil2!B27,'Croisé (2)'!A:A,Feuil2!A27)</f>
        <v>0</v>
      </c>
      <c r="F27" s="6" t="str">
        <f t="shared" si="0"/>
        <v/>
      </c>
      <c r="G27" t="str">
        <f t="shared" si="3"/>
        <v/>
      </c>
      <c r="I27" s="6" t="str">
        <f t="shared" si="1"/>
        <v/>
      </c>
      <c r="J27" t="str">
        <f t="shared" si="2"/>
        <v/>
      </c>
    </row>
    <row r="28" spans="1:10" x14ac:dyDescent="0.3">
      <c r="A28" s="6">
        <v>46236</v>
      </c>
      <c r="B28">
        <v>9</v>
      </c>
      <c r="C28">
        <f>SUMIFS('Croisé (2)'!C:C,'Croisé (2)'!B:B,Feuil2!B28,'Croisé (2)'!A:A,Feuil2!A28)</f>
        <v>0</v>
      </c>
      <c r="F28" s="6" t="str">
        <f t="shared" si="0"/>
        <v/>
      </c>
      <c r="G28" t="str">
        <f t="shared" si="3"/>
        <v/>
      </c>
      <c r="I28" s="6" t="str">
        <f t="shared" si="1"/>
        <v/>
      </c>
      <c r="J28" t="str">
        <f t="shared" si="2"/>
        <v/>
      </c>
    </row>
    <row r="29" spans="1:10" x14ac:dyDescent="0.3">
      <c r="A29" s="6">
        <v>46236</v>
      </c>
      <c r="B29">
        <v>10</v>
      </c>
      <c r="C29">
        <f>SUMIFS('Croisé (2)'!C:C,'Croisé (2)'!B:B,Feuil2!B29,'Croisé (2)'!A:A,Feuil2!A29)</f>
        <v>0</v>
      </c>
      <c r="F29" s="6" t="str">
        <f t="shared" si="0"/>
        <v/>
      </c>
      <c r="G29" t="str">
        <f t="shared" si="3"/>
        <v/>
      </c>
      <c r="I29" s="6" t="str">
        <f t="shared" si="1"/>
        <v/>
      </c>
      <c r="J29" t="str">
        <f t="shared" si="2"/>
        <v/>
      </c>
    </row>
    <row r="30" spans="1:10" x14ac:dyDescent="0.3">
      <c r="A30" s="6">
        <v>46236</v>
      </c>
      <c r="B30">
        <v>11</v>
      </c>
      <c r="C30">
        <f>SUMIFS('Croisé (2)'!C:C,'Croisé (2)'!B:B,Feuil2!B30,'Croisé (2)'!A:A,Feuil2!A30)</f>
        <v>0</v>
      </c>
      <c r="F30" s="6" t="str">
        <f t="shared" si="0"/>
        <v/>
      </c>
      <c r="G30" t="str">
        <f t="shared" si="3"/>
        <v/>
      </c>
      <c r="I30" s="6" t="str">
        <f t="shared" si="1"/>
        <v/>
      </c>
      <c r="J30" t="str">
        <f t="shared" si="2"/>
        <v/>
      </c>
    </row>
    <row r="31" spans="1:10" x14ac:dyDescent="0.3">
      <c r="A31" s="6">
        <v>46236</v>
      </c>
      <c r="B31">
        <v>12</v>
      </c>
      <c r="C31">
        <f>SUMIFS('Croisé (2)'!C:C,'Croisé (2)'!B:B,Feuil2!B31,'Croisé (2)'!A:A,Feuil2!A31)</f>
        <v>0</v>
      </c>
      <c r="F31" s="6" t="str">
        <f t="shared" si="0"/>
        <v/>
      </c>
      <c r="G31" t="str">
        <f t="shared" si="3"/>
        <v/>
      </c>
      <c r="I31" s="6" t="str">
        <f t="shared" si="1"/>
        <v/>
      </c>
      <c r="J31" t="str">
        <f t="shared" si="2"/>
        <v/>
      </c>
    </row>
    <row r="32" spans="1:10" x14ac:dyDescent="0.3">
      <c r="A32" s="6">
        <v>46236</v>
      </c>
      <c r="B32">
        <v>13</v>
      </c>
      <c r="C32">
        <f>SUMIFS('Croisé (2)'!C:C,'Croisé (2)'!B:B,Feuil2!B32,'Croisé (2)'!A:A,Feuil2!A32)</f>
        <v>0</v>
      </c>
      <c r="F32" s="6" t="str">
        <f t="shared" si="0"/>
        <v/>
      </c>
      <c r="G32" t="str">
        <f t="shared" si="3"/>
        <v/>
      </c>
      <c r="I32" s="6" t="str">
        <f t="shared" si="1"/>
        <v/>
      </c>
      <c r="J32" t="str">
        <f t="shared" si="2"/>
        <v/>
      </c>
    </row>
    <row r="33" spans="1:10" x14ac:dyDescent="0.3">
      <c r="A33" s="6">
        <v>46236</v>
      </c>
      <c r="B33">
        <v>14</v>
      </c>
      <c r="C33">
        <f>SUMIFS('Croisé (2)'!C:C,'Croisé (2)'!B:B,Feuil2!B33,'Croisé (2)'!A:A,Feuil2!A33)</f>
        <v>0</v>
      </c>
      <c r="F33" s="6" t="str">
        <f t="shared" si="0"/>
        <v/>
      </c>
      <c r="G33" t="str">
        <f t="shared" si="3"/>
        <v/>
      </c>
      <c r="I33" s="6" t="str">
        <f t="shared" si="1"/>
        <v/>
      </c>
      <c r="J33" t="str">
        <f t="shared" si="2"/>
        <v/>
      </c>
    </row>
    <row r="34" spans="1:10" x14ac:dyDescent="0.3">
      <c r="A34" s="6">
        <v>46236</v>
      </c>
      <c r="B34">
        <v>15</v>
      </c>
      <c r="C34">
        <f>SUMIFS('Croisé (2)'!C:C,'Croisé (2)'!B:B,Feuil2!B34,'Croisé (2)'!A:A,Feuil2!A34)</f>
        <v>0</v>
      </c>
      <c r="F34" s="6" t="str">
        <f t="shared" si="0"/>
        <v/>
      </c>
      <c r="G34" t="str">
        <f t="shared" si="3"/>
        <v/>
      </c>
      <c r="I34" s="6" t="str">
        <f t="shared" si="1"/>
        <v/>
      </c>
      <c r="J34" t="str">
        <f t="shared" si="2"/>
        <v/>
      </c>
    </row>
    <row r="35" spans="1:10" x14ac:dyDescent="0.3">
      <c r="A35" s="6">
        <v>46236</v>
      </c>
      <c r="B35">
        <v>16</v>
      </c>
      <c r="C35">
        <f>SUMIFS('Croisé (2)'!C:C,'Croisé (2)'!B:B,Feuil2!B35,'Croisé (2)'!A:A,Feuil2!A35)</f>
        <v>0</v>
      </c>
      <c r="F35" s="6" t="str">
        <f t="shared" si="0"/>
        <v/>
      </c>
      <c r="G35" t="str">
        <f t="shared" si="3"/>
        <v/>
      </c>
      <c r="I35" s="6" t="str">
        <f t="shared" si="1"/>
        <v/>
      </c>
      <c r="J35" t="str">
        <f t="shared" si="2"/>
        <v/>
      </c>
    </row>
    <row r="36" spans="1:10" x14ac:dyDescent="0.3">
      <c r="A36" s="6">
        <v>46236</v>
      </c>
      <c r="B36">
        <v>17</v>
      </c>
      <c r="C36">
        <f>SUMIFS('Croisé (2)'!C:C,'Croisé (2)'!B:B,Feuil2!B36,'Croisé (2)'!A:A,Feuil2!A36)</f>
        <v>0</v>
      </c>
      <c r="F36" s="6" t="str">
        <f t="shared" si="0"/>
        <v/>
      </c>
      <c r="G36" t="str">
        <f t="shared" si="3"/>
        <v/>
      </c>
      <c r="I36" s="6" t="str">
        <f t="shared" si="1"/>
        <v/>
      </c>
      <c r="J36" t="str">
        <f t="shared" si="2"/>
        <v/>
      </c>
    </row>
    <row r="37" spans="1:10" x14ac:dyDescent="0.3">
      <c r="A37" s="6">
        <v>46236</v>
      </c>
      <c r="B37">
        <v>18</v>
      </c>
      <c r="C37">
        <f>SUMIFS('Croisé (2)'!C:C,'Croisé (2)'!B:B,Feuil2!B37,'Croisé (2)'!A:A,Feuil2!A37)</f>
        <v>0</v>
      </c>
      <c r="F37" s="6" t="str">
        <f t="shared" si="0"/>
        <v/>
      </c>
      <c r="G37" t="str">
        <f t="shared" si="3"/>
        <v/>
      </c>
      <c r="I37" s="6" t="str">
        <f t="shared" si="1"/>
        <v/>
      </c>
      <c r="J37" t="str">
        <f t="shared" si="2"/>
        <v/>
      </c>
    </row>
    <row r="38" spans="1:10" x14ac:dyDescent="0.3">
      <c r="A38" s="6">
        <v>46236</v>
      </c>
      <c r="B38">
        <v>19</v>
      </c>
      <c r="C38">
        <f>SUMIFS('Croisé (2)'!C:C,'Croisé (2)'!B:B,Feuil2!B38,'Croisé (2)'!A:A,Feuil2!A38)</f>
        <v>0</v>
      </c>
      <c r="F38" s="6" t="str">
        <f t="shared" si="0"/>
        <v/>
      </c>
      <c r="G38" t="str">
        <f t="shared" si="3"/>
        <v/>
      </c>
      <c r="I38" s="6" t="str">
        <f t="shared" si="1"/>
        <v/>
      </c>
      <c r="J38" t="str">
        <f t="shared" si="2"/>
        <v/>
      </c>
    </row>
    <row r="39" spans="1:10" x14ac:dyDescent="0.3">
      <c r="A39" s="6">
        <v>46236</v>
      </c>
      <c r="B39">
        <v>20</v>
      </c>
      <c r="C39">
        <f>SUMIFS('Croisé (2)'!C:C,'Croisé (2)'!B:B,Feuil2!B39,'Croisé (2)'!A:A,Feuil2!A39)</f>
        <v>0</v>
      </c>
      <c r="F39" s="6" t="str">
        <f t="shared" si="0"/>
        <v/>
      </c>
      <c r="G39" t="str">
        <f t="shared" si="3"/>
        <v/>
      </c>
      <c r="I39" s="6" t="str">
        <f t="shared" si="1"/>
        <v/>
      </c>
      <c r="J39" t="str">
        <f t="shared" si="2"/>
        <v/>
      </c>
    </row>
    <row r="40" spans="1:10" x14ac:dyDescent="0.3">
      <c r="A40" s="6">
        <v>46236</v>
      </c>
      <c r="B40">
        <v>21</v>
      </c>
      <c r="C40">
        <f>SUMIFS('Croisé (2)'!C:C,'Croisé (2)'!B:B,Feuil2!B40,'Croisé (2)'!A:A,Feuil2!A40)</f>
        <v>0</v>
      </c>
      <c r="F40" s="6" t="str">
        <f t="shared" si="0"/>
        <v/>
      </c>
      <c r="G40" t="str">
        <f t="shared" si="3"/>
        <v/>
      </c>
      <c r="I40" s="6" t="str">
        <f t="shared" si="1"/>
        <v/>
      </c>
      <c r="J40" t="str">
        <f t="shared" si="2"/>
        <v/>
      </c>
    </row>
    <row r="41" spans="1:10" x14ac:dyDescent="0.3">
      <c r="A41" s="6">
        <v>46236</v>
      </c>
      <c r="B41">
        <v>22</v>
      </c>
      <c r="C41">
        <f>SUMIFS('Croisé (2)'!C:C,'Croisé (2)'!B:B,Feuil2!B41,'Croisé (2)'!A:A,Feuil2!A41)</f>
        <v>0</v>
      </c>
      <c r="F41" s="6" t="str">
        <f t="shared" si="0"/>
        <v/>
      </c>
      <c r="G41" t="str">
        <f t="shared" si="3"/>
        <v/>
      </c>
      <c r="I41" s="6" t="str">
        <f t="shared" si="1"/>
        <v/>
      </c>
      <c r="J41" t="str">
        <f t="shared" si="2"/>
        <v/>
      </c>
    </row>
    <row r="42" spans="1:10" x14ac:dyDescent="0.3">
      <c r="A42" s="6">
        <v>46236</v>
      </c>
      <c r="B42">
        <v>23</v>
      </c>
      <c r="C42">
        <f>SUMIFS('Croisé (2)'!C:C,'Croisé (2)'!B:B,Feuil2!B42,'Croisé (2)'!A:A,Feuil2!A42)</f>
        <v>0</v>
      </c>
      <c r="F42" s="6" t="str">
        <f t="shared" si="0"/>
        <v/>
      </c>
      <c r="G42" t="str">
        <f t="shared" si="3"/>
        <v/>
      </c>
      <c r="I42" s="6" t="str">
        <f t="shared" si="1"/>
        <v/>
      </c>
      <c r="J42" t="str">
        <f t="shared" si="2"/>
        <v/>
      </c>
    </row>
    <row r="43" spans="1:10" x14ac:dyDescent="0.3">
      <c r="A43" s="6">
        <v>46237</v>
      </c>
      <c r="B43">
        <v>2</v>
      </c>
      <c r="C43">
        <f>SUMIFS('Croisé (2)'!C:C,'Croisé (2)'!B:B,Feuil2!B43,'Croisé (2)'!A:A,Feuil2!A43)</f>
        <v>0</v>
      </c>
      <c r="F43" s="6" t="str">
        <f t="shared" si="0"/>
        <v/>
      </c>
      <c r="G43" t="str">
        <f t="shared" si="3"/>
        <v/>
      </c>
      <c r="I43" s="6" t="str">
        <f t="shared" si="1"/>
        <v/>
      </c>
      <c r="J43" t="str">
        <f t="shared" si="2"/>
        <v/>
      </c>
    </row>
    <row r="44" spans="1:10" x14ac:dyDescent="0.3">
      <c r="A44" s="6">
        <v>46237</v>
      </c>
      <c r="B44">
        <v>3</v>
      </c>
      <c r="C44">
        <f>SUMIFS('Croisé (2)'!C:C,'Croisé (2)'!B:B,Feuil2!B44,'Croisé (2)'!A:A,Feuil2!A44)</f>
        <v>0</v>
      </c>
      <c r="F44" s="6" t="str">
        <f t="shared" si="0"/>
        <v/>
      </c>
      <c r="G44" t="str">
        <f t="shared" si="3"/>
        <v/>
      </c>
      <c r="I44" s="6" t="str">
        <f t="shared" si="1"/>
        <v/>
      </c>
      <c r="J44" t="str">
        <f t="shared" si="2"/>
        <v/>
      </c>
    </row>
    <row r="45" spans="1:10" x14ac:dyDescent="0.3">
      <c r="A45" s="6">
        <v>46237</v>
      </c>
      <c r="B45">
        <v>6</v>
      </c>
      <c r="C45">
        <f>SUMIFS('Croisé (2)'!C:C,'Croisé (2)'!B:B,Feuil2!B45,'Croisé (2)'!A:A,Feuil2!A45)</f>
        <v>0</v>
      </c>
      <c r="F45" s="6" t="str">
        <f t="shared" si="0"/>
        <v/>
      </c>
      <c r="G45" t="str">
        <f t="shared" si="3"/>
        <v/>
      </c>
      <c r="I45" s="6" t="str">
        <f t="shared" si="1"/>
        <v/>
      </c>
      <c r="J45" t="str">
        <f t="shared" si="2"/>
        <v/>
      </c>
    </row>
    <row r="46" spans="1:10" x14ac:dyDescent="0.3">
      <c r="A46" s="6">
        <v>46237</v>
      </c>
      <c r="B46">
        <v>7</v>
      </c>
      <c r="C46">
        <f>SUMIFS('Croisé (2)'!C:C,'Croisé (2)'!B:B,Feuil2!B46,'Croisé (2)'!A:A,Feuil2!A46)</f>
        <v>0</v>
      </c>
      <c r="F46" s="6">
        <f t="shared" si="0"/>
        <v>46237</v>
      </c>
      <c r="G46">
        <f t="shared" si="3"/>
        <v>0</v>
      </c>
      <c r="I46" s="6" t="str">
        <f t="shared" si="1"/>
        <v/>
      </c>
      <c r="J46" t="str">
        <f t="shared" si="2"/>
        <v/>
      </c>
    </row>
    <row r="47" spans="1:10" x14ac:dyDescent="0.3">
      <c r="A47" s="6">
        <v>46237</v>
      </c>
      <c r="B47">
        <v>8</v>
      </c>
      <c r="C47">
        <f>SUMIFS('Croisé (2)'!C:C,'Croisé (2)'!B:B,Feuil2!B47,'Croisé (2)'!A:A,Feuil2!A47)</f>
        <v>0</v>
      </c>
      <c r="F47" s="6" t="str">
        <f t="shared" si="0"/>
        <v/>
      </c>
      <c r="G47" t="str">
        <f t="shared" si="3"/>
        <v/>
      </c>
      <c r="I47" s="6" t="str">
        <f t="shared" si="1"/>
        <v/>
      </c>
      <c r="J47" t="str">
        <f t="shared" si="2"/>
        <v/>
      </c>
    </row>
    <row r="48" spans="1:10" x14ac:dyDescent="0.3">
      <c r="A48" s="6">
        <v>46237</v>
      </c>
      <c r="B48">
        <v>9</v>
      </c>
      <c r="C48">
        <f>SUMIFS('Croisé (2)'!C:C,'Croisé (2)'!B:B,Feuil2!B48,'Croisé (2)'!A:A,Feuil2!A48)</f>
        <v>0</v>
      </c>
      <c r="F48" s="6" t="str">
        <f t="shared" si="0"/>
        <v/>
      </c>
      <c r="G48" t="str">
        <f t="shared" si="3"/>
        <v/>
      </c>
      <c r="I48" s="6" t="str">
        <f t="shared" si="1"/>
        <v/>
      </c>
      <c r="J48" t="str">
        <f t="shared" si="2"/>
        <v/>
      </c>
    </row>
    <row r="49" spans="1:10" x14ac:dyDescent="0.3">
      <c r="A49" s="6">
        <v>46237</v>
      </c>
      <c r="B49">
        <v>10</v>
      </c>
      <c r="C49">
        <f>SUMIFS('Croisé (2)'!C:C,'Croisé (2)'!B:B,Feuil2!B49,'Croisé (2)'!A:A,Feuil2!A49)</f>
        <v>0</v>
      </c>
      <c r="F49" s="6" t="str">
        <f t="shared" si="0"/>
        <v/>
      </c>
      <c r="G49" t="str">
        <f t="shared" si="3"/>
        <v/>
      </c>
      <c r="I49" s="6" t="str">
        <f t="shared" si="1"/>
        <v/>
      </c>
      <c r="J49" t="str">
        <f t="shared" si="2"/>
        <v/>
      </c>
    </row>
    <row r="50" spans="1:10" x14ac:dyDescent="0.3">
      <c r="A50" s="6">
        <v>46237</v>
      </c>
      <c r="B50">
        <v>11</v>
      </c>
      <c r="C50">
        <f>SUMIFS('Croisé (2)'!C:C,'Croisé (2)'!B:B,Feuil2!B50,'Croisé (2)'!A:A,Feuil2!A50)</f>
        <v>0</v>
      </c>
      <c r="F50" s="6" t="str">
        <f t="shared" si="0"/>
        <v/>
      </c>
      <c r="G50" t="str">
        <f t="shared" si="3"/>
        <v/>
      </c>
      <c r="I50" s="6" t="str">
        <f t="shared" si="1"/>
        <v/>
      </c>
      <c r="J50" t="str">
        <f t="shared" si="2"/>
        <v/>
      </c>
    </row>
    <row r="51" spans="1:10" x14ac:dyDescent="0.3">
      <c r="A51" s="6">
        <v>46237</v>
      </c>
      <c r="B51">
        <v>12</v>
      </c>
      <c r="C51">
        <f>SUMIFS('Croisé (2)'!C:C,'Croisé (2)'!B:B,Feuil2!B51,'Croisé (2)'!A:A,Feuil2!A51)</f>
        <v>0</v>
      </c>
      <c r="F51" s="6" t="str">
        <f t="shared" si="0"/>
        <v/>
      </c>
      <c r="G51" t="str">
        <f t="shared" si="3"/>
        <v/>
      </c>
      <c r="I51" s="6" t="str">
        <f t="shared" si="1"/>
        <v/>
      </c>
      <c r="J51" t="str">
        <f t="shared" si="2"/>
        <v/>
      </c>
    </row>
    <row r="52" spans="1:10" x14ac:dyDescent="0.3">
      <c r="A52" s="6">
        <v>46237</v>
      </c>
      <c r="B52">
        <v>13</v>
      </c>
      <c r="C52">
        <f>SUMIFS('Croisé (2)'!C:C,'Croisé (2)'!B:B,Feuil2!B52,'Croisé (2)'!A:A,Feuil2!A52)</f>
        <v>0</v>
      </c>
      <c r="F52" s="6" t="str">
        <f t="shared" si="0"/>
        <v/>
      </c>
      <c r="G52" t="str">
        <f t="shared" si="3"/>
        <v/>
      </c>
      <c r="I52" s="6" t="str">
        <f t="shared" si="1"/>
        <v/>
      </c>
      <c r="J52" t="str">
        <f t="shared" si="2"/>
        <v/>
      </c>
    </row>
    <row r="53" spans="1:10" x14ac:dyDescent="0.3">
      <c r="A53" s="6">
        <v>46237</v>
      </c>
      <c r="B53">
        <v>14</v>
      </c>
      <c r="C53">
        <f>SUMIFS('Croisé (2)'!C:C,'Croisé (2)'!B:B,Feuil2!B53,'Croisé (2)'!A:A,Feuil2!A53)</f>
        <v>0</v>
      </c>
      <c r="F53" s="6" t="str">
        <f t="shared" si="0"/>
        <v/>
      </c>
      <c r="G53" t="str">
        <f t="shared" si="3"/>
        <v/>
      </c>
      <c r="I53" s="6" t="str">
        <f t="shared" si="1"/>
        <v/>
      </c>
      <c r="J53" t="str">
        <f t="shared" si="2"/>
        <v/>
      </c>
    </row>
    <row r="54" spans="1:10" x14ac:dyDescent="0.3">
      <c r="A54" s="6">
        <v>46237</v>
      </c>
      <c r="B54">
        <v>15</v>
      </c>
      <c r="C54">
        <f>SUMIFS('Croisé (2)'!C:C,'Croisé (2)'!B:B,Feuil2!B54,'Croisé (2)'!A:A,Feuil2!A54)</f>
        <v>0</v>
      </c>
      <c r="F54" s="6" t="str">
        <f t="shared" si="0"/>
        <v/>
      </c>
      <c r="G54" t="str">
        <f t="shared" si="3"/>
        <v/>
      </c>
      <c r="I54" s="6" t="str">
        <f t="shared" si="1"/>
        <v/>
      </c>
      <c r="J54" t="str">
        <f t="shared" si="2"/>
        <v/>
      </c>
    </row>
    <row r="55" spans="1:10" x14ac:dyDescent="0.3">
      <c r="A55" s="6">
        <v>46237</v>
      </c>
      <c r="B55">
        <v>16</v>
      </c>
      <c r="C55">
        <f>SUMIFS('Croisé (2)'!C:C,'Croisé (2)'!B:B,Feuil2!B55,'Croisé (2)'!A:A,Feuil2!A55)</f>
        <v>0</v>
      </c>
      <c r="F55" s="6" t="str">
        <f t="shared" si="0"/>
        <v/>
      </c>
      <c r="G55" t="str">
        <f t="shared" si="3"/>
        <v/>
      </c>
      <c r="I55" s="6" t="str">
        <f t="shared" si="1"/>
        <v/>
      </c>
      <c r="J55" t="str">
        <f t="shared" si="2"/>
        <v/>
      </c>
    </row>
    <row r="56" spans="1:10" x14ac:dyDescent="0.3">
      <c r="A56" s="6">
        <v>46237</v>
      </c>
      <c r="B56">
        <v>17</v>
      </c>
      <c r="C56">
        <f>SUMIFS('Croisé (2)'!C:C,'Croisé (2)'!B:B,Feuil2!B56,'Croisé (2)'!A:A,Feuil2!A56)</f>
        <v>0</v>
      </c>
      <c r="F56" s="6" t="str">
        <f t="shared" si="0"/>
        <v/>
      </c>
      <c r="G56" t="str">
        <f t="shared" si="3"/>
        <v/>
      </c>
      <c r="I56" s="6" t="str">
        <f t="shared" si="1"/>
        <v/>
      </c>
      <c r="J56" t="str">
        <f t="shared" si="2"/>
        <v/>
      </c>
    </row>
    <row r="57" spans="1:10" x14ac:dyDescent="0.3">
      <c r="A57" s="6">
        <v>46237</v>
      </c>
      <c r="B57">
        <v>18</v>
      </c>
      <c r="C57">
        <f>SUMIFS('Croisé (2)'!C:C,'Croisé (2)'!B:B,Feuil2!B57,'Croisé (2)'!A:A,Feuil2!A57)</f>
        <v>0</v>
      </c>
      <c r="F57" s="6" t="str">
        <f t="shared" si="0"/>
        <v/>
      </c>
      <c r="G57" t="str">
        <f t="shared" si="3"/>
        <v/>
      </c>
      <c r="I57" s="6" t="str">
        <f t="shared" si="1"/>
        <v/>
      </c>
      <c r="J57" t="str">
        <f t="shared" si="2"/>
        <v/>
      </c>
    </row>
    <row r="58" spans="1:10" x14ac:dyDescent="0.3">
      <c r="A58" s="6">
        <v>46237</v>
      </c>
      <c r="B58">
        <v>19</v>
      </c>
      <c r="C58">
        <f>SUMIFS('Croisé (2)'!C:C,'Croisé (2)'!B:B,Feuil2!B58,'Croisé (2)'!A:A,Feuil2!A58)</f>
        <v>0</v>
      </c>
      <c r="F58" s="6" t="str">
        <f t="shared" si="0"/>
        <v/>
      </c>
      <c r="G58" t="str">
        <f t="shared" si="3"/>
        <v/>
      </c>
      <c r="I58" s="6" t="str">
        <f t="shared" si="1"/>
        <v/>
      </c>
      <c r="J58" t="str">
        <f t="shared" si="2"/>
        <v/>
      </c>
    </row>
    <row r="59" spans="1:10" x14ac:dyDescent="0.3">
      <c r="A59" s="6">
        <v>46237</v>
      </c>
      <c r="B59">
        <v>20</v>
      </c>
      <c r="C59">
        <f>SUMIFS('Croisé (2)'!C:C,'Croisé (2)'!B:B,Feuil2!B59,'Croisé (2)'!A:A,Feuil2!A59)</f>
        <v>0</v>
      </c>
      <c r="F59" s="6" t="str">
        <f t="shared" si="0"/>
        <v/>
      </c>
      <c r="G59" t="str">
        <f t="shared" si="3"/>
        <v/>
      </c>
      <c r="I59" s="6" t="str">
        <f t="shared" si="1"/>
        <v/>
      </c>
      <c r="J59" t="str">
        <f t="shared" si="2"/>
        <v/>
      </c>
    </row>
    <row r="60" spans="1:10" x14ac:dyDescent="0.3">
      <c r="A60" s="6">
        <v>46237</v>
      </c>
      <c r="B60">
        <v>21</v>
      </c>
      <c r="C60">
        <f>SUMIFS('Croisé (2)'!C:C,'Croisé (2)'!B:B,Feuil2!B60,'Croisé (2)'!A:A,Feuil2!A60)</f>
        <v>0</v>
      </c>
      <c r="F60" s="6" t="str">
        <f t="shared" si="0"/>
        <v/>
      </c>
      <c r="G60" t="str">
        <f t="shared" si="3"/>
        <v/>
      </c>
      <c r="I60" s="6" t="str">
        <f t="shared" si="1"/>
        <v/>
      </c>
      <c r="J60" t="str">
        <f t="shared" si="2"/>
        <v/>
      </c>
    </row>
    <row r="61" spans="1:10" x14ac:dyDescent="0.3">
      <c r="A61" s="6">
        <v>46237</v>
      </c>
      <c r="B61">
        <v>22</v>
      </c>
      <c r="C61">
        <f>SUMIFS('Croisé (2)'!C:C,'Croisé (2)'!B:B,Feuil2!B61,'Croisé (2)'!A:A,Feuil2!A61)</f>
        <v>0</v>
      </c>
      <c r="F61" s="6" t="str">
        <f t="shared" si="0"/>
        <v/>
      </c>
      <c r="G61" t="str">
        <f t="shared" si="3"/>
        <v/>
      </c>
      <c r="I61" s="6" t="str">
        <f t="shared" si="1"/>
        <v/>
      </c>
      <c r="J61" t="str">
        <f t="shared" si="2"/>
        <v/>
      </c>
    </row>
    <row r="62" spans="1:10" x14ac:dyDescent="0.3">
      <c r="A62" s="6">
        <v>46237</v>
      </c>
      <c r="B62">
        <v>23</v>
      </c>
      <c r="C62">
        <f>SUMIFS('Croisé (2)'!C:C,'Croisé (2)'!B:B,Feuil2!B62,'Croisé (2)'!A:A,Feuil2!A62)</f>
        <v>0</v>
      </c>
      <c r="F62" s="6" t="str">
        <f t="shared" si="0"/>
        <v/>
      </c>
      <c r="G62" t="str">
        <f t="shared" si="3"/>
        <v/>
      </c>
      <c r="I62" s="6" t="str">
        <f t="shared" si="1"/>
        <v/>
      </c>
      <c r="J62" t="str">
        <f t="shared" si="2"/>
        <v/>
      </c>
    </row>
    <row r="63" spans="1:10" x14ac:dyDescent="0.3">
      <c r="A63" s="6">
        <v>46238</v>
      </c>
      <c r="B63">
        <v>6</v>
      </c>
      <c r="C63">
        <f>SUMIFS('Croisé (2)'!C:C,'Croisé (2)'!B:B,Feuil2!B63,'Croisé (2)'!A:A,Feuil2!A63)</f>
        <v>0</v>
      </c>
      <c r="F63" s="6" t="str">
        <f t="shared" si="0"/>
        <v/>
      </c>
      <c r="G63" t="str">
        <f t="shared" si="3"/>
        <v/>
      </c>
      <c r="I63" s="6" t="str">
        <f t="shared" si="1"/>
        <v/>
      </c>
      <c r="J63" t="str">
        <f t="shared" si="2"/>
        <v/>
      </c>
    </row>
    <row r="64" spans="1:10" x14ac:dyDescent="0.3">
      <c r="A64" s="6">
        <v>46238</v>
      </c>
      <c r="B64">
        <v>7</v>
      </c>
      <c r="C64">
        <f>SUMIFS('Croisé (2)'!C:C,'Croisé (2)'!B:B,Feuil2!B64,'Croisé (2)'!A:A,Feuil2!A64)</f>
        <v>0</v>
      </c>
      <c r="F64" s="6">
        <f t="shared" si="0"/>
        <v>46238</v>
      </c>
      <c r="G64">
        <f t="shared" si="3"/>
        <v>0</v>
      </c>
      <c r="I64" s="6" t="str">
        <f t="shared" si="1"/>
        <v/>
      </c>
      <c r="J64" t="str">
        <f t="shared" si="2"/>
        <v/>
      </c>
    </row>
    <row r="65" spans="1:10" x14ac:dyDescent="0.3">
      <c r="A65" s="6">
        <v>46238</v>
      </c>
      <c r="B65">
        <v>8</v>
      </c>
      <c r="C65">
        <f>SUMIFS('Croisé (2)'!C:C,'Croisé (2)'!B:B,Feuil2!B65,'Croisé (2)'!A:A,Feuil2!A65)</f>
        <v>0</v>
      </c>
      <c r="F65" s="6" t="str">
        <f t="shared" si="0"/>
        <v/>
      </c>
      <c r="G65" t="str">
        <f t="shared" si="3"/>
        <v/>
      </c>
      <c r="I65" s="6" t="str">
        <f t="shared" si="1"/>
        <v/>
      </c>
      <c r="J65" t="str">
        <f t="shared" si="2"/>
        <v/>
      </c>
    </row>
    <row r="66" spans="1:10" x14ac:dyDescent="0.3">
      <c r="A66" s="6">
        <v>46238</v>
      </c>
      <c r="B66">
        <v>9</v>
      </c>
      <c r="C66">
        <f>SUMIFS('Croisé (2)'!C:C,'Croisé (2)'!B:B,Feuil2!B66,'Croisé (2)'!A:A,Feuil2!A66)</f>
        <v>0</v>
      </c>
      <c r="F66" s="6" t="str">
        <f t="shared" si="0"/>
        <v/>
      </c>
      <c r="G66" t="str">
        <f t="shared" si="3"/>
        <v/>
      </c>
      <c r="I66" s="6" t="str">
        <f t="shared" si="1"/>
        <v/>
      </c>
      <c r="J66" t="str">
        <f t="shared" si="2"/>
        <v/>
      </c>
    </row>
    <row r="67" spans="1:10" x14ac:dyDescent="0.3">
      <c r="A67" s="6">
        <v>46238</v>
      </c>
      <c r="B67">
        <v>10</v>
      </c>
      <c r="C67">
        <f>SUMIFS('Croisé (2)'!C:C,'Croisé (2)'!B:B,Feuil2!B67,'Croisé (2)'!A:A,Feuil2!A67)</f>
        <v>0</v>
      </c>
      <c r="F67" s="6" t="str">
        <f t="shared" si="0"/>
        <v/>
      </c>
      <c r="G67" t="str">
        <f t="shared" si="3"/>
        <v/>
      </c>
      <c r="I67" s="6" t="str">
        <f t="shared" si="1"/>
        <v/>
      </c>
      <c r="J67" t="str">
        <f t="shared" si="2"/>
        <v/>
      </c>
    </row>
    <row r="68" spans="1:10" x14ac:dyDescent="0.3">
      <c r="A68" s="6">
        <v>46238</v>
      </c>
      <c r="B68">
        <v>11</v>
      </c>
      <c r="C68">
        <f>SUMIFS('Croisé (2)'!C:C,'Croisé (2)'!B:B,Feuil2!B68,'Croisé (2)'!A:A,Feuil2!A68)</f>
        <v>0</v>
      </c>
      <c r="F68" s="6" t="str">
        <f t="shared" si="0"/>
        <v/>
      </c>
      <c r="G68" t="str">
        <f t="shared" si="3"/>
        <v/>
      </c>
      <c r="I68" s="6" t="str">
        <f t="shared" si="1"/>
        <v/>
      </c>
      <c r="J68" t="str">
        <f t="shared" si="2"/>
        <v/>
      </c>
    </row>
    <row r="69" spans="1:10" x14ac:dyDescent="0.3">
      <c r="A69" s="6">
        <v>46238</v>
      </c>
      <c r="B69">
        <v>12</v>
      </c>
      <c r="C69">
        <f>SUMIFS('Croisé (2)'!C:C,'Croisé (2)'!B:B,Feuil2!B69,'Croisé (2)'!A:A,Feuil2!A69)</f>
        <v>0</v>
      </c>
      <c r="F69" s="6" t="str">
        <f t="shared" ref="F69:F132" si="4">IF(G69="","",A69)</f>
        <v/>
      </c>
      <c r="G69" t="str">
        <f t="shared" si="3"/>
        <v/>
      </c>
      <c r="I69" s="6" t="str">
        <f t="shared" ref="I69:I132" si="5">IF(J69="","",D69)</f>
        <v/>
      </c>
      <c r="J69" t="str">
        <f t="shared" ref="J69:J132" si="6">IF(E69=7,SUM(F69:F83),"")</f>
        <v/>
      </c>
    </row>
    <row r="70" spans="1:10" x14ac:dyDescent="0.3">
      <c r="A70" s="6">
        <v>46238</v>
      </c>
      <c r="B70">
        <v>13</v>
      </c>
      <c r="C70">
        <f>SUMIFS('Croisé (2)'!C:C,'Croisé (2)'!B:B,Feuil2!B70,'Croisé (2)'!A:A,Feuil2!A70)</f>
        <v>0</v>
      </c>
      <c r="F70" s="6" t="str">
        <f t="shared" si="4"/>
        <v/>
      </c>
      <c r="G70" t="str">
        <f t="shared" ref="G70:G133" si="7">IF(B70=7,SUM(C70:C85),"")</f>
        <v/>
      </c>
      <c r="I70" s="6" t="str">
        <f t="shared" si="5"/>
        <v/>
      </c>
      <c r="J70" t="str">
        <f t="shared" si="6"/>
        <v/>
      </c>
    </row>
    <row r="71" spans="1:10" x14ac:dyDescent="0.3">
      <c r="A71" s="6">
        <v>46238</v>
      </c>
      <c r="B71">
        <v>14</v>
      </c>
      <c r="C71">
        <f>SUMIFS('Croisé (2)'!C:C,'Croisé (2)'!B:B,Feuil2!B71,'Croisé (2)'!A:A,Feuil2!A71)</f>
        <v>0</v>
      </c>
      <c r="F71" s="6" t="str">
        <f t="shared" si="4"/>
        <v/>
      </c>
      <c r="G71" t="str">
        <f t="shared" si="7"/>
        <v/>
      </c>
      <c r="I71" s="6" t="str">
        <f t="shared" si="5"/>
        <v/>
      </c>
      <c r="J71" t="str">
        <f t="shared" si="6"/>
        <v/>
      </c>
    </row>
    <row r="72" spans="1:10" x14ac:dyDescent="0.3">
      <c r="A72" s="6">
        <v>46238</v>
      </c>
      <c r="B72">
        <v>15</v>
      </c>
      <c r="C72">
        <f>SUMIFS('Croisé (2)'!C:C,'Croisé (2)'!B:B,Feuil2!B72,'Croisé (2)'!A:A,Feuil2!A72)</f>
        <v>0</v>
      </c>
      <c r="F72" s="6" t="str">
        <f t="shared" si="4"/>
        <v/>
      </c>
      <c r="G72" t="str">
        <f t="shared" si="7"/>
        <v/>
      </c>
      <c r="I72" s="6" t="str">
        <f t="shared" si="5"/>
        <v/>
      </c>
      <c r="J72" t="str">
        <f t="shared" si="6"/>
        <v/>
      </c>
    </row>
    <row r="73" spans="1:10" x14ac:dyDescent="0.3">
      <c r="A73" s="6">
        <v>46238</v>
      </c>
      <c r="B73">
        <v>16</v>
      </c>
      <c r="C73">
        <f>SUMIFS('Croisé (2)'!C:C,'Croisé (2)'!B:B,Feuil2!B73,'Croisé (2)'!A:A,Feuil2!A73)</f>
        <v>0</v>
      </c>
      <c r="F73" s="6" t="str">
        <f t="shared" si="4"/>
        <v/>
      </c>
      <c r="G73" t="str">
        <f t="shared" si="7"/>
        <v/>
      </c>
      <c r="I73" s="6" t="str">
        <f t="shared" si="5"/>
        <v/>
      </c>
      <c r="J73" t="str">
        <f t="shared" si="6"/>
        <v/>
      </c>
    </row>
    <row r="74" spans="1:10" x14ac:dyDescent="0.3">
      <c r="A74" s="6">
        <v>46238</v>
      </c>
      <c r="B74">
        <v>17</v>
      </c>
      <c r="C74">
        <f>SUMIFS('Croisé (2)'!C:C,'Croisé (2)'!B:B,Feuil2!B74,'Croisé (2)'!A:A,Feuil2!A74)</f>
        <v>0</v>
      </c>
      <c r="F74" s="6" t="str">
        <f t="shared" si="4"/>
        <v/>
      </c>
      <c r="G74" t="str">
        <f t="shared" si="7"/>
        <v/>
      </c>
      <c r="I74" s="6" t="str">
        <f t="shared" si="5"/>
        <v/>
      </c>
      <c r="J74" t="str">
        <f t="shared" si="6"/>
        <v/>
      </c>
    </row>
    <row r="75" spans="1:10" x14ac:dyDescent="0.3">
      <c r="A75" s="6">
        <v>46238</v>
      </c>
      <c r="B75">
        <v>18</v>
      </c>
      <c r="C75">
        <f>SUMIFS('Croisé (2)'!C:C,'Croisé (2)'!B:B,Feuil2!B75,'Croisé (2)'!A:A,Feuil2!A75)</f>
        <v>0</v>
      </c>
      <c r="F75" s="6" t="str">
        <f t="shared" si="4"/>
        <v/>
      </c>
      <c r="G75" t="str">
        <f t="shared" si="7"/>
        <v/>
      </c>
      <c r="I75" s="6" t="str">
        <f t="shared" si="5"/>
        <v/>
      </c>
      <c r="J75" t="str">
        <f t="shared" si="6"/>
        <v/>
      </c>
    </row>
    <row r="76" spans="1:10" x14ac:dyDescent="0.3">
      <c r="A76" s="6">
        <v>46238</v>
      </c>
      <c r="B76">
        <v>19</v>
      </c>
      <c r="C76">
        <f>SUMIFS('Croisé (2)'!C:C,'Croisé (2)'!B:B,Feuil2!B76,'Croisé (2)'!A:A,Feuil2!A76)</f>
        <v>0</v>
      </c>
      <c r="F76" s="6" t="str">
        <f t="shared" si="4"/>
        <v/>
      </c>
      <c r="G76" t="str">
        <f t="shared" si="7"/>
        <v/>
      </c>
      <c r="I76" s="6" t="str">
        <f t="shared" si="5"/>
        <v/>
      </c>
      <c r="J76" t="str">
        <f t="shared" si="6"/>
        <v/>
      </c>
    </row>
    <row r="77" spans="1:10" x14ac:dyDescent="0.3">
      <c r="A77" s="6">
        <v>46238</v>
      </c>
      <c r="B77">
        <v>20</v>
      </c>
      <c r="C77">
        <f>SUMIFS('Croisé (2)'!C:C,'Croisé (2)'!B:B,Feuil2!B77,'Croisé (2)'!A:A,Feuil2!A77)</f>
        <v>0</v>
      </c>
      <c r="F77" s="6" t="str">
        <f t="shared" si="4"/>
        <v/>
      </c>
      <c r="G77" t="str">
        <f t="shared" si="7"/>
        <v/>
      </c>
      <c r="I77" s="6" t="str">
        <f t="shared" si="5"/>
        <v/>
      </c>
      <c r="J77" t="str">
        <f t="shared" si="6"/>
        <v/>
      </c>
    </row>
    <row r="78" spans="1:10" x14ac:dyDescent="0.3">
      <c r="A78" s="6">
        <v>46238</v>
      </c>
      <c r="B78">
        <v>21</v>
      </c>
      <c r="C78">
        <f>SUMIFS('Croisé (2)'!C:C,'Croisé (2)'!B:B,Feuil2!B78,'Croisé (2)'!A:A,Feuil2!A78)</f>
        <v>0</v>
      </c>
      <c r="F78" s="6" t="str">
        <f t="shared" si="4"/>
        <v/>
      </c>
      <c r="G78" t="str">
        <f t="shared" si="7"/>
        <v/>
      </c>
      <c r="I78" s="6" t="str">
        <f t="shared" si="5"/>
        <v/>
      </c>
      <c r="J78" t="str">
        <f t="shared" si="6"/>
        <v/>
      </c>
    </row>
    <row r="79" spans="1:10" x14ac:dyDescent="0.3">
      <c r="A79" s="6">
        <v>46238</v>
      </c>
      <c r="B79">
        <v>22</v>
      </c>
      <c r="C79">
        <f>SUMIFS('Croisé (2)'!C:C,'Croisé (2)'!B:B,Feuil2!B79,'Croisé (2)'!A:A,Feuil2!A79)</f>
        <v>0</v>
      </c>
      <c r="F79" s="6" t="str">
        <f t="shared" si="4"/>
        <v/>
      </c>
      <c r="G79" t="str">
        <f t="shared" si="7"/>
        <v/>
      </c>
      <c r="I79" s="6" t="str">
        <f t="shared" si="5"/>
        <v/>
      </c>
      <c r="J79" t="str">
        <f t="shared" si="6"/>
        <v/>
      </c>
    </row>
    <row r="80" spans="1:10" x14ac:dyDescent="0.3">
      <c r="A80" s="6">
        <v>46238</v>
      </c>
      <c r="B80">
        <v>23</v>
      </c>
      <c r="C80">
        <f>SUMIFS('Croisé (2)'!C:C,'Croisé (2)'!B:B,Feuil2!B80,'Croisé (2)'!A:A,Feuil2!A80)</f>
        <v>0</v>
      </c>
      <c r="F80" s="6" t="str">
        <f t="shared" si="4"/>
        <v/>
      </c>
      <c r="G80" t="str">
        <f t="shared" si="7"/>
        <v/>
      </c>
      <c r="I80" s="6" t="str">
        <f t="shared" si="5"/>
        <v/>
      </c>
      <c r="J80" t="str">
        <f t="shared" si="6"/>
        <v/>
      </c>
    </row>
    <row r="81" spans="1:10" x14ac:dyDescent="0.3">
      <c r="A81" s="6">
        <v>46239</v>
      </c>
      <c r="B81">
        <v>0</v>
      </c>
      <c r="C81">
        <f>SUMIFS('Croisé (2)'!C:C,'Croisé (2)'!B:B,Feuil2!B81,'Croisé (2)'!A:A,Feuil2!A81)</f>
        <v>0</v>
      </c>
      <c r="F81" s="6" t="str">
        <f t="shared" si="4"/>
        <v/>
      </c>
      <c r="G81" t="str">
        <f t="shared" si="7"/>
        <v/>
      </c>
      <c r="I81" s="6" t="str">
        <f t="shared" si="5"/>
        <v/>
      </c>
      <c r="J81" t="str">
        <f t="shared" si="6"/>
        <v/>
      </c>
    </row>
    <row r="82" spans="1:10" x14ac:dyDescent="0.3">
      <c r="A82" s="6">
        <v>46239</v>
      </c>
      <c r="B82">
        <v>7</v>
      </c>
      <c r="C82">
        <f>SUMIFS('Croisé (2)'!C:C,'Croisé (2)'!B:B,Feuil2!B82,'Croisé (2)'!A:A,Feuil2!A82)</f>
        <v>0</v>
      </c>
      <c r="F82" s="6">
        <f t="shared" si="4"/>
        <v>46239</v>
      </c>
      <c r="G82">
        <f t="shared" si="7"/>
        <v>0</v>
      </c>
      <c r="I82" s="6" t="str">
        <f t="shared" si="5"/>
        <v/>
      </c>
      <c r="J82" t="str">
        <f t="shared" si="6"/>
        <v/>
      </c>
    </row>
    <row r="83" spans="1:10" x14ac:dyDescent="0.3">
      <c r="A83" s="6">
        <v>46239</v>
      </c>
      <c r="B83">
        <v>8</v>
      </c>
      <c r="C83">
        <f>SUMIFS('Croisé (2)'!C:C,'Croisé (2)'!B:B,Feuil2!B83,'Croisé (2)'!A:A,Feuil2!A83)</f>
        <v>0</v>
      </c>
      <c r="F83" s="6" t="str">
        <f t="shared" si="4"/>
        <v/>
      </c>
      <c r="G83" t="str">
        <f t="shared" si="7"/>
        <v/>
      </c>
      <c r="I83" s="6" t="str">
        <f t="shared" si="5"/>
        <v/>
      </c>
      <c r="J83" t="str">
        <f t="shared" si="6"/>
        <v/>
      </c>
    </row>
    <row r="84" spans="1:10" x14ac:dyDescent="0.3">
      <c r="A84" s="6">
        <v>46239</v>
      </c>
      <c r="B84">
        <v>9</v>
      </c>
      <c r="C84">
        <f>SUMIFS('Croisé (2)'!C:C,'Croisé (2)'!B:B,Feuil2!B84,'Croisé (2)'!A:A,Feuil2!A84)</f>
        <v>0</v>
      </c>
      <c r="F84" s="6" t="str">
        <f t="shared" si="4"/>
        <v/>
      </c>
      <c r="G84" t="str">
        <f t="shared" si="7"/>
        <v/>
      </c>
      <c r="I84" s="6" t="str">
        <f t="shared" si="5"/>
        <v/>
      </c>
      <c r="J84" t="str">
        <f t="shared" si="6"/>
        <v/>
      </c>
    </row>
    <row r="85" spans="1:10" x14ac:dyDescent="0.3">
      <c r="A85" s="6">
        <v>46239</v>
      </c>
      <c r="B85">
        <v>10</v>
      </c>
      <c r="C85">
        <f>SUMIFS('Croisé (2)'!C:C,'Croisé (2)'!B:B,Feuil2!B85,'Croisé (2)'!A:A,Feuil2!A85)</f>
        <v>0</v>
      </c>
      <c r="F85" s="6" t="str">
        <f t="shared" si="4"/>
        <v/>
      </c>
      <c r="G85" t="str">
        <f t="shared" si="7"/>
        <v/>
      </c>
      <c r="I85" s="6" t="str">
        <f t="shared" si="5"/>
        <v/>
      </c>
      <c r="J85" t="str">
        <f t="shared" si="6"/>
        <v/>
      </c>
    </row>
    <row r="86" spans="1:10" x14ac:dyDescent="0.3">
      <c r="A86" s="6">
        <v>46239</v>
      </c>
      <c r="B86">
        <v>11</v>
      </c>
      <c r="C86">
        <f>SUMIFS('Croisé (2)'!C:C,'Croisé (2)'!B:B,Feuil2!B86,'Croisé (2)'!A:A,Feuil2!A86)</f>
        <v>0</v>
      </c>
      <c r="F86" s="6" t="str">
        <f t="shared" si="4"/>
        <v/>
      </c>
      <c r="G86" t="str">
        <f t="shared" si="7"/>
        <v/>
      </c>
      <c r="I86" s="6" t="str">
        <f t="shared" si="5"/>
        <v/>
      </c>
      <c r="J86" t="str">
        <f t="shared" si="6"/>
        <v/>
      </c>
    </row>
    <row r="87" spans="1:10" x14ac:dyDescent="0.3">
      <c r="A87" s="6">
        <v>46239</v>
      </c>
      <c r="B87">
        <v>12</v>
      </c>
      <c r="C87">
        <f>SUMIFS('Croisé (2)'!C:C,'Croisé (2)'!B:B,Feuil2!B87,'Croisé (2)'!A:A,Feuil2!A87)</f>
        <v>0</v>
      </c>
      <c r="F87" s="6" t="str">
        <f t="shared" si="4"/>
        <v/>
      </c>
      <c r="G87" t="str">
        <f t="shared" si="7"/>
        <v/>
      </c>
      <c r="I87" s="6" t="str">
        <f t="shared" si="5"/>
        <v/>
      </c>
      <c r="J87" t="str">
        <f t="shared" si="6"/>
        <v/>
      </c>
    </row>
    <row r="88" spans="1:10" x14ac:dyDescent="0.3">
      <c r="A88" s="6">
        <v>46239</v>
      </c>
      <c r="B88">
        <v>13</v>
      </c>
      <c r="C88">
        <f>SUMIFS('Croisé (2)'!C:C,'Croisé (2)'!B:B,Feuil2!B88,'Croisé (2)'!A:A,Feuil2!A88)</f>
        <v>0</v>
      </c>
      <c r="F88" s="6" t="str">
        <f t="shared" si="4"/>
        <v/>
      </c>
      <c r="G88" t="str">
        <f t="shared" si="7"/>
        <v/>
      </c>
      <c r="I88" s="6" t="str">
        <f t="shared" si="5"/>
        <v/>
      </c>
      <c r="J88" t="str">
        <f t="shared" si="6"/>
        <v/>
      </c>
    </row>
    <row r="89" spans="1:10" x14ac:dyDescent="0.3">
      <c r="A89" s="6">
        <v>46239</v>
      </c>
      <c r="B89">
        <v>14</v>
      </c>
      <c r="C89">
        <f>SUMIFS('Croisé (2)'!C:C,'Croisé (2)'!B:B,Feuil2!B89,'Croisé (2)'!A:A,Feuil2!A89)</f>
        <v>0</v>
      </c>
      <c r="F89" s="6" t="str">
        <f t="shared" si="4"/>
        <v/>
      </c>
      <c r="G89" t="str">
        <f t="shared" si="7"/>
        <v/>
      </c>
      <c r="I89" s="6" t="str">
        <f t="shared" si="5"/>
        <v/>
      </c>
      <c r="J89" t="str">
        <f t="shared" si="6"/>
        <v/>
      </c>
    </row>
    <row r="90" spans="1:10" x14ac:dyDescent="0.3">
      <c r="A90" s="6">
        <v>46239</v>
      </c>
      <c r="B90">
        <v>15</v>
      </c>
      <c r="C90">
        <f>SUMIFS('Croisé (2)'!C:C,'Croisé (2)'!B:B,Feuil2!B90,'Croisé (2)'!A:A,Feuil2!A90)</f>
        <v>0</v>
      </c>
      <c r="F90" s="6" t="str">
        <f t="shared" si="4"/>
        <v/>
      </c>
      <c r="G90" t="str">
        <f t="shared" si="7"/>
        <v/>
      </c>
      <c r="I90" s="6" t="str">
        <f t="shared" si="5"/>
        <v/>
      </c>
      <c r="J90" t="str">
        <f t="shared" si="6"/>
        <v/>
      </c>
    </row>
    <row r="91" spans="1:10" x14ac:dyDescent="0.3">
      <c r="A91" s="6">
        <v>46239</v>
      </c>
      <c r="B91">
        <v>16</v>
      </c>
      <c r="C91">
        <f>SUMIFS('Croisé (2)'!C:C,'Croisé (2)'!B:B,Feuil2!B91,'Croisé (2)'!A:A,Feuil2!A91)</f>
        <v>0</v>
      </c>
      <c r="F91" s="6" t="str">
        <f t="shared" si="4"/>
        <v/>
      </c>
      <c r="G91" t="str">
        <f t="shared" si="7"/>
        <v/>
      </c>
      <c r="I91" s="6" t="str">
        <f t="shared" si="5"/>
        <v/>
      </c>
      <c r="J91" t="str">
        <f t="shared" si="6"/>
        <v/>
      </c>
    </row>
    <row r="92" spans="1:10" x14ac:dyDescent="0.3">
      <c r="A92" s="6">
        <v>46239</v>
      </c>
      <c r="B92">
        <v>17</v>
      </c>
      <c r="C92">
        <f>SUMIFS('Croisé (2)'!C:C,'Croisé (2)'!B:B,Feuil2!B92,'Croisé (2)'!A:A,Feuil2!A92)</f>
        <v>0</v>
      </c>
      <c r="F92" s="6" t="str">
        <f t="shared" si="4"/>
        <v/>
      </c>
      <c r="G92" t="str">
        <f t="shared" si="7"/>
        <v/>
      </c>
      <c r="I92" s="6" t="str">
        <f t="shared" si="5"/>
        <v/>
      </c>
      <c r="J92" t="str">
        <f t="shared" si="6"/>
        <v/>
      </c>
    </row>
    <row r="93" spans="1:10" x14ac:dyDescent="0.3">
      <c r="A93" s="6">
        <v>46239</v>
      </c>
      <c r="B93">
        <v>18</v>
      </c>
      <c r="C93">
        <f>SUMIFS('Croisé (2)'!C:C,'Croisé (2)'!B:B,Feuil2!B93,'Croisé (2)'!A:A,Feuil2!A93)</f>
        <v>0</v>
      </c>
      <c r="F93" s="6" t="str">
        <f t="shared" si="4"/>
        <v/>
      </c>
      <c r="G93" t="str">
        <f t="shared" si="7"/>
        <v/>
      </c>
      <c r="I93" s="6" t="str">
        <f t="shared" si="5"/>
        <v/>
      </c>
      <c r="J93" t="str">
        <f t="shared" si="6"/>
        <v/>
      </c>
    </row>
    <row r="94" spans="1:10" x14ac:dyDescent="0.3">
      <c r="A94" s="6">
        <v>46239</v>
      </c>
      <c r="B94">
        <v>19</v>
      </c>
      <c r="C94">
        <f>SUMIFS('Croisé (2)'!C:C,'Croisé (2)'!B:B,Feuil2!B94,'Croisé (2)'!A:A,Feuil2!A94)</f>
        <v>0</v>
      </c>
      <c r="F94" s="6" t="str">
        <f t="shared" si="4"/>
        <v/>
      </c>
      <c r="G94" t="str">
        <f t="shared" si="7"/>
        <v/>
      </c>
      <c r="I94" s="6" t="str">
        <f t="shared" si="5"/>
        <v/>
      </c>
      <c r="J94" t="str">
        <f t="shared" si="6"/>
        <v/>
      </c>
    </row>
    <row r="95" spans="1:10" x14ac:dyDescent="0.3">
      <c r="A95" s="6">
        <v>46239</v>
      </c>
      <c r="B95">
        <v>20</v>
      </c>
      <c r="C95">
        <f>SUMIFS('Croisé (2)'!C:C,'Croisé (2)'!B:B,Feuil2!B95,'Croisé (2)'!A:A,Feuil2!A95)</f>
        <v>0</v>
      </c>
      <c r="F95" s="6" t="str">
        <f t="shared" si="4"/>
        <v/>
      </c>
      <c r="G95" t="str">
        <f t="shared" si="7"/>
        <v/>
      </c>
      <c r="I95" s="6" t="str">
        <f t="shared" si="5"/>
        <v/>
      </c>
      <c r="J95" t="str">
        <f t="shared" si="6"/>
        <v/>
      </c>
    </row>
    <row r="96" spans="1:10" x14ac:dyDescent="0.3">
      <c r="A96" s="6">
        <v>46239</v>
      </c>
      <c r="B96">
        <v>21</v>
      </c>
      <c r="C96">
        <f>SUMIFS('Croisé (2)'!C:C,'Croisé (2)'!B:B,Feuil2!B96,'Croisé (2)'!A:A,Feuil2!A96)</f>
        <v>0</v>
      </c>
      <c r="F96" s="6" t="str">
        <f t="shared" si="4"/>
        <v/>
      </c>
      <c r="G96" t="str">
        <f t="shared" si="7"/>
        <v/>
      </c>
      <c r="I96" s="6" t="str">
        <f t="shared" si="5"/>
        <v/>
      </c>
      <c r="J96" t="str">
        <f t="shared" si="6"/>
        <v/>
      </c>
    </row>
    <row r="97" spans="1:10" x14ac:dyDescent="0.3">
      <c r="A97" s="6">
        <v>46239</v>
      </c>
      <c r="B97">
        <v>22</v>
      </c>
      <c r="C97">
        <f>SUMIFS('Croisé (2)'!C:C,'Croisé (2)'!B:B,Feuil2!B97,'Croisé (2)'!A:A,Feuil2!A97)</f>
        <v>0</v>
      </c>
      <c r="F97" s="6" t="str">
        <f t="shared" si="4"/>
        <v/>
      </c>
      <c r="G97" t="str">
        <f t="shared" si="7"/>
        <v/>
      </c>
      <c r="I97" s="6" t="str">
        <f t="shared" si="5"/>
        <v/>
      </c>
      <c r="J97" t="str">
        <f t="shared" si="6"/>
        <v/>
      </c>
    </row>
    <row r="98" spans="1:10" x14ac:dyDescent="0.3">
      <c r="A98" s="6">
        <v>46239</v>
      </c>
      <c r="B98">
        <v>23</v>
      </c>
      <c r="C98">
        <f>SUMIFS('Croisé (2)'!C:C,'Croisé (2)'!B:B,Feuil2!B98,'Croisé (2)'!A:A,Feuil2!A98)</f>
        <v>0</v>
      </c>
      <c r="F98" s="6" t="str">
        <f t="shared" si="4"/>
        <v/>
      </c>
      <c r="G98" t="str">
        <f t="shared" si="7"/>
        <v/>
      </c>
      <c r="I98" s="6" t="str">
        <f t="shared" si="5"/>
        <v/>
      </c>
      <c r="J98" t="str">
        <f t="shared" si="6"/>
        <v/>
      </c>
    </row>
    <row r="99" spans="1:10" x14ac:dyDescent="0.3">
      <c r="A99" s="6">
        <v>46240</v>
      </c>
      <c r="B99">
        <v>0</v>
      </c>
      <c r="C99">
        <f>SUMIFS('Croisé (2)'!C:C,'Croisé (2)'!B:B,Feuil2!B99,'Croisé (2)'!A:A,Feuil2!A99)</f>
        <v>0</v>
      </c>
      <c r="F99" s="6" t="str">
        <f t="shared" si="4"/>
        <v/>
      </c>
      <c r="G99" t="str">
        <f t="shared" si="7"/>
        <v/>
      </c>
      <c r="I99" s="6" t="str">
        <f t="shared" si="5"/>
        <v/>
      </c>
      <c r="J99" t="str">
        <f t="shared" si="6"/>
        <v/>
      </c>
    </row>
    <row r="100" spans="1:10" x14ac:dyDescent="0.3">
      <c r="A100" s="6">
        <v>46240</v>
      </c>
      <c r="B100">
        <v>2</v>
      </c>
      <c r="C100">
        <f>SUMIFS('Croisé (2)'!C:C,'Croisé (2)'!B:B,Feuil2!B100,'Croisé (2)'!A:A,Feuil2!A100)</f>
        <v>0</v>
      </c>
      <c r="F100" s="6" t="str">
        <f t="shared" si="4"/>
        <v/>
      </c>
      <c r="G100" t="str">
        <f t="shared" si="7"/>
        <v/>
      </c>
      <c r="I100" s="6" t="str">
        <f t="shared" si="5"/>
        <v/>
      </c>
      <c r="J100" t="str">
        <f t="shared" si="6"/>
        <v/>
      </c>
    </row>
    <row r="101" spans="1:10" x14ac:dyDescent="0.3">
      <c r="A101" s="6">
        <v>46240</v>
      </c>
      <c r="B101">
        <v>7</v>
      </c>
      <c r="C101">
        <f>SUMIFS('Croisé (2)'!C:C,'Croisé (2)'!B:B,Feuil2!B101,'Croisé (2)'!A:A,Feuil2!A101)</f>
        <v>0</v>
      </c>
      <c r="F101" s="6">
        <f t="shared" si="4"/>
        <v>46240</v>
      </c>
      <c r="G101">
        <f t="shared" si="7"/>
        <v>0</v>
      </c>
      <c r="I101" s="6" t="str">
        <f t="shared" si="5"/>
        <v/>
      </c>
      <c r="J101" t="str">
        <f t="shared" si="6"/>
        <v/>
      </c>
    </row>
    <row r="102" spans="1:10" x14ac:dyDescent="0.3">
      <c r="A102" s="6">
        <v>46240</v>
      </c>
      <c r="B102">
        <v>8</v>
      </c>
      <c r="C102">
        <f>SUMIFS('Croisé (2)'!C:C,'Croisé (2)'!B:B,Feuil2!B102,'Croisé (2)'!A:A,Feuil2!A102)</f>
        <v>0</v>
      </c>
      <c r="F102" s="6" t="str">
        <f t="shared" si="4"/>
        <v/>
      </c>
      <c r="G102" t="str">
        <f t="shared" si="7"/>
        <v/>
      </c>
      <c r="I102" s="6" t="str">
        <f t="shared" si="5"/>
        <v/>
      </c>
      <c r="J102" t="str">
        <f t="shared" si="6"/>
        <v/>
      </c>
    </row>
    <row r="103" spans="1:10" x14ac:dyDescent="0.3">
      <c r="A103" s="6">
        <v>46240</v>
      </c>
      <c r="B103">
        <v>9</v>
      </c>
      <c r="C103">
        <f>SUMIFS('Croisé (2)'!C:C,'Croisé (2)'!B:B,Feuil2!B103,'Croisé (2)'!A:A,Feuil2!A103)</f>
        <v>0</v>
      </c>
      <c r="F103" s="6" t="str">
        <f t="shared" si="4"/>
        <v/>
      </c>
      <c r="G103" t="str">
        <f t="shared" si="7"/>
        <v/>
      </c>
      <c r="I103" s="6" t="str">
        <f t="shared" si="5"/>
        <v/>
      </c>
      <c r="J103" t="str">
        <f t="shared" si="6"/>
        <v/>
      </c>
    </row>
    <row r="104" spans="1:10" x14ac:dyDescent="0.3">
      <c r="A104" s="6">
        <v>46240</v>
      </c>
      <c r="B104">
        <v>10</v>
      </c>
      <c r="C104">
        <f>SUMIFS('Croisé (2)'!C:C,'Croisé (2)'!B:B,Feuil2!B104,'Croisé (2)'!A:A,Feuil2!A104)</f>
        <v>0</v>
      </c>
      <c r="F104" s="6" t="str">
        <f t="shared" si="4"/>
        <v/>
      </c>
      <c r="G104" t="str">
        <f t="shared" si="7"/>
        <v/>
      </c>
      <c r="I104" s="6" t="str">
        <f t="shared" si="5"/>
        <v/>
      </c>
      <c r="J104" t="str">
        <f t="shared" si="6"/>
        <v/>
      </c>
    </row>
    <row r="105" spans="1:10" x14ac:dyDescent="0.3">
      <c r="A105" s="6">
        <v>46240</v>
      </c>
      <c r="B105">
        <v>11</v>
      </c>
      <c r="C105">
        <f>SUMIFS('Croisé (2)'!C:C,'Croisé (2)'!B:B,Feuil2!B105,'Croisé (2)'!A:A,Feuil2!A105)</f>
        <v>0</v>
      </c>
      <c r="F105" s="6" t="str">
        <f t="shared" si="4"/>
        <v/>
      </c>
      <c r="G105" t="str">
        <f t="shared" si="7"/>
        <v/>
      </c>
      <c r="I105" s="6" t="str">
        <f t="shared" si="5"/>
        <v/>
      </c>
      <c r="J105" t="str">
        <f t="shared" si="6"/>
        <v/>
      </c>
    </row>
    <row r="106" spans="1:10" x14ac:dyDescent="0.3">
      <c r="A106" s="6">
        <v>46240</v>
      </c>
      <c r="B106">
        <v>12</v>
      </c>
      <c r="C106">
        <f>SUMIFS('Croisé (2)'!C:C,'Croisé (2)'!B:B,Feuil2!B106,'Croisé (2)'!A:A,Feuil2!A106)</f>
        <v>0</v>
      </c>
      <c r="F106" s="6" t="str">
        <f t="shared" si="4"/>
        <v/>
      </c>
      <c r="G106" t="str">
        <f t="shared" si="7"/>
        <v/>
      </c>
      <c r="I106" s="6" t="str">
        <f t="shared" si="5"/>
        <v/>
      </c>
      <c r="J106" t="str">
        <f t="shared" si="6"/>
        <v/>
      </c>
    </row>
    <row r="107" spans="1:10" x14ac:dyDescent="0.3">
      <c r="A107" s="6">
        <v>46240</v>
      </c>
      <c r="B107">
        <v>13</v>
      </c>
      <c r="C107">
        <f>SUMIFS('Croisé (2)'!C:C,'Croisé (2)'!B:B,Feuil2!B107,'Croisé (2)'!A:A,Feuil2!A107)</f>
        <v>0</v>
      </c>
      <c r="F107" s="6" t="str">
        <f t="shared" si="4"/>
        <v/>
      </c>
      <c r="G107" t="str">
        <f t="shared" si="7"/>
        <v/>
      </c>
      <c r="I107" s="6" t="str">
        <f t="shared" si="5"/>
        <v/>
      </c>
      <c r="J107" t="str">
        <f t="shared" si="6"/>
        <v/>
      </c>
    </row>
    <row r="108" spans="1:10" x14ac:dyDescent="0.3">
      <c r="A108" s="6">
        <v>46240</v>
      </c>
      <c r="B108">
        <v>14</v>
      </c>
      <c r="C108">
        <f>SUMIFS('Croisé (2)'!C:C,'Croisé (2)'!B:B,Feuil2!B108,'Croisé (2)'!A:A,Feuil2!A108)</f>
        <v>0</v>
      </c>
      <c r="F108" s="6" t="str">
        <f t="shared" si="4"/>
        <v/>
      </c>
      <c r="G108" t="str">
        <f t="shared" si="7"/>
        <v/>
      </c>
      <c r="I108" s="6" t="str">
        <f t="shared" si="5"/>
        <v/>
      </c>
      <c r="J108" t="str">
        <f t="shared" si="6"/>
        <v/>
      </c>
    </row>
    <row r="109" spans="1:10" x14ac:dyDescent="0.3">
      <c r="A109" s="6">
        <v>46240</v>
      </c>
      <c r="B109">
        <v>15</v>
      </c>
      <c r="C109">
        <f>SUMIFS('Croisé (2)'!C:C,'Croisé (2)'!B:B,Feuil2!B109,'Croisé (2)'!A:A,Feuil2!A109)</f>
        <v>0</v>
      </c>
      <c r="F109" s="6" t="str">
        <f t="shared" si="4"/>
        <v/>
      </c>
      <c r="G109" t="str">
        <f t="shared" si="7"/>
        <v/>
      </c>
      <c r="I109" s="6" t="str">
        <f t="shared" si="5"/>
        <v/>
      </c>
      <c r="J109" t="str">
        <f t="shared" si="6"/>
        <v/>
      </c>
    </row>
    <row r="110" spans="1:10" x14ac:dyDescent="0.3">
      <c r="A110" s="6">
        <v>46240</v>
      </c>
      <c r="B110">
        <v>16</v>
      </c>
      <c r="C110">
        <f>SUMIFS('Croisé (2)'!C:C,'Croisé (2)'!B:B,Feuil2!B110,'Croisé (2)'!A:A,Feuil2!A110)</f>
        <v>0</v>
      </c>
      <c r="F110" s="6" t="str">
        <f t="shared" si="4"/>
        <v/>
      </c>
      <c r="G110" t="str">
        <f t="shared" si="7"/>
        <v/>
      </c>
      <c r="I110" s="6" t="str">
        <f t="shared" si="5"/>
        <v/>
      </c>
      <c r="J110" t="str">
        <f t="shared" si="6"/>
        <v/>
      </c>
    </row>
    <row r="111" spans="1:10" x14ac:dyDescent="0.3">
      <c r="A111" s="6">
        <v>46240</v>
      </c>
      <c r="B111">
        <v>17</v>
      </c>
      <c r="C111">
        <f>SUMIFS('Croisé (2)'!C:C,'Croisé (2)'!B:B,Feuil2!B111,'Croisé (2)'!A:A,Feuil2!A111)</f>
        <v>0</v>
      </c>
      <c r="F111" s="6" t="str">
        <f t="shared" si="4"/>
        <v/>
      </c>
      <c r="G111" t="str">
        <f t="shared" si="7"/>
        <v/>
      </c>
      <c r="I111" s="6" t="str">
        <f t="shared" si="5"/>
        <v/>
      </c>
      <c r="J111" t="str">
        <f t="shared" si="6"/>
        <v/>
      </c>
    </row>
    <row r="112" spans="1:10" x14ac:dyDescent="0.3">
      <c r="A112" s="6">
        <v>46240</v>
      </c>
      <c r="B112">
        <v>18</v>
      </c>
      <c r="C112">
        <f>SUMIFS('Croisé (2)'!C:C,'Croisé (2)'!B:B,Feuil2!B112,'Croisé (2)'!A:A,Feuil2!A112)</f>
        <v>0</v>
      </c>
      <c r="F112" s="6" t="str">
        <f t="shared" si="4"/>
        <v/>
      </c>
      <c r="G112" t="str">
        <f t="shared" si="7"/>
        <v/>
      </c>
      <c r="I112" s="6" t="str">
        <f t="shared" si="5"/>
        <v/>
      </c>
      <c r="J112" t="str">
        <f t="shared" si="6"/>
        <v/>
      </c>
    </row>
    <row r="113" spans="1:10" x14ac:dyDescent="0.3">
      <c r="A113" s="6">
        <v>46240</v>
      </c>
      <c r="B113">
        <v>19</v>
      </c>
      <c r="C113">
        <f>SUMIFS('Croisé (2)'!C:C,'Croisé (2)'!B:B,Feuil2!B113,'Croisé (2)'!A:A,Feuil2!A113)</f>
        <v>0</v>
      </c>
      <c r="F113" s="6" t="str">
        <f t="shared" si="4"/>
        <v/>
      </c>
      <c r="G113" t="str">
        <f t="shared" si="7"/>
        <v/>
      </c>
      <c r="I113" s="6" t="str">
        <f t="shared" si="5"/>
        <v/>
      </c>
      <c r="J113" t="str">
        <f t="shared" si="6"/>
        <v/>
      </c>
    </row>
    <row r="114" spans="1:10" x14ac:dyDescent="0.3">
      <c r="A114" s="6">
        <v>46240</v>
      </c>
      <c r="B114">
        <v>20</v>
      </c>
      <c r="C114">
        <f>SUMIFS('Croisé (2)'!C:C,'Croisé (2)'!B:B,Feuil2!B114,'Croisé (2)'!A:A,Feuil2!A114)</f>
        <v>0</v>
      </c>
      <c r="F114" s="6" t="str">
        <f t="shared" si="4"/>
        <v/>
      </c>
      <c r="G114" t="str">
        <f t="shared" si="7"/>
        <v/>
      </c>
      <c r="I114" s="6" t="str">
        <f t="shared" si="5"/>
        <v/>
      </c>
      <c r="J114" t="str">
        <f t="shared" si="6"/>
        <v/>
      </c>
    </row>
    <row r="115" spans="1:10" x14ac:dyDescent="0.3">
      <c r="A115" s="6">
        <v>46240</v>
      </c>
      <c r="B115">
        <v>21</v>
      </c>
      <c r="C115">
        <f>SUMIFS('Croisé (2)'!C:C,'Croisé (2)'!B:B,Feuil2!B115,'Croisé (2)'!A:A,Feuil2!A115)</f>
        <v>0</v>
      </c>
      <c r="F115" s="6" t="str">
        <f t="shared" si="4"/>
        <v/>
      </c>
      <c r="G115" t="str">
        <f t="shared" si="7"/>
        <v/>
      </c>
      <c r="I115" s="6" t="str">
        <f t="shared" si="5"/>
        <v/>
      </c>
      <c r="J115" t="str">
        <f t="shared" si="6"/>
        <v/>
      </c>
    </row>
    <row r="116" spans="1:10" x14ac:dyDescent="0.3">
      <c r="A116" s="6">
        <v>46240</v>
      </c>
      <c r="B116">
        <v>22</v>
      </c>
      <c r="C116">
        <f>SUMIFS('Croisé (2)'!C:C,'Croisé (2)'!B:B,Feuil2!B116,'Croisé (2)'!A:A,Feuil2!A116)</f>
        <v>0</v>
      </c>
      <c r="F116" s="6" t="str">
        <f t="shared" si="4"/>
        <v/>
      </c>
      <c r="G116" t="str">
        <f t="shared" si="7"/>
        <v/>
      </c>
      <c r="I116" s="6" t="str">
        <f t="shared" si="5"/>
        <v/>
      </c>
      <c r="J116" t="str">
        <f t="shared" si="6"/>
        <v/>
      </c>
    </row>
    <row r="117" spans="1:10" x14ac:dyDescent="0.3">
      <c r="A117" s="6">
        <v>46240</v>
      </c>
      <c r="B117">
        <v>23</v>
      </c>
      <c r="C117">
        <f>SUMIFS('Croisé (2)'!C:C,'Croisé (2)'!B:B,Feuil2!B117,'Croisé (2)'!A:A,Feuil2!A117)</f>
        <v>0</v>
      </c>
      <c r="F117" s="6" t="str">
        <f t="shared" si="4"/>
        <v/>
      </c>
      <c r="G117" t="str">
        <f t="shared" si="7"/>
        <v/>
      </c>
      <c r="I117" s="6" t="str">
        <f t="shared" si="5"/>
        <v/>
      </c>
      <c r="J117" t="str">
        <f t="shared" si="6"/>
        <v/>
      </c>
    </row>
    <row r="118" spans="1:10" x14ac:dyDescent="0.3">
      <c r="A118" s="6">
        <v>46241</v>
      </c>
      <c r="B118">
        <v>0</v>
      </c>
      <c r="C118">
        <f>SUMIFS('Croisé (2)'!C:C,'Croisé (2)'!B:B,Feuil2!B118,'Croisé (2)'!A:A,Feuil2!A118)</f>
        <v>0</v>
      </c>
      <c r="F118" s="6" t="str">
        <f t="shared" si="4"/>
        <v/>
      </c>
      <c r="G118" t="str">
        <f t="shared" si="7"/>
        <v/>
      </c>
      <c r="I118" s="6" t="str">
        <f t="shared" si="5"/>
        <v/>
      </c>
      <c r="J118" t="str">
        <f t="shared" si="6"/>
        <v/>
      </c>
    </row>
    <row r="119" spans="1:10" x14ac:dyDescent="0.3">
      <c r="A119" s="6">
        <v>46241</v>
      </c>
      <c r="B119">
        <v>5</v>
      </c>
      <c r="C119">
        <f>SUMIFS('Croisé (2)'!C:C,'Croisé (2)'!B:B,Feuil2!B119,'Croisé (2)'!A:A,Feuil2!A119)</f>
        <v>0</v>
      </c>
      <c r="F119" s="6" t="str">
        <f t="shared" si="4"/>
        <v/>
      </c>
      <c r="G119" t="str">
        <f t="shared" si="7"/>
        <v/>
      </c>
      <c r="I119" s="6" t="str">
        <f t="shared" si="5"/>
        <v/>
      </c>
      <c r="J119" t="str">
        <f t="shared" si="6"/>
        <v/>
      </c>
    </row>
    <row r="120" spans="1:10" x14ac:dyDescent="0.3">
      <c r="A120" s="6">
        <v>46241</v>
      </c>
      <c r="B120">
        <v>6</v>
      </c>
      <c r="C120">
        <f>SUMIFS('Croisé (2)'!C:C,'Croisé (2)'!B:B,Feuil2!B120,'Croisé (2)'!A:A,Feuil2!A120)</f>
        <v>0</v>
      </c>
      <c r="F120" s="6" t="str">
        <f t="shared" si="4"/>
        <v/>
      </c>
      <c r="G120" t="str">
        <f t="shared" si="7"/>
        <v/>
      </c>
      <c r="I120" s="6" t="str">
        <f t="shared" si="5"/>
        <v/>
      </c>
      <c r="J120" t="str">
        <f t="shared" si="6"/>
        <v/>
      </c>
    </row>
    <row r="121" spans="1:10" x14ac:dyDescent="0.3">
      <c r="A121" s="6">
        <v>46241</v>
      </c>
      <c r="B121">
        <v>7</v>
      </c>
      <c r="C121">
        <f>SUMIFS('Croisé (2)'!C:C,'Croisé (2)'!B:B,Feuil2!B121,'Croisé (2)'!A:A,Feuil2!A121)</f>
        <v>0</v>
      </c>
      <c r="F121" s="6">
        <f t="shared" si="4"/>
        <v>46241</v>
      </c>
      <c r="G121">
        <f t="shared" si="7"/>
        <v>0</v>
      </c>
      <c r="I121" s="6" t="str">
        <f t="shared" si="5"/>
        <v/>
      </c>
      <c r="J121" t="str">
        <f t="shared" si="6"/>
        <v/>
      </c>
    </row>
    <row r="122" spans="1:10" x14ac:dyDescent="0.3">
      <c r="A122" s="6">
        <v>46241</v>
      </c>
      <c r="B122">
        <v>8</v>
      </c>
      <c r="C122">
        <f>SUMIFS('Croisé (2)'!C:C,'Croisé (2)'!B:B,Feuil2!B122,'Croisé (2)'!A:A,Feuil2!A122)</f>
        <v>0</v>
      </c>
      <c r="F122" s="6" t="str">
        <f t="shared" si="4"/>
        <v/>
      </c>
      <c r="G122" t="str">
        <f t="shared" si="7"/>
        <v/>
      </c>
      <c r="I122" s="6" t="str">
        <f t="shared" si="5"/>
        <v/>
      </c>
      <c r="J122" t="str">
        <f t="shared" si="6"/>
        <v/>
      </c>
    </row>
    <row r="123" spans="1:10" x14ac:dyDescent="0.3">
      <c r="A123" s="6">
        <v>46241</v>
      </c>
      <c r="B123">
        <v>9</v>
      </c>
      <c r="C123">
        <f>SUMIFS('Croisé (2)'!C:C,'Croisé (2)'!B:B,Feuil2!B123,'Croisé (2)'!A:A,Feuil2!A123)</f>
        <v>0</v>
      </c>
      <c r="F123" s="6" t="str">
        <f t="shared" si="4"/>
        <v/>
      </c>
      <c r="G123" t="str">
        <f t="shared" si="7"/>
        <v/>
      </c>
      <c r="I123" s="6" t="str">
        <f t="shared" si="5"/>
        <v/>
      </c>
      <c r="J123" t="str">
        <f t="shared" si="6"/>
        <v/>
      </c>
    </row>
    <row r="124" spans="1:10" x14ac:dyDescent="0.3">
      <c r="A124" s="6">
        <v>46241</v>
      </c>
      <c r="B124">
        <v>10</v>
      </c>
      <c r="C124">
        <f>SUMIFS('Croisé (2)'!C:C,'Croisé (2)'!B:B,Feuil2!B124,'Croisé (2)'!A:A,Feuil2!A124)</f>
        <v>0</v>
      </c>
      <c r="F124" s="6" t="str">
        <f t="shared" si="4"/>
        <v/>
      </c>
      <c r="G124" t="str">
        <f t="shared" si="7"/>
        <v/>
      </c>
      <c r="I124" s="6" t="str">
        <f t="shared" si="5"/>
        <v/>
      </c>
      <c r="J124" t="str">
        <f t="shared" si="6"/>
        <v/>
      </c>
    </row>
    <row r="125" spans="1:10" x14ac:dyDescent="0.3">
      <c r="A125" s="6">
        <v>46241</v>
      </c>
      <c r="B125">
        <v>11</v>
      </c>
      <c r="C125">
        <f>SUMIFS('Croisé (2)'!C:C,'Croisé (2)'!B:B,Feuil2!B125,'Croisé (2)'!A:A,Feuil2!A125)</f>
        <v>0</v>
      </c>
      <c r="F125" s="6" t="str">
        <f t="shared" si="4"/>
        <v/>
      </c>
      <c r="G125" t="str">
        <f t="shared" si="7"/>
        <v/>
      </c>
      <c r="I125" s="6" t="str">
        <f t="shared" si="5"/>
        <v/>
      </c>
      <c r="J125" t="str">
        <f t="shared" si="6"/>
        <v/>
      </c>
    </row>
    <row r="126" spans="1:10" x14ac:dyDescent="0.3">
      <c r="A126" s="6">
        <v>46241</v>
      </c>
      <c r="B126">
        <v>12</v>
      </c>
      <c r="C126">
        <f>SUMIFS('Croisé (2)'!C:C,'Croisé (2)'!B:B,Feuil2!B126,'Croisé (2)'!A:A,Feuil2!A126)</f>
        <v>0</v>
      </c>
      <c r="F126" s="6" t="str">
        <f t="shared" si="4"/>
        <v/>
      </c>
      <c r="G126" t="str">
        <f t="shared" si="7"/>
        <v/>
      </c>
      <c r="I126" s="6" t="str">
        <f t="shared" si="5"/>
        <v/>
      </c>
      <c r="J126" t="str">
        <f t="shared" si="6"/>
        <v/>
      </c>
    </row>
    <row r="127" spans="1:10" x14ac:dyDescent="0.3">
      <c r="A127" s="6">
        <v>46241</v>
      </c>
      <c r="B127">
        <v>13</v>
      </c>
      <c r="C127">
        <f>SUMIFS('Croisé (2)'!C:C,'Croisé (2)'!B:B,Feuil2!B127,'Croisé (2)'!A:A,Feuil2!A127)</f>
        <v>0</v>
      </c>
      <c r="F127" s="6" t="str">
        <f t="shared" si="4"/>
        <v/>
      </c>
      <c r="G127" t="str">
        <f t="shared" si="7"/>
        <v/>
      </c>
      <c r="I127" s="6" t="str">
        <f t="shared" si="5"/>
        <v/>
      </c>
      <c r="J127" t="str">
        <f t="shared" si="6"/>
        <v/>
      </c>
    </row>
    <row r="128" spans="1:10" x14ac:dyDescent="0.3">
      <c r="A128" s="6">
        <v>46241</v>
      </c>
      <c r="B128">
        <v>14</v>
      </c>
      <c r="C128">
        <f>SUMIFS('Croisé (2)'!C:C,'Croisé (2)'!B:B,Feuil2!B128,'Croisé (2)'!A:A,Feuil2!A128)</f>
        <v>0</v>
      </c>
      <c r="F128" s="6" t="str">
        <f t="shared" si="4"/>
        <v/>
      </c>
      <c r="G128" t="str">
        <f t="shared" si="7"/>
        <v/>
      </c>
      <c r="I128" s="6" t="str">
        <f t="shared" si="5"/>
        <v/>
      </c>
      <c r="J128" t="str">
        <f t="shared" si="6"/>
        <v/>
      </c>
    </row>
    <row r="129" spans="1:10" x14ac:dyDescent="0.3">
      <c r="A129" s="6">
        <v>46241</v>
      </c>
      <c r="B129">
        <v>15</v>
      </c>
      <c r="C129">
        <f>SUMIFS('Croisé (2)'!C:C,'Croisé (2)'!B:B,Feuil2!B129,'Croisé (2)'!A:A,Feuil2!A129)</f>
        <v>0</v>
      </c>
      <c r="F129" s="6" t="str">
        <f t="shared" si="4"/>
        <v/>
      </c>
      <c r="G129" t="str">
        <f t="shared" si="7"/>
        <v/>
      </c>
      <c r="I129" s="6" t="str">
        <f t="shared" si="5"/>
        <v/>
      </c>
      <c r="J129" t="str">
        <f t="shared" si="6"/>
        <v/>
      </c>
    </row>
    <row r="130" spans="1:10" x14ac:dyDescent="0.3">
      <c r="A130" s="6">
        <v>46241</v>
      </c>
      <c r="B130">
        <v>16</v>
      </c>
      <c r="C130">
        <f>SUMIFS('Croisé (2)'!C:C,'Croisé (2)'!B:B,Feuil2!B130,'Croisé (2)'!A:A,Feuil2!A130)</f>
        <v>0</v>
      </c>
      <c r="F130" s="6" t="str">
        <f t="shared" si="4"/>
        <v/>
      </c>
      <c r="G130" t="str">
        <f t="shared" si="7"/>
        <v/>
      </c>
      <c r="I130" s="6" t="str">
        <f t="shared" si="5"/>
        <v/>
      </c>
      <c r="J130" t="str">
        <f t="shared" si="6"/>
        <v/>
      </c>
    </row>
    <row r="131" spans="1:10" x14ac:dyDescent="0.3">
      <c r="A131" s="6">
        <v>46241</v>
      </c>
      <c r="B131">
        <v>17</v>
      </c>
      <c r="C131">
        <f>SUMIFS('Croisé (2)'!C:C,'Croisé (2)'!B:B,Feuil2!B131,'Croisé (2)'!A:A,Feuil2!A131)</f>
        <v>0</v>
      </c>
      <c r="F131" s="6" t="str">
        <f t="shared" si="4"/>
        <v/>
      </c>
      <c r="G131" t="str">
        <f t="shared" si="7"/>
        <v/>
      </c>
      <c r="I131" s="6" t="str">
        <f t="shared" si="5"/>
        <v/>
      </c>
      <c r="J131" t="str">
        <f t="shared" si="6"/>
        <v/>
      </c>
    </row>
    <row r="132" spans="1:10" x14ac:dyDescent="0.3">
      <c r="A132" s="6">
        <v>46241</v>
      </c>
      <c r="B132">
        <v>18</v>
      </c>
      <c r="C132">
        <f>SUMIFS('Croisé (2)'!C:C,'Croisé (2)'!B:B,Feuil2!B132,'Croisé (2)'!A:A,Feuil2!A132)</f>
        <v>0</v>
      </c>
      <c r="F132" s="6" t="str">
        <f t="shared" si="4"/>
        <v/>
      </c>
      <c r="G132" t="str">
        <f t="shared" si="7"/>
        <v/>
      </c>
      <c r="I132" s="6" t="str">
        <f t="shared" si="5"/>
        <v/>
      </c>
      <c r="J132" t="str">
        <f t="shared" si="6"/>
        <v/>
      </c>
    </row>
    <row r="133" spans="1:10" x14ac:dyDescent="0.3">
      <c r="A133" s="6">
        <v>46241</v>
      </c>
      <c r="B133">
        <v>19</v>
      </c>
      <c r="C133">
        <f>SUMIFS('Croisé (2)'!C:C,'Croisé (2)'!B:B,Feuil2!B133,'Croisé (2)'!A:A,Feuil2!A133)</f>
        <v>0</v>
      </c>
      <c r="F133" s="6" t="str">
        <f t="shared" ref="F133:F196" si="8">IF(G133="","",A133)</f>
        <v/>
      </c>
      <c r="G133" t="str">
        <f t="shared" si="7"/>
        <v/>
      </c>
      <c r="I133" s="6" t="str">
        <f t="shared" ref="I133:I196" si="9">IF(J133="","",D133)</f>
        <v/>
      </c>
      <c r="J133" t="str">
        <f t="shared" ref="J133:J196" si="10">IF(E133=7,SUM(F133:F147),"")</f>
        <v/>
      </c>
    </row>
    <row r="134" spans="1:10" x14ac:dyDescent="0.3">
      <c r="A134" s="6">
        <v>46241</v>
      </c>
      <c r="B134">
        <v>20</v>
      </c>
      <c r="C134">
        <f>SUMIFS('Croisé (2)'!C:C,'Croisé (2)'!B:B,Feuil2!B134,'Croisé (2)'!A:A,Feuil2!A134)</f>
        <v>0</v>
      </c>
      <c r="F134" s="6" t="str">
        <f t="shared" si="8"/>
        <v/>
      </c>
      <c r="G134" t="str">
        <f t="shared" ref="G134:G197" si="11">IF(B134=7,SUM(C134:C149),"")</f>
        <v/>
      </c>
      <c r="I134" s="6" t="str">
        <f t="shared" si="9"/>
        <v/>
      </c>
      <c r="J134" t="str">
        <f t="shared" si="10"/>
        <v/>
      </c>
    </row>
    <row r="135" spans="1:10" x14ac:dyDescent="0.3">
      <c r="A135" s="6">
        <v>46241</v>
      </c>
      <c r="B135">
        <v>21</v>
      </c>
      <c r="C135">
        <f>SUMIFS('Croisé (2)'!C:C,'Croisé (2)'!B:B,Feuil2!B135,'Croisé (2)'!A:A,Feuil2!A135)</f>
        <v>0</v>
      </c>
      <c r="F135" s="6" t="str">
        <f t="shared" si="8"/>
        <v/>
      </c>
      <c r="G135" t="str">
        <f t="shared" si="11"/>
        <v/>
      </c>
      <c r="I135" s="6" t="str">
        <f t="shared" si="9"/>
        <v/>
      </c>
      <c r="J135" t="str">
        <f t="shared" si="10"/>
        <v/>
      </c>
    </row>
    <row r="136" spans="1:10" x14ac:dyDescent="0.3">
      <c r="A136" s="6">
        <v>46241</v>
      </c>
      <c r="B136">
        <v>22</v>
      </c>
      <c r="C136">
        <f>SUMIFS('Croisé (2)'!C:C,'Croisé (2)'!B:B,Feuil2!B136,'Croisé (2)'!A:A,Feuil2!A136)</f>
        <v>0</v>
      </c>
      <c r="F136" s="6" t="str">
        <f t="shared" si="8"/>
        <v/>
      </c>
      <c r="G136" t="str">
        <f t="shared" si="11"/>
        <v/>
      </c>
      <c r="I136" s="6" t="str">
        <f t="shared" si="9"/>
        <v/>
      </c>
      <c r="J136" t="str">
        <f t="shared" si="10"/>
        <v/>
      </c>
    </row>
    <row r="137" spans="1:10" x14ac:dyDescent="0.3">
      <c r="A137" s="6">
        <v>46241</v>
      </c>
      <c r="B137">
        <v>23</v>
      </c>
      <c r="C137">
        <f>SUMIFS('Croisé (2)'!C:C,'Croisé (2)'!B:B,Feuil2!B137,'Croisé (2)'!A:A,Feuil2!A137)</f>
        <v>0</v>
      </c>
      <c r="F137" s="6" t="str">
        <f t="shared" si="8"/>
        <v/>
      </c>
      <c r="G137" t="str">
        <f t="shared" si="11"/>
        <v/>
      </c>
      <c r="I137" s="6" t="str">
        <f t="shared" si="9"/>
        <v/>
      </c>
      <c r="J137" t="str">
        <f t="shared" si="10"/>
        <v/>
      </c>
    </row>
    <row r="138" spans="1:10" x14ac:dyDescent="0.3">
      <c r="A138" s="6">
        <v>46242</v>
      </c>
      <c r="B138">
        <v>0</v>
      </c>
      <c r="C138">
        <f>SUMIFS('Croisé (2)'!C:C,'Croisé (2)'!B:B,Feuil2!B138,'Croisé (2)'!A:A,Feuil2!A138)</f>
        <v>0</v>
      </c>
      <c r="F138" s="6" t="str">
        <f t="shared" si="8"/>
        <v/>
      </c>
      <c r="G138" t="str">
        <f t="shared" si="11"/>
        <v/>
      </c>
      <c r="I138" s="6" t="str">
        <f t="shared" si="9"/>
        <v/>
      </c>
      <c r="J138" t="str">
        <f t="shared" si="10"/>
        <v/>
      </c>
    </row>
    <row r="139" spans="1:10" x14ac:dyDescent="0.3">
      <c r="A139" s="6">
        <v>46242</v>
      </c>
      <c r="B139">
        <v>2</v>
      </c>
      <c r="C139">
        <f>SUMIFS('Croisé (2)'!C:C,'Croisé (2)'!B:B,Feuil2!B139,'Croisé (2)'!A:A,Feuil2!A139)</f>
        <v>0</v>
      </c>
      <c r="F139" s="6" t="str">
        <f t="shared" si="8"/>
        <v/>
      </c>
      <c r="G139" t="str">
        <f t="shared" si="11"/>
        <v/>
      </c>
      <c r="I139" s="6" t="str">
        <f t="shared" si="9"/>
        <v/>
      </c>
      <c r="J139" t="str">
        <f t="shared" si="10"/>
        <v/>
      </c>
    </row>
    <row r="140" spans="1:10" x14ac:dyDescent="0.3">
      <c r="A140" s="6">
        <v>46242</v>
      </c>
      <c r="B140">
        <v>4</v>
      </c>
      <c r="C140">
        <f>SUMIFS('Croisé (2)'!C:C,'Croisé (2)'!B:B,Feuil2!B140,'Croisé (2)'!A:A,Feuil2!A140)</f>
        <v>0</v>
      </c>
      <c r="F140" s="6" t="str">
        <f t="shared" si="8"/>
        <v/>
      </c>
      <c r="G140" t="str">
        <f t="shared" si="11"/>
        <v/>
      </c>
      <c r="I140" s="6" t="str">
        <f t="shared" si="9"/>
        <v/>
      </c>
      <c r="J140" t="str">
        <f t="shared" si="10"/>
        <v/>
      </c>
    </row>
    <row r="141" spans="1:10" x14ac:dyDescent="0.3">
      <c r="A141" s="6">
        <v>46242</v>
      </c>
      <c r="B141">
        <v>5</v>
      </c>
      <c r="C141">
        <f>SUMIFS('Croisé (2)'!C:C,'Croisé (2)'!B:B,Feuil2!B141,'Croisé (2)'!A:A,Feuil2!A141)</f>
        <v>0</v>
      </c>
      <c r="F141" s="6" t="str">
        <f t="shared" si="8"/>
        <v/>
      </c>
      <c r="G141" t="str">
        <f t="shared" si="11"/>
        <v/>
      </c>
      <c r="I141" s="6" t="str">
        <f t="shared" si="9"/>
        <v/>
      </c>
      <c r="J141" t="str">
        <f t="shared" si="10"/>
        <v/>
      </c>
    </row>
    <row r="142" spans="1:10" x14ac:dyDescent="0.3">
      <c r="A142" s="6">
        <v>46242</v>
      </c>
      <c r="B142">
        <v>6</v>
      </c>
      <c r="C142">
        <f>SUMIFS('Croisé (2)'!C:C,'Croisé (2)'!B:B,Feuil2!B142,'Croisé (2)'!A:A,Feuil2!A142)</f>
        <v>0</v>
      </c>
      <c r="F142" s="6" t="str">
        <f t="shared" si="8"/>
        <v/>
      </c>
      <c r="G142" t="str">
        <f t="shared" si="11"/>
        <v/>
      </c>
      <c r="I142" s="6" t="str">
        <f t="shared" si="9"/>
        <v/>
      </c>
      <c r="J142" t="str">
        <f t="shared" si="10"/>
        <v/>
      </c>
    </row>
    <row r="143" spans="1:10" x14ac:dyDescent="0.3">
      <c r="A143" s="6">
        <v>46242</v>
      </c>
      <c r="B143">
        <v>7</v>
      </c>
      <c r="C143">
        <f>SUMIFS('Croisé (2)'!C:C,'Croisé (2)'!B:B,Feuil2!B143,'Croisé (2)'!A:A,Feuil2!A143)</f>
        <v>0</v>
      </c>
      <c r="F143" s="6">
        <f t="shared" si="8"/>
        <v>46242</v>
      </c>
      <c r="G143">
        <f t="shared" si="11"/>
        <v>0</v>
      </c>
      <c r="I143" s="6" t="str">
        <f t="shared" si="9"/>
        <v/>
      </c>
      <c r="J143" t="str">
        <f t="shared" si="10"/>
        <v/>
      </c>
    </row>
    <row r="144" spans="1:10" x14ac:dyDescent="0.3">
      <c r="A144" s="6">
        <v>46242</v>
      </c>
      <c r="B144">
        <v>8</v>
      </c>
      <c r="C144">
        <f>SUMIFS('Croisé (2)'!C:C,'Croisé (2)'!B:B,Feuil2!B144,'Croisé (2)'!A:A,Feuil2!A144)</f>
        <v>0</v>
      </c>
      <c r="F144" s="6" t="str">
        <f t="shared" si="8"/>
        <v/>
      </c>
      <c r="G144" t="str">
        <f t="shared" si="11"/>
        <v/>
      </c>
      <c r="I144" s="6" t="str">
        <f t="shared" si="9"/>
        <v/>
      </c>
      <c r="J144" t="str">
        <f t="shared" si="10"/>
        <v/>
      </c>
    </row>
    <row r="145" spans="1:10" x14ac:dyDescent="0.3">
      <c r="A145" s="6">
        <v>46242</v>
      </c>
      <c r="B145">
        <v>9</v>
      </c>
      <c r="C145">
        <f>SUMIFS('Croisé (2)'!C:C,'Croisé (2)'!B:B,Feuil2!B145,'Croisé (2)'!A:A,Feuil2!A145)</f>
        <v>0</v>
      </c>
      <c r="F145" s="6" t="str">
        <f t="shared" si="8"/>
        <v/>
      </c>
      <c r="G145" t="str">
        <f t="shared" si="11"/>
        <v/>
      </c>
      <c r="I145" s="6" t="str">
        <f t="shared" si="9"/>
        <v/>
      </c>
      <c r="J145" t="str">
        <f t="shared" si="10"/>
        <v/>
      </c>
    </row>
    <row r="146" spans="1:10" x14ac:dyDescent="0.3">
      <c r="A146" s="6">
        <v>46242</v>
      </c>
      <c r="B146">
        <v>10</v>
      </c>
      <c r="C146">
        <f>SUMIFS('Croisé (2)'!C:C,'Croisé (2)'!B:B,Feuil2!B146,'Croisé (2)'!A:A,Feuil2!A146)</f>
        <v>0</v>
      </c>
      <c r="F146" s="6" t="str">
        <f t="shared" si="8"/>
        <v/>
      </c>
      <c r="G146" t="str">
        <f t="shared" si="11"/>
        <v/>
      </c>
      <c r="I146" s="6" t="str">
        <f t="shared" si="9"/>
        <v/>
      </c>
      <c r="J146" t="str">
        <f t="shared" si="10"/>
        <v/>
      </c>
    </row>
    <row r="147" spans="1:10" x14ac:dyDescent="0.3">
      <c r="A147" s="6">
        <v>46242</v>
      </c>
      <c r="B147">
        <v>11</v>
      </c>
      <c r="C147">
        <f>SUMIFS('Croisé (2)'!C:C,'Croisé (2)'!B:B,Feuil2!B147,'Croisé (2)'!A:A,Feuil2!A147)</f>
        <v>0</v>
      </c>
      <c r="F147" s="6" t="str">
        <f t="shared" si="8"/>
        <v/>
      </c>
      <c r="G147" t="str">
        <f t="shared" si="11"/>
        <v/>
      </c>
      <c r="I147" s="6" t="str">
        <f t="shared" si="9"/>
        <v/>
      </c>
      <c r="J147" t="str">
        <f t="shared" si="10"/>
        <v/>
      </c>
    </row>
    <row r="148" spans="1:10" x14ac:dyDescent="0.3">
      <c r="A148" s="6">
        <v>46242</v>
      </c>
      <c r="B148">
        <v>12</v>
      </c>
      <c r="C148">
        <f>SUMIFS('Croisé (2)'!C:C,'Croisé (2)'!B:B,Feuil2!B148,'Croisé (2)'!A:A,Feuil2!A148)</f>
        <v>0</v>
      </c>
      <c r="F148" s="6" t="str">
        <f t="shared" si="8"/>
        <v/>
      </c>
      <c r="G148" t="str">
        <f t="shared" si="11"/>
        <v/>
      </c>
      <c r="I148" s="6" t="str">
        <f t="shared" si="9"/>
        <v/>
      </c>
      <c r="J148" t="str">
        <f t="shared" si="10"/>
        <v/>
      </c>
    </row>
    <row r="149" spans="1:10" x14ac:dyDescent="0.3">
      <c r="A149" s="6">
        <v>46242</v>
      </c>
      <c r="B149">
        <v>13</v>
      </c>
      <c r="C149">
        <f>SUMIFS('Croisé (2)'!C:C,'Croisé (2)'!B:B,Feuil2!B149,'Croisé (2)'!A:A,Feuil2!A149)</f>
        <v>0</v>
      </c>
      <c r="F149" s="6" t="str">
        <f t="shared" si="8"/>
        <v/>
      </c>
      <c r="G149" t="str">
        <f t="shared" si="11"/>
        <v/>
      </c>
      <c r="I149" s="6" t="str">
        <f t="shared" si="9"/>
        <v/>
      </c>
      <c r="J149" t="str">
        <f t="shared" si="10"/>
        <v/>
      </c>
    </row>
    <row r="150" spans="1:10" x14ac:dyDescent="0.3">
      <c r="A150" s="6">
        <v>46242</v>
      </c>
      <c r="B150">
        <v>14</v>
      </c>
      <c r="C150">
        <f>SUMIFS('Croisé (2)'!C:C,'Croisé (2)'!B:B,Feuil2!B150,'Croisé (2)'!A:A,Feuil2!A150)</f>
        <v>0</v>
      </c>
      <c r="F150" s="6" t="str">
        <f t="shared" si="8"/>
        <v/>
      </c>
      <c r="G150" t="str">
        <f t="shared" si="11"/>
        <v/>
      </c>
      <c r="I150" s="6" t="str">
        <f t="shared" si="9"/>
        <v/>
      </c>
      <c r="J150" t="str">
        <f t="shared" si="10"/>
        <v/>
      </c>
    </row>
    <row r="151" spans="1:10" x14ac:dyDescent="0.3">
      <c r="A151" s="6">
        <v>46242</v>
      </c>
      <c r="B151">
        <v>15</v>
      </c>
      <c r="C151">
        <f>SUMIFS('Croisé (2)'!C:C,'Croisé (2)'!B:B,Feuil2!B151,'Croisé (2)'!A:A,Feuil2!A151)</f>
        <v>0</v>
      </c>
      <c r="F151" s="6" t="str">
        <f t="shared" si="8"/>
        <v/>
      </c>
      <c r="G151" t="str">
        <f t="shared" si="11"/>
        <v/>
      </c>
      <c r="I151" s="6" t="str">
        <f t="shared" si="9"/>
        <v/>
      </c>
      <c r="J151" t="str">
        <f t="shared" si="10"/>
        <v/>
      </c>
    </row>
    <row r="152" spans="1:10" x14ac:dyDescent="0.3">
      <c r="A152" s="6">
        <v>46242</v>
      </c>
      <c r="B152">
        <v>16</v>
      </c>
      <c r="C152">
        <f>SUMIFS('Croisé (2)'!C:C,'Croisé (2)'!B:B,Feuil2!B152,'Croisé (2)'!A:A,Feuil2!A152)</f>
        <v>0</v>
      </c>
      <c r="F152" s="6" t="str">
        <f t="shared" si="8"/>
        <v/>
      </c>
      <c r="G152" t="str">
        <f t="shared" si="11"/>
        <v/>
      </c>
      <c r="I152" s="6" t="str">
        <f t="shared" si="9"/>
        <v/>
      </c>
      <c r="J152" t="str">
        <f t="shared" si="10"/>
        <v/>
      </c>
    </row>
    <row r="153" spans="1:10" x14ac:dyDescent="0.3">
      <c r="A153" s="6">
        <v>46242</v>
      </c>
      <c r="B153">
        <v>17</v>
      </c>
      <c r="C153">
        <f>SUMIFS('Croisé (2)'!C:C,'Croisé (2)'!B:B,Feuil2!B153,'Croisé (2)'!A:A,Feuil2!A153)</f>
        <v>0</v>
      </c>
      <c r="F153" s="6" t="str">
        <f t="shared" si="8"/>
        <v/>
      </c>
      <c r="G153" t="str">
        <f t="shared" si="11"/>
        <v/>
      </c>
      <c r="I153" s="6" t="str">
        <f t="shared" si="9"/>
        <v/>
      </c>
      <c r="J153" t="str">
        <f t="shared" si="10"/>
        <v/>
      </c>
    </row>
    <row r="154" spans="1:10" x14ac:dyDescent="0.3">
      <c r="A154" s="6">
        <v>46242</v>
      </c>
      <c r="B154">
        <v>18</v>
      </c>
      <c r="C154">
        <f>SUMIFS('Croisé (2)'!C:C,'Croisé (2)'!B:B,Feuil2!B154,'Croisé (2)'!A:A,Feuil2!A154)</f>
        <v>0</v>
      </c>
      <c r="F154" s="6" t="str">
        <f t="shared" si="8"/>
        <v/>
      </c>
      <c r="G154" t="str">
        <f t="shared" si="11"/>
        <v/>
      </c>
      <c r="I154" s="6" t="str">
        <f t="shared" si="9"/>
        <v/>
      </c>
      <c r="J154" t="str">
        <f t="shared" si="10"/>
        <v/>
      </c>
    </row>
    <row r="155" spans="1:10" x14ac:dyDescent="0.3">
      <c r="A155" s="6">
        <v>46242</v>
      </c>
      <c r="B155">
        <v>19</v>
      </c>
      <c r="C155">
        <f>SUMIFS('Croisé (2)'!C:C,'Croisé (2)'!B:B,Feuil2!B155,'Croisé (2)'!A:A,Feuil2!A155)</f>
        <v>0</v>
      </c>
      <c r="F155" s="6" t="str">
        <f t="shared" si="8"/>
        <v/>
      </c>
      <c r="G155" t="str">
        <f t="shared" si="11"/>
        <v/>
      </c>
      <c r="I155" s="6" t="str">
        <f t="shared" si="9"/>
        <v/>
      </c>
      <c r="J155" t="str">
        <f t="shared" si="10"/>
        <v/>
      </c>
    </row>
    <row r="156" spans="1:10" x14ac:dyDescent="0.3">
      <c r="A156" s="6">
        <v>46242</v>
      </c>
      <c r="B156">
        <v>20</v>
      </c>
      <c r="C156">
        <f>SUMIFS('Croisé (2)'!C:C,'Croisé (2)'!B:B,Feuil2!B156,'Croisé (2)'!A:A,Feuil2!A156)</f>
        <v>0</v>
      </c>
      <c r="F156" s="6" t="str">
        <f t="shared" si="8"/>
        <v/>
      </c>
      <c r="G156" t="str">
        <f t="shared" si="11"/>
        <v/>
      </c>
      <c r="I156" s="6" t="str">
        <f t="shared" si="9"/>
        <v/>
      </c>
      <c r="J156" t="str">
        <f t="shared" si="10"/>
        <v/>
      </c>
    </row>
    <row r="157" spans="1:10" x14ac:dyDescent="0.3">
      <c r="A157" s="6">
        <v>46242</v>
      </c>
      <c r="B157">
        <v>21</v>
      </c>
      <c r="C157">
        <f>SUMIFS('Croisé (2)'!C:C,'Croisé (2)'!B:B,Feuil2!B157,'Croisé (2)'!A:A,Feuil2!A157)</f>
        <v>0</v>
      </c>
      <c r="F157" s="6" t="str">
        <f t="shared" si="8"/>
        <v/>
      </c>
      <c r="G157" t="str">
        <f t="shared" si="11"/>
        <v/>
      </c>
      <c r="I157" s="6" t="str">
        <f t="shared" si="9"/>
        <v/>
      </c>
      <c r="J157" t="str">
        <f t="shared" si="10"/>
        <v/>
      </c>
    </row>
    <row r="158" spans="1:10" x14ac:dyDescent="0.3">
      <c r="A158" s="6">
        <v>46242</v>
      </c>
      <c r="B158">
        <v>22</v>
      </c>
      <c r="C158">
        <f>SUMIFS('Croisé (2)'!C:C,'Croisé (2)'!B:B,Feuil2!B158,'Croisé (2)'!A:A,Feuil2!A158)</f>
        <v>0</v>
      </c>
      <c r="F158" s="6" t="str">
        <f t="shared" si="8"/>
        <v/>
      </c>
      <c r="G158" t="str">
        <f t="shared" si="11"/>
        <v/>
      </c>
      <c r="I158" s="6" t="str">
        <f t="shared" si="9"/>
        <v/>
      </c>
      <c r="J158" t="str">
        <f t="shared" si="10"/>
        <v/>
      </c>
    </row>
    <row r="159" spans="1:10" x14ac:dyDescent="0.3">
      <c r="A159" s="6">
        <v>46242</v>
      </c>
      <c r="B159">
        <v>23</v>
      </c>
      <c r="C159">
        <f>SUMIFS('Croisé (2)'!C:C,'Croisé (2)'!B:B,Feuil2!B159,'Croisé (2)'!A:A,Feuil2!A159)</f>
        <v>0</v>
      </c>
      <c r="F159" s="6" t="str">
        <f t="shared" si="8"/>
        <v/>
      </c>
      <c r="G159" t="str">
        <f t="shared" si="11"/>
        <v/>
      </c>
      <c r="I159" s="6" t="str">
        <f t="shared" si="9"/>
        <v/>
      </c>
      <c r="J159" t="str">
        <f t="shared" si="10"/>
        <v/>
      </c>
    </row>
    <row r="160" spans="1:10" x14ac:dyDescent="0.3">
      <c r="A160" s="6">
        <v>46243</v>
      </c>
      <c r="B160">
        <v>4</v>
      </c>
      <c r="C160">
        <f>SUMIFS('Croisé (2)'!C:C,'Croisé (2)'!B:B,Feuil2!B160,'Croisé (2)'!A:A,Feuil2!A160)</f>
        <v>0</v>
      </c>
      <c r="F160" s="6" t="str">
        <f t="shared" si="8"/>
        <v/>
      </c>
      <c r="G160" t="str">
        <f t="shared" si="11"/>
        <v/>
      </c>
      <c r="I160" s="6" t="str">
        <f t="shared" si="9"/>
        <v/>
      </c>
      <c r="J160" t="str">
        <f t="shared" si="10"/>
        <v/>
      </c>
    </row>
    <row r="161" spans="1:10" x14ac:dyDescent="0.3">
      <c r="A161" s="6">
        <v>46243</v>
      </c>
      <c r="B161">
        <v>5</v>
      </c>
      <c r="C161">
        <f>SUMIFS('Croisé (2)'!C:C,'Croisé (2)'!B:B,Feuil2!B161,'Croisé (2)'!A:A,Feuil2!A161)</f>
        <v>0</v>
      </c>
      <c r="F161" s="6" t="str">
        <f t="shared" si="8"/>
        <v/>
      </c>
      <c r="G161" t="str">
        <f t="shared" si="11"/>
        <v/>
      </c>
      <c r="I161" s="6" t="str">
        <f t="shared" si="9"/>
        <v/>
      </c>
      <c r="J161" t="str">
        <f t="shared" si="10"/>
        <v/>
      </c>
    </row>
    <row r="162" spans="1:10" x14ac:dyDescent="0.3">
      <c r="A162" s="6">
        <v>46243</v>
      </c>
      <c r="B162">
        <v>7</v>
      </c>
      <c r="C162">
        <f>SUMIFS('Croisé (2)'!C:C,'Croisé (2)'!B:B,Feuil2!B162,'Croisé (2)'!A:A,Feuil2!A162)</f>
        <v>0</v>
      </c>
      <c r="F162" s="6">
        <f t="shared" si="8"/>
        <v>46243</v>
      </c>
      <c r="G162">
        <f t="shared" si="11"/>
        <v>0</v>
      </c>
      <c r="I162" s="6" t="str">
        <f t="shared" si="9"/>
        <v/>
      </c>
      <c r="J162" t="str">
        <f t="shared" si="10"/>
        <v/>
      </c>
    </row>
    <row r="163" spans="1:10" x14ac:dyDescent="0.3">
      <c r="A163" s="6">
        <v>46243</v>
      </c>
      <c r="B163">
        <v>8</v>
      </c>
      <c r="C163">
        <f>SUMIFS('Croisé (2)'!C:C,'Croisé (2)'!B:B,Feuil2!B163,'Croisé (2)'!A:A,Feuil2!A163)</f>
        <v>0</v>
      </c>
      <c r="F163" s="6" t="str">
        <f t="shared" si="8"/>
        <v/>
      </c>
      <c r="G163" t="str">
        <f t="shared" si="11"/>
        <v/>
      </c>
      <c r="I163" s="6" t="str">
        <f t="shared" si="9"/>
        <v/>
      </c>
      <c r="J163" t="str">
        <f t="shared" si="10"/>
        <v/>
      </c>
    </row>
    <row r="164" spans="1:10" x14ac:dyDescent="0.3">
      <c r="A164" s="6">
        <v>46243</v>
      </c>
      <c r="B164">
        <v>9</v>
      </c>
      <c r="C164">
        <f>SUMIFS('Croisé (2)'!C:C,'Croisé (2)'!B:B,Feuil2!B164,'Croisé (2)'!A:A,Feuil2!A164)</f>
        <v>0</v>
      </c>
      <c r="F164" s="6" t="str">
        <f t="shared" si="8"/>
        <v/>
      </c>
      <c r="G164" t="str">
        <f t="shared" si="11"/>
        <v/>
      </c>
      <c r="I164" s="6" t="str">
        <f t="shared" si="9"/>
        <v/>
      </c>
      <c r="J164" t="str">
        <f t="shared" si="10"/>
        <v/>
      </c>
    </row>
    <row r="165" spans="1:10" x14ac:dyDescent="0.3">
      <c r="A165" s="6">
        <v>46243</v>
      </c>
      <c r="B165">
        <v>10</v>
      </c>
      <c r="C165">
        <f>SUMIFS('Croisé (2)'!C:C,'Croisé (2)'!B:B,Feuil2!B165,'Croisé (2)'!A:A,Feuil2!A165)</f>
        <v>0</v>
      </c>
      <c r="F165" s="6" t="str">
        <f t="shared" si="8"/>
        <v/>
      </c>
      <c r="G165" t="str">
        <f t="shared" si="11"/>
        <v/>
      </c>
      <c r="I165" s="6" t="str">
        <f t="shared" si="9"/>
        <v/>
      </c>
      <c r="J165" t="str">
        <f t="shared" si="10"/>
        <v/>
      </c>
    </row>
    <row r="166" spans="1:10" x14ac:dyDescent="0.3">
      <c r="A166" s="6">
        <v>46243</v>
      </c>
      <c r="B166">
        <v>11</v>
      </c>
      <c r="C166">
        <f>SUMIFS('Croisé (2)'!C:C,'Croisé (2)'!B:B,Feuil2!B166,'Croisé (2)'!A:A,Feuil2!A166)</f>
        <v>0</v>
      </c>
      <c r="F166" s="6" t="str">
        <f t="shared" si="8"/>
        <v/>
      </c>
      <c r="G166" t="str">
        <f t="shared" si="11"/>
        <v/>
      </c>
      <c r="I166" s="6" t="str">
        <f t="shared" si="9"/>
        <v/>
      </c>
      <c r="J166" t="str">
        <f t="shared" si="10"/>
        <v/>
      </c>
    </row>
    <row r="167" spans="1:10" x14ac:dyDescent="0.3">
      <c r="A167" s="6">
        <v>46243</v>
      </c>
      <c r="B167">
        <v>12</v>
      </c>
      <c r="C167">
        <f>SUMIFS('Croisé (2)'!C:C,'Croisé (2)'!B:B,Feuil2!B167,'Croisé (2)'!A:A,Feuil2!A167)</f>
        <v>0</v>
      </c>
      <c r="F167" s="6" t="str">
        <f t="shared" si="8"/>
        <v/>
      </c>
      <c r="G167" t="str">
        <f t="shared" si="11"/>
        <v/>
      </c>
      <c r="I167" s="6" t="str">
        <f t="shared" si="9"/>
        <v/>
      </c>
      <c r="J167" t="str">
        <f t="shared" si="10"/>
        <v/>
      </c>
    </row>
    <row r="168" spans="1:10" x14ac:dyDescent="0.3">
      <c r="A168" s="6">
        <v>46243</v>
      </c>
      <c r="B168">
        <v>13</v>
      </c>
      <c r="C168">
        <f>SUMIFS('Croisé (2)'!C:C,'Croisé (2)'!B:B,Feuil2!B168,'Croisé (2)'!A:A,Feuil2!A168)</f>
        <v>0</v>
      </c>
      <c r="F168" s="6" t="str">
        <f t="shared" si="8"/>
        <v/>
      </c>
      <c r="G168" t="str">
        <f t="shared" si="11"/>
        <v/>
      </c>
      <c r="I168" s="6" t="str">
        <f t="shared" si="9"/>
        <v/>
      </c>
      <c r="J168" t="str">
        <f t="shared" si="10"/>
        <v/>
      </c>
    </row>
    <row r="169" spans="1:10" x14ac:dyDescent="0.3">
      <c r="A169" s="6">
        <v>46243</v>
      </c>
      <c r="B169">
        <v>14</v>
      </c>
      <c r="C169">
        <f>SUMIFS('Croisé (2)'!C:C,'Croisé (2)'!B:B,Feuil2!B169,'Croisé (2)'!A:A,Feuil2!A169)</f>
        <v>0</v>
      </c>
      <c r="F169" s="6" t="str">
        <f t="shared" si="8"/>
        <v/>
      </c>
      <c r="G169" t="str">
        <f t="shared" si="11"/>
        <v/>
      </c>
      <c r="I169" s="6" t="str">
        <f t="shared" si="9"/>
        <v/>
      </c>
      <c r="J169" t="str">
        <f t="shared" si="10"/>
        <v/>
      </c>
    </row>
    <row r="170" spans="1:10" x14ac:dyDescent="0.3">
      <c r="A170" s="6">
        <v>46243</v>
      </c>
      <c r="B170">
        <v>15</v>
      </c>
      <c r="C170">
        <f>SUMIFS('Croisé (2)'!C:C,'Croisé (2)'!B:B,Feuil2!B170,'Croisé (2)'!A:A,Feuil2!A170)</f>
        <v>0</v>
      </c>
      <c r="F170" s="6" t="str">
        <f t="shared" si="8"/>
        <v/>
      </c>
      <c r="G170" t="str">
        <f t="shared" si="11"/>
        <v/>
      </c>
      <c r="I170" s="6" t="str">
        <f t="shared" si="9"/>
        <v/>
      </c>
      <c r="J170" t="str">
        <f t="shared" si="10"/>
        <v/>
      </c>
    </row>
    <row r="171" spans="1:10" x14ac:dyDescent="0.3">
      <c r="A171" s="6">
        <v>46243</v>
      </c>
      <c r="B171">
        <v>16</v>
      </c>
      <c r="C171">
        <f>SUMIFS('Croisé (2)'!C:C,'Croisé (2)'!B:B,Feuil2!B171,'Croisé (2)'!A:A,Feuil2!A171)</f>
        <v>0</v>
      </c>
      <c r="F171" s="6" t="str">
        <f t="shared" si="8"/>
        <v/>
      </c>
      <c r="G171" t="str">
        <f t="shared" si="11"/>
        <v/>
      </c>
      <c r="I171" s="6" t="str">
        <f t="shared" si="9"/>
        <v/>
      </c>
      <c r="J171" t="str">
        <f t="shared" si="10"/>
        <v/>
      </c>
    </row>
    <row r="172" spans="1:10" x14ac:dyDescent="0.3">
      <c r="A172" s="6">
        <v>46243</v>
      </c>
      <c r="B172">
        <v>17</v>
      </c>
      <c r="C172">
        <f>SUMIFS('Croisé (2)'!C:C,'Croisé (2)'!B:B,Feuil2!B172,'Croisé (2)'!A:A,Feuil2!A172)</f>
        <v>0</v>
      </c>
      <c r="F172" s="6" t="str">
        <f t="shared" si="8"/>
        <v/>
      </c>
      <c r="G172" t="str">
        <f t="shared" si="11"/>
        <v/>
      </c>
      <c r="I172" s="6" t="str">
        <f t="shared" si="9"/>
        <v/>
      </c>
      <c r="J172" t="str">
        <f t="shared" si="10"/>
        <v/>
      </c>
    </row>
    <row r="173" spans="1:10" x14ac:dyDescent="0.3">
      <c r="A173" s="6">
        <v>46243</v>
      </c>
      <c r="B173">
        <v>18</v>
      </c>
      <c r="C173">
        <f>SUMIFS('Croisé (2)'!C:C,'Croisé (2)'!B:B,Feuil2!B173,'Croisé (2)'!A:A,Feuil2!A173)</f>
        <v>0</v>
      </c>
      <c r="F173" s="6" t="str">
        <f t="shared" si="8"/>
        <v/>
      </c>
      <c r="G173" t="str">
        <f t="shared" si="11"/>
        <v/>
      </c>
      <c r="I173" s="6" t="str">
        <f t="shared" si="9"/>
        <v/>
      </c>
      <c r="J173" t="str">
        <f t="shared" si="10"/>
        <v/>
      </c>
    </row>
    <row r="174" spans="1:10" x14ac:dyDescent="0.3">
      <c r="A174" s="6">
        <v>46243</v>
      </c>
      <c r="B174">
        <v>19</v>
      </c>
      <c r="C174">
        <f>SUMIFS('Croisé (2)'!C:C,'Croisé (2)'!B:B,Feuil2!B174,'Croisé (2)'!A:A,Feuil2!A174)</f>
        <v>0</v>
      </c>
      <c r="F174" s="6" t="str">
        <f t="shared" si="8"/>
        <v/>
      </c>
      <c r="G174" t="str">
        <f t="shared" si="11"/>
        <v/>
      </c>
      <c r="I174" s="6" t="str">
        <f t="shared" si="9"/>
        <v/>
      </c>
      <c r="J174" t="str">
        <f t="shared" si="10"/>
        <v/>
      </c>
    </row>
    <row r="175" spans="1:10" x14ac:dyDescent="0.3">
      <c r="A175" s="6">
        <v>46243</v>
      </c>
      <c r="B175">
        <v>20</v>
      </c>
      <c r="C175">
        <f>SUMIFS('Croisé (2)'!C:C,'Croisé (2)'!B:B,Feuil2!B175,'Croisé (2)'!A:A,Feuil2!A175)</f>
        <v>0</v>
      </c>
      <c r="F175" s="6" t="str">
        <f t="shared" si="8"/>
        <v/>
      </c>
      <c r="G175" t="str">
        <f t="shared" si="11"/>
        <v/>
      </c>
      <c r="I175" s="6" t="str">
        <f t="shared" si="9"/>
        <v/>
      </c>
      <c r="J175" t="str">
        <f t="shared" si="10"/>
        <v/>
      </c>
    </row>
    <row r="176" spans="1:10" x14ac:dyDescent="0.3">
      <c r="A176" s="6">
        <v>46243</v>
      </c>
      <c r="B176">
        <v>21</v>
      </c>
      <c r="C176">
        <f>SUMIFS('Croisé (2)'!C:C,'Croisé (2)'!B:B,Feuil2!B176,'Croisé (2)'!A:A,Feuil2!A176)</f>
        <v>0</v>
      </c>
      <c r="F176" s="6" t="str">
        <f t="shared" si="8"/>
        <v/>
      </c>
      <c r="G176" t="str">
        <f t="shared" si="11"/>
        <v/>
      </c>
      <c r="I176" s="6" t="str">
        <f t="shared" si="9"/>
        <v/>
      </c>
      <c r="J176" t="str">
        <f t="shared" si="10"/>
        <v/>
      </c>
    </row>
    <row r="177" spans="1:10" x14ac:dyDescent="0.3">
      <c r="A177" s="6">
        <v>46243</v>
      </c>
      <c r="B177">
        <v>22</v>
      </c>
      <c r="C177">
        <f>SUMIFS('Croisé (2)'!C:C,'Croisé (2)'!B:B,Feuil2!B177,'Croisé (2)'!A:A,Feuil2!A177)</f>
        <v>0</v>
      </c>
      <c r="F177" s="6" t="str">
        <f t="shared" si="8"/>
        <v/>
      </c>
      <c r="G177" t="str">
        <f t="shared" si="11"/>
        <v/>
      </c>
      <c r="I177" s="6" t="str">
        <f t="shared" si="9"/>
        <v/>
      </c>
      <c r="J177" t="str">
        <f t="shared" si="10"/>
        <v/>
      </c>
    </row>
    <row r="178" spans="1:10" x14ac:dyDescent="0.3">
      <c r="A178" s="6">
        <v>46243</v>
      </c>
      <c r="B178">
        <v>23</v>
      </c>
      <c r="C178">
        <f>SUMIFS('Croisé (2)'!C:C,'Croisé (2)'!B:B,Feuil2!B178,'Croisé (2)'!A:A,Feuil2!A178)</f>
        <v>0</v>
      </c>
      <c r="F178" s="6" t="str">
        <f t="shared" si="8"/>
        <v/>
      </c>
      <c r="G178" t="str">
        <f t="shared" si="11"/>
        <v/>
      </c>
      <c r="I178" s="6" t="str">
        <f t="shared" si="9"/>
        <v/>
      </c>
      <c r="J178" t="str">
        <f t="shared" si="10"/>
        <v/>
      </c>
    </row>
    <row r="179" spans="1:10" x14ac:dyDescent="0.3">
      <c r="A179" s="6">
        <v>46244</v>
      </c>
      <c r="B179">
        <v>2</v>
      </c>
      <c r="C179">
        <f>SUMIFS('Croisé (2)'!C:C,'Croisé (2)'!B:B,Feuil2!B179,'Croisé (2)'!A:A,Feuil2!A179)</f>
        <v>0</v>
      </c>
      <c r="F179" s="6" t="str">
        <f t="shared" si="8"/>
        <v/>
      </c>
      <c r="G179" t="str">
        <f t="shared" si="11"/>
        <v/>
      </c>
      <c r="I179" s="6" t="str">
        <f t="shared" si="9"/>
        <v/>
      </c>
      <c r="J179" t="str">
        <f t="shared" si="10"/>
        <v/>
      </c>
    </row>
    <row r="180" spans="1:10" x14ac:dyDescent="0.3">
      <c r="A180" s="6">
        <v>46244</v>
      </c>
      <c r="B180">
        <v>3</v>
      </c>
      <c r="C180">
        <f>SUMIFS('Croisé (2)'!C:C,'Croisé (2)'!B:B,Feuil2!B180,'Croisé (2)'!A:A,Feuil2!A180)</f>
        <v>0</v>
      </c>
      <c r="F180" s="6" t="str">
        <f t="shared" si="8"/>
        <v/>
      </c>
      <c r="G180" t="str">
        <f t="shared" si="11"/>
        <v/>
      </c>
      <c r="I180" s="6" t="str">
        <f t="shared" si="9"/>
        <v/>
      </c>
      <c r="J180" t="str">
        <f t="shared" si="10"/>
        <v/>
      </c>
    </row>
    <row r="181" spans="1:10" x14ac:dyDescent="0.3">
      <c r="A181" s="6">
        <v>46244</v>
      </c>
      <c r="B181">
        <v>4</v>
      </c>
      <c r="C181">
        <f>SUMIFS('Croisé (2)'!C:C,'Croisé (2)'!B:B,Feuil2!B181,'Croisé (2)'!A:A,Feuil2!A181)</f>
        <v>0</v>
      </c>
      <c r="F181" s="6" t="str">
        <f t="shared" si="8"/>
        <v/>
      </c>
      <c r="G181" t="str">
        <f t="shared" si="11"/>
        <v/>
      </c>
      <c r="I181" s="6" t="str">
        <f t="shared" si="9"/>
        <v/>
      </c>
      <c r="J181" t="str">
        <f t="shared" si="10"/>
        <v/>
      </c>
    </row>
    <row r="182" spans="1:10" x14ac:dyDescent="0.3">
      <c r="A182" s="6">
        <v>46244</v>
      </c>
      <c r="B182">
        <v>5</v>
      </c>
      <c r="C182">
        <f>SUMIFS('Croisé (2)'!C:C,'Croisé (2)'!B:B,Feuil2!B182,'Croisé (2)'!A:A,Feuil2!A182)</f>
        <v>0</v>
      </c>
      <c r="F182" s="6" t="str">
        <f t="shared" si="8"/>
        <v/>
      </c>
      <c r="G182" t="str">
        <f t="shared" si="11"/>
        <v/>
      </c>
      <c r="I182" s="6" t="str">
        <f t="shared" si="9"/>
        <v/>
      </c>
      <c r="J182" t="str">
        <f t="shared" si="10"/>
        <v/>
      </c>
    </row>
    <row r="183" spans="1:10" x14ac:dyDescent="0.3">
      <c r="A183" s="6">
        <v>46244</v>
      </c>
      <c r="B183">
        <v>6</v>
      </c>
      <c r="C183">
        <f>SUMIFS('Croisé (2)'!C:C,'Croisé (2)'!B:B,Feuil2!B183,'Croisé (2)'!A:A,Feuil2!A183)</f>
        <v>0</v>
      </c>
      <c r="F183" s="6" t="str">
        <f t="shared" si="8"/>
        <v/>
      </c>
      <c r="G183" t="str">
        <f t="shared" si="11"/>
        <v/>
      </c>
      <c r="I183" s="6" t="str">
        <f t="shared" si="9"/>
        <v/>
      </c>
      <c r="J183" t="str">
        <f t="shared" si="10"/>
        <v/>
      </c>
    </row>
    <row r="184" spans="1:10" x14ac:dyDescent="0.3">
      <c r="A184" s="6">
        <v>46244</v>
      </c>
      <c r="B184">
        <v>7</v>
      </c>
      <c r="C184">
        <f>SUMIFS('Croisé (2)'!C:C,'Croisé (2)'!B:B,Feuil2!B184,'Croisé (2)'!A:A,Feuil2!A184)</f>
        <v>0</v>
      </c>
      <c r="F184" s="6">
        <f t="shared" si="8"/>
        <v>46244</v>
      </c>
      <c r="G184">
        <f t="shared" si="11"/>
        <v>0</v>
      </c>
      <c r="I184" s="6" t="str">
        <f t="shared" si="9"/>
        <v/>
      </c>
      <c r="J184" t="str">
        <f t="shared" si="10"/>
        <v/>
      </c>
    </row>
    <row r="185" spans="1:10" x14ac:dyDescent="0.3">
      <c r="A185" s="6">
        <v>46244</v>
      </c>
      <c r="B185">
        <v>8</v>
      </c>
      <c r="C185">
        <f>SUMIFS('Croisé (2)'!C:C,'Croisé (2)'!B:B,Feuil2!B185,'Croisé (2)'!A:A,Feuil2!A185)</f>
        <v>0</v>
      </c>
      <c r="F185" s="6" t="str">
        <f t="shared" si="8"/>
        <v/>
      </c>
      <c r="G185" t="str">
        <f t="shared" si="11"/>
        <v/>
      </c>
      <c r="I185" s="6" t="str">
        <f t="shared" si="9"/>
        <v/>
      </c>
      <c r="J185" t="str">
        <f t="shared" si="10"/>
        <v/>
      </c>
    </row>
    <row r="186" spans="1:10" x14ac:dyDescent="0.3">
      <c r="A186" s="6">
        <v>46244</v>
      </c>
      <c r="B186">
        <v>9</v>
      </c>
      <c r="C186">
        <f>SUMIFS('Croisé (2)'!C:C,'Croisé (2)'!B:B,Feuil2!B186,'Croisé (2)'!A:A,Feuil2!A186)</f>
        <v>0</v>
      </c>
      <c r="F186" s="6" t="str">
        <f t="shared" si="8"/>
        <v/>
      </c>
      <c r="G186" t="str">
        <f t="shared" si="11"/>
        <v/>
      </c>
      <c r="I186" s="6" t="str">
        <f t="shared" si="9"/>
        <v/>
      </c>
      <c r="J186" t="str">
        <f t="shared" si="10"/>
        <v/>
      </c>
    </row>
    <row r="187" spans="1:10" x14ac:dyDescent="0.3">
      <c r="A187" s="6">
        <v>46244</v>
      </c>
      <c r="B187">
        <v>10</v>
      </c>
      <c r="C187">
        <f>SUMIFS('Croisé (2)'!C:C,'Croisé (2)'!B:B,Feuil2!B187,'Croisé (2)'!A:A,Feuil2!A187)</f>
        <v>0</v>
      </c>
      <c r="F187" s="6" t="str">
        <f t="shared" si="8"/>
        <v/>
      </c>
      <c r="G187" t="str">
        <f t="shared" si="11"/>
        <v/>
      </c>
      <c r="I187" s="6" t="str">
        <f t="shared" si="9"/>
        <v/>
      </c>
      <c r="J187" t="str">
        <f t="shared" si="10"/>
        <v/>
      </c>
    </row>
    <row r="188" spans="1:10" x14ac:dyDescent="0.3">
      <c r="A188" s="6">
        <v>46244</v>
      </c>
      <c r="B188">
        <v>11</v>
      </c>
      <c r="C188">
        <f>SUMIFS('Croisé (2)'!C:C,'Croisé (2)'!B:B,Feuil2!B188,'Croisé (2)'!A:A,Feuil2!A188)</f>
        <v>0</v>
      </c>
      <c r="F188" s="6" t="str">
        <f t="shared" si="8"/>
        <v/>
      </c>
      <c r="G188" t="str">
        <f t="shared" si="11"/>
        <v/>
      </c>
      <c r="I188" s="6" t="str">
        <f t="shared" si="9"/>
        <v/>
      </c>
      <c r="J188" t="str">
        <f t="shared" si="10"/>
        <v/>
      </c>
    </row>
    <row r="189" spans="1:10" x14ac:dyDescent="0.3">
      <c r="A189" s="6">
        <v>46244</v>
      </c>
      <c r="B189">
        <v>12</v>
      </c>
      <c r="C189">
        <f>SUMIFS('Croisé (2)'!C:C,'Croisé (2)'!B:B,Feuil2!B189,'Croisé (2)'!A:A,Feuil2!A189)</f>
        <v>0</v>
      </c>
      <c r="F189" s="6" t="str">
        <f t="shared" si="8"/>
        <v/>
      </c>
      <c r="G189" t="str">
        <f t="shared" si="11"/>
        <v/>
      </c>
      <c r="I189" s="6" t="str">
        <f t="shared" si="9"/>
        <v/>
      </c>
      <c r="J189" t="str">
        <f t="shared" si="10"/>
        <v/>
      </c>
    </row>
    <row r="190" spans="1:10" x14ac:dyDescent="0.3">
      <c r="A190" s="6">
        <v>46244</v>
      </c>
      <c r="B190">
        <v>13</v>
      </c>
      <c r="C190">
        <f>SUMIFS('Croisé (2)'!C:C,'Croisé (2)'!B:B,Feuil2!B190,'Croisé (2)'!A:A,Feuil2!A190)</f>
        <v>0</v>
      </c>
      <c r="F190" s="6" t="str">
        <f t="shared" si="8"/>
        <v/>
      </c>
      <c r="G190" t="str">
        <f t="shared" si="11"/>
        <v/>
      </c>
      <c r="I190" s="6" t="str">
        <f t="shared" si="9"/>
        <v/>
      </c>
      <c r="J190" t="str">
        <f t="shared" si="10"/>
        <v/>
      </c>
    </row>
    <row r="191" spans="1:10" x14ac:dyDescent="0.3">
      <c r="A191" s="6">
        <v>46244</v>
      </c>
      <c r="B191">
        <v>14</v>
      </c>
      <c r="C191">
        <f>SUMIFS('Croisé (2)'!C:C,'Croisé (2)'!B:B,Feuil2!B191,'Croisé (2)'!A:A,Feuil2!A191)</f>
        <v>0</v>
      </c>
      <c r="F191" s="6" t="str">
        <f t="shared" si="8"/>
        <v/>
      </c>
      <c r="G191" t="str">
        <f t="shared" si="11"/>
        <v/>
      </c>
      <c r="I191" s="6" t="str">
        <f t="shared" si="9"/>
        <v/>
      </c>
      <c r="J191" t="str">
        <f t="shared" si="10"/>
        <v/>
      </c>
    </row>
    <row r="192" spans="1:10" x14ac:dyDescent="0.3">
      <c r="A192" s="6">
        <v>46244</v>
      </c>
      <c r="B192">
        <v>15</v>
      </c>
      <c r="C192">
        <f>SUMIFS('Croisé (2)'!C:C,'Croisé (2)'!B:B,Feuil2!B192,'Croisé (2)'!A:A,Feuil2!A192)</f>
        <v>0</v>
      </c>
      <c r="F192" s="6" t="str">
        <f t="shared" si="8"/>
        <v/>
      </c>
      <c r="G192" t="str">
        <f t="shared" si="11"/>
        <v/>
      </c>
      <c r="I192" s="6" t="str">
        <f t="shared" si="9"/>
        <v/>
      </c>
      <c r="J192" t="str">
        <f t="shared" si="10"/>
        <v/>
      </c>
    </row>
    <row r="193" spans="1:10" x14ac:dyDescent="0.3">
      <c r="A193" s="6">
        <v>46244</v>
      </c>
      <c r="B193">
        <v>16</v>
      </c>
      <c r="C193">
        <f>SUMIFS('Croisé (2)'!C:C,'Croisé (2)'!B:B,Feuil2!B193,'Croisé (2)'!A:A,Feuil2!A193)</f>
        <v>0</v>
      </c>
      <c r="F193" s="6" t="str">
        <f t="shared" si="8"/>
        <v/>
      </c>
      <c r="G193" t="str">
        <f t="shared" si="11"/>
        <v/>
      </c>
      <c r="I193" s="6" t="str">
        <f t="shared" si="9"/>
        <v/>
      </c>
      <c r="J193" t="str">
        <f t="shared" si="10"/>
        <v/>
      </c>
    </row>
    <row r="194" spans="1:10" x14ac:dyDescent="0.3">
      <c r="A194" s="6">
        <v>46244</v>
      </c>
      <c r="B194">
        <v>17</v>
      </c>
      <c r="C194">
        <f>SUMIFS('Croisé (2)'!C:C,'Croisé (2)'!B:B,Feuil2!B194,'Croisé (2)'!A:A,Feuil2!A194)</f>
        <v>0</v>
      </c>
      <c r="F194" s="6" t="str">
        <f t="shared" si="8"/>
        <v/>
      </c>
      <c r="G194" t="str">
        <f t="shared" si="11"/>
        <v/>
      </c>
      <c r="I194" s="6" t="str">
        <f t="shared" si="9"/>
        <v/>
      </c>
      <c r="J194" t="str">
        <f t="shared" si="10"/>
        <v/>
      </c>
    </row>
    <row r="195" spans="1:10" x14ac:dyDescent="0.3">
      <c r="A195" s="6">
        <v>46244</v>
      </c>
      <c r="B195">
        <v>18</v>
      </c>
      <c r="C195">
        <f>SUMIFS('Croisé (2)'!C:C,'Croisé (2)'!B:B,Feuil2!B195,'Croisé (2)'!A:A,Feuil2!A195)</f>
        <v>0</v>
      </c>
      <c r="F195" s="6" t="str">
        <f t="shared" si="8"/>
        <v/>
      </c>
      <c r="G195" t="str">
        <f t="shared" si="11"/>
        <v/>
      </c>
      <c r="I195" s="6" t="str">
        <f t="shared" si="9"/>
        <v/>
      </c>
      <c r="J195" t="str">
        <f t="shared" si="10"/>
        <v/>
      </c>
    </row>
    <row r="196" spans="1:10" x14ac:dyDescent="0.3">
      <c r="A196" s="6">
        <v>46244</v>
      </c>
      <c r="B196">
        <v>19</v>
      </c>
      <c r="C196">
        <f>SUMIFS('Croisé (2)'!C:C,'Croisé (2)'!B:B,Feuil2!B196,'Croisé (2)'!A:A,Feuil2!A196)</f>
        <v>0</v>
      </c>
      <c r="F196" s="6" t="str">
        <f t="shared" si="8"/>
        <v/>
      </c>
      <c r="G196" t="str">
        <f t="shared" si="11"/>
        <v/>
      </c>
      <c r="I196" s="6" t="str">
        <f t="shared" si="9"/>
        <v/>
      </c>
      <c r="J196" t="str">
        <f t="shared" si="10"/>
        <v/>
      </c>
    </row>
    <row r="197" spans="1:10" x14ac:dyDescent="0.3">
      <c r="A197" s="6">
        <v>46244</v>
      </c>
      <c r="B197">
        <v>20</v>
      </c>
      <c r="C197">
        <f>SUMIFS('Croisé (2)'!C:C,'Croisé (2)'!B:B,Feuil2!B197,'Croisé (2)'!A:A,Feuil2!A197)</f>
        <v>0</v>
      </c>
      <c r="F197" s="6" t="str">
        <f t="shared" ref="F197:F260" si="12">IF(G197="","",A197)</f>
        <v/>
      </c>
      <c r="G197" t="str">
        <f t="shared" si="11"/>
        <v/>
      </c>
      <c r="I197" s="6" t="str">
        <f t="shared" ref="I197:I260" si="13">IF(J197="","",D197)</f>
        <v/>
      </c>
      <c r="J197" t="str">
        <f t="shared" ref="J197:J260" si="14">IF(E197=7,SUM(F197:F211),"")</f>
        <v/>
      </c>
    </row>
    <row r="198" spans="1:10" x14ac:dyDescent="0.3">
      <c r="A198" s="6">
        <v>46244</v>
      </c>
      <c r="B198">
        <v>21</v>
      </c>
      <c r="C198">
        <f>SUMIFS('Croisé (2)'!C:C,'Croisé (2)'!B:B,Feuil2!B198,'Croisé (2)'!A:A,Feuil2!A198)</f>
        <v>0</v>
      </c>
      <c r="F198" s="6" t="str">
        <f t="shared" si="12"/>
        <v/>
      </c>
      <c r="G198" t="str">
        <f t="shared" ref="G198:G261" si="15">IF(B198=7,SUM(C198:C213),"")</f>
        <v/>
      </c>
      <c r="I198" s="6" t="str">
        <f t="shared" si="13"/>
        <v/>
      </c>
      <c r="J198" t="str">
        <f t="shared" si="14"/>
        <v/>
      </c>
    </row>
    <row r="199" spans="1:10" x14ac:dyDescent="0.3">
      <c r="A199" s="6">
        <v>46244</v>
      </c>
      <c r="B199">
        <v>22</v>
      </c>
      <c r="C199">
        <f>SUMIFS('Croisé (2)'!C:C,'Croisé (2)'!B:B,Feuil2!B199,'Croisé (2)'!A:A,Feuil2!A199)</f>
        <v>0</v>
      </c>
      <c r="F199" s="6" t="str">
        <f t="shared" si="12"/>
        <v/>
      </c>
      <c r="G199" t="str">
        <f t="shared" si="15"/>
        <v/>
      </c>
      <c r="I199" s="6" t="str">
        <f t="shared" si="13"/>
        <v/>
      </c>
      <c r="J199" t="str">
        <f t="shared" si="14"/>
        <v/>
      </c>
    </row>
    <row r="200" spans="1:10" x14ac:dyDescent="0.3">
      <c r="A200" s="6">
        <v>46245</v>
      </c>
      <c r="B200">
        <v>0</v>
      </c>
      <c r="C200">
        <f>SUMIFS('Croisé (2)'!C:C,'Croisé (2)'!B:B,Feuil2!B200,'Croisé (2)'!A:A,Feuil2!A200)</f>
        <v>0</v>
      </c>
      <c r="F200" s="6" t="str">
        <f t="shared" si="12"/>
        <v/>
      </c>
      <c r="G200" t="str">
        <f t="shared" si="15"/>
        <v/>
      </c>
      <c r="I200" s="6" t="str">
        <f t="shared" si="13"/>
        <v/>
      </c>
      <c r="J200" t="str">
        <f t="shared" si="14"/>
        <v/>
      </c>
    </row>
    <row r="201" spans="1:10" x14ac:dyDescent="0.3">
      <c r="A201" s="6">
        <v>46245</v>
      </c>
      <c r="B201">
        <v>5</v>
      </c>
      <c r="C201">
        <f>SUMIFS('Croisé (2)'!C:C,'Croisé (2)'!B:B,Feuil2!B201,'Croisé (2)'!A:A,Feuil2!A201)</f>
        <v>0</v>
      </c>
      <c r="F201" s="6" t="str">
        <f t="shared" si="12"/>
        <v/>
      </c>
      <c r="G201" t="str">
        <f t="shared" si="15"/>
        <v/>
      </c>
      <c r="I201" s="6" t="str">
        <f t="shared" si="13"/>
        <v/>
      </c>
      <c r="J201" t="str">
        <f t="shared" si="14"/>
        <v/>
      </c>
    </row>
    <row r="202" spans="1:10" x14ac:dyDescent="0.3">
      <c r="A202" s="6">
        <v>46245</v>
      </c>
      <c r="B202">
        <v>6</v>
      </c>
      <c r="C202">
        <f>SUMIFS('Croisé (2)'!C:C,'Croisé (2)'!B:B,Feuil2!B202,'Croisé (2)'!A:A,Feuil2!A202)</f>
        <v>0</v>
      </c>
      <c r="F202" s="6" t="str">
        <f t="shared" si="12"/>
        <v/>
      </c>
      <c r="G202" t="str">
        <f t="shared" si="15"/>
        <v/>
      </c>
      <c r="I202" s="6" t="str">
        <f t="shared" si="13"/>
        <v/>
      </c>
      <c r="J202" t="str">
        <f t="shared" si="14"/>
        <v/>
      </c>
    </row>
    <row r="203" spans="1:10" x14ac:dyDescent="0.3">
      <c r="A203" s="6">
        <v>46245</v>
      </c>
      <c r="B203">
        <v>7</v>
      </c>
      <c r="C203">
        <f>SUMIFS('Croisé (2)'!C:C,'Croisé (2)'!B:B,Feuil2!B203,'Croisé (2)'!A:A,Feuil2!A203)</f>
        <v>0</v>
      </c>
      <c r="F203" s="6">
        <f t="shared" si="12"/>
        <v>46245</v>
      </c>
      <c r="G203">
        <f t="shared" si="15"/>
        <v>0</v>
      </c>
      <c r="I203" s="6" t="str">
        <f t="shared" si="13"/>
        <v/>
      </c>
      <c r="J203" t="str">
        <f t="shared" si="14"/>
        <v/>
      </c>
    </row>
    <row r="204" spans="1:10" x14ac:dyDescent="0.3">
      <c r="A204" s="6">
        <v>46245</v>
      </c>
      <c r="B204">
        <v>8</v>
      </c>
      <c r="C204">
        <f>SUMIFS('Croisé (2)'!C:C,'Croisé (2)'!B:B,Feuil2!B204,'Croisé (2)'!A:A,Feuil2!A204)</f>
        <v>0</v>
      </c>
      <c r="F204" s="6" t="str">
        <f t="shared" si="12"/>
        <v/>
      </c>
      <c r="G204" t="str">
        <f t="shared" si="15"/>
        <v/>
      </c>
      <c r="I204" s="6" t="str">
        <f t="shared" si="13"/>
        <v/>
      </c>
      <c r="J204" t="str">
        <f t="shared" si="14"/>
        <v/>
      </c>
    </row>
    <row r="205" spans="1:10" x14ac:dyDescent="0.3">
      <c r="A205" s="6">
        <v>46245</v>
      </c>
      <c r="B205">
        <v>9</v>
      </c>
      <c r="C205">
        <f>SUMIFS('Croisé (2)'!C:C,'Croisé (2)'!B:B,Feuil2!B205,'Croisé (2)'!A:A,Feuil2!A205)</f>
        <v>0</v>
      </c>
      <c r="F205" s="6" t="str">
        <f t="shared" si="12"/>
        <v/>
      </c>
      <c r="G205" t="str">
        <f t="shared" si="15"/>
        <v/>
      </c>
      <c r="I205" s="6" t="str">
        <f t="shared" si="13"/>
        <v/>
      </c>
      <c r="J205" t="str">
        <f t="shared" si="14"/>
        <v/>
      </c>
    </row>
    <row r="206" spans="1:10" x14ac:dyDescent="0.3">
      <c r="A206" s="6">
        <v>46245</v>
      </c>
      <c r="B206">
        <v>10</v>
      </c>
      <c r="C206">
        <f>SUMIFS('Croisé (2)'!C:C,'Croisé (2)'!B:B,Feuil2!B206,'Croisé (2)'!A:A,Feuil2!A206)</f>
        <v>0</v>
      </c>
      <c r="F206" s="6" t="str">
        <f t="shared" si="12"/>
        <v/>
      </c>
      <c r="G206" t="str">
        <f t="shared" si="15"/>
        <v/>
      </c>
      <c r="I206" s="6" t="str">
        <f t="shared" si="13"/>
        <v/>
      </c>
      <c r="J206" t="str">
        <f t="shared" si="14"/>
        <v/>
      </c>
    </row>
    <row r="207" spans="1:10" x14ac:dyDescent="0.3">
      <c r="A207" s="6">
        <v>46245</v>
      </c>
      <c r="B207">
        <v>11</v>
      </c>
      <c r="C207">
        <f>SUMIFS('Croisé (2)'!C:C,'Croisé (2)'!B:B,Feuil2!B207,'Croisé (2)'!A:A,Feuil2!A207)</f>
        <v>0</v>
      </c>
      <c r="F207" s="6" t="str">
        <f t="shared" si="12"/>
        <v/>
      </c>
      <c r="G207" t="str">
        <f t="shared" si="15"/>
        <v/>
      </c>
      <c r="I207" s="6" t="str">
        <f t="shared" si="13"/>
        <v/>
      </c>
      <c r="J207" t="str">
        <f t="shared" si="14"/>
        <v/>
      </c>
    </row>
    <row r="208" spans="1:10" x14ac:dyDescent="0.3">
      <c r="A208" s="6">
        <v>46245</v>
      </c>
      <c r="B208">
        <v>12</v>
      </c>
      <c r="C208">
        <f>SUMIFS('Croisé (2)'!C:C,'Croisé (2)'!B:B,Feuil2!B208,'Croisé (2)'!A:A,Feuil2!A208)</f>
        <v>0</v>
      </c>
      <c r="F208" s="6" t="str">
        <f t="shared" si="12"/>
        <v/>
      </c>
      <c r="G208" t="str">
        <f t="shared" si="15"/>
        <v/>
      </c>
      <c r="I208" s="6" t="str">
        <f t="shared" si="13"/>
        <v/>
      </c>
      <c r="J208" t="str">
        <f t="shared" si="14"/>
        <v/>
      </c>
    </row>
    <row r="209" spans="1:10" x14ac:dyDescent="0.3">
      <c r="A209" s="6">
        <v>46245</v>
      </c>
      <c r="B209">
        <v>13</v>
      </c>
      <c r="C209">
        <f>SUMIFS('Croisé (2)'!C:C,'Croisé (2)'!B:B,Feuil2!B209,'Croisé (2)'!A:A,Feuil2!A209)</f>
        <v>0</v>
      </c>
      <c r="F209" s="6" t="str">
        <f t="shared" si="12"/>
        <v/>
      </c>
      <c r="G209" t="str">
        <f t="shared" si="15"/>
        <v/>
      </c>
      <c r="I209" s="6" t="str">
        <f t="shared" si="13"/>
        <v/>
      </c>
      <c r="J209" t="str">
        <f t="shared" si="14"/>
        <v/>
      </c>
    </row>
    <row r="210" spans="1:10" x14ac:dyDescent="0.3">
      <c r="A210" s="6">
        <v>46245</v>
      </c>
      <c r="B210">
        <v>14</v>
      </c>
      <c r="C210">
        <f>SUMIFS('Croisé (2)'!C:C,'Croisé (2)'!B:B,Feuil2!B210,'Croisé (2)'!A:A,Feuil2!A210)</f>
        <v>0</v>
      </c>
      <c r="F210" s="6" t="str">
        <f t="shared" si="12"/>
        <v/>
      </c>
      <c r="G210" t="str">
        <f t="shared" si="15"/>
        <v/>
      </c>
      <c r="I210" s="6" t="str">
        <f t="shared" si="13"/>
        <v/>
      </c>
      <c r="J210" t="str">
        <f t="shared" si="14"/>
        <v/>
      </c>
    </row>
    <row r="211" spans="1:10" x14ac:dyDescent="0.3">
      <c r="A211" s="6">
        <v>46245</v>
      </c>
      <c r="B211">
        <v>15</v>
      </c>
      <c r="C211">
        <f>SUMIFS('Croisé (2)'!C:C,'Croisé (2)'!B:B,Feuil2!B211,'Croisé (2)'!A:A,Feuil2!A211)</f>
        <v>0</v>
      </c>
      <c r="F211" s="6" t="str">
        <f t="shared" si="12"/>
        <v/>
      </c>
      <c r="G211" t="str">
        <f t="shared" si="15"/>
        <v/>
      </c>
      <c r="I211" s="6" t="str">
        <f t="shared" si="13"/>
        <v/>
      </c>
      <c r="J211" t="str">
        <f t="shared" si="14"/>
        <v/>
      </c>
    </row>
    <row r="212" spans="1:10" x14ac:dyDescent="0.3">
      <c r="A212" s="6">
        <v>46245</v>
      </c>
      <c r="B212">
        <v>16</v>
      </c>
      <c r="C212">
        <f>SUMIFS('Croisé (2)'!C:C,'Croisé (2)'!B:B,Feuil2!B212,'Croisé (2)'!A:A,Feuil2!A212)</f>
        <v>0</v>
      </c>
      <c r="F212" s="6" t="str">
        <f t="shared" si="12"/>
        <v/>
      </c>
      <c r="G212" t="str">
        <f t="shared" si="15"/>
        <v/>
      </c>
      <c r="I212" s="6" t="str">
        <f t="shared" si="13"/>
        <v/>
      </c>
      <c r="J212" t="str">
        <f t="shared" si="14"/>
        <v/>
      </c>
    </row>
    <row r="213" spans="1:10" x14ac:dyDescent="0.3">
      <c r="A213" s="6">
        <v>46245</v>
      </c>
      <c r="B213">
        <v>17</v>
      </c>
      <c r="C213">
        <f>SUMIFS('Croisé (2)'!C:C,'Croisé (2)'!B:B,Feuil2!B213,'Croisé (2)'!A:A,Feuil2!A213)</f>
        <v>0</v>
      </c>
      <c r="F213" s="6" t="str">
        <f t="shared" si="12"/>
        <v/>
      </c>
      <c r="G213" t="str">
        <f t="shared" si="15"/>
        <v/>
      </c>
      <c r="I213" s="6" t="str">
        <f t="shared" si="13"/>
        <v/>
      </c>
      <c r="J213" t="str">
        <f t="shared" si="14"/>
        <v/>
      </c>
    </row>
    <row r="214" spans="1:10" x14ac:dyDescent="0.3">
      <c r="A214" s="6">
        <v>46245</v>
      </c>
      <c r="B214">
        <v>18</v>
      </c>
      <c r="C214">
        <f>SUMIFS('Croisé (2)'!C:C,'Croisé (2)'!B:B,Feuil2!B214,'Croisé (2)'!A:A,Feuil2!A214)</f>
        <v>0</v>
      </c>
      <c r="F214" s="6" t="str">
        <f t="shared" si="12"/>
        <v/>
      </c>
      <c r="G214" t="str">
        <f t="shared" si="15"/>
        <v/>
      </c>
      <c r="I214" s="6" t="str">
        <f t="shared" si="13"/>
        <v/>
      </c>
      <c r="J214" t="str">
        <f t="shared" si="14"/>
        <v/>
      </c>
    </row>
    <row r="215" spans="1:10" x14ac:dyDescent="0.3">
      <c r="A215" s="6">
        <v>46245</v>
      </c>
      <c r="B215">
        <v>19</v>
      </c>
      <c r="C215">
        <f>SUMIFS('Croisé (2)'!C:C,'Croisé (2)'!B:B,Feuil2!B215,'Croisé (2)'!A:A,Feuil2!A215)</f>
        <v>0</v>
      </c>
      <c r="F215" s="6" t="str">
        <f t="shared" si="12"/>
        <v/>
      </c>
      <c r="G215" t="str">
        <f t="shared" si="15"/>
        <v/>
      </c>
      <c r="I215" s="6" t="str">
        <f t="shared" si="13"/>
        <v/>
      </c>
      <c r="J215" t="str">
        <f t="shared" si="14"/>
        <v/>
      </c>
    </row>
    <row r="216" spans="1:10" x14ac:dyDescent="0.3">
      <c r="A216" s="6">
        <v>46245</v>
      </c>
      <c r="B216">
        <v>20</v>
      </c>
      <c r="C216">
        <f>SUMIFS('Croisé (2)'!C:C,'Croisé (2)'!B:B,Feuil2!B216,'Croisé (2)'!A:A,Feuil2!A216)</f>
        <v>0</v>
      </c>
      <c r="F216" s="6" t="str">
        <f t="shared" si="12"/>
        <v/>
      </c>
      <c r="G216" t="str">
        <f t="shared" si="15"/>
        <v/>
      </c>
      <c r="I216" s="6" t="str">
        <f t="shared" si="13"/>
        <v/>
      </c>
      <c r="J216" t="str">
        <f t="shared" si="14"/>
        <v/>
      </c>
    </row>
    <row r="217" spans="1:10" x14ac:dyDescent="0.3">
      <c r="A217" s="6">
        <v>46245</v>
      </c>
      <c r="B217">
        <v>21</v>
      </c>
      <c r="C217">
        <f>SUMIFS('Croisé (2)'!C:C,'Croisé (2)'!B:B,Feuil2!B217,'Croisé (2)'!A:A,Feuil2!A217)</f>
        <v>0</v>
      </c>
      <c r="F217" s="6" t="str">
        <f t="shared" si="12"/>
        <v/>
      </c>
      <c r="G217" t="str">
        <f t="shared" si="15"/>
        <v/>
      </c>
      <c r="I217" s="6" t="str">
        <f t="shared" si="13"/>
        <v/>
      </c>
      <c r="J217" t="str">
        <f t="shared" si="14"/>
        <v/>
      </c>
    </row>
    <row r="218" spans="1:10" x14ac:dyDescent="0.3">
      <c r="A218" s="6">
        <v>46245</v>
      </c>
      <c r="B218">
        <v>22</v>
      </c>
      <c r="C218">
        <f>SUMIFS('Croisé (2)'!C:C,'Croisé (2)'!B:B,Feuil2!B218,'Croisé (2)'!A:A,Feuil2!A218)</f>
        <v>0</v>
      </c>
      <c r="F218" s="6" t="str">
        <f t="shared" si="12"/>
        <v/>
      </c>
      <c r="G218" t="str">
        <f t="shared" si="15"/>
        <v/>
      </c>
      <c r="I218" s="6" t="str">
        <f t="shared" si="13"/>
        <v/>
      </c>
      <c r="J218" t="str">
        <f t="shared" si="14"/>
        <v/>
      </c>
    </row>
    <row r="219" spans="1:10" x14ac:dyDescent="0.3">
      <c r="A219" s="6">
        <v>46246</v>
      </c>
      <c r="B219">
        <v>7</v>
      </c>
      <c r="C219">
        <f>SUMIFS('Croisé (2)'!C:C,'Croisé (2)'!B:B,Feuil2!B219,'Croisé (2)'!A:A,Feuil2!A219)</f>
        <v>0</v>
      </c>
      <c r="F219" s="6">
        <f t="shared" si="12"/>
        <v>46246</v>
      </c>
      <c r="G219">
        <f t="shared" si="15"/>
        <v>0</v>
      </c>
      <c r="I219" s="6" t="str">
        <f t="shared" si="13"/>
        <v/>
      </c>
      <c r="J219" t="str">
        <f t="shared" si="14"/>
        <v/>
      </c>
    </row>
    <row r="220" spans="1:10" x14ac:dyDescent="0.3">
      <c r="A220" s="6">
        <v>46246</v>
      </c>
      <c r="B220">
        <v>8</v>
      </c>
      <c r="C220">
        <f>SUMIFS('Croisé (2)'!C:C,'Croisé (2)'!B:B,Feuil2!B220,'Croisé (2)'!A:A,Feuil2!A220)</f>
        <v>0</v>
      </c>
      <c r="F220" s="6" t="str">
        <f t="shared" si="12"/>
        <v/>
      </c>
      <c r="G220" t="str">
        <f t="shared" si="15"/>
        <v/>
      </c>
      <c r="I220" s="6" t="str">
        <f t="shared" si="13"/>
        <v/>
      </c>
      <c r="J220" t="str">
        <f t="shared" si="14"/>
        <v/>
      </c>
    </row>
    <row r="221" spans="1:10" x14ac:dyDescent="0.3">
      <c r="A221" s="6">
        <v>46246</v>
      </c>
      <c r="B221">
        <v>9</v>
      </c>
      <c r="C221">
        <f>SUMIFS('Croisé (2)'!C:C,'Croisé (2)'!B:B,Feuil2!B221,'Croisé (2)'!A:A,Feuil2!A221)</f>
        <v>0</v>
      </c>
      <c r="F221" s="6" t="str">
        <f t="shared" si="12"/>
        <v/>
      </c>
      <c r="G221" t="str">
        <f t="shared" si="15"/>
        <v/>
      </c>
      <c r="I221" s="6" t="str">
        <f t="shared" si="13"/>
        <v/>
      </c>
      <c r="J221" t="str">
        <f t="shared" si="14"/>
        <v/>
      </c>
    </row>
    <row r="222" spans="1:10" x14ac:dyDescent="0.3">
      <c r="A222" s="6">
        <v>46246</v>
      </c>
      <c r="B222">
        <v>10</v>
      </c>
      <c r="C222">
        <f>SUMIFS('Croisé (2)'!C:C,'Croisé (2)'!B:B,Feuil2!B222,'Croisé (2)'!A:A,Feuil2!A222)</f>
        <v>0</v>
      </c>
      <c r="F222" s="6" t="str">
        <f t="shared" si="12"/>
        <v/>
      </c>
      <c r="G222" t="str">
        <f t="shared" si="15"/>
        <v/>
      </c>
      <c r="I222" s="6" t="str">
        <f t="shared" si="13"/>
        <v/>
      </c>
      <c r="J222" t="str">
        <f t="shared" si="14"/>
        <v/>
      </c>
    </row>
    <row r="223" spans="1:10" x14ac:dyDescent="0.3">
      <c r="A223" s="6">
        <v>46246</v>
      </c>
      <c r="B223">
        <v>11</v>
      </c>
      <c r="C223">
        <f>SUMIFS('Croisé (2)'!C:C,'Croisé (2)'!B:B,Feuil2!B223,'Croisé (2)'!A:A,Feuil2!A223)</f>
        <v>0</v>
      </c>
      <c r="F223" s="6" t="str">
        <f t="shared" si="12"/>
        <v/>
      </c>
      <c r="G223" t="str">
        <f t="shared" si="15"/>
        <v/>
      </c>
      <c r="I223" s="6" t="str">
        <f t="shared" si="13"/>
        <v/>
      </c>
      <c r="J223" t="str">
        <f t="shared" si="14"/>
        <v/>
      </c>
    </row>
    <row r="224" spans="1:10" x14ac:dyDescent="0.3">
      <c r="A224" s="6">
        <v>46246</v>
      </c>
      <c r="B224">
        <v>12</v>
      </c>
      <c r="C224">
        <f>SUMIFS('Croisé (2)'!C:C,'Croisé (2)'!B:B,Feuil2!B224,'Croisé (2)'!A:A,Feuil2!A224)</f>
        <v>0</v>
      </c>
      <c r="F224" s="6" t="str">
        <f t="shared" si="12"/>
        <v/>
      </c>
      <c r="G224" t="str">
        <f t="shared" si="15"/>
        <v/>
      </c>
      <c r="I224" s="6" t="str">
        <f t="shared" si="13"/>
        <v/>
      </c>
      <c r="J224" t="str">
        <f t="shared" si="14"/>
        <v/>
      </c>
    </row>
    <row r="225" spans="1:10" x14ac:dyDescent="0.3">
      <c r="A225" s="6">
        <v>46246</v>
      </c>
      <c r="B225">
        <v>13</v>
      </c>
      <c r="C225">
        <f>SUMIFS('Croisé (2)'!C:C,'Croisé (2)'!B:B,Feuil2!B225,'Croisé (2)'!A:A,Feuil2!A225)</f>
        <v>0</v>
      </c>
      <c r="F225" s="6" t="str">
        <f t="shared" si="12"/>
        <v/>
      </c>
      <c r="G225" t="str">
        <f t="shared" si="15"/>
        <v/>
      </c>
      <c r="I225" s="6" t="str">
        <f t="shared" si="13"/>
        <v/>
      </c>
      <c r="J225" t="str">
        <f t="shared" si="14"/>
        <v/>
      </c>
    </row>
    <row r="226" spans="1:10" x14ac:dyDescent="0.3">
      <c r="A226" s="6">
        <v>46246</v>
      </c>
      <c r="B226">
        <v>14</v>
      </c>
      <c r="C226">
        <f>SUMIFS('Croisé (2)'!C:C,'Croisé (2)'!B:B,Feuil2!B226,'Croisé (2)'!A:A,Feuil2!A226)</f>
        <v>0</v>
      </c>
      <c r="F226" s="6" t="str">
        <f t="shared" si="12"/>
        <v/>
      </c>
      <c r="G226" t="str">
        <f t="shared" si="15"/>
        <v/>
      </c>
      <c r="I226" s="6" t="str">
        <f t="shared" si="13"/>
        <v/>
      </c>
      <c r="J226" t="str">
        <f t="shared" si="14"/>
        <v/>
      </c>
    </row>
    <row r="227" spans="1:10" x14ac:dyDescent="0.3">
      <c r="A227" s="6">
        <v>46246</v>
      </c>
      <c r="B227">
        <v>15</v>
      </c>
      <c r="C227">
        <f>SUMIFS('Croisé (2)'!C:C,'Croisé (2)'!B:B,Feuil2!B227,'Croisé (2)'!A:A,Feuil2!A227)</f>
        <v>0</v>
      </c>
      <c r="F227" s="6" t="str">
        <f t="shared" si="12"/>
        <v/>
      </c>
      <c r="G227" t="str">
        <f t="shared" si="15"/>
        <v/>
      </c>
      <c r="I227" s="6" t="str">
        <f t="shared" si="13"/>
        <v/>
      </c>
      <c r="J227" t="str">
        <f t="shared" si="14"/>
        <v/>
      </c>
    </row>
    <row r="228" spans="1:10" x14ac:dyDescent="0.3">
      <c r="A228" s="6">
        <v>46246</v>
      </c>
      <c r="B228">
        <v>16</v>
      </c>
      <c r="C228">
        <f>SUMIFS('Croisé (2)'!C:C,'Croisé (2)'!B:B,Feuil2!B228,'Croisé (2)'!A:A,Feuil2!A228)</f>
        <v>0</v>
      </c>
      <c r="F228" s="6" t="str">
        <f t="shared" si="12"/>
        <v/>
      </c>
      <c r="G228" t="str">
        <f t="shared" si="15"/>
        <v/>
      </c>
      <c r="I228" s="6" t="str">
        <f t="shared" si="13"/>
        <v/>
      </c>
      <c r="J228" t="str">
        <f t="shared" si="14"/>
        <v/>
      </c>
    </row>
    <row r="229" spans="1:10" x14ac:dyDescent="0.3">
      <c r="A229" s="6">
        <v>46246</v>
      </c>
      <c r="B229">
        <v>17</v>
      </c>
      <c r="C229">
        <f>SUMIFS('Croisé (2)'!C:C,'Croisé (2)'!B:B,Feuil2!B229,'Croisé (2)'!A:A,Feuil2!A229)</f>
        <v>0</v>
      </c>
      <c r="F229" s="6" t="str">
        <f t="shared" si="12"/>
        <v/>
      </c>
      <c r="G229" t="str">
        <f t="shared" si="15"/>
        <v/>
      </c>
      <c r="I229" s="6" t="str">
        <f t="shared" si="13"/>
        <v/>
      </c>
      <c r="J229" t="str">
        <f t="shared" si="14"/>
        <v/>
      </c>
    </row>
    <row r="230" spans="1:10" x14ac:dyDescent="0.3">
      <c r="A230" s="6">
        <v>46246</v>
      </c>
      <c r="B230">
        <v>18</v>
      </c>
      <c r="C230">
        <f>SUMIFS('Croisé (2)'!C:C,'Croisé (2)'!B:B,Feuil2!B230,'Croisé (2)'!A:A,Feuil2!A230)</f>
        <v>0</v>
      </c>
      <c r="F230" s="6" t="str">
        <f t="shared" si="12"/>
        <v/>
      </c>
      <c r="G230" t="str">
        <f t="shared" si="15"/>
        <v/>
      </c>
      <c r="I230" s="6" t="str">
        <f t="shared" si="13"/>
        <v/>
      </c>
      <c r="J230" t="str">
        <f t="shared" si="14"/>
        <v/>
      </c>
    </row>
    <row r="231" spans="1:10" x14ac:dyDescent="0.3">
      <c r="A231" s="6">
        <v>46246</v>
      </c>
      <c r="B231">
        <v>19</v>
      </c>
      <c r="C231">
        <f>SUMIFS('Croisé (2)'!C:C,'Croisé (2)'!B:B,Feuil2!B231,'Croisé (2)'!A:A,Feuil2!A231)</f>
        <v>0</v>
      </c>
      <c r="F231" s="6" t="str">
        <f t="shared" si="12"/>
        <v/>
      </c>
      <c r="G231" t="str">
        <f t="shared" si="15"/>
        <v/>
      </c>
      <c r="I231" s="6" t="str">
        <f t="shared" si="13"/>
        <v/>
      </c>
      <c r="J231" t="str">
        <f t="shared" si="14"/>
        <v/>
      </c>
    </row>
    <row r="232" spans="1:10" x14ac:dyDescent="0.3">
      <c r="A232" s="6">
        <v>46246</v>
      </c>
      <c r="B232">
        <v>20</v>
      </c>
      <c r="C232">
        <f>SUMIFS('Croisé (2)'!C:C,'Croisé (2)'!B:B,Feuil2!B232,'Croisé (2)'!A:A,Feuil2!A232)</f>
        <v>0</v>
      </c>
      <c r="F232" s="6" t="str">
        <f t="shared" si="12"/>
        <v/>
      </c>
      <c r="G232" t="str">
        <f t="shared" si="15"/>
        <v/>
      </c>
      <c r="I232" s="6" t="str">
        <f t="shared" si="13"/>
        <v/>
      </c>
      <c r="J232" t="str">
        <f t="shared" si="14"/>
        <v/>
      </c>
    </row>
    <row r="233" spans="1:10" x14ac:dyDescent="0.3">
      <c r="A233" s="6">
        <v>46246</v>
      </c>
      <c r="B233">
        <v>21</v>
      </c>
      <c r="C233">
        <f>SUMIFS('Croisé (2)'!C:C,'Croisé (2)'!B:B,Feuil2!B233,'Croisé (2)'!A:A,Feuil2!A233)</f>
        <v>0</v>
      </c>
      <c r="F233" s="6" t="str">
        <f t="shared" si="12"/>
        <v/>
      </c>
      <c r="G233" t="str">
        <f t="shared" si="15"/>
        <v/>
      </c>
      <c r="I233" s="6" t="str">
        <f t="shared" si="13"/>
        <v/>
      </c>
      <c r="J233" t="str">
        <f t="shared" si="14"/>
        <v/>
      </c>
    </row>
    <row r="234" spans="1:10" x14ac:dyDescent="0.3">
      <c r="A234" s="6">
        <v>46246</v>
      </c>
      <c r="B234">
        <v>22</v>
      </c>
      <c r="C234">
        <f>SUMIFS('Croisé (2)'!C:C,'Croisé (2)'!B:B,Feuil2!B234,'Croisé (2)'!A:A,Feuil2!A234)</f>
        <v>0</v>
      </c>
      <c r="F234" s="6" t="str">
        <f t="shared" si="12"/>
        <v/>
      </c>
      <c r="G234" t="str">
        <f t="shared" si="15"/>
        <v/>
      </c>
      <c r="I234" s="6" t="str">
        <f t="shared" si="13"/>
        <v/>
      </c>
      <c r="J234" t="str">
        <f t="shared" si="14"/>
        <v/>
      </c>
    </row>
    <row r="235" spans="1:10" x14ac:dyDescent="0.3">
      <c r="A235" s="6">
        <v>46247</v>
      </c>
      <c r="B235">
        <v>6</v>
      </c>
      <c r="C235">
        <f>SUMIFS('Croisé (2)'!C:C,'Croisé (2)'!B:B,Feuil2!B235,'Croisé (2)'!A:A,Feuil2!A235)</f>
        <v>0</v>
      </c>
      <c r="F235" s="6" t="str">
        <f t="shared" si="12"/>
        <v/>
      </c>
      <c r="G235" t="str">
        <f t="shared" si="15"/>
        <v/>
      </c>
      <c r="I235" s="6" t="str">
        <f t="shared" si="13"/>
        <v/>
      </c>
      <c r="J235" t="str">
        <f t="shared" si="14"/>
        <v/>
      </c>
    </row>
    <row r="236" spans="1:10" x14ac:dyDescent="0.3">
      <c r="A236" s="6">
        <v>46247</v>
      </c>
      <c r="B236">
        <v>7</v>
      </c>
      <c r="C236">
        <f>SUMIFS('Croisé (2)'!C:C,'Croisé (2)'!B:B,Feuil2!B236,'Croisé (2)'!A:A,Feuil2!A236)</f>
        <v>0</v>
      </c>
      <c r="F236" s="6">
        <f t="shared" si="12"/>
        <v>46247</v>
      </c>
      <c r="G236">
        <f t="shared" si="15"/>
        <v>0</v>
      </c>
      <c r="I236" s="6" t="str">
        <f t="shared" si="13"/>
        <v/>
      </c>
      <c r="J236" t="str">
        <f t="shared" si="14"/>
        <v/>
      </c>
    </row>
    <row r="237" spans="1:10" x14ac:dyDescent="0.3">
      <c r="A237" s="6">
        <v>46247</v>
      </c>
      <c r="B237">
        <v>8</v>
      </c>
      <c r="C237">
        <f>SUMIFS('Croisé (2)'!C:C,'Croisé (2)'!B:B,Feuil2!B237,'Croisé (2)'!A:A,Feuil2!A237)</f>
        <v>0</v>
      </c>
      <c r="F237" s="6" t="str">
        <f t="shared" si="12"/>
        <v/>
      </c>
      <c r="G237" t="str">
        <f t="shared" si="15"/>
        <v/>
      </c>
      <c r="I237" s="6" t="str">
        <f t="shared" si="13"/>
        <v/>
      </c>
      <c r="J237" t="str">
        <f t="shared" si="14"/>
        <v/>
      </c>
    </row>
    <row r="238" spans="1:10" x14ac:dyDescent="0.3">
      <c r="A238" s="6">
        <v>46247</v>
      </c>
      <c r="B238">
        <v>9</v>
      </c>
      <c r="C238">
        <f>SUMIFS('Croisé (2)'!C:C,'Croisé (2)'!B:B,Feuil2!B238,'Croisé (2)'!A:A,Feuil2!A238)</f>
        <v>0</v>
      </c>
      <c r="F238" s="6" t="str">
        <f t="shared" si="12"/>
        <v/>
      </c>
      <c r="G238" t="str">
        <f t="shared" si="15"/>
        <v/>
      </c>
      <c r="I238" s="6" t="str">
        <f t="shared" si="13"/>
        <v/>
      </c>
      <c r="J238" t="str">
        <f t="shared" si="14"/>
        <v/>
      </c>
    </row>
    <row r="239" spans="1:10" x14ac:dyDescent="0.3">
      <c r="A239" s="6">
        <v>46247</v>
      </c>
      <c r="B239">
        <v>10</v>
      </c>
      <c r="C239">
        <f>SUMIFS('Croisé (2)'!C:C,'Croisé (2)'!B:B,Feuil2!B239,'Croisé (2)'!A:A,Feuil2!A239)</f>
        <v>0</v>
      </c>
      <c r="F239" s="6" t="str">
        <f t="shared" si="12"/>
        <v/>
      </c>
      <c r="G239" t="str">
        <f t="shared" si="15"/>
        <v/>
      </c>
      <c r="I239" s="6" t="str">
        <f t="shared" si="13"/>
        <v/>
      </c>
      <c r="J239" t="str">
        <f t="shared" si="14"/>
        <v/>
      </c>
    </row>
    <row r="240" spans="1:10" x14ac:dyDescent="0.3">
      <c r="A240" s="6">
        <v>46247</v>
      </c>
      <c r="B240">
        <v>11</v>
      </c>
      <c r="C240">
        <f>SUMIFS('Croisé (2)'!C:C,'Croisé (2)'!B:B,Feuil2!B240,'Croisé (2)'!A:A,Feuil2!A240)</f>
        <v>0</v>
      </c>
      <c r="F240" s="6" t="str">
        <f t="shared" si="12"/>
        <v/>
      </c>
      <c r="G240" t="str">
        <f t="shared" si="15"/>
        <v/>
      </c>
      <c r="I240" s="6" t="str">
        <f t="shared" si="13"/>
        <v/>
      </c>
      <c r="J240" t="str">
        <f t="shared" si="14"/>
        <v/>
      </c>
    </row>
    <row r="241" spans="1:10" x14ac:dyDescent="0.3">
      <c r="A241" s="6">
        <v>46247</v>
      </c>
      <c r="B241">
        <v>12</v>
      </c>
      <c r="C241">
        <f>SUMIFS('Croisé (2)'!C:C,'Croisé (2)'!B:B,Feuil2!B241,'Croisé (2)'!A:A,Feuil2!A241)</f>
        <v>0</v>
      </c>
      <c r="F241" s="6" t="str">
        <f t="shared" si="12"/>
        <v/>
      </c>
      <c r="G241" t="str">
        <f t="shared" si="15"/>
        <v/>
      </c>
      <c r="I241" s="6" t="str">
        <f t="shared" si="13"/>
        <v/>
      </c>
      <c r="J241" t="str">
        <f t="shared" si="14"/>
        <v/>
      </c>
    </row>
    <row r="242" spans="1:10" x14ac:dyDescent="0.3">
      <c r="A242" s="6">
        <v>46247</v>
      </c>
      <c r="B242">
        <v>13</v>
      </c>
      <c r="C242">
        <f>SUMIFS('Croisé (2)'!C:C,'Croisé (2)'!B:B,Feuil2!B242,'Croisé (2)'!A:A,Feuil2!A242)</f>
        <v>0</v>
      </c>
      <c r="F242" s="6" t="str">
        <f t="shared" si="12"/>
        <v/>
      </c>
      <c r="G242" t="str">
        <f t="shared" si="15"/>
        <v/>
      </c>
      <c r="I242" s="6" t="str">
        <f t="shared" si="13"/>
        <v/>
      </c>
      <c r="J242" t="str">
        <f t="shared" si="14"/>
        <v/>
      </c>
    </row>
    <row r="243" spans="1:10" x14ac:dyDescent="0.3">
      <c r="A243" s="6">
        <v>46247</v>
      </c>
      <c r="B243">
        <v>14</v>
      </c>
      <c r="C243">
        <f>SUMIFS('Croisé (2)'!C:C,'Croisé (2)'!B:B,Feuil2!B243,'Croisé (2)'!A:A,Feuil2!A243)</f>
        <v>0</v>
      </c>
      <c r="F243" s="6" t="str">
        <f t="shared" si="12"/>
        <v/>
      </c>
      <c r="G243" t="str">
        <f t="shared" si="15"/>
        <v/>
      </c>
      <c r="I243" s="6" t="str">
        <f t="shared" si="13"/>
        <v/>
      </c>
      <c r="J243" t="str">
        <f t="shared" si="14"/>
        <v/>
      </c>
    </row>
    <row r="244" spans="1:10" x14ac:dyDescent="0.3">
      <c r="A244" s="6">
        <v>46247</v>
      </c>
      <c r="B244">
        <v>15</v>
      </c>
      <c r="C244">
        <f>SUMIFS('Croisé (2)'!C:C,'Croisé (2)'!B:B,Feuil2!B244,'Croisé (2)'!A:A,Feuil2!A244)</f>
        <v>0</v>
      </c>
      <c r="F244" s="6" t="str">
        <f t="shared" si="12"/>
        <v/>
      </c>
      <c r="G244" t="str">
        <f t="shared" si="15"/>
        <v/>
      </c>
      <c r="I244" s="6" t="str">
        <f t="shared" si="13"/>
        <v/>
      </c>
      <c r="J244" t="str">
        <f t="shared" si="14"/>
        <v/>
      </c>
    </row>
    <row r="245" spans="1:10" x14ac:dyDescent="0.3">
      <c r="A245" s="6">
        <v>46247</v>
      </c>
      <c r="B245">
        <v>16</v>
      </c>
      <c r="C245">
        <f>SUMIFS('Croisé (2)'!C:C,'Croisé (2)'!B:B,Feuil2!B245,'Croisé (2)'!A:A,Feuil2!A245)</f>
        <v>0</v>
      </c>
      <c r="F245" s="6" t="str">
        <f t="shared" si="12"/>
        <v/>
      </c>
      <c r="G245" t="str">
        <f t="shared" si="15"/>
        <v/>
      </c>
      <c r="I245" s="6" t="str">
        <f t="shared" si="13"/>
        <v/>
      </c>
      <c r="J245" t="str">
        <f t="shared" si="14"/>
        <v/>
      </c>
    </row>
    <row r="246" spans="1:10" x14ac:dyDescent="0.3">
      <c r="A246" s="6">
        <v>46247</v>
      </c>
      <c r="B246">
        <v>17</v>
      </c>
      <c r="C246">
        <f>SUMIFS('Croisé (2)'!C:C,'Croisé (2)'!B:B,Feuil2!B246,'Croisé (2)'!A:A,Feuil2!A246)</f>
        <v>0</v>
      </c>
      <c r="F246" s="6" t="str">
        <f t="shared" si="12"/>
        <v/>
      </c>
      <c r="G246" t="str">
        <f t="shared" si="15"/>
        <v/>
      </c>
      <c r="I246" s="6" t="str">
        <f t="shared" si="13"/>
        <v/>
      </c>
      <c r="J246" t="str">
        <f t="shared" si="14"/>
        <v/>
      </c>
    </row>
    <row r="247" spans="1:10" x14ac:dyDescent="0.3">
      <c r="A247" s="6">
        <v>46247</v>
      </c>
      <c r="B247">
        <v>18</v>
      </c>
      <c r="C247">
        <f>SUMIFS('Croisé (2)'!C:C,'Croisé (2)'!B:B,Feuil2!B247,'Croisé (2)'!A:A,Feuil2!A247)</f>
        <v>0</v>
      </c>
      <c r="F247" s="6" t="str">
        <f t="shared" si="12"/>
        <v/>
      </c>
      <c r="G247" t="str">
        <f t="shared" si="15"/>
        <v/>
      </c>
      <c r="I247" s="6" t="str">
        <f t="shared" si="13"/>
        <v/>
      </c>
      <c r="J247" t="str">
        <f t="shared" si="14"/>
        <v/>
      </c>
    </row>
    <row r="248" spans="1:10" x14ac:dyDescent="0.3">
      <c r="A248" s="6">
        <v>46247</v>
      </c>
      <c r="B248">
        <v>19</v>
      </c>
      <c r="C248">
        <f>SUMIFS('Croisé (2)'!C:C,'Croisé (2)'!B:B,Feuil2!B248,'Croisé (2)'!A:A,Feuil2!A248)</f>
        <v>0</v>
      </c>
      <c r="F248" s="6" t="str">
        <f t="shared" si="12"/>
        <v/>
      </c>
      <c r="G248" t="str">
        <f t="shared" si="15"/>
        <v/>
      </c>
      <c r="I248" s="6" t="str">
        <f t="shared" si="13"/>
        <v/>
      </c>
      <c r="J248" t="str">
        <f t="shared" si="14"/>
        <v/>
      </c>
    </row>
    <row r="249" spans="1:10" x14ac:dyDescent="0.3">
      <c r="A249" s="6">
        <v>46247</v>
      </c>
      <c r="B249">
        <v>20</v>
      </c>
      <c r="C249">
        <f>SUMIFS('Croisé (2)'!C:C,'Croisé (2)'!B:B,Feuil2!B249,'Croisé (2)'!A:A,Feuil2!A249)</f>
        <v>0</v>
      </c>
      <c r="F249" s="6" t="str">
        <f t="shared" si="12"/>
        <v/>
      </c>
      <c r="G249" t="str">
        <f t="shared" si="15"/>
        <v/>
      </c>
      <c r="I249" s="6" t="str">
        <f t="shared" si="13"/>
        <v/>
      </c>
      <c r="J249" t="str">
        <f t="shared" si="14"/>
        <v/>
      </c>
    </row>
    <row r="250" spans="1:10" x14ac:dyDescent="0.3">
      <c r="A250" s="6">
        <v>46247</v>
      </c>
      <c r="B250">
        <v>21</v>
      </c>
      <c r="C250">
        <f>SUMIFS('Croisé (2)'!C:C,'Croisé (2)'!B:B,Feuil2!B250,'Croisé (2)'!A:A,Feuil2!A250)</f>
        <v>0</v>
      </c>
      <c r="F250" s="6" t="str">
        <f t="shared" si="12"/>
        <v/>
      </c>
      <c r="G250" t="str">
        <f t="shared" si="15"/>
        <v/>
      </c>
      <c r="I250" s="6" t="str">
        <f t="shared" si="13"/>
        <v/>
      </c>
      <c r="J250" t="str">
        <f t="shared" si="14"/>
        <v/>
      </c>
    </row>
    <row r="251" spans="1:10" x14ac:dyDescent="0.3">
      <c r="A251" s="6">
        <v>46247</v>
      </c>
      <c r="B251">
        <v>22</v>
      </c>
      <c r="C251">
        <f>SUMIFS('Croisé (2)'!C:C,'Croisé (2)'!B:B,Feuil2!B251,'Croisé (2)'!A:A,Feuil2!A251)</f>
        <v>0</v>
      </c>
      <c r="F251" s="6" t="str">
        <f t="shared" si="12"/>
        <v/>
      </c>
      <c r="G251" t="str">
        <f t="shared" si="15"/>
        <v/>
      </c>
      <c r="I251" s="6" t="str">
        <f t="shared" si="13"/>
        <v/>
      </c>
      <c r="J251" t="str">
        <f t="shared" si="14"/>
        <v/>
      </c>
    </row>
    <row r="252" spans="1:10" x14ac:dyDescent="0.3">
      <c r="A252" s="6">
        <v>46247</v>
      </c>
      <c r="B252">
        <v>23</v>
      </c>
      <c r="C252">
        <f>SUMIFS('Croisé (2)'!C:C,'Croisé (2)'!B:B,Feuil2!B252,'Croisé (2)'!A:A,Feuil2!A252)</f>
        <v>0</v>
      </c>
      <c r="F252" s="6" t="str">
        <f t="shared" si="12"/>
        <v/>
      </c>
      <c r="G252" t="str">
        <f t="shared" si="15"/>
        <v/>
      </c>
      <c r="I252" s="6" t="str">
        <f t="shared" si="13"/>
        <v/>
      </c>
      <c r="J252" t="str">
        <f t="shared" si="14"/>
        <v/>
      </c>
    </row>
    <row r="253" spans="1:10" x14ac:dyDescent="0.3">
      <c r="A253" s="6">
        <v>46248</v>
      </c>
      <c r="B253">
        <v>1</v>
      </c>
      <c r="C253">
        <f>SUMIFS('Croisé (2)'!C:C,'Croisé (2)'!B:B,Feuil2!B253,'Croisé (2)'!A:A,Feuil2!A253)</f>
        <v>0</v>
      </c>
      <c r="F253" s="6" t="str">
        <f t="shared" si="12"/>
        <v/>
      </c>
      <c r="G253" t="str">
        <f t="shared" si="15"/>
        <v/>
      </c>
      <c r="I253" s="6" t="str">
        <f t="shared" si="13"/>
        <v/>
      </c>
      <c r="J253" t="str">
        <f t="shared" si="14"/>
        <v/>
      </c>
    </row>
    <row r="254" spans="1:10" x14ac:dyDescent="0.3">
      <c r="A254" s="6">
        <v>46248</v>
      </c>
      <c r="B254">
        <v>3</v>
      </c>
      <c r="C254">
        <f>SUMIFS('Croisé (2)'!C:C,'Croisé (2)'!B:B,Feuil2!B254,'Croisé (2)'!A:A,Feuil2!A254)</f>
        <v>0</v>
      </c>
      <c r="F254" s="6" t="str">
        <f t="shared" si="12"/>
        <v/>
      </c>
      <c r="G254" t="str">
        <f t="shared" si="15"/>
        <v/>
      </c>
      <c r="I254" s="6" t="str">
        <f t="shared" si="13"/>
        <v/>
      </c>
      <c r="J254" t="str">
        <f t="shared" si="14"/>
        <v/>
      </c>
    </row>
    <row r="255" spans="1:10" x14ac:dyDescent="0.3">
      <c r="A255" s="6">
        <v>46248</v>
      </c>
      <c r="B255">
        <v>6</v>
      </c>
      <c r="C255">
        <f>SUMIFS('Croisé (2)'!C:C,'Croisé (2)'!B:B,Feuil2!B255,'Croisé (2)'!A:A,Feuil2!A255)</f>
        <v>0</v>
      </c>
      <c r="F255" s="6" t="str">
        <f t="shared" si="12"/>
        <v/>
      </c>
      <c r="G255" t="str">
        <f t="shared" si="15"/>
        <v/>
      </c>
      <c r="I255" s="6" t="str">
        <f t="shared" si="13"/>
        <v/>
      </c>
      <c r="J255" t="str">
        <f t="shared" si="14"/>
        <v/>
      </c>
    </row>
    <row r="256" spans="1:10" x14ac:dyDescent="0.3">
      <c r="A256" s="6">
        <v>46248</v>
      </c>
      <c r="B256">
        <v>7</v>
      </c>
      <c r="C256">
        <f>SUMIFS('Croisé (2)'!C:C,'Croisé (2)'!B:B,Feuil2!B256,'Croisé (2)'!A:A,Feuil2!A256)</f>
        <v>0</v>
      </c>
      <c r="F256" s="6">
        <f t="shared" si="12"/>
        <v>46248</v>
      </c>
      <c r="G256">
        <f t="shared" si="15"/>
        <v>0</v>
      </c>
      <c r="I256" s="6" t="str">
        <f t="shared" si="13"/>
        <v/>
      </c>
      <c r="J256" t="str">
        <f t="shared" si="14"/>
        <v/>
      </c>
    </row>
    <row r="257" spans="1:10" x14ac:dyDescent="0.3">
      <c r="A257" s="6">
        <v>46248</v>
      </c>
      <c r="B257">
        <v>8</v>
      </c>
      <c r="C257">
        <f>SUMIFS('Croisé (2)'!C:C,'Croisé (2)'!B:B,Feuil2!B257,'Croisé (2)'!A:A,Feuil2!A257)</f>
        <v>0</v>
      </c>
      <c r="F257" s="6" t="str">
        <f t="shared" si="12"/>
        <v/>
      </c>
      <c r="G257" t="str">
        <f t="shared" si="15"/>
        <v/>
      </c>
      <c r="I257" s="6" t="str">
        <f t="shared" si="13"/>
        <v/>
      </c>
      <c r="J257" t="str">
        <f t="shared" si="14"/>
        <v/>
      </c>
    </row>
    <row r="258" spans="1:10" x14ac:dyDescent="0.3">
      <c r="A258" s="6">
        <v>46248</v>
      </c>
      <c r="B258">
        <v>9</v>
      </c>
      <c r="C258">
        <f>SUMIFS('Croisé (2)'!C:C,'Croisé (2)'!B:B,Feuil2!B258,'Croisé (2)'!A:A,Feuil2!A258)</f>
        <v>0</v>
      </c>
      <c r="F258" s="6" t="str">
        <f t="shared" si="12"/>
        <v/>
      </c>
      <c r="G258" t="str">
        <f t="shared" si="15"/>
        <v/>
      </c>
      <c r="I258" s="6" t="str">
        <f t="shared" si="13"/>
        <v/>
      </c>
      <c r="J258" t="str">
        <f t="shared" si="14"/>
        <v/>
      </c>
    </row>
    <row r="259" spans="1:10" x14ac:dyDescent="0.3">
      <c r="A259" s="6">
        <v>46248</v>
      </c>
      <c r="B259">
        <v>10</v>
      </c>
      <c r="C259">
        <f>SUMIFS('Croisé (2)'!C:C,'Croisé (2)'!B:B,Feuil2!B259,'Croisé (2)'!A:A,Feuil2!A259)</f>
        <v>0</v>
      </c>
      <c r="F259" s="6" t="str">
        <f t="shared" si="12"/>
        <v/>
      </c>
      <c r="G259" t="str">
        <f t="shared" si="15"/>
        <v/>
      </c>
      <c r="I259" s="6" t="str">
        <f t="shared" si="13"/>
        <v/>
      </c>
      <c r="J259" t="str">
        <f t="shared" si="14"/>
        <v/>
      </c>
    </row>
    <row r="260" spans="1:10" x14ac:dyDescent="0.3">
      <c r="A260" s="6">
        <v>46248</v>
      </c>
      <c r="B260">
        <v>11</v>
      </c>
      <c r="C260">
        <f>SUMIFS('Croisé (2)'!C:C,'Croisé (2)'!B:B,Feuil2!B260,'Croisé (2)'!A:A,Feuil2!A260)</f>
        <v>0</v>
      </c>
      <c r="F260" s="6" t="str">
        <f t="shared" si="12"/>
        <v/>
      </c>
      <c r="G260" t="str">
        <f t="shared" si="15"/>
        <v/>
      </c>
      <c r="I260" s="6" t="str">
        <f t="shared" si="13"/>
        <v/>
      </c>
      <c r="J260" t="str">
        <f t="shared" si="14"/>
        <v/>
      </c>
    </row>
    <row r="261" spans="1:10" x14ac:dyDescent="0.3">
      <c r="A261" s="6">
        <v>46248</v>
      </c>
      <c r="B261">
        <v>12</v>
      </c>
      <c r="C261">
        <f>SUMIFS('Croisé (2)'!C:C,'Croisé (2)'!B:B,Feuil2!B261,'Croisé (2)'!A:A,Feuil2!A261)</f>
        <v>0</v>
      </c>
      <c r="F261" s="6" t="str">
        <f t="shared" ref="F261:F324" si="16">IF(G261="","",A261)</f>
        <v/>
      </c>
      <c r="G261" t="str">
        <f t="shared" si="15"/>
        <v/>
      </c>
      <c r="I261" s="6" t="str">
        <f t="shared" ref="I261:I324" si="17">IF(J261="","",D261)</f>
        <v/>
      </c>
      <c r="J261" t="str">
        <f t="shared" ref="J261:J324" si="18">IF(E261=7,SUM(F261:F275),"")</f>
        <v/>
      </c>
    </row>
    <row r="262" spans="1:10" x14ac:dyDescent="0.3">
      <c r="A262" s="6">
        <v>46248</v>
      </c>
      <c r="B262">
        <v>13</v>
      </c>
      <c r="C262">
        <f>SUMIFS('Croisé (2)'!C:C,'Croisé (2)'!B:B,Feuil2!B262,'Croisé (2)'!A:A,Feuil2!A262)</f>
        <v>0</v>
      </c>
      <c r="F262" s="6" t="str">
        <f t="shared" si="16"/>
        <v/>
      </c>
      <c r="G262" t="str">
        <f t="shared" ref="G262:G325" si="19">IF(B262=7,SUM(C262:C277),"")</f>
        <v/>
      </c>
      <c r="I262" s="6" t="str">
        <f t="shared" si="17"/>
        <v/>
      </c>
      <c r="J262" t="str">
        <f t="shared" si="18"/>
        <v/>
      </c>
    </row>
    <row r="263" spans="1:10" x14ac:dyDescent="0.3">
      <c r="A263" s="6">
        <v>46248</v>
      </c>
      <c r="B263">
        <v>14</v>
      </c>
      <c r="C263">
        <f>SUMIFS('Croisé (2)'!C:C,'Croisé (2)'!B:B,Feuil2!B263,'Croisé (2)'!A:A,Feuil2!A263)</f>
        <v>0</v>
      </c>
      <c r="F263" s="6" t="str">
        <f t="shared" si="16"/>
        <v/>
      </c>
      <c r="G263" t="str">
        <f t="shared" si="19"/>
        <v/>
      </c>
      <c r="I263" s="6" t="str">
        <f t="shared" si="17"/>
        <v/>
      </c>
      <c r="J263" t="str">
        <f t="shared" si="18"/>
        <v/>
      </c>
    </row>
    <row r="264" spans="1:10" x14ac:dyDescent="0.3">
      <c r="A264" s="6">
        <v>46248</v>
      </c>
      <c r="B264">
        <v>15</v>
      </c>
      <c r="C264">
        <f>SUMIFS('Croisé (2)'!C:C,'Croisé (2)'!B:B,Feuil2!B264,'Croisé (2)'!A:A,Feuil2!A264)</f>
        <v>0</v>
      </c>
      <c r="F264" s="6" t="str">
        <f t="shared" si="16"/>
        <v/>
      </c>
      <c r="G264" t="str">
        <f t="shared" si="19"/>
        <v/>
      </c>
      <c r="I264" s="6" t="str">
        <f t="shared" si="17"/>
        <v/>
      </c>
      <c r="J264" t="str">
        <f t="shared" si="18"/>
        <v/>
      </c>
    </row>
    <row r="265" spans="1:10" x14ac:dyDescent="0.3">
      <c r="A265" s="6">
        <v>46248</v>
      </c>
      <c r="B265">
        <v>16</v>
      </c>
      <c r="C265">
        <f>SUMIFS('Croisé (2)'!C:C,'Croisé (2)'!B:B,Feuil2!B265,'Croisé (2)'!A:A,Feuil2!A265)</f>
        <v>0</v>
      </c>
      <c r="F265" s="6" t="str">
        <f t="shared" si="16"/>
        <v/>
      </c>
      <c r="G265" t="str">
        <f t="shared" si="19"/>
        <v/>
      </c>
      <c r="I265" s="6" t="str">
        <f t="shared" si="17"/>
        <v/>
      </c>
      <c r="J265" t="str">
        <f t="shared" si="18"/>
        <v/>
      </c>
    </row>
    <row r="266" spans="1:10" x14ac:dyDescent="0.3">
      <c r="A266" s="6">
        <v>46248</v>
      </c>
      <c r="B266">
        <v>17</v>
      </c>
      <c r="C266">
        <f>SUMIFS('Croisé (2)'!C:C,'Croisé (2)'!B:B,Feuil2!B266,'Croisé (2)'!A:A,Feuil2!A266)</f>
        <v>0</v>
      </c>
      <c r="F266" s="6" t="str">
        <f t="shared" si="16"/>
        <v/>
      </c>
      <c r="G266" t="str">
        <f t="shared" si="19"/>
        <v/>
      </c>
      <c r="I266" s="6" t="str">
        <f t="shared" si="17"/>
        <v/>
      </c>
      <c r="J266" t="str">
        <f t="shared" si="18"/>
        <v/>
      </c>
    </row>
    <row r="267" spans="1:10" x14ac:dyDescent="0.3">
      <c r="A267" s="6">
        <v>46248</v>
      </c>
      <c r="B267">
        <v>18</v>
      </c>
      <c r="C267">
        <f>SUMIFS('Croisé (2)'!C:C,'Croisé (2)'!B:B,Feuil2!B267,'Croisé (2)'!A:A,Feuil2!A267)</f>
        <v>0</v>
      </c>
      <c r="F267" s="6" t="str">
        <f t="shared" si="16"/>
        <v/>
      </c>
      <c r="G267" t="str">
        <f t="shared" si="19"/>
        <v/>
      </c>
      <c r="I267" s="6" t="str">
        <f t="shared" si="17"/>
        <v/>
      </c>
      <c r="J267" t="str">
        <f t="shared" si="18"/>
        <v/>
      </c>
    </row>
    <row r="268" spans="1:10" x14ac:dyDescent="0.3">
      <c r="A268" s="6">
        <v>46248</v>
      </c>
      <c r="B268">
        <v>19</v>
      </c>
      <c r="C268">
        <f>SUMIFS('Croisé (2)'!C:C,'Croisé (2)'!B:B,Feuil2!B268,'Croisé (2)'!A:A,Feuil2!A268)</f>
        <v>0</v>
      </c>
      <c r="F268" s="6" t="str">
        <f t="shared" si="16"/>
        <v/>
      </c>
      <c r="G268" t="str">
        <f t="shared" si="19"/>
        <v/>
      </c>
      <c r="I268" s="6" t="str">
        <f t="shared" si="17"/>
        <v/>
      </c>
      <c r="J268" t="str">
        <f t="shared" si="18"/>
        <v/>
      </c>
    </row>
    <row r="269" spans="1:10" x14ac:dyDescent="0.3">
      <c r="A269" s="6">
        <v>46248</v>
      </c>
      <c r="B269">
        <v>20</v>
      </c>
      <c r="C269">
        <f>SUMIFS('Croisé (2)'!C:C,'Croisé (2)'!B:B,Feuil2!B269,'Croisé (2)'!A:A,Feuil2!A269)</f>
        <v>0</v>
      </c>
      <c r="F269" s="6" t="str">
        <f t="shared" si="16"/>
        <v/>
      </c>
      <c r="G269" t="str">
        <f t="shared" si="19"/>
        <v/>
      </c>
      <c r="I269" s="6" t="str">
        <f t="shared" si="17"/>
        <v/>
      </c>
      <c r="J269" t="str">
        <f t="shared" si="18"/>
        <v/>
      </c>
    </row>
    <row r="270" spans="1:10" x14ac:dyDescent="0.3">
      <c r="A270" s="6">
        <v>46248</v>
      </c>
      <c r="B270">
        <v>21</v>
      </c>
      <c r="C270">
        <f>SUMIFS('Croisé (2)'!C:C,'Croisé (2)'!B:B,Feuil2!B270,'Croisé (2)'!A:A,Feuil2!A270)</f>
        <v>0</v>
      </c>
      <c r="F270" s="6" t="str">
        <f t="shared" si="16"/>
        <v/>
      </c>
      <c r="G270" t="str">
        <f t="shared" si="19"/>
        <v/>
      </c>
      <c r="I270" s="6" t="str">
        <f t="shared" si="17"/>
        <v/>
      </c>
      <c r="J270" t="str">
        <f t="shared" si="18"/>
        <v/>
      </c>
    </row>
    <row r="271" spans="1:10" x14ac:dyDescent="0.3">
      <c r="A271" s="6">
        <v>46248</v>
      </c>
      <c r="B271">
        <v>22</v>
      </c>
      <c r="C271">
        <f>SUMIFS('Croisé (2)'!C:C,'Croisé (2)'!B:B,Feuil2!B271,'Croisé (2)'!A:A,Feuil2!A271)</f>
        <v>0</v>
      </c>
      <c r="F271" s="6" t="str">
        <f t="shared" si="16"/>
        <v/>
      </c>
      <c r="G271" t="str">
        <f t="shared" si="19"/>
        <v/>
      </c>
      <c r="I271" s="6" t="str">
        <f t="shared" si="17"/>
        <v/>
      </c>
      <c r="J271" t="str">
        <f t="shared" si="18"/>
        <v/>
      </c>
    </row>
    <row r="272" spans="1:10" x14ac:dyDescent="0.3">
      <c r="A272" s="6">
        <v>46249</v>
      </c>
      <c r="B272">
        <v>3</v>
      </c>
      <c r="C272">
        <f>SUMIFS('Croisé (2)'!C:C,'Croisé (2)'!B:B,Feuil2!B272,'Croisé (2)'!A:A,Feuil2!A272)</f>
        <v>0</v>
      </c>
      <c r="F272" s="6" t="str">
        <f t="shared" si="16"/>
        <v/>
      </c>
      <c r="G272" t="str">
        <f t="shared" si="19"/>
        <v/>
      </c>
      <c r="I272" s="6" t="str">
        <f t="shared" si="17"/>
        <v/>
      </c>
      <c r="J272" t="str">
        <f t="shared" si="18"/>
        <v/>
      </c>
    </row>
    <row r="273" spans="1:10" x14ac:dyDescent="0.3">
      <c r="A273" s="6">
        <v>46249</v>
      </c>
      <c r="B273">
        <v>7</v>
      </c>
      <c r="C273">
        <f>SUMIFS('Croisé (2)'!C:C,'Croisé (2)'!B:B,Feuil2!B273,'Croisé (2)'!A:A,Feuil2!A273)</f>
        <v>0</v>
      </c>
      <c r="F273" s="6">
        <f t="shared" si="16"/>
        <v>46249</v>
      </c>
      <c r="G273">
        <f t="shared" si="19"/>
        <v>0</v>
      </c>
      <c r="I273" s="6" t="str">
        <f t="shared" si="17"/>
        <v/>
      </c>
      <c r="J273" t="str">
        <f t="shared" si="18"/>
        <v/>
      </c>
    </row>
    <row r="274" spans="1:10" x14ac:dyDescent="0.3">
      <c r="A274" s="6">
        <v>46249</v>
      </c>
      <c r="B274">
        <v>8</v>
      </c>
      <c r="C274">
        <f>SUMIFS('Croisé (2)'!C:C,'Croisé (2)'!B:B,Feuil2!B274,'Croisé (2)'!A:A,Feuil2!A274)</f>
        <v>0</v>
      </c>
      <c r="F274" s="6" t="str">
        <f t="shared" si="16"/>
        <v/>
      </c>
      <c r="G274" t="str">
        <f t="shared" si="19"/>
        <v/>
      </c>
      <c r="I274" s="6" t="str">
        <f t="shared" si="17"/>
        <v/>
      </c>
      <c r="J274" t="str">
        <f t="shared" si="18"/>
        <v/>
      </c>
    </row>
    <row r="275" spans="1:10" x14ac:dyDescent="0.3">
      <c r="A275" s="6">
        <v>46249</v>
      </c>
      <c r="B275">
        <v>9</v>
      </c>
      <c r="C275">
        <f>SUMIFS('Croisé (2)'!C:C,'Croisé (2)'!B:B,Feuil2!B275,'Croisé (2)'!A:A,Feuil2!A275)</f>
        <v>0</v>
      </c>
      <c r="F275" s="6" t="str">
        <f t="shared" si="16"/>
        <v/>
      </c>
      <c r="G275" t="str">
        <f t="shared" si="19"/>
        <v/>
      </c>
      <c r="I275" s="6" t="str">
        <f t="shared" si="17"/>
        <v/>
      </c>
      <c r="J275" t="str">
        <f t="shared" si="18"/>
        <v/>
      </c>
    </row>
    <row r="276" spans="1:10" x14ac:dyDescent="0.3">
      <c r="A276" s="6">
        <v>46249</v>
      </c>
      <c r="B276">
        <v>10</v>
      </c>
      <c r="C276">
        <f>SUMIFS('Croisé (2)'!C:C,'Croisé (2)'!B:B,Feuil2!B276,'Croisé (2)'!A:A,Feuil2!A276)</f>
        <v>0</v>
      </c>
      <c r="F276" s="6" t="str">
        <f t="shared" si="16"/>
        <v/>
      </c>
      <c r="G276" t="str">
        <f t="shared" si="19"/>
        <v/>
      </c>
      <c r="I276" s="6" t="str">
        <f t="shared" si="17"/>
        <v/>
      </c>
      <c r="J276" t="str">
        <f t="shared" si="18"/>
        <v/>
      </c>
    </row>
    <row r="277" spans="1:10" x14ac:dyDescent="0.3">
      <c r="A277" s="6">
        <v>46249</v>
      </c>
      <c r="B277">
        <v>11</v>
      </c>
      <c r="C277">
        <f>SUMIFS('Croisé (2)'!C:C,'Croisé (2)'!B:B,Feuil2!B277,'Croisé (2)'!A:A,Feuil2!A277)</f>
        <v>0</v>
      </c>
      <c r="F277" s="6" t="str">
        <f t="shared" si="16"/>
        <v/>
      </c>
      <c r="G277" t="str">
        <f t="shared" si="19"/>
        <v/>
      </c>
      <c r="I277" s="6" t="str">
        <f t="shared" si="17"/>
        <v/>
      </c>
      <c r="J277" t="str">
        <f t="shared" si="18"/>
        <v/>
      </c>
    </row>
    <row r="278" spans="1:10" x14ac:dyDescent="0.3">
      <c r="A278" s="6">
        <v>46249</v>
      </c>
      <c r="B278">
        <v>12</v>
      </c>
      <c r="C278">
        <f>SUMIFS('Croisé (2)'!C:C,'Croisé (2)'!B:B,Feuil2!B278,'Croisé (2)'!A:A,Feuil2!A278)</f>
        <v>0</v>
      </c>
      <c r="F278" s="6" t="str">
        <f t="shared" si="16"/>
        <v/>
      </c>
      <c r="G278" t="str">
        <f t="shared" si="19"/>
        <v/>
      </c>
      <c r="I278" s="6" t="str">
        <f t="shared" si="17"/>
        <v/>
      </c>
      <c r="J278" t="str">
        <f t="shared" si="18"/>
        <v/>
      </c>
    </row>
    <row r="279" spans="1:10" x14ac:dyDescent="0.3">
      <c r="A279" s="6">
        <v>46249</v>
      </c>
      <c r="B279">
        <v>13</v>
      </c>
      <c r="C279">
        <f>SUMIFS('Croisé (2)'!C:C,'Croisé (2)'!B:B,Feuil2!B279,'Croisé (2)'!A:A,Feuil2!A279)</f>
        <v>0</v>
      </c>
      <c r="F279" s="6" t="str">
        <f t="shared" si="16"/>
        <v/>
      </c>
      <c r="G279" t="str">
        <f t="shared" si="19"/>
        <v/>
      </c>
      <c r="I279" s="6" t="str">
        <f t="shared" si="17"/>
        <v/>
      </c>
      <c r="J279" t="str">
        <f t="shared" si="18"/>
        <v/>
      </c>
    </row>
    <row r="280" spans="1:10" x14ac:dyDescent="0.3">
      <c r="A280" s="6">
        <v>46249</v>
      </c>
      <c r="B280">
        <v>14</v>
      </c>
      <c r="C280">
        <f>SUMIFS('Croisé (2)'!C:C,'Croisé (2)'!B:B,Feuil2!B280,'Croisé (2)'!A:A,Feuil2!A280)</f>
        <v>0</v>
      </c>
      <c r="F280" s="6" t="str">
        <f t="shared" si="16"/>
        <v/>
      </c>
      <c r="G280" t="str">
        <f t="shared" si="19"/>
        <v/>
      </c>
      <c r="I280" s="6" t="str">
        <f t="shared" si="17"/>
        <v/>
      </c>
      <c r="J280" t="str">
        <f t="shared" si="18"/>
        <v/>
      </c>
    </row>
    <row r="281" spans="1:10" x14ac:dyDescent="0.3">
      <c r="A281" s="6">
        <v>46249</v>
      </c>
      <c r="B281">
        <v>15</v>
      </c>
      <c r="C281">
        <f>SUMIFS('Croisé (2)'!C:C,'Croisé (2)'!B:B,Feuil2!B281,'Croisé (2)'!A:A,Feuil2!A281)</f>
        <v>0</v>
      </c>
      <c r="F281" s="6" t="str">
        <f t="shared" si="16"/>
        <v/>
      </c>
      <c r="G281" t="str">
        <f t="shared" si="19"/>
        <v/>
      </c>
      <c r="I281" s="6" t="str">
        <f t="shared" si="17"/>
        <v/>
      </c>
      <c r="J281" t="str">
        <f t="shared" si="18"/>
        <v/>
      </c>
    </row>
    <row r="282" spans="1:10" x14ac:dyDescent="0.3">
      <c r="A282" s="6">
        <v>46249</v>
      </c>
      <c r="B282">
        <v>16</v>
      </c>
      <c r="C282">
        <f>SUMIFS('Croisé (2)'!C:C,'Croisé (2)'!B:B,Feuil2!B282,'Croisé (2)'!A:A,Feuil2!A282)</f>
        <v>0</v>
      </c>
      <c r="F282" s="6" t="str">
        <f t="shared" si="16"/>
        <v/>
      </c>
      <c r="G282" t="str">
        <f t="shared" si="19"/>
        <v/>
      </c>
      <c r="I282" s="6" t="str">
        <f t="shared" si="17"/>
        <v/>
      </c>
      <c r="J282" t="str">
        <f t="shared" si="18"/>
        <v/>
      </c>
    </row>
    <row r="283" spans="1:10" x14ac:dyDescent="0.3">
      <c r="A283" s="6">
        <v>46249</v>
      </c>
      <c r="B283">
        <v>17</v>
      </c>
      <c r="C283">
        <f>SUMIFS('Croisé (2)'!C:C,'Croisé (2)'!B:B,Feuil2!B283,'Croisé (2)'!A:A,Feuil2!A283)</f>
        <v>0</v>
      </c>
      <c r="F283" s="6" t="str">
        <f t="shared" si="16"/>
        <v/>
      </c>
      <c r="G283" t="str">
        <f t="shared" si="19"/>
        <v/>
      </c>
      <c r="I283" s="6" t="str">
        <f t="shared" si="17"/>
        <v/>
      </c>
      <c r="J283" t="str">
        <f t="shared" si="18"/>
        <v/>
      </c>
    </row>
    <row r="284" spans="1:10" x14ac:dyDescent="0.3">
      <c r="A284" s="6">
        <v>46249</v>
      </c>
      <c r="B284">
        <v>18</v>
      </c>
      <c r="C284">
        <f>SUMIFS('Croisé (2)'!C:C,'Croisé (2)'!B:B,Feuil2!B284,'Croisé (2)'!A:A,Feuil2!A284)</f>
        <v>0</v>
      </c>
      <c r="F284" s="6" t="str">
        <f t="shared" si="16"/>
        <v/>
      </c>
      <c r="G284" t="str">
        <f t="shared" si="19"/>
        <v/>
      </c>
      <c r="I284" s="6" t="str">
        <f t="shared" si="17"/>
        <v/>
      </c>
      <c r="J284" t="str">
        <f t="shared" si="18"/>
        <v/>
      </c>
    </row>
    <row r="285" spans="1:10" x14ac:dyDescent="0.3">
      <c r="A285" s="6">
        <v>46249</v>
      </c>
      <c r="B285">
        <v>19</v>
      </c>
      <c r="C285">
        <f>SUMIFS('Croisé (2)'!C:C,'Croisé (2)'!B:B,Feuil2!B285,'Croisé (2)'!A:A,Feuil2!A285)</f>
        <v>0</v>
      </c>
      <c r="F285" s="6" t="str">
        <f t="shared" si="16"/>
        <v/>
      </c>
      <c r="G285" t="str">
        <f t="shared" si="19"/>
        <v/>
      </c>
      <c r="I285" s="6" t="str">
        <f t="shared" si="17"/>
        <v/>
      </c>
      <c r="J285" t="str">
        <f t="shared" si="18"/>
        <v/>
      </c>
    </row>
    <row r="286" spans="1:10" x14ac:dyDescent="0.3">
      <c r="A286" s="6">
        <v>46249</v>
      </c>
      <c r="B286">
        <v>20</v>
      </c>
      <c r="C286">
        <f>SUMIFS('Croisé (2)'!C:C,'Croisé (2)'!B:B,Feuil2!B286,'Croisé (2)'!A:A,Feuil2!A286)</f>
        <v>0</v>
      </c>
      <c r="F286" s="6" t="str">
        <f t="shared" si="16"/>
        <v/>
      </c>
      <c r="G286" t="str">
        <f t="shared" si="19"/>
        <v/>
      </c>
      <c r="I286" s="6" t="str">
        <f t="shared" si="17"/>
        <v/>
      </c>
      <c r="J286" t="str">
        <f t="shared" si="18"/>
        <v/>
      </c>
    </row>
    <row r="287" spans="1:10" x14ac:dyDescent="0.3">
      <c r="A287" s="6">
        <v>46249</v>
      </c>
      <c r="B287">
        <v>21</v>
      </c>
      <c r="C287">
        <f>SUMIFS('Croisé (2)'!C:C,'Croisé (2)'!B:B,Feuil2!B287,'Croisé (2)'!A:A,Feuil2!A287)</f>
        <v>0</v>
      </c>
      <c r="F287" s="6" t="str">
        <f t="shared" si="16"/>
        <v/>
      </c>
      <c r="G287" t="str">
        <f t="shared" si="19"/>
        <v/>
      </c>
      <c r="I287" s="6" t="str">
        <f t="shared" si="17"/>
        <v/>
      </c>
      <c r="J287" t="str">
        <f t="shared" si="18"/>
        <v/>
      </c>
    </row>
    <row r="288" spans="1:10" x14ac:dyDescent="0.3">
      <c r="A288" s="6">
        <v>46249</v>
      </c>
      <c r="B288">
        <v>22</v>
      </c>
      <c r="C288">
        <f>SUMIFS('Croisé (2)'!C:C,'Croisé (2)'!B:B,Feuil2!B288,'Croisé (2)'!A:A,Feuil2!A288)</f>
        <v>0</v>
      </c>
      <c r="F288" s="6" t="str">
        <f t="shared" si="16"/>
        <v/>
      </c>
      <c r="G288" t="str">
        <f t="shared" si="19"/>
        <v/>
      </c>
      <c r="I288" s="6" t="str">
        <f t="shared" si="17"/>
        <v/>
      </c>
      <c r="J288" t="str">
        <f t="shared" si="18"/>
        <v/>
      </c>
    </row>
    <row r="289" spans="1:10" x14ac:dyDescent="0.3">
      <c r="A289" s="6">
        <v>46249</v>
      </c>
      <c r="B289">
        <v>23</v>
      </c>
      <c r="C289">
        <f>SUMIFS('Croisé (2)'!C:C,'Croisé (2)'!B:B,Feuil2!B289,'Croisé (2)'!A:A,Feuil2!A289)</f>
        <v>0</v>
      </c>
      <c r="F289" s="6" t="str">
        <f t="shared" si="16"/>
        <v/>
      </c>
      <c r="G289" t="str">
        <f t="shared" si="19"/>
        <v/>
      </c>
      <c r="I289" s="6" t="str">
        <f t="shared" si="17"/>
        <v/>
      </c>
      <c r="J289" t="str">
        <f t="shared" si="18"/>
        <v/>
      </c>
    </row>
    <row r="290" spans="1:10" x14ac:dyDescent="0.3">
      <c r="A290" s="6">
        <v>46250</v>
      </c>
      <c r="B290">
        <v>1</v>
      </c>
      <c r="C290">
        <f>SUMIFS('Croisé (2)'!C:C,'Croisé (2)'!B:B,Feuil2!B290,'Croisé (2)'!A:A,Feuil2!A290)</f>
        <v>0</v>
      </c>
      <c r="F290" s="6" t="str">
        <f t="shared" si="16"/>
        <v/>
      </c>
      <c r="G290" t="str">
        <f t="shared" si="19"/>
        <v/>
      </c>
      <c r="I290" s="6" t="str">
        <f t="shared" si="17"/>
        <v/>
      </c>
      <c r="J290" t="str">
        <f t="shared" si="18"/>
        <v/>
      </c>
    </row>
    <row r="291" spans="1:10" x14ac:dyDescent="0.3">
      <c r="A291" s="6">
        <v>46250</v>
      </c>
      <c r="B291">
        <v>2</v>
      </c>
      <c r="C291">
        <f>SUMIFS('Croisé (2)'!C:C,'Croisé (2)'!B:B,Feuil2!B291,'Croisé (2)'!A:A,Feuil2!A291)</f>
        <v>0</v>
      </c>
      <c r="F291" s="6" t="str">
        <f t="shared" si="16"/>
        <v/>
      </c>
      <c r="G291" t="str">
        <f t="shared" si="19"/>
        <v/>
      </c>
      <c r="I291" s="6" t="str">
        <f t="shared" si="17"/>
        <v/>
      </c>
      <c r="J291" t="str">
        <f t="shared" si="18"/>
        <v/>
      </c>
    </row>
    <row r="292" spans="1:10" x14ac:dyDescent="0.3">
      <c r="A292" s="6">
        <v>46250</v>
      </c>
      <c r="B292">
        <v>4</v>
      </c>
      <c r="C292">
        <f>SUMIFS('Croisé (2)'!C:C,'Croisé (2)'!B:B,Feuil2!B292,'Croisé (2)'!A:A,Feuil2!A292)</f>
        <v>0</v>
      </c>
      <c r="F292" s="6" t="str">
        <f t="shared" si="16"/>
        <v/>
      </c>
      <c r="G292" t="str">
        <f t="shared" si="19"/>
        <v/>
      </c>
      <c r="I292" s="6" t="str">
        <f t="shared" si="17"/>
        <v/>
      </c>
      <c r="J292" t="str">
        <f t="shared" si="18"/>
        <v/>
      </c>
    </row>
    <row r="293" spans="1:10" x14ac:dyDescent="0.3">
      <c r="A293" s="6">
        <v>46250</v>
      </c>
      <c r="B293">
        <v>6</v>
      </c>
      <c r="C293">
        <f>SUMIFS('Croisé (2)'!C:C,'Croisé (2)'!B:B,Feuil2!B293,'Croisé (2)'!A:A,Feuil2!A293)</f>
        <v>0</v>
      </c>
      <c r="F293" s="6" t="str">
        <f t="shared" si="16"/>
        <v/>
      </c>
      <c r="G293" t="str">
        <f t="shared" si="19"/>
        <v/>
      </c>
      <c r="I293" s="6" t="str">
        <f t="shared" si="17"/>
        <v/>
      </c>
      <c r="J293" t="str">
        <f t="shared" si="18"/>
        <v/>
      </c>
    </row>
    <row r="294" spans="1:10" x14ac:dyDescent="0.3">
      <c r="A294" s="6">
        <v>46250</v>
      </c>
      <c r="B294">
        <v>7</v>
      </c>
      <c r="C294">
        <f>SUMIFS('Croisé (2)'!C:C,'Croisé (2)'!B:B,Feuil2!B294,'Croisé (2)'!A:A,Feuil2!A294)</f>
        <v>0</v>
      </c>
      <c r="F294" s="6">
        <f t="shared" si="16"/>
        <v>46250</v>
      </c>
      <c r="G294">
        <f t="shared" si="19"/>
        <v>0</v>
      </c>
      <c r="I294" s="6" t="str">
        <f t="shared" si="17"/>
        <v/>
      </c>
      <c r="J294" t="str">
        <f t="shared" si="18"/>
        <v/>
      </c>
    </row>
    <row r="295" spans="1:10" x14ac:dyDescent="0.3">
      <c r="A295" s="6">
        <v>46250</v>
      </c>
      <c r="B295">
        <v>8</v>
      </c>
      <c r="C295">
        <f>SUMIFS('Croisé (2)'!C:C,'Croisé (2)'!B:B,Feuil2!B295,'Croisé (2)'!A:A,Feuil2!A295)</f>
        <v>0</v>
      </c>
      <c r="F295" s="6" t="str">
        <f t="shared" si="16"/>
        <v/>
      </c>
      <c r="G295" t="str">
        <f t="shared" si="19"/>
        <v/>
      </c>
      <c r="I295" s="6" t="str">
        <f t="shared" si="17"/>
        <v/>
      </c>
      <c r="J295" t="str">
        <f t="shared" si="18"/>
        <v/>
      </c>
    </row>
    <row r="296" spans="1:10" x14ac:dyDescent="0.3">
      <c r="A296" s="6">
        <v>46250</v>
      </c>
      <c r="B296">
        <v>9</v>
      </c>
      <c r="C296">
        <f>SUMIFS('Croisé (2)'!C:C,'Croisé (2)'!B:B,Feuil2!B296,'Croisé (2)'!A:A,Feuil2!A296)</f>
        <v>0</v>
      </c>
      <c r="F296" s="6" t="str">
        <f t="shared" si="16"/>
        <v/>
      </c>
      <c r="G296" t="str">
        <f t="shared" si="19"/>
        <v/>
      </c>
      <c r="I296" s="6" t="str">
        <f t="shared" si="17"/>
        <v/>
      </c>
      <c r="J296" t="str">
        <f t="shared" si="18"/>
        <v/>
      </c>
    </row>
    <row r="297" spans="1:10" x14ac:dyDescent="0.3">
      <c r="A297" s="6">
        <v>46250</v>
      </c>
      <c r="B297">
        <v>10</v>
      </c>
      <c r="C297">
        <f>SUMIFS('Croisé (2)'!C:C,'Croisé (2)'!B:B,Feuil2!B297,'Croisé (2)'!A:A,Feuil2!A297)</f>
        <v>0</v>
      </c>
      <c r="F297" s="6" t="str">
        <f t="shared" si="16"/>
        <v/>
      </c>
      <c r="G297" t="str">
        <f t="shared" si="19"/>
        <v/>
      </c>
      <c r="I297" s="6" t="str">
        <f t="shared" si="17"/>
        <v/>
      </c>
      <c r="J297" t="str">
        <f t="shared" si="18"/>
        <v/>
      </c>
    </row>
    <row r="298" spans="1:10" x14ac:dyDescent="0.3">
      <c r="A298" s="6">
        <v>46250</v>
      </c>
      <c r="B298">
        <v>11</v>
      </c>
      <c r="C298">
        <f>SUMIFS('Croisé (2)'!C:C,'Croisé (2)'!B:B,Feuil2!B298,'Croisé (2)'!A:A,Feuil2!A298)</f>
        <v>0</v>
      </c>
      <c r="F298" s="6" t="str">
        <f t="shared" si="16"/>
        <v/>
      </c>
      <c r="G298" t="str">
        <f t="shared" si="19"/>
        <v/>
      </c>
      <c r="I298" s="6" t="str">
        <f t="shared" si="17"/>
        <v/>
      </c>
      <c r="J298" t="str">
        <f t="shared" si="18"/>
        <v/>
      </c>
    </row>
    <row r="299" spans="1:10" x14ac:dyDescent="0.3">
      <c r="A299" s="6">
        <v>46250</v>
      </c>
      <c r="B299">
        <v>12</v>
      </c>
      <c r="C299">
        <f>SUMIFS('Croisé (2)'!C:C,'Croisé (2)'!B:B,Feuil2!B299,'Croisé (2)'!A:A,Feuil2!A299)</f>
        <v>0</v>
      </c>
      <c r="F299" s="6" t="str">
        <f t="shared" si="16"/>
        <v/>
      </c>
      <c r="G299" t="str">
        <f t="shared" si="19"/>
        <v/>
      </c>
      <c r="I299" s="6" t="str">
        <f t="shared" si="17"/>
        <v/>
      </c>
      <c r="J299" t="str">
        <f t="shared" si="18"/>
        <v/>
      </c>
    </row>
    <row r="300" spans="1:10" x14ac:dyDescent="0.3">
      <c r="A300" s="6">
        <v>46250</v>
      </c>
      <c r="B300">
        <v>13</v>
      </c>
      <c r="C300">
        <f>SUMIFS('Croisé (2)'!C:C,'Croisé (2)'!B:B,Feuil2!B300,'Croisé (2)'!A:A,Feuil2!A300)</f>
        <v>0</v>
      </c>
      <c r="F300" s="6" t="str">
        <f t="shared" si="16"/>
        <v/>
      </c>
      <c r="G300" t="str">
        <f t="shared" si="19"/>
        <v/>
      </c>
      <c r="I300" s="6" t="str">
        <f t="shared" si="17"/>
        <v/>
      </c>
      <c r="J300" t="str">
        <f t="shared" si="18"/>
        <v/>
      </c>
    </row>
    <row r="301" spans="1:10" x14ac:dyDescent="0.3">
      <c r="A301" s="6">
        <v>46250</v>
      </c>
      <c r="B301">
        <v>14</v>
      </c>
      <c r="C301">
        <f>SUMIFS('Croisé (2)'!C:C,'Croisé (2)'!B:B,Feuil2!B301,'Croisé (2)'!A:A,Feuil2!A301)</f>
        <v>0</v>
      </c>
      <c r="F301" s="6" t="str">
        <f t="shared" si="16"/>
        <v/>
      </c>
      <c r="G301" t="str">
        <f t="shared" si="19"/>
        <v/>
      </c>
      <c r="I301" s="6" t="str">
        <f t="shared" si="17"/>
        <v/>
      </c>
      <c r="J301" t="str">
        <f t="shared" si="18"/>
        <v/>
      </c>
    </row>
    <row r="302" spans="1:10" x14ac:dyDescent="0.3">
      <c r="A302" s="6">
        <v>46250</v>
      </c>
      <c r="B302">
        <v>15</v>
      </c>
      <c r="C302">
        <f>SUMIFS('Croisé (2)'!C:C,'Croisé (2)'!B:B,Feuil2!B302,'Croisé (2)'!A:A,Feuil2!A302)</f>
        <v>0</v>
      </c>
      <c r="F302" s="6" t="str">
        <f t="shared" si="16"/>
        <v/>
      </c>
      <c r="G302" t="str">
        <f t="shared" si="19"/>
        <v/>
      </c>
      <c r="I302" s="6" t="str">
        <f t="shared" si="17"/>
        <v/>
      </c>
      <c r="J302" t="str">
        <f t="shared" si="18"/>
        <v/>
      </c>
    </row>
    <row r="303" spans="1:10" x14ac:dyDescent="0.3">
      <c r="A303" s="6">
        <v>46250</v>
      </c>
      <c r="B303">
        <v>16</v>
      </c>
      <c r="C303">
        <f>SUMIFS('Croisé (2)'!C:C,'Croisé (2)'!B:B,Feuil2!B303,'Croisé (2)'!A:A,Feuil2!A303)</f>
        <v>0</v>
      </c>
      <c r="F303" s="6" t="str">
        <f t="shared" si="16"/>
        <v/>
      </c>
      <c r="G303" t="str">
        <f t="shared" si="19"/>
        <v/>
      </c>
      <c r="I303" s="6" t="str">
        <f t="shared" si="17"/>
        <v/>
      </c>
      <c r="J303" t="str">
        <f t="shared" si="18"/>
        <v/>
      </c>
    </row>
    <row r="304" spans="1:10" x14ac:dyDescent="0.3">
      <c r="A304" s="6">
        <v>46250</v>
      </c>
      <c r="B304">
        <v>17</v>
      </c>
      <c r="C304">
        <f>SUMIFS('Croisé (2)'!C:C,'Croisé (2)'!B:B,Feuil2!B304,'Croisé (2)'!A:A,Feuil2!A304)</f>
        <v>0</v>
      </c>
      <c r="F304" s="6" t="str">
        <f t="shared" si="16"/>
        <v/>
      </c>
      <c r="G304" t="str">
        <f t="shared" si="19"/>
        <v/>
      </c>
      <c r="I304" s="6" t="str">
        <f t="shared" si="17"/>
        <v/>
      </c>
      <c r="J304" t="str">
        <f t="shared" si="18"/>
        <v/>
      </c>
    </row>
    <row r="305" spans="1:10" x14ac:dyDescent="0.3">
      <c r="A305" s="6">
        <v>46250</v>
      </c>
      <c r="B305">
        <v>18</v>
      </c>
      <c r="C305">
        <f>SUMIFS('Croisé (2)'!C:C,'Croisé (2)'!B:B,Feuil2!B305,'Croisé (2)'!A:A,Feuil2!A305)</f>
        <v>0</v>
      </c>
      <c r="F305" s="6" t="str">
        <f t="shared" si="16"/>
        <v/>
      </c>
      <c r="G305" t="str">
        <f t="shared" si="19"/>
        <v/>
      </c>
      <c r="I305" s="6" t="str">
        <f t="shared" si="17"/>
        <v/>
      </c>
      <c r="J305" t="str">
        <f t="shared" si="18"/>
        <v/>
      </c>
    </row>
    <row r="306" spans="1:10" x14ac:dyDescent="0.3">
      <c r="A306" s="6">
        <v>46250</v>
      </c>
      <c r="B306">
        <v>19</v>
      </c>
      <c r="C306">
        <f>SUMIFS('Croisé (2)'!C:C,'Croisé (2)'!B:B,Feuil2!B306,'Croisé (2)'!A:A,Feuil2!A306)</f>
        <v>0</v>
      </c>
      <c r="F306" s="6" t="str">
        <f t="shared" si="16"/>
        <v/>
      </c>
      <c r="G306" t="str">
        <f t="shared" si="19"/>
        <v/>
      </c>
      <c r="I306" s="6" t="str">
        <f t="shared" si="17"/>
        <v/>
      </c>
      <c r="J306" t="str">
        <f t="shared" si="18"/>
        <v/>
      </c>
    </row>
    <row r="307" spans="1:10" x14ac:dyDescent="0.3">
      <c r="A307" s="6">
        <v>46250</v>
      </c>
      <c r="B307">
        <v>20</v>
      </c>
      <c r="C307">
        <f>SUMIFS('Croisé (2)'!C:C,'Croisé (2)'!B:B,Feuil2!B307,'Croisé (2)'!A:A,Feuil2!A307)</f>
        <v>0</v>
      </c>
      <c r="F307" s="6" t="str">
        <f t="shared" si="16"/>
        <v/>
      </c>
      <c r="G307" t="str">
        <f t="shared" si="19"/>
        <v/>
      </c>
      <c r="I307" s="6" t="str">
        <f t="shared" si="17"/>
        <v/>
      </c>
      <c r="J307" t="str">
        <f t="shared" si="18"/>
        <v/>
      </c>
    </row>
    <row r="308" spans="1:10" x14ac:dyDescent="0.3">
      <c r="A308" s="6">
        <v>46250</v>
      </c>
      <c r="B308">
        <v>21</v>
      </c>
      <c r="C308">
        <f>SUMIFS('Croisé (2)'!C:C,'Croisé (2)'!B:B,Feuil2!B308,'Croisé (2)'!A:A,Feuil2!A308)</f>
        <v>0</v>
      </c>
      <c r="F308" s="6" t="str">
        <f t="shared" si="16"/>
        <v/>
      </c>
      <c r="G308" t="str">
        <f t="shared" si="19"/>
        <v/>
      </c>
      <c r="I308" s="6" t="str">
        <f t="shared" si="17"/>
        <v/>
      </c>
      <c r="J308" t="str">
        <f t="shared" si="18"/>
        <v/>
      </c>
    </row>
    <row r="309" spans="1:10" x14ac:dyDescent="0.3">
      <c r="A309" s="6">
        <v>46250</v>
      </c>
      <c r="B309">
        <v>22</v>
      </c>
      <c r="C309">
        <f>SUMIFS('Croisé (2)'!C:C,'Croisé (2)'!B:B,Feuil2!B309,'Croisé (2)'!A:A,Feuil2!A309)</f>
        <v>0</v>
      </c>
      <c r="F309" s="6" t="str">
        <f t="shared" si="16"/>
        <v/>
      </c>
      <c r="G309" t="str">
        <f t="shared" si="19"/>
        <v/>
      </c>
      <c r="I309" s="6" t="str">
        <f t="shared" si="17"/>
        <v/>
      </c>
      <c r="J309" t="str">
        <f t="shared" si="18"/>
        <v/>
      </c>
    </row>
    <row r="310" spans="1:10" x14ac:dyDescent="0.3">
      <c r="A310" s="6">
        <v>46250</v>
      </c>
      <c r="B310">
        <v>23</v>
      </c>
      <c r="C310">
        <f>SUMIFS('Croisé (2)'!C:C,'Croisé (2)'!B:B,Feuil2!B310,'Croisé (2)'!A:A,Feuil2!A310)</f>
        <v>0</v>
      </c>
      <c r="F310" s="6" t="str">
        <f t="shared" si="16"/>
        <v/>
      </c>
      <c r="G310" t="str">
        <f t="shared" si="19"/>
        <v/>
      </c>
      <c r="I310" s="6" t="str">
        <f t="shared" si="17"/>
        <v/>
      </c>
      <c r="J310" t="str">
        <f t="shared" si="18"/>
        <v/>
      </c>
    </row>
    <row r="311" spans="1:10" x14ac:dyDescent="0.3">
      <c r="A311" s="6">
        <v>46251</v>
      </c>
      <c r="B311">
        <v>0</v>
      </c>
      <c r="C311">
        <f>SUMIFS('Croisé (2)'!C:C,'Croisé (2)'!B:B,Feuil2!B311,'Croisé (2)'!A:A,Feuil2!A311)</f>
        <v>0</v>
      </c>
      <c r="F311" s="6" t="str">
        <f t="shared" si="16"/>
        <v/>
      </c>
      <c r="G311" t="str">
        <f t="shared" si="19"/>
        <v/>
      </c>
      <c r="I311" s="6" t="str">
        <f t="shared" si="17"/>
        <v/>
      </c>
      <c r="J311" t="str">
        <f t="shared" si="18"/>
        <v/>
      </c>
    </row>
    <row r="312" spans="1:10" x14ac:dyDescent="0.3">
      <c r="A312" s="6">
        <v>46251</v>
      </c>
      <c r="B312">
        <v>6</v>
      </c>
      <c r="C312">
        <f>SUMIFS('Croisé (2)'!C:C,'Croisé (2)'!B:B,Feuil2!B312,'Croisé (2)'!A:A,Feuil2!A312)</f>
        <v>0</v>
      </c>
      <c r="F312" s="6" t="str">
        <f t="shared" si="16"/>
        <v/>
      </c>
      <c r="G312" t="str">
        <f t="shared" si="19"/>
        <v/>
      </c>
      <c r="I312" s="6" t="str">
        <f t="shared" si="17"/>
        <v/>
      </c>
      <c r="J312" t="str">
        <f t="shared" si="18"/>
        <v/>
      </c>
    </row>
    <row r="313" spans="1:10" x14ac:dyDescent="0.3">
      <c r="A313" s="6">
        <v>46251</v>
      </c>
      <c r="B313">
        <v>7</v>
      </c>
      <c r="C313">
        <f>SUMIFS('Croisé (2)'!C:C,'Croisé (2)'!B:B,Feuil2!B313,'Croisé (2)'!A:A,Feuil2!A313)</f>
        <v>0</v>
      </c>
      <c r="F313" s="6">
        <f t="shared" si="16"/>
        <v>46251</v>
      </c>
      <c r="G313">
        <f t="shared" si="19"/>
        <v>0</v>
      </c>
      <c r="I313" s="6" t="str">
        <f t="shared" si="17"/>
        <v/>
      </c>
      <c r="J313" t="str">
        <f t="shared" si="18"/>
        <v/>
      </c>
    </row>
    <row r="314" spans="1:10" x14ac:dyDescent="0.3">
      <c r="A314" s="6">
        <v>46251</v>
      </c>
      <c r="B314">
        <v>8</v>
      </c>
      <c r="C314">
        <f>SUMIFS('Croisé (2)'!C:C,'Croisé (2)'!B:B,Feuil2!B314,'Croisé (2)'!A:A,Feuil2!A314)</f>
        <v>0</v>
      </c>
      <c r="F314" s="6" t="str">
        <f t="shared" si="16"/>
        <v/>
      </c>
      <c r="G314" t="str">
        <f t="shared" si="19"/>
        <v/>
      </c>
      <c r="I314" s="6" t="str">
        <f t="shared" si="17"/>
        <v/>
      </c>
      <c r="J314" t="str">
        <f t="shared" si="18"/>
        <v/>
      </c>
    </row>
    <row r="315" spans="1:10" x14ac:dyDescent="0.3">
      <c r="A315" s="6">
        <v>46251</v>
      </c>
      <c r="B315">
        <v>9</v>
      </c>
      <c r="C315">
        <f>SUMIFS('Croisé (2)'!C:C,'Croisé (2)'!B:B,Feuil2!B315,'Croisé (2)'!A:A,Feuil2!A315)</f>
        <v>0</v>
      </c>
      <c r="F315" s="6" t="str">
        <f t="shared" si="16"/>
        <v/>
      </c>
      <c r="G315" t="str">
        <f t="shared" si="19"/>
        <v/>
      </c>
      <c r="I315" s="6" t="str">
        <f t="shared" si="17"/>
        <v/>
      </c>
      <c r="J315" t="str">
        <f t="shared" si="18"/>
        <v/>
      </c>
    </row>
    <row r="316" spans="1:10" x14ac:dyDescent="0.3">
      <c r="A316" s="6">
        <v>46251</v>
      </c>
      <c r="B316">
        <v>10</v>
      </c>
      <c r="C316">
        <f>SUMIFS('Croisé (2)'!C:C,'Croisé (2)'!B:B,Feuil2!B316,'Croisé (2)'!A:A,Feuil2!A316)</f>
        <v>0</v>
      </c>
      <c r="F316" s="6" t="str">
        <f t="shared" si="16"/>
        <v/>
      </c>
      <c r="G316" t="str">
        <f t="shared" si="19"/>
        <v/>
      </c>
      <c r="I316" s="6" t="str">
        <f t="shared" si="17"/>
        <v/>
      </c>
      <c r="J316" t="str">
        <f t="shared" si="18"/>
        <v/>
      </c>
    </row>
    <row r="317" spans="1:10" x14ac:dyDescent="0.3">
      <c r="A317" s="6">
        <v>46251</v>
      </c>
      <c r="B317">
        <v>11</v>
      </c>
      <c r="C317">
        <f>SUMIFS('Croisé (2)'!C:C,'Croisé (2)'!B:B,Feuil2!B317,'Croisé (2)'!A:A,Feuil2!A317)</f>
        <v>0</v>
      </c>
      <c r="F317" s="6" t="str">
        <f t="shared" si="16"/>
        <v/>
      </c>
      <c r="G317" t="str">
        <f t="shared" si="19"/>
        <v/>
      </c>
      <c r="I317" s="6" t="str">
        <f t="shared" si="17"/>
        <v/>
      </c>
      <c r="J317" t="str">
        <f t="shared" si="18"/>
        <v/>
      </c>
    </row>
    <row r="318" spans="1:10" x14ac:dyDescent="0.3">
      <c r="A318" s="6">
        <v>46251</v>
      </c>
      <c r="B318">
        <v>12</v>
      </c>
      <c r="C318">
        <f>SUMIFS('Croisé (2)'!C:C,'Croisé (2)'!B:B,Feuil2!B318,'Croisé (2)'!A:A,Feuil2!A318)</f>
        <v>0</v>
      </c>
      <c r="F318" s="6" t="str">
        <f t="shared" si="16"/>
        <v/>
      </c>
      <c r="G318" t="str">
        <f t="shared" si="19"/>
        <v/>
      </c>
      <c r="I318" s="6" t="str">
        <f t="shared" si="17"/>
        <v/>
      </c>
      <c r="J318" t="str">
        <f t="shared" si="18"/>
        <v/>
      </c>
    </row>
    <row r="319" spans="1:10" x14ac:dyDescent="0.3">
      <c r="A319" s="6">
        <v>46251</v>
      </c>
      <c r="B319">
        <v>13</v>
      </c>
      <c r="C319">
        <f>SUMIFS('Croisé (2)'!C:C,'Croisé (2)'!B:B,Feuil2!B319,'Croisé (2)'!A:A,Feuil2!A319)</f>
        <v>0</v>
      </c>
      <c r="F319" s="6" t="str">
        <f t="shared" si="16"/>
        <v/>
      </c>
      <c r="G319" t="str">
        <f t="shared" si="19"/>
        <v/>
      </c>
      <c r="I319" s="6" t="str">
        <f t="shared" si="17"/>
        <v/>
      </c>
      <c r="J319" t="str">
        <f t="shared" si="18"/>
        <v/>
      </c>
    </row>
    <row r="320" spans="1:10" x14ac:dyDescent="0.3">
      <c r="A320" s="6">
        <v>46251</v>
      </c>
      <c r="B320">
        <v>14</v>
      </c>
      <c r="C320">
        <f>SUMIFS('Croisé (2)'!C:C,'Croisé (2)'!B:B,Feuil2!B320,'Croisé (2)'!A:A,Feuil2!A320)</f>
        <v>0</v>
      </c>
      <c r="F320" s="6" t="str">
        <f t="shared" si="16"/>
        <v/>
      </c>
      <c r="G320" t="str">
        <f t="shared" si="19"/>
        <v/>
      </c>
      <c r="I320" s="6" t="str">
        <f t="shared" si="17"/>
        <v/>
      </c>
      <c r="J320" t="str">
        <f t="shared" si="18"/>
        <v/>
      </c>
    </row>
    <row r="321" spans="1:10" x14ac:dyDescent="0.3">
      <c r="A321" s="6">
        <v>46251</v>
      </c>
      <c r="B321">
        <v>15</v>
      </c>
      <c r="C321">
        <f>SUMIFS('Croisé (2)'!C:C,'Croisé (2)'!B:B,Feuil2!B321,'Croisé (2)'!A:A,Feuil2!A321)</f>
        <v>0</v>
      </c>
      <c r="F321" s="6" t="str">
        <f t="shared" si="16"/>
        <v/>
      </c>
      <c r="G321" t="str">
        <f t="shared" si="19"/>
        <v/>
      </c>
      <c r="I321" s="6" t="str">
        <f t="shared" si="17"/>
        <v/>
      </c>
      <c r="J321" t="str">
        <f t="shared" si="18"/>
        <v/>
      </c>
    </row>
    <row r="322" spans="1:10" x14ac:dyDescent="0.3">
      <c r="A322" s="6">
        <v>46251</v>
      </c>
      <c r="B322">
        <v>16</v>
      </c>
      <c r="C322">
        <f>SUMIFS('Croisé (2)'!C:C,'Croisé (2)'!B:B,Feuil2!B322,'Croisé (2)'!A:A,Feuil2!A322)</f>
        <v>0</v>
      </c>
      <c r="F322" s="6" t="str">
        <f t="shared" si="16"/>
        <v/>
      </c>
      <c r="G322" t="str">
        <f t="shared" si="19"/>
        <v/>
      </c>
      <c r="I322" s="6" t="str">
        <f t="shared" si="17"/>
        <v/>
      </c>
      <c r="J322" t="str">
        <f t="shared" si="18"/>
        <v/>
      </c>
    </row>
    <row r="323" spans="1:10" x14ac:dyDescent="0.3">
      <c r="A323" s="6">
        <v>46251</v>
      </c>
      <c r="B323">
        <v>17</v>
      </c>
      <c r="C323">
        <f>SUMIFS('Croisé (2)'!C:C,'Croisé (2)'!B:B,Feuil2!B323,'Croisé (2)'!A:A,Feuil2!A323)</f>
        <v>0</v>
      </c>
      <c r="F323" s="6" t="str">
        <f t="shared" si="16"/>
        <v/>
      </c>
      <c r="G323" t="str">
        <f t="shared" si="19"/>
        <v/>
      </c>
      <c r="I323" s="6" t="str">
        <f t="shared" si="17"/>
        <v/>
      </c>
      <c r="J323" t="str">
        <f t="shared" si="18"/>
        <v/>
      </c>
    </row>
    <row r="324" spans="1:10" x14ac:dyDescent="0.3">
      <c r="A324" s="6">
        <v>46251</v>
      </c>
      <c r="B324">
        <v>18</v>
      </c>
      <c r="C324">
        <f>SUMIFS('Croisé (2)'!C:C,'Croisé (2)'!B:B,Feuil2!B324,'Croisé (2)'!A:A,Feuil2!A324)</f>
        <v>0</v>
      </c>
      <c r="F324" s="6" t="str">
        <f t="shared" si="16"/>
        <v/>
      </c>
      <c r="G324" t="str">
        <f t="shared" si="19"/>
        <v/>
      </c>
      <c r="I324" s="6" t="str">
        <f t="shared" si="17"/>
        <v/>
      </c>
      <c r="J324" t="str">
        <f t="shared" si="18"/>
        <v/>
      </c>
    </row>
    <row r="325" spans="1:10" x14ac:dyDescent="0.3">
      <c r="A325" s="6">
        <v>46251</v>
      </c>
      <c r="B325">
        <v>19</v>
      </c>
      <c r="C325">
        <f>SUMIFS('Croisé (2)'!C:C,'Croisé (2)'!B:B,Feuil2!B325,'Croisé (2)'!A:A,Feuil2!A325)</f>
        <v>0</v>
      </c>
      <c r="F325" s="6" t="str">
        <f t="shared" ref="F325:F388" si="20">IF(G325="","",A325)</f>
        <v/>
      </c>
      <c r="G325" t="str">
        <f t="shared" si="19"/>
        <v/>
      </c>
      <c r="I325" s="6" t="str">
        <f t="shared" ref="I325:I388" si="21">IF(J325="","",D325)</f>
        <v/>
      </c>
      <c r="J325" t="str">
        <f t="shared" ref="J325:J388" si="22">IF(E325=7,SUM(F325:F339),"")</f>
        <v/>
      </c>
    </row>
    <row r="326" spans="1:10" x14ac:dyDescent="0.3">
      <c r="A326" s="6">
        <v>46251</v>
      </c>
      <c r="B326">
        <v>20</v>
      </c>
      <c r="C326">
        <f>SUMIFS('Croisé (2)'!C:C,'Croisé (2)'!B:B,Feuil2!B326,'Croisé (2)'!A:A,Feuil2!A326)</f>
        <v>0</v>
      </c>
      <c r="F326" s="6" t="str">
        <f t="shared" si="20"/>
        <v/>
      </c>
      <c r="G326" t="str">
        <f t="shared" ref="G326:G389" si="23">IF(B326=7,SUM(C326:C341),"")</f>
        <v/>
      </c>
      <c r="I326" s="6" t="str">
        <f t="shared" si="21"/>
        <v/>
      </c>
      <c r="J326" t="str">
        <f t="shared" si="22"/>
        <v/>
      </c>
    </row>
    <row r="327" spans="1:10" x14ac:dyDescent="0.3">
      <c r="A327" s="6">
        <v>46251</v>
      </c>
      <c r="B327">
        <v>21</v>
      </c>
      <c r="C327">
        <f>SUMIFS('Croisé (2)'!C:C,'Croisé (2)'!B:B,Feuil2!B327,'Croisé (2)'!A:A,Feuil2!A327)</f>
        <v>0</v>
      </c>
      <c r="F327" s="6" t="str">
        <f t="shared" si="20"/>
        <v/>
      </c>
      <c r="G327" t="str">
        <f t="shared" si="23"/>
        <v/>
      </c>
      <c r="I327" s="6" t="str">
        <f t="shared" si="21"/>
        <v/>
      </c>
      <c r="J327" t="str">
        <f t="shared" si="22"/>
        <v/>
      </c>
    </row>
    <row r="328" spans="1:10" x14ac:dyDescent="0.3">
      <c r="A328" s="6">
        <v>46251</v>
      </c>
      <c r="B328">
        <v>22</v>
      </c>
      <c r="C328">
        <f>SUMIFS('Croisé (2)'!C:C,'Croisé (2)'!B:B,Feuil2!B328,'Croisé (2)'!A:A,Feuil2!A328)</f>
        <v>0</v>
      </c>
      <c r="F328" s="6" t="str">
        <f t="shared" si="20"/>
        <v/>
      </c>
      <c r="G328" t="str">
        <f t="shared" si="23"/>
        <v/>
      </c>
      <c r="I328" s="6" t="str">
        <f t="shared" si="21"/>
        <v/>
      </c>
      <c r="J328" t="str">
        <f t="shared" si="22"/>
        <v/>
      </c>
    </row>
    <row r="329" spans="1:10" x14ac:dyDescent="0.3">
      <c r="A329" s="6">
        <v>46251</v>
      </c>
      <c r="B329">
        <v>23</v>
      </c>
      <c r="C329">
        <f>SUMIFS('Croisé (2)'!C:C,'Croisé (2)'!B:B,Feuil2!B329,'Croisé (2)'!A:A,Feuil2!A329)</f>
        <v>0</v>
      </c>
      <c r="F329" s="6" t="str">
        <f t="shared" si="20"/>
        <v/>
      </c>
      <c r="G329" t="str">
        <f t="shared" si="23"/>
        <v/>
      </c>
      <c r="I329" s="6" t="str">
        <f t="shared" si="21"/>
        <v/>
      </c>
      <c r="J329" t="str">
        <f t="shared" si="22"/>
        <v/>
      </c>
    </row>
    <row r="330" spans="1:10" x14ac:dyDescent="0.3">
      <c r="A330" s="6">
        <v>46252</v>
      </c>
      <c r="B330">
        <v>1</v>
      </c>
      <c r="C330">
        <f>SUMIFS('Croisé (2)'!C:C,'Croisé (2)'!B:B,Feuil2!B330,'Croisé (2)'!A:A,Feuil2!A330)</f>
        <v>0</v>
      </c>
      <c r="F330" s="6" t="str">
        <f t="shared" si="20"/>
        <v/>
      </c>
      <c r="G330" t="str">
        <f t="shared" si="23"/>
        <v/>
      </c>
      <c r="I330" s="6" t="str">
        <f t="shared" si="21"/>
        <v/>
      </c>
      <c r="J330" t="str">
        <f t="shared" si="22"/>
        <v/>
      </c>
    </row>
    <row r="331" spans="1:10" x14ac:dyDescent="0.3">
      <c r="A331" s="6">
        <v>46252</v>
      </c>
      <c r="B331">
        <v>6</v>
      </c>
      <c r="C331">
        <f>SUMIFS('Croisé (2)'!C:C,'Croisé (2)'!B:B,Feuil2!B331,'Croisé (2)'!A:A,Feuil2!A331)</f>
        <v>0</v>
      </c>
      <c r="F331" s="6" t="str">
        <f t="shared" si="20"/>
        <v/>
      </c>
      <c r="G331" t="str">
        <f t="shared" si="23"/>
        <v/>
      </c>
      <c r="I331" s="6" t="str">
        <f t="shared" si="21"/>
        <v/>
      </c>
      <c r="J331" t="str">
        <f t="shared" si="22"/>
        <v/>
      </c>
    </row>
    <row r="332" spans="1:10" x14ac:dyDescent="0.3">
      <c r="A332" s="6">
        <v>46252</v>
      </c>
      <c r="B332">
        <v>7</v>
      </c>
      <c r="C332">
        <f>SUMIFS('Croisé (2)'!C:C,'Croisé (2)'!B:B,Feuil2!B332,'Croisé (2)'!A:A,Feuil2!A332)</f>
        <v>0</v>
      </c>
      <c r="F332" s="6">
        <f t="shared" si="20"/>
        <v>46252</v>
      </c>
      <c r="G332">
        <f t="shared" si="23"/>
        <v>0</v>
      </c>
      <c r="I332" s="6" t="str">
        <f t="shared" si="21"/>
        <v/>
      </c>
      <c r="J332" t="str">
        <f t="shared" si="22"/>
        <v/>
      </c>
    </row>
    <row r="333" spans="1:10" x14ac:dyDescent="0.3">
      <c r="A333" s="6">
        <v>46252</v>
      </c>
      <c r="B333">
        <v>8</v>
      </c>
      <c r="C333">
        <f>SUMIFS('Croisé (2)'!C:C,'Croisé (2)'!B:B,Feuil2!B333,'Croisé (2)'!A:A,Feuil2!A333)</f>
        <v>0</v>
      </c>
      <c r="F333" s="6" t="str">
        <f t="shared" si="20"/>
        <v/>
      </c>
      <c r="G333" t="str">
        <f t="shared" si="23"/>
        <v/>
      </c>
      <c r="I333" s="6" t="str">
        <f t="shared" si="21"/>
        <v/>
      </c>
      <c r="J333" t="str">
        <f t="shared" si="22"/>
        <v/>
      </c>
    </row>
    <row r="334" spans="1:10" x14ac:dyDescent="0.3">
      <c r="A334" s="6">
        <v>46252</v>
      </c>
      <c r="B334">
        <v>9</v>
      </c>
      <c r="C334">
        <f>SUMIFS('Croisé (2)'!C:C,'Croisé (2)'!B:B,Feuil2!B334,'Croisé (2)'!A:A,Feuil2!A334)</f>
        <v>0</v>
      </c>
      <c r="F334" s="6" t="str">
        <f t="shared" si="20"/>
        <v/>
      </c>
      <c r="G334" t="str">
        <f t="shared" si="23"/>
        <v/>
      </c>
      <c r="I334" s="6" t="str">
        <f t="shared" si="21"/>
        <v/>
      </c>
      <c r="J334" t="str">
        <f t="shared" si="22"/>
        <v/>
      </c>
    </row>
    <row r="335" spans="1:10" x14ac:dyDescent="0.3">
      <c r="A335" s="6">
        <v>46252</v>
      </c>
      <c r="B335">
        <v>10</v>
      </c>
      <c r="C335">
        <f>SUMIFS('Croisé (2)'!C:C,'Croisé (2)'!B:B,Feuil2!B335,'Croisé (2)'!A:A,Feuil2!A335)</f>
        <v>0</v>
      </c>
      <c r="F335" s="6" t="str">
        <f t="shared" si="20"/>
        <v/>
      </c>
      <c r="G335" t="str">
        <f t="shared" si="23"/>
        <v/>
      </c>
      <c r="I335" s="6" t="str">
        <f t="shared" si="21"/>
        <v/>
      </c>
      <c r="J335" t="str">
        <f t="shared" si="22"/>
        <v/>
      </c>
    </row>
    <row r="336" spans="1:10" x14ac:dyDescent="0.3">
      <c r="A336" s="6">
        <v>46252</v>
      </c>
      <c r="B336">
        <v>11</v>
      </c>
      <c r="C336">
        <f>SUMIFS('Croisé (2)'!C:C,'Croisé (2)'!B:B,Feuil2!B336,'Croisé (2)'!A:A,Feuil2!A336)</f>
        <v>0</v>
      </c>
      <c r="F336" s="6" t="str">
        <f t="shared" si="20"/>
        <v/>
      </c>
      <c r="G336" t="str">
        <f t="shared" si="23"/>
        <v/>
      </c>
      <c r="I336" s="6" t="str">
        <f t="shared" si="21"/>
        <v/>
      </c>
      <c r="J336" t="str">
        <f t="shared" si="22"/>
        <v/>
      </c>
    </row>
    <row r="337" spans="1:10" x14ac:dyDescent="0.3">
      <c r="A337" s="6">
        <v>46252</v>
      </c>
      <c r="B337">
        <v>12</v>
      </c>
      <c r="C337">
        <f>SUMIFS('Croisé (2)'!C:C,'Croisé (2)'!B:B,Feuil2!B337,'Croisé (2)'!A:A,Feuil2!A337)</f>
        <v>0</v>
      </c>
      <c r="F337" s="6" t="str">
        <f t="shared" si="20"/>
        <v/>
      </c>
      <c r="G337" t="str">
        <f t="shared" si="23"/>
        <v/>
      </c>
      <c r="I337" s="6" t="str">
        <f t="shared" si="21"/>
        <v/>
      </c>
      <c r="J337" t="str">
        <f t="shared" si="22"/>
        <v/>
      </c>
    </row>
    <row r="338" spans="1:10" x14ac:dyDescent="0.3">
      <c r="A338" s="6">
        <v>46252</v>
      </c>
      <c r="B338">
        <v>13</v>
      </c>
      <c r="C338">
        <f>SUMIFS('Croisé (2)'!C:C,'Croisé (2)'!B:B,Feuil2!B338,'Croisé (2)'!A:A,Feuil2!A338)</f>
        <v>0</v>
      </c>
      <c r="F338" s="6" t="str">
        <f t="shared" si="20"/>
        <v/>
      </c>
      <c r="G338" t="str">
        <f t="shared" si="23"/>
        <v/>
      </c>
      <c r="I338" s="6" t="str">
        <f t="shared" si="21"/>
        <v/>
      </c>
      <c r="J338" t="str">
        <f t="shared" si="22"/>
        <v/>
      </c>
    </row>
    <row r="339" spans="1:10" x14ac:dyDescent="0.3">
      <c r="A339" s="6">
        <v>46252</v>
      </c>
      <c r="B339">
        <v>14</v>
      </c>
      <c r="C339">
        <f>SUMIFS('Croisé (2)'!C:C,'Croisé (2)'!B:B,Feuil2!B339,'Croisé (2)'!A:A,Feuil2!A339)</f>
        <v>0</v>
      </c>
      <c r="F339" s="6" t="str">
        <f t="shared" si="20"/>
        <v/>
      </c>
      <c r="G339" t="str">
        <f t="shared" si="23"/>
        <v/>
      </c>
      <c r="I339" s="6" t="str">
        <f t="shared" si="21"/>
        <v/>
      </c>
      <c r="J339" t="str">
        <f t="shared" si="22"/>
        <v/>
      </c>
    </row>
    <row r="340" spans="1:10" x14ac:dyDescent="0.3">
      <c r="A340" s="6">
        <v>46252</v>
      </c>
      <c r="B340">
        <v>15</v>
      </c>
      <c r="C340">
        <f>SUMIFS('Croisé (2)'!C:C,'Croisé (2)'!B:B,Feuil2!B340,'Croisé (2)'!A:A,Feuil2!A340)</f>
        <v>0</v>
      </c>
      <c r="F340" s="6" t="str">
        <f t="shared" si="20"/>
        <v/>
      </c>
      <c r="G340" t="str">
        <f t="shared" si="23"/>
        <v/>
      </c>
      <c r="I340" s="6" t="str">
        <f t="shared" si="21"/>
        <v/>
      </c>
      <c r="J340" t="str">
        <f t="shared" si="22"/>
        <v/>
      </c>
    </row>
    <row r="341" spans="1:10" x14ac:dyDescent="0.3">
      <c r="A341" s="6">
        <v>46252</v>
      </c>
      <c r="B341">
        <v>16</v>
      </c>
      <c r="C341">
        <f>SUMIFS('Croisé (2)'!C:C,'Croisé (2)'!B:B,Feuil2!B341,'Croisé (2)'!A:A,Feuil2!A341)</f>
        <v>0</v>
      </c>
      <c r="F341" s="6" t="str">
        <f t="shared" si="20"/>
        <v/>
      </c>
      <c r="G341" t="str">
        <f t="shared" si="23"/>
        <v/>
      </c>
      <c r="I341" s="6" t="str">
        <f t="shared" si="21"/>
        <v/>
      </c>
      <c r="J341" t="str">
        <f t="shared" si="22"/>
        <v/>
      </c>
    </row>
    <row r="342" spans="1:10" x14ac:dyDescent="0.3">
      <c r="A342" s="6">
        <v>46252</v>
      </c>
      <c r="B342">
        <v>17</v>
      </c>
      <c r="C342">
        <f>SUMIFS('Croisé (2)'!C:C,'Croisé (2)'!B:B,Feuil2!B342,'Croisé (2)'!A:A,Feuil2!A342)</f>
        <v>0</v>
      </c>
      <c r="F342" s="6" t="str">
        <f t="shared" si="20"/>
        <v/>
      </c>
      <c r="G342" t="str">
        <f t="shared" si="23"/>
        <v/>
      </c>
      <c r="I342" s="6" t="str">
        <f t="shared" si="21"/>
        <v/>
      </c>
      <c r="J342" t="str">
        <f t="shared" si="22"/>
        <v/>
      </c>
    </row>
    <row r="343" spans="1:10" x14ac:dyDescent="0.3">
      <c r="A343" s="6">
        <v>46252</v>
      </c>
      <c r="B343">
        <v>18</v>
      </c>
      <c r="C343">
        <f>SUMIFS('Croisé (2)'!C:C,'Croisé (2)'!B:B,Feuil2!B343,'Croisé (2)'!A:A,Feuil2!A343)</f>
        <v>0</v>
      </c>
      <c r="F343" s="6" t="str">
        <f t="shared" si="20"/>
        <v/>
      </c>
      <c r="G343" t="str">
        <f t="shared" si="23"/>
        <v/>
      </c>
      <c r="I343" s="6" t="str">
        <f t="shared" si="21"/>
        <v/>
      </c>
      <c r="J343" t="str">
        <f t="shared" si="22"/>
        <v/>
      </c>
    </row>
    <row r="344" spans="1:10" x14ac:dyDescent="0.3">
      <c r="A344" s="6">
        <v>46252</v>
      </c>
      <c r="B344">
        <v>19</v>
      </c>
      <c r="C344">
        <f>SUMIFS('Croisé (2)'!C:C,'Croisé (2)'!B:B,Feuil2!B344,'Croisé (2)'!A:A,Feuil2!A344)</f>
        <v>0</v>
      </c>
      <c r="F344" s="6" t="str">
        <f t="shared" si="20"/>
        <v/>
      </c>
      <c r="G344" t="str">
        <f t="shared" si="23"/>
        <v/>
      </c>
      <c r="I344" s="6" t="str">
        <f t="shared" si="21"/>
        <v/>
      </c>
      <c r="J344" t="str">
        <f t="shared" si="22"/>
        <v/>
      </c>
    </row>
    <row r="345" spans="1:10" x14ac:dyDescent="0.3">
      <c r="A345" s="6">
        <v>46252</v>
      </c>
      <c r="B345">
        <v>20</v>
      </c>
      <c r="C345">
        <f>SUMIFS('Croisé (2)'!C:C,'Croisé (2)'!B:B,Feuil2!B345,'Croisé (2)'!A:A,Feuil2!A345)</f>
        <v>0</v>
      </c>
      <c r="F345" s="6" t="str">
        <f t="shared" si="20"/>
        <v/>
      </c>
      <c r="G345" t="str">
        <f t="shared" si="23"/>
        <v/>
      </c>
      <c r="I345" s="6" t="str">
        <f t="shared" si="21"/>
        <v/>
      </c>
      <c r="J345" t="str">
        <f t="shared" si="22"/>
        <v/>
      </c>
    </row>
    <row r="346" spans="1:10" x14ac:dyDescent="0.3">
      <c r="A346" s="6">
        <v>46252</v>
      </c>
      <c r="B346">
        <v>21</v>
      </c>
      <c r="C346">
        <f>SUMIFS('Croisé (2)'!C:C,'Croisé (2)'!B:B,Feuil2!B346,'Croisé (2)'!A:A,Feuil2!A346)</f>
        <v>0</v>
      </c>
      <c r="F346" s="6" t="str">
        <f t="shared" si="20"/>
        <v/>
      </c>
      <c r="G346" t="str">
        <f t="shared" si="23"/>
        <v/>
      </c>
      <c r="I346" s="6" t="str">
        <f t="shared" si="21"/>
        <v/>
      </c>
      <c r="J346" t="str">
        <f t="shared" si="22"/>
        <v/>
      </c>
    </row>
    <row r="347" spans="1:10" x14ac:dyDescent="0.3">
      <c r="A347" s="6">
        <v>46252</v>
      </c>
      <c r="B347">
        <v>22</v>
      </c>
      <c r="C347">
        <f>SUMIFS('Croisé (2)'!C:C,'Croisé (2)'!B:B,Feuil2!B347,'Croisé (2)'!A:A,Feuil2!A347)</f>
        <v>0</v>
      </c>
      <c r="F347" s="6" t="str">
        <f t="shared" si="20"/>
        <v/>
      </c>
      <c r="G347" t="str">
        <f t="shared" si="23"/>
        <v/>
      </c>
      <c r="I347" s="6" t="str">
        <f t="shared" si="21"/>
        <v/>
      </c>
      <c r="J347" t="str">
        <f t="shared" si="22"/>
        <v/>
      </c>
    </row>
    <row r="348" spans="1:10" x14ac:dyDescent="0.3">
      <c r="A348" s="6">
        <v>46252</v>
      </c>
      <c r="B348">
        <v>23</v>
      </c>
      <c r="C348">
        <f>SUMIFS('Croisé (2)'!C:C,'Croisé (2)'!B:B,Feuil2!B348,'Croisé (2)'!A:A,Feuil2!A348)</f>
        <v>0</v>
      </c>
      <c r="F348" s="6" t="str">
        <f t="shared" si="20"/>
        <v/>
      </c>
      <c r="G348" t="str">
        <f t="shared" si="23"/>
        <v/>
      </c>
      <c r="I348" s="6" t="str">
        <f t="shared" si="21"/>
        <v/>
      </c>
      <c r="J348" t="str">
        <f t="shared" si="22"/>
        <v/>
      </c>
    </row>
    <row r="349" spans="1:10" x14ac:dyDescent="0.3">
      <c r="A349" s="6">
        <v>46253</v>
      </c>
      <c r="B349">
        <v>0</v>
      </c>
      <c r="C349">
        <f>SUMIFS('Croisé (2)'!C:C,'Croisé (2)'!B:B,Feuil2!B349,'Croisé (2)'!A:A,Feuil2!A349)</f>
        <v>0</v>
      </c>
      <c r="F349" s="6" t="str">
        <f t="shared" si="20"/>
        <v/>
      </c>
      <c r="G349" t="str">
        <f t="shared" si="23"/>
        <v/>
      </c>
      <c r="I349" s="6" t="str">
        <f t="shared" si="21"/>
        <v/>
      </c>
      <c r="J349" t="str">
        <f t="shared" si="22"/>
        <v/>
      </c>
    </row>
    <row r="350" spans="1:10" x14ac:dyDescent="0.3">
      <c r="A350" s="6">
        <v>46253</v>
      </c>
      <c r="B350">
        <v>6</v>
      </c>
      <c r="C350">
        <f>SUMIFS('Croisé (2)'!C:C,'Croisé (2)'!B:B,Feuil2!B350,'Croisé (2)'!A:A,Feuil2!A350)</f>
        <v>0</v>
      </c>
      <c r="F350" s="6" t="str">
        <f t="shared" si="20"/>
        <v/>
      </c>
      <c r="G350" t="str">
        <f t="shared" si="23"/>
        <v/>
      </c>
      <c r="I350" s="6" t="str">
        <f t="shared" si="21"/>
        <v/>
      </c>
      <c r="J350" t="str">
        <f t="shared" si="22"/>
        <v/>
      </c>
    </row>
    <row r="351" spans="1:10" x14ac:dyDescent="0.3">
      <c r="A351" s="6">
        <v>46253</v>
      </c>
      <c r="B351">
        <v>7</v>
      </c>
      <c r="C351">
        <f>SUMIFS('Croisé (2)'!C:C,'Croisé (2)'!B:B,Feuil2!B351,'Croisé (2)'!A:A,Feuil2!A351)</f>
        <v>0</v>
      </c>
      <c r="F351" s="6">
        <f t="shared" si="20"/>
        <v>46253</v>
      </c>
      <c r="G351">
        <f t="shared" si="23"/>
        <v>0</v>
      </c>
      <c r="I351" s="6" t="str">
        <f t="shared" si="21"/>
        <v/>
      </c>
      <c r="J351" t="str">
        <f t="shared" si="22"/>
        <v/>
      </c>
    </row>
    <row r="352" spans="1:10" x14ac:dyDescent="0.3">
      <c r="A352" s="6">
        <v>46253</v>
      </c>
      <c r="B352">
        <v>8</v>
      </c>
      <c r="C352">
        <f>SUMIFS('Croisé (2)'!C:C,'Croisé (2)'!B:B,Feuil2!B352,'Croisé (2)'!A:A,Feuil2!A352)</f>
        <v>0</v>
      </c>
      <c r="F352" s="6" t="str">
        <f t="shared" si="20"/>
        <v/>
      </c>
      <c r="G352" t="str">
        <f t="shared" si="23"/>
        <v/>
      </c>
      <c r="I352" s="6" t="str">
        <f t="shared" si="21"/>
        <v/>
      </c>
      <c r="J352" t="str">
        <f t="shared" si="22"/>
        <v/>
      </c>
    </row>
    <row r="353" spans="1:10" x14ac:dyDescent="0.3">
      <c r="A353" s="6">
        <v>46253</v>
      </c>
      <c r="B353">
        <v>9</v>
      </c>
      <c r="C353">
        <f>SUMIFS('Croisé (2)'!C:C,'Croisé (2)'!B:B,Feuil2!B353,'Croisé (2)'!A:A,Feuil2!A353)</f>
        <v>0</v>
      </c>
      <c r="F353" s="6" t="str">
        <f t="shared" si="20"/>
        <v/>
      </c>
      <c r="G353" t="str">
        <f t="shared" si="23"/>
        <v/>
      </c>
      <c r="I353" s="6" t="str">
        <f t="shared" si="21"/>
        <v/>
      </c>
      <c r="J353" t="str">
        <f t="shared" si="22"/>
        <v/>
      </c>
    </row>
    <row r="354" spans="1:10" x14ac:dyDescent="0.3">
      <c r="A354" s="6">
        <v>46253</v>
      </c>
      <c r="B354">
        <v>10</v>
      </c>
      <c r="C354">
        <f>SUMIFS('Croisé (2)'!C:C,'Croisé (2)'!B:B,Feuil2!B354,'Croisé (2)'!A:A,Feuil2!A354)</f>
        <v>0</v>
      </c>
      <c r="F354" s="6" t="str">
        <f t="shared" si="20"/>
        <v/>
      </c>
      <c r="G354" t="str">
        <f t="shared" si="23"/>
        <v/>
      </c>
      <c r="I354" s="6" t="str">
        <f t="shared" si="21"/>
        <v/>
      </c>
      <c r="J354" t="str">
        <f t="shared" si="22"/>
        <v/>
      </c>
    </row>
    <row r="355" spans="1:10" x14ac:dyDescent="0.3">
      <c r="A355" s="6">
        <v>46253</v>
      </c>
      <c r="B355">
        <v>11</v>
      </c>
      <c r="C355">
        <f>SUMIFS('Croisé (2)'!C:C,'Croisé (2)'!B:B,Feuil2!B355,'Croisé (2)'!A:A,Feuil2!A355)</f>
        <v>0</v>
      </c>
      <c r="F355" s="6" t="str">
        <f t="shared" si="20"/>
        <v/>
      </c>
      <c r="G355" t="str">
        <f t="shared" si="23"/>
        <v/>
      </c>
      <c r="I355" s="6" t="str">
        <f t="shared" si="21"/>
        <v/>
      </c>
      <c r="J355" t="str">
        <f t="shared" si="22"/>
        <v/>
      </c>
    </row>
    <row r="356" spans="1:10" x14ac:dyDescent="0.3">
      <c r="A356" s="6">
        <v>46253</v>
      </c>
      <c r="B356">
        <v>12</v>
      </c>
      <c r="C356">
        <f>SUMIFS('Croisé (2)'!C:C,'Croisé (2)'!B:B,Feuil2!B356,'Croisé (2)'!A:A,Feuil2!A356)</f>
        <v>0</v>
      </c>
      <c r="F356" s="6" t="str">
        <f t="shared" si="20"/>
        <v/>
      </c>
      <c r="G356" t="str">
        <f t="shared" si="23"/>
        <v/>
      </c>
      <c r="I356" s="6" t="str">
        <f t="shared" si="21"/>
        <v/>
      </c>
      <c r="J356" t="str">
        <f t="shared" si="22"/>
        <v/>
      </c>
    </row>
    <row r="357" spans="1:10" x14ac:dyDescent="0.3">
      <c r="A357" s="6">
        <v>46253</v>
      </c>
      <c r="B357">
        <v>13</v>
      </c>
      <c r="C357">
        <f>SUMIFS('Croisé (2)'!C:C,'Croisé (2)'!B:B,Feuil2!B357,'Croisé (2)'!A:A,Feuil2!A357)</f>
        <v>0</v>
      </c>
      <c r="F357" s="6" t="str">
        <f t="shared" si="20"/>
        <v/>
      </c>
      <c r="G357" t="str">
        <f t="shared" si="23"/>
        <v/>
      </c>
      <c r="I357" s="6" t="str">
        <f t="shared" si="21"/>
        <v/>
      </c>
      <c r="J357" t="str">
        <f t="shared" si="22"/>
        <v/>
      </c>
    </row>
    <row r="358" spans="1:10" x14ac:dyDescent="0.3">
      <c r="A358" s="6">
        <v>46253</v>
      </c>
      <c r="B358">
        <v>14</v>
      </c>
      <c r="C358">
        <f>SUMIFS('Croisé (2)'!C:C,'Croisé (2)'!B:B,Feuil2!B358,'Croisé (2)'!A:A,Feuil2!A358)</f>
        <v>0</v>
      </c>
      <c r="F358" s="6" t="str">
        <f t="shared" si="20"/>
        <v/>
      </c>
      <c r="G358" t="str">
        <f t="shared" si="23"/>
        <v/>
      </c>
      <c r="I358" s="6" t="str">
        <f t="shared" si="21"/>
        <v/>
      </c>
      <c r="J358" t="str">
        <f t="shared" si="22"/>
        <v/>
      </c>
    </row>
    <row r="359" spans="1:10" x14ac:dyDescent="0.3">
      <c r="A359" s="6">
        <v>46253</v>
      </c>
      <c r="B359">
        <v>15</v>
      </c>
      <c r="C359">
        <f>SUMIFS('Croisé (2)'!C:C,'Croisé (2)'!B:B,Feuil2!B359,'Croisé (2)'!A:A,Feuil2!A359)</f>
        <v>0</v>
      </c>
      <c r="F359" s="6" t="str">
        <f t="shared" si="20"/>
        <v/>
      </c>
      <c r="G359" t="str">
        <f t="shared" si="23"/>
        <v/>
      </c>
      <c r="I359" s="6" t="str">
        <f t="shared" si="21"/>
        <v/>
      </c>
      <c r="J359" t="str">
        <f t="shared" si="22"/>
        <v/>
      </c>
    </row>
    <row r="360" spans="1:10" x14ac:dyDescent="0.3">
      <c r="A360" s="6">
        <v>46253</v>
      </c>
      <c r="B360">
        <v>16</v>
      </c>
      <c r="C360">
        <f>SUMIFS('Croisé (2)'!C:C,'Croisé (2)'!B:B,Feuil2!B360,'Croisé (2)'!A:A,Feuil2!A360)</f>
        <v>0</v>
      </c>
      <c r="F360" s="6" t="str">
        <f t="shared" si="20"/>
        <v/>
      </c>
      <c r="G360" t="str">
        <f t="shared" si="23"/>
        <v/>
      </c>
      <c r="I360" s="6" t="str">
        <f t="shared" si="21"/>
        <v/>
      </c>
      <c r="J360" t="str">
        <f t="shared" si="22"/>
        <v/>
      </c>
    </row>
    <row r="361" spans="1:10" x14ac:dyDescent="0.3">
      <c r="A361" s="6">
        <v>46253</v>
      </c>
      <c r="B361">
        <v>17</v>
      </c>
      <c r="C361">
        <f>SUMIFS('Croisé (2)'!C:C,'Croisé (2)'!B:B,Feuil2!B361,'Croisé (2)'!A:A,Feuil2!A361)</f>
        <v>0</v>
      </c>
      <c r="F361" s="6" t="str">
        <f t="shared" si="20"/>
        <v/>
      </c>
      <c r="G361" t="str">
        <f t="shared" si="23"/>
        <v/>
      </c>
      <c r="I361" s="6" t="str">
        <f t="shared" si="21"/>
        <v/>
      </c>
      <c r="J361" t="str">
        <f t="shared" si="22"/>
        <v/>
      </c>
    </row>
    <row r="362" spans="1:10" x14ac:dyDescent="0.3">
      <c r="A362" s="6">
        <v>46253</v>
      </c>
      <c r="B362">
        <v>18</v>
      </c>
      <c r="C362">
        <f>SUMIFS('Croisé (2)'!C:C,'Croisé (2)'!B:B,Feuil2!B362,'Croisé (2)'!A:A,Feuil2!A362)</f>
        <v>0</v>
      </c>
      <c r="F362" s="6" t="str">
        <f t="shared" si="20"/>
        <v/>
      </c>
      <c r="G362" t="str">
        <f t="shared" si="23"/>
        <v/>
      </c>
      <c r="I362" s="6" t="str">
        <f t="shared" si="21"/>
        <v/>
      </c>
      <c r="J362" t="str">
        <f t="shared" si="22"/>
        <v/>
      </c>
    </row>
    <row r="363" spans="1:10" x14ac:dyDescent="0.3">
      <c r="A363" s="6">
        <v>46253</v>
      </c>
      <c r="B363">
        <v>19</v>
      </c>
      <c r="C363">
        <f>SUMIFS('Croisé (2)'!C:C,'Croisé (2)'!B:B,Feuil2!B363,'Croisé (2)'!A:A,Feuil2!A363)</f>
        <v>0</v>
      </c>
      <c r="F363" s="6" t="str">
        <f t="shared" si="20"/>
        <v/>
      </c>
      <c r="G363" t="str">
        <f t="shared" si="23"/>
        <v/>
      </c>
      <c r="I363" s="6" t="str">
        <f t="shared" si="21"/>
        <v/>
      </c>
      <c r="J363" t="str">
        <f t="shared" si="22"/>
        <v/>
      </c>
    </row>
    <row r="364" spans="1:10" x14ac:dyDescent="0.3">
      <c r="A364" s="6">
        <v>46253</v>
      </c>
      <c r="B364">
        <v>20</v>
      </c>
      <c r="C364">
        <f>SUMIFS('Croisé (2)'!C:C,'Croisé (2)'!B:B,Feuil2!B364,'Croisé (2)'!A:A,Feuil2!A364)</f>
        <v>0</v>
      </c>
      <c r="F364" s="6" t="str">
        <f t="shared" si="20"/>
        <v/>
      </c>
      <c r="G364" t="str">
        <f t="shared" si="23"/>
        <v/>
      </c>
      <c r="I364" s="6" t="str">
        <f t="shared" si="21"/>
        <v/>
      </c>
      <c r="J364" t="str">
        <f t="shared" si="22"/>
        <v/>
      </c>
    </row>
    <row r="365" spans="1:10" x14ac:dyDescent="0.3">
      <c r="A365" s="6">
        <v>46253</v>
      </c>
      <c r="B365">
        <v>21</v>
      </c>
      <c r="C365">
        <f>SUMIFS('Croisé (2)'!C:C,'Croisé (2)'!B:B,Feuil2!B365,'Croisé (2)'!A:A,Feuil2!A365)</f>
        <v>0</v>
      </c>
      <c r="F365" s="6" t="str">
        <f t="shared" si="20"/>
        <v/>
      </c>
      <c r="G365" t="str">
        <f t="shared" si="23"/>
        <v/>
      </c>
      <c r="I365" s="6" t="str">
        <f t="shared" si="21"/>
        <v/>
      </c>
      <c r="J365" t="str">
        <f t="shared" si="22"/>
        <v/>
      </c>
    </row>
    <row r="366" spans="1:10" x14ac:dyDescent="0.3">
      <c r="A366" s="6">
        <v>46253</v>
      </c>
      <c r="B366">
        <v>22</v>
      </c>
      <c r="C366">
        <f>SUMIFS('Croisé (2)'!C:C,'Croisé (2)'!B:B,Feuil2!B366,'Croisé (2)'!A:A,Feuil2!A366)</f>
        <v>0</v>
      </c>
      <c r="F366" s="6" t="str">
        <f t="shared" si="20"/>
        <v/>
      </c>
      <c r="G366" t="str">
        <f t="shared" si="23"/>
        <v/>
      </c>
      <c r="I366" s="6" t="str">
        <f t="shared" si="21"/>
        <v/>
      </c>
      <c r="J366" t="str">
        <f t="shared" si="22"/>
        <v/>
      </c>
    </row>
    <row r="367" spans="1:10" x14ac:dyDescent="0.3">
      <c r="A367" s="6">
        <v>46253</v>
      </c>
      <c r="B367">
        <v>23</v>
      </c>
      <c r="C367">
        <f>SUMIFS('Croisé (2)'!C:C,'Croisé (2)'!B:B,Feuil2!B367,'Croisé (2)'!A:A,Feuil2!A367)</f>
        <v>0</v>
      </c>
      <c r="F367" s="6" t="str">
        <f t="shared" si="20"/>
        <v/>
      </c>
      <c r="G367" t="str">
        <f t="shared" si="23"/>
        <v/>
      </c>
      <c r="I367" s="6" t="str">
        <f t="shared" si="21"/>
        <v/>
      </c>
      <c r="J367" t="str">
        <f t="shared" si="22"/>
        <v/>
      </c>
    </row>
    <row r="368" spans="1:10" x14ac:dyDescent="0.3">
      <c r="A368" s="6">
        <v>46254</v>
      </c>
      <c r="B368">
        <v>0</v>
      </c>
      <c r="C368">
        <f>SUMIFS('Croisé (2)'!C:C,'Croisé (2)'!B:B,Feuil2!B368,'Croisé (2)'!A:A,Feuil2!A368)</f>
        <v>0</v>
      </c>
      <c r="F368" s="6" t="str">
        <f t="shared" si="20"/>
        <v/>
      </c>
      <c r="G368" t="str">
        <f t="shared" si="23"/>
        <v/>
      </c>
      <c r="I368" s="6" t="str">
        <f t="shared" si="21"/>
        <v/>
      </c>
      <c r="J368" t="str">
        <f t="shared" si="22"/>
        <v/>
      </c>
    </row>
    <row r="369" spans="1:10" x14ac:dyDescent="0.3">
      <c r="A369" s="6">
        <v>46254</v>
      </c>
      <c r="B369">
        <v>3</v>
      </c>
      <c r="C369">
        <f>SUMIFS('Croisé (2)'!C:C,'Croisé (2)'!B:B,Feuil2!B369,'Croisé (2)'!A:A,Feuil2!A369)</f>
        <v>0</v>
      </c>
      <c r="F369" s="6" t="str">
        <f t="shared" si="20"/>
        <v/>
      </c>
      <c r="G369" t="str">
        <f t="shared" si="23"/>
        <v/>
      </c>
      <c r="I369" s="6" t="str">
        <f t="shared" si="21"/>
        <v/>
      </c>
      <c r="J369" t="str">
        <f t="shared" si="22"/>
        <v/>
      </c>
    </row>
    <row r="370" spans="1:10" x14ac:dyDescent="0.3">
      <c r="A370" s="6">
        <v>46254</v>
      </c>
      <c r="B370">
        <v>6</v>
      </c>
      <c r="C370">
        <f>SUMIFS('Croisé (2)'!C:C,'Croisé (2)'!B:B,Feuil2!B370,'Croisé (2)'!A:A,Feuil2!A370)</f>
        <v>0</v>
      </c>
      <c r="F370" s="6" t="str">
        <f t="shared" si="20"/>
        <v/>
      </c>
      <c r="G370" t="str">
        <f t="shared" si="23"/>
        <v/>
      </c>
      <c r="I370" s="6" t="str">
        <f t="shared" si="21"/>
        <v/>
      </c>
      <c r="J370" t="str">
        <f t="shared" si="22"/>
        <v/>
      </c>
    </row>
    <row r="371" spans="1:10" x14ac:dyDescent="0.3">
      <c r="A371" s="6">
        <v>46254</v>
      </c>
      <c r="B371">
        <v>7</v>
      </c>
      <c r="C371">
        <f>SUMIFS('Croisé (2)'!C:C,'Croisé (2)'!B:B,Feuil2!B371,'Croisé (2)'!A:A,Feuil2!A371)</f>
        <v>0</v>
      </c>
      <c r="F371" s="6">
        <f t="shared" si="20"/>
        <v>46254</v>
      </c>
      <c r="G371">
        <f t="shared" si="23"/>
        <v>0</v>
      </c>
      <c r="I371" s="6" t="str">
        <f t="shared" si="21"/>
        <v/>
      </c>
      <c r="J371" t="str">
        <f t="shared" si="22"/>
        <v/>
      </c>
    </row>
    <row r="372" spans="1:10" x14ac:dyDescent="0.3">
      <c r="A372" s="6">
        <v>46254</v>
      </c>
      <c r="B372">
        <v>8</v>
      </c>
      <c r="C372">
        <f>SUMIFS('Croisé (2)'!C:C,'Croisé (2)'!B:B,Feuil2!B372,'Croisé (2)'!A:A,Feuil2!A372)</f>
        <v>0</v>
      </c>
      <c r="F372" s="6" t="str">
        <f t="shared" si="20"/>
        <v/>
      </c>
      <c r="G372" t="str">
        <f t="shared" si="23"/>
        <v/>
      </c>
      <c r="I372" s="6" t="str">
        <f t="shared" si="21"/>
        <v/>
      </c>
      <c r="J372" t="str">
        <f t="shared" si="22"/>
        <v/>
      </c>
    </row>
    <row r="373" spans="1:10" x14ac:dyDescent="0.3">
      <c r="A373" s="6">
        <v>46254</v>
      </c>
      <c r="B373">
        <v>9</v>
      </c>
      <c r="C373">
        <f>SUMIFS('Croisé (2)'!C:C,'Croisé (2)'!B:B,Feuil2!B373,'Croisé (2)'!A:A,Feuil2!A373)</f>
        <v>0</v>
      </c>
      <c r="F373" s="6" t="str">
        <f t="shared" si="20"/>
        <v/>
      </c>
      <c r="G373" t="str">
        <f t="shared" si="23"/>
        <v/>
      </c>
      <c r="I373" s="6" t="str">
        <f t="shared" si="21"/>
        <v/>
      </c>
      <c r="J373" t="str">
        <f t="shared" si="22"/>
        <v/>
      </c>
    </row>
    <row r="374" spans="1:10" x14ac:dyDescent="0.3">
      <c r="A374" s="6">
        <v>46254</v>
      </c>
      <c r="B374">
        <v>10</v>
      </c>
      <c r="C374">
        <f>SUMIFS('Croisé (2)'!C:C,'Croisé (2)'!B:B,Feuil2!B374,'Croisé (2)'!A:A,Feuil2!A374)</f>
        <v>0</v>
      </c>
      <c r="F374" s="6" t="str">
        <f t="shared" si="20"/>
        <v/>
      </c>
      <c r="G374" t="str">
        <f t="shared" si="23"/>
        <v/>
      </c>
      <c r="I374" s="6" t="str">
        <f t="shared" si="21"/>
        <v/>
      </c>
      <c r="J374" t="str">
        <f t="shared" si="22"/>
        <v/>
      </c>
    </row>
    <row r="375" spans="1:10" x14ac:dyDescent="0.3">
      <c r="A375" s="6">
        <v>46254</v>
      </c>
      <c r="B375">
        <v>11</v>
      </c>
      <c r="C375">
        <f>SUMIFS('Croisé (2)'!C:C,'Croisé (2)'!B:B,Feuil2!B375,'Croisé (2)'!A:A,Feuil2!A375)</f>
        <v>0</v>
      </c>
      <c r="F375" s="6" t="str">
        <f t="shared" si="20"/>
        <v/>
      </c>
      <c r="G375" t="str">
        <f t="shared" si="23"/>
        <v/>
      </c>
      <c r="I375" s="6" t="str">
        <f t="shared" si="21"/>
        <v/>
      </c>
      <c r="J375" t="str">
        <f t="shared" si="22"/>
        <v/>
      </c>
    </row>
    <row r="376" spans="1:10" x14ac:dyDescent="0.3">
      <c r="A376" s="6">
        <v>46254</v>
      </c>
      <c r="B376">
        <v>12</v>
      </c>
      <c r="C376">
        <f>SUMIFS('Croisé (2)'!C:C,'Croisé (2)'!B:B,Feuil2!B376,'Croisé (2)'!A:A,Feuil2!A376)</f>
        <v>0</v>
      </c>
      <c r="F376" s="6" t="str">
        <f t="shared" si="20"/>
        <v/>
      </c>
      <c r="G376" t="str">
        <f t="shared" si="23"/>
        <v/>
      </c>
      <c r="I376" s="6" t="str">
        <f t="shared" si="21"/>
        <v/>
      </c>
      <c r="J376" t="str">
        <f t="shared" si="22"/>
        <v/>
      </c>
    </row>
    <row r="377" spans="1:10" x14ac:dyDescent="0.3">
      <c r="A377" s="6">
        <v>46254</v>
      </c>
      <c r="B377">
        <v>13</v>
      </c>
      <c r="C377">
        <f>SUMIFS('Croisé (2)'!C:C,'Croisé (2)'!B:B,Feuil2!B377,'Croisé (2)'!A:A,Feuil2!A377)</f>
        <v>0</v>
      </c>
      <c r="F377" s="6" t="str">
        <f t="shared" si="20"/>
        <v/>
      </c>
      <c r="G377" t="str">
        <f t="shared" si="23"/>
        <v/>
      </c>
      <c r="I377" s="6" t="str">
        <f t="shared" si="21"/>
        <v/>
      </c>
      <c r="J377" t="str">
        <f t="shared" si="22"/>
        <v/>
      </c>
    </row>
    <row r="378" spans="1:10" x14ac:dyDescent="0.3">
      <c r="A378" s="6">
        <v>46254</v>
      </c>
      <c r="B378">
        <v>14</v>
      </c>
      <c r="C378">
        <f>SUMIFS('Croisé (2)'!C:C,'Croisé (2)'!B:B,Feuil2!B378,'Croisé (2)'!A:A,Feuil2!A378)</f>
        <v>0</v>
      </c>
      <c r="F378" s="6" t="str">
        <f t="shared" si="20"/>
        <v/>
      </c>
      <c r="G378" t="str">
        <f t="shared" si="23"/>
        <v/>
      </c>
      <c r="I378" s="6" t="str">
        <f t="shared" si="21"/>
        <v/>
      </c>
      <c r="J378" t="str">
        <f t="shared" si="22"/>
        <v/>
      </c>
    </row>
    <row r="379" spans="1:10" x14ac:dyDescent="0.3">
      <c r="A379" s="6">
        <v>46254</v>
      </c>
      <c r="B379">
        <v>15</v>
      </c>
      <c r="C379">
        <f>SUMIFS('Croisé (2)'!C:C,'Croisé (2)'!B:B,Feuil2!B379,'Croisé (2)'!A:A,Feuil2!A379)</f>
        <v>0</v>
      </c>
      <c r="F379" s="6" t="str">
        <f t="shared" si="20"/>
        <v/>
      </c>
      <c r="G379" t="str">
        <f t="shared" si="23"/>
        <v/>
      </c>
      <c r="I379" s="6" t="str">
        <f t="shared" si="21"/>
        <v/>
      </c>
      <c r="J379" t="str">
        <f t="shared" si="22"/>
        <v/>
      </c>
    </row>
    <row r="380" spans="1:10" x14ac:dyDescent="0.3">
      <c r="A380" s="6">
        <v>46254</v>
      </c>
      <c r="B380">
        <v>16</v>
      </c>
      <c r="C380">
        <f>SUMIFS('Croisé (2)'!C:C,'Croisé (2)'!B:B,Feuil2!B380,'Croisé (2)'!A:A,Feuil2!A380)</f>
        <v>0</v>
      </c>
      <c r="F380" s="6" t="str">
        <f t="shared" si="20"/>
        <v/>
      </c>
      <c r="G380" t="str">
        <f t="shared" si="23"/>
        <v/>
      </c>
      <c r="I380" s="6" t="str">
        <f t="shared" si="21"/>
        <v/>
      </c>
      <c r="J380" t="str">
        <f t="shared" si="22"/>
        <v/>
      </c>
    </row>
    <row r="381" spans="1:10" x14ac:dyDescent="0.3">
      <c r="A381" s="6">
        <v>46254</v>
      </c>
      <c r="B381">
        <v>17</v>
      </c>
      <c r="C381">
        <f>SUMIFS('Croisé (2)'!C:C,'Croisé (2)'!B:B,Feuil2!B381,'Croisé (2)'!A:A,Feuil2!A381)</f>
        <v>0</v>
      </c>
      <c r="F381" s="6" t="str">
        <f t="shared" si="20"/>
        <v/>
      </c>
      <c r="G381" t="str">
        <f t="shared" si="23"/>
        <v/>
      </c>
      <c r="I381" s="6" t="str">
        <f t="shared" si="21"/>
        <v/>
      </c>
      <c r="J381" t="str">
        <f t="shared" si="22"/>
        <v/>
      </c>
    </row>
    <row r="382" spans="1:10" x14ac:dyDescent="0.3">
      <c r="A382" s="6">
        <v>46254</v>
      </c>
      <c r="B382">
        <v>18</v>
      </c>
      <c r="C382">
        <f>SUMIFS('Croisé (2)'!C:C,'Croisé (2)'!B:B,Feuil2!B382,'Croisé (2)'!A:A,Feuil2!A382)</f>
        <v>0</v>
      </c>
      <c r="F382" s="6" t="str">
        <f t="shared" si="20"/>
        <v/>
      </c>
      <c r="G382" t="str">
        <f t="shared" si="23"/>
        <v/>
      </c>
      <c r="I382" s="6" t="str">
        <f t="shared" si="21"/>
        <v/>
      </c>
      <c r="J382" t="str">
        <f t="shared" si="22"/>
        <v/>
      </c>
    </row>
    <row r="383" spans="1:10" x14ac:dyDescent="0.3">
      <c r="A383" s="6">
        <v>46254</v>
      </c>
      <c r="B383">
        <v>19</v>
      </c>
      <c r="C383">
        <f>SUMIFS('Croisé (2)'!C:C,'Croisé (2)'!B:B,Feuil2!B383,'Croisé (2)'!A:A,Feuil2!A383)</f>
        <v>0</v>
      </c>
      <c r="F383" s="6" t="str">
        <f t="shared" si="20"/>
        <v/>
      </c>
      <c r="G383" t="str">
        <f t="shared" si="23"/>
        <v/>
      </c>
      <c r="I383" s="6" t="str">
        <f t="shared" si="21"/>
        <v/>
      </c>
      <c r="J383" t="str">
        <f t="shared" si="22"/>
        <v/>
      </c>
    </row>
    <row r="384" spans="1:10" x14ac:dyDescent="0.3">
      <c r="A384" s="6">
        <v>46254</v>
      </c>
      <c r="B384">
        <v>20</v>
      </c>
      <c r="C384">
        <f>SUMIFS('Croisé (2)'!C:C,'Croisé (2)'!B:B,Feuil2!B384,'Croisé (2)'!A:A,Feuil2!A384)</f>
        <v>0</v>
      </c>
      <c r="F384" s="6" t="str">
        <f t="shared" si="20"/>
        <v/>
      </c>
      <c r="G384" t="str">
        <f t="shared" si="23"/>
        <v/>
      </c>
      <c r="I384" s="6" t="str">
        <f t="shared" si="21"/>
        <v/>
      </c>
      <c r="J384" t="str">
        <f t="shared" si="22"/>
        <v/>
      </c>
    </row>
    <row r="385" spans="1:10" x14ac:dyDescent="0.3">
      <c r="A385" s="6">
        <v>46254</v>
      </c>
      <c r="B385">
        <v>21</v>
      </c>
      <c r="C385">
        <f>SUMIFS('Croisé (2)'!C:C,'Croisé (2)'!B:B,Feuil2!B385,'Croisé (2)'!A:A,Feuil2!A385)</f>
        <v>0</v>
      </c>
      <c r="F385" s="6" t="str">
        <f t="shared" si="20"/>
        <v/>
      </c>
      <c r="G385" t="str">
        <f t="shared" si="23"/>
        <v/>
      </c>
      <c r="I385" s="6" t="str">
        <f t="shared" si="21"/>
        <v/>
      </c>
      <c r="J385" t="str">
        <f t="shared" si="22"/>
        <v/>
      </c>
    </row>
    <row r="386" spans="1:10" x14ac:dyDescent="0.3">
      <c r="A386" s="6">
        <v>46254</v>
      </c>
      <c r="B386">
        <v>22</v>
      </c>
      <c r="C386">
        <f>SUMIFS('Croisé (2)'!C:C,'Croisé (2)'!B:B,Feuil2!B386,'Croisé (2)'!A:A,Feuil2!A386)</f>
        <v>0</v>
      </c>
      <c r="F386" s="6" t="str">
        <f t="shared" si="20"/>
        <v/>
      </c>
      <c r="G386" t="str">
        <f t="shared" si="23"/>
        <v/>
      </c>
      <c r="I386" s="6" t="str">
        <f t="shared" si="21"/>
        <v/>
      </c>
      <c r="J386" t="str">
        <f t="shared" si="22"/>
        <v/>
      </c>
    </row>
    <row r="387" spans="1:10" x14ac:dyDescent="0.3">
      <c r="A387" s="6">
        <v>46254</v>
      </c>
      <c r="B387">
        <v>23</v>
      </c>
      <c r="C387">
        <f>SUMIFS('Croisé (2)'!C:C,'Croisé (2)'!B:B,Feuil2!B387,'Croisé (2)'!A:A,Feuil2!A387)</f>
        <v>0</v>
      </c>
      <c r="F387" s="6" t="str">
        <f t="shared" si="20"/>
        <v/>
      </c>
      <c r="G387" t="str">
        <f t="shared" si="23"/>
        <v/>
      </c>
      <c r="I387" s="6" t="str">
        <f t="shared" si="21"/>
        <v/>
      </c>
      <c r="J387" t="str">
        <f t="shared" si="22"/>
        <v/>
      </c>
    </row>
    <row r="388" spans="1:10" x14ac:dyDescent="0.3">
      <c r="A388" s="6">
        <v>46255</v>
      </c>
      <c r="B388">
        <v>0</v>
      </c>
      <c r="C388">
        <f>SUMIFS('Croisé (2)'!C:C,'Croisé (2)'!B:B,Feuil2!B388,'Croisé (2)'!A:A,Feuil2!A388)</f>
        <v>0</v>
      </c>
      <c r="F388" s="6" t="str">
        <f t="shared" si="20"/>
        <v/>
      </c>
      <c r="G388" t="str">
        <f t="shared" si="23"/>
        <v/>
      </c>
      <c r="I388" s="6" t="str">
        <f t="shared" si="21"/>
        <v/>
      </c>
      <c r="J388" t="str">
        <f t="shared" si="22"/>
        <v/>
      </c>
    </row>
    <row r="389" spans="1:10" x14ac:dyDescent="0.3">
      <c r="A389" s="6">
        <v>46255</v>
      </c>
      <c r="B389">
        <v>1</v>
      </c>
      <c r="C389">
        <f>SUMIFS('Croisé (2)'!C:C,'Croisé (2)'!B:B,Feuil2!B389,'Croisé (2)'!A:A,Feuil2!A389)</f>
        <v>0</v>
      </c>
      <c r="F389" s="6" t="str">
        <f t="shared" ref="F389:F452" si="24">IF(G389="","",A389)</f>
        <v/>
      </c>
      <c r="G389" t="str">
        <f t="shared" si="23"/>
        <v/>
      </c>
      <c r="I389" s="6" t="str">
        <f t="shared" ref="I389:I452" si="25">IF(J389="","",D389)</f>
        <v/>
      </c>
      <c r="J389" t="str">
        <f t="shared" ref="J389:J452" si="26">IF(E389=7,SUM(F389:F403),"")</f>
        <v/>
      </c>
    </row>
    <row r="390" spans="1:10" x14ac:dyDescent="0.3">
      <c r="A390" s="6">
        <v>46255</v>
      </c>
      <c r="B390">
        <v>2</v>
      </c>
      <c r="C390">
        <f>SUMIFS('Croisé (2)'!C:C,'Croisé (2)'!B:B,Feuil2!B390,'Croisé (2)'!A:A,Feuil2!A390)</f>
        <v>0</v>
      </c>
      <c r="F390" s="6" t="str">
        <f t="shared" si="24"/>
        <v/>
      </c>
      <c r="G390" t="str">
        <f t="shared" ref="G390:G453" si="27">IF(B390=7,SUM(C390:C405),"")</f>
        <v/>
      </c>
      <c r="I390" s="6" t="str">
        <f t="shared" si="25"/>
        <v/>
      </c>
      <c r="J390" t="str">
        <f t="shared" si="26"/>
        <v/>
      </c>
    </row>
    <row r="391" spans="1:10" x14ac:dyDescent="0.3">
      <c r="A391" s="6">
        <v>46255</v>
      </c>
      <c r="B391">
        <v>3</v>
      </c>
      <c r="C391">
        <f>SUMIFS('Croisé (2)'!C:C,'Croisé (2)'!B:B,Feuil2!B391,'Croisé (2)'!A:A,Feuil2!A391)</f>
        <v>0</v>
      </c>
      <c r="F391" s="6" t="str">
        <f t="shared" si="24"/>
        <v/>
      </c>
      <c r="G391" t="str">
        <f t="shared" si="27"/>
        <v/>
      </c>
      <c r="I391" s="6" t="str">
        <f t="shared" si="25"/>
        <v/>
      </c>
      <c r="J391" t="str">
        <f t="shared" si="26"/>
        <v/>
      </c>
    </row>
    <row r="392" spans="1:10" x14ac:dyDescent="0.3">
      <c r="A392" s="6">
        <v>46255</v>
      </c>
      <c r="B392">
        <v>4</v>
      </c>
      <c r="C392">
        <f>SUMIFS('Croisé (2)'!C:C,'Croisé (2)'!B:B,Feuil2!B392,'Croisé (2)'!A:A,Feuil2!A392)</f>
        <v>0</v>
      </c>
      <c r="F392" s="6" t="str">
        <f t="shared" si="24"/>
        <v/>
      </c>
      <c r="G392" t="str">
        <f t="shared" si="27"/>
        <v/>
      </c>
      <c r="I392" s="6" t="str">
        <f t="shared" si="25"/>
        <v/>
      </c>
      <c r="J392" t="str">
        <f t="shared" si="26"/>
        <v/>
      </c>
    </row>
    <row r="393" spans="1:10" x14ac:dyDescent="0.3">
      <c r="A393" s="6">
        <v>46255</v>
      </c>
      <c r="B393">
        <v>7</v>
      </c>
      <c r="C393">
        <f>SUMIFS('Croisé (2)'!C:C,'Croisé (2)'!B:B,Feuil2!B393,'Croisé (2)'!A:A,Feuil2!A393)</f>
        <v>0</v>
      </c>
      <c r="F393" s="6">
        <f t="shared" si="24"/>
        <v>46255</v>
      </c>
      <c r="G393">
        <f t="shared" si="27"/>
        <v>0</v>
      </c>
      <c r="I393" s="6" t="str">
        <f t="shared" si="25"/>
        <v/>
      </c>
      <c r="J393" t="str">
        <f t="shared" si="26"/>
        <v/>
      </c>
    </row>
    <row r="394" spans="1:10" x14ac:dyDescent="0.3">
      <c r="A394" s="6">
        <v>46255</v>
      </c>
      <c r="B394">
        <v>8</v>
      </c>
      <c r="C394">
        <f>SUMIFS('Croisé (2)'!C:C,'Croisé (2)'!B:B,Feuil2!B394,'Croisé (2)'!A:A,Feuil2!A394)</f>
        <v>0</v>
      </c>
      <c r="F394" s="6" t="str">
        <f t="shared" si="24"/>
        <v/>
      </c>
      <c r="G394" t="str">
        <f t="shared" si="27"/>
        <v/>
      </c>
      <c r="I394" s="6" t="str">
        <f t="shared" si="25"/>
        <v/>
      </c>
      <c r="J394" t="str">
        <f t="shared" si="26"/>
        <v/>
      </c>
    </row>
    <row r="395" spans="1:10" x14ac:dyDescent="0.3">
      <c r="A395" s="6">
        <v>46255</v>
      </c>
      <c r="B395">
        <v>9</v>
      </c>
      <c r="C395">
        <f>SUMIFS('Croisé (2)'!C:C,'Croisé (2)'!B:B,Feuil2!B395,'Croisé (2)'!A:A,Feuil2!A395)</f>
        <v>0</v>
      </c>
      <c r="F395" s="6" t="str">
        <f t="shared" si="24"/>
        <v/>
      </c>
      <c r="G395" t="str">
        <f t="shared" si="27"/>
        <v/>
      </c>
      <c r="I395" s="6" t="str">
        <f t="shared" si="25"/>
        <v/>
      </c>
      <c r="J395" t="str">
        <f t="shared" si="26"/>
        <v/>
      </c>
    </row>
    <row r="396" spans="1:10" x14ac:dyDescent="0.3">
      <c r="A396" s="6">
        <v>46255</v>
      </c>
      <c r="B396">
        <v>10</v>
      </c>
      <c r="C396">
        <f>SUMIFS('Croisé (2)'!C:C,'Croisé (2)'!B:B,Feuil2!B396,'Croisé (2)'!A:A,Feuil2!A396)</f>
        <v>0</v>
      </c>
      <c r="F396" s="6" t="str">
        <f t="shared" si="24"/>
        <v/>
      </c>
      <c r="G396" t="str">
        <f t="shared" si="27"/>
        <v/>
      </c>
      <c r="I396" s="6" t="str">
        <f t="shared" si="25"/>
        <v/>
      </c>
      <c r="J396" t="str">
        <f t="shared" si="26"/>
        <v/>
      </c>
    </row>
    <row r="397" spans="1:10" x14ac:dyDescent="0.3">
      <c r="A397" s="6">
        <v>46255</v>
      </c>
      <c r="B397">
        <v>11</v>
      </c>
      <c r="C397">
        <f>SUMIFS('Croisé (2)'!C:C,'Croisé (2)'!B:B,Feuil2!B397,'Croisé (2)'!A:A,Feuil2!A397)</f>
        <v>0</v>
      </c>
      <c r="F397" s="6" t="str">
        <f t="shared" si="24"/>
        <v/>
      </c>
      <c r="G397" t="str">
        <f t="shared" si="27"/>
        <v/>
      </c>
      <c r="I397" s="6" t="str">
        <f t="shared" si="25"/>
        <v/>
      </c>
      <c r="J397" t="str">
        <f t="shared" si="26"/>
        <v/>
      </c>
    </row>
    <row r="398" spans="1:10" x14ac:dyDescent="0.3">
      <c r="A398" s="6">
        <v>46255</v>
      </c>
      <c r="B398">
        <v>12</v>
      </c>
      <c r="C398">
        <f>SUMIFS('Croisé (2)'!C:C,'Croisé (2)'!B:B,Feuil2!B398,'Croisé (2)'!A:A,Feuil2!A398)</f>
        <v>0</v>
      </c>
      <c r="F398" s="6" t="str">
        <f t="shared" si="24"/>
        <v/>
      </c>
      <c r="G398" t="str">
        <f t="shared" si="27"/>
        <v/>
      </c>
      <c r="I398" s="6" t="str">
        <f t="shared" si="25"/>
        <v/>
      </c>
      <c r="J398" t="str">
        <f t="shared" si="26"/>
        <v/>
      </c>
    </row>
    <row r="399" spans="1:10" x14ac:dyDescent="0.3">
      <c r="A399" s="6">
        <v>46255</v>
      </c>
      <c r="B399">
        <v>13</v>
      </c>
      <c r="C399">
        <f>SUMIFS('Croisé (2)'!C:C,'Croisé (2)'!B:B,Feuil2!B399,'Croisé (2)'!A:A,Feuil2!A399)</f>
        <v>0</v>
      </c>
      <c r="F399" s="6" t="str">
        <f t="shared" si="24"/>
        <v/>
      </c>
      <c r="G399" t="str">
        <f t="shared" si="27"/>
        <v/>
      </c>
      <c r="I399" s="6" t="str">
        <f t="shared" si="25"/>
        <v/>
      </c>
      <c r="J399" t="str">
        <f t="shared" si="26"/>
        <v/>
      </c>
    </row>
    <row r="400" spans="1:10" x14ac:dyDescent="0.3">
      <c r="A400" s="6">
        <v>46255</v>
      </c>
      <c r="B400">
        <v>14</v>
      </c>
      <c r="C400">
        <f>SUMIFS('Croisé (2)'!C:C,'Croisé (2)'!B:B,Feuil2!B400,'Croisé (2)'!A:A,Feuil2!A400)</f>
        <v>0</v>
      </c>
      <c r="F400" s="6" t="str">
        <f t="shared" si="24"/>
        <v/>
      </c>
      <c r="G400" t="str">
        <f t="shared" si="27"/>
        <v/>
      </c>
      <c r="I400" s="6" t="str">
        <f t="shared" si="25"/>
        <v/>
      </c>
      <c r="J400" t="str">
        <f t="shared" si="26"/>
        <v/>
      </c>
    </row>
    <row r="401" spans="1:10" x14ac:dyDescent="0.3">
      <c r="A401" s="6">
        <v>46255</v>
      </c>
      <c r="B401">
        <v>15</v>
      </c>
      <c r="C401">
        <f>SUMIFS('Croisé (2)'!C:C,'Croisé (2)'!B:B,Feuil2!B401,'Croisé (2)'!A:A,Feuil2!A401)</f>
        <v>0</v>
      </c>
      <c r="F401" s="6" t="str">
        <f t="shared" si="24"/>
        <v/>
      </c>
      <c r="G401" t="str">
        <f t="shared" si="27"/>
        <v/>
      </c>
      <c r="I401" s="6" t="str">
        <f t="shared" si="25"/>
        <v/>
      </c>
      <c r="J401" t="str">
        <f t="shared" si="26"/>
        <v/>
      </c>
    </row>
    <row r="402" spans="1:10" x14ac:dyDescent="0.3">
      <c r="A402" s="6">
        <v>46255</v>
      </c>
      <c r="B402">
        <v>16</v>
      </c>
      <c r="C402">
        <f>SUMIFS('Croisé (2)'!C:C,'Croisé (2)'!B:B,Feuil2!B402,'Croisé (2)'!A:A,Feuil2!A402)</f>
        <v>0</v>
      </c>
      <c r="F402" s="6" t="str">
        <f t="shared" si="24"/>
        <v/>
      </c>
      <c r="G402" t="str">
        <f t="shared" si="27"/>
        <v/>
      </c>
      <c r="I402" s="6" t="str">
        <f t="shared" si="25"/>
        <v/>
      </c>
      <c r="J402" t="str">
        <f t="shared" si="26"/>
        <v/>
      </c>
    </row>
    <row r="403" spans="1:10" x14ac:dyDescent="0.3">
      <c r="A403" s="6">
        <v>46255</v>
      </c>
      <c r="B403">
        <v>17</v>
      </c>
      <c r="C403">
        <f>SUMIFS('Croisé (2)'!C:C,'Croisé (2)'!B:B,Feuil2!B403,'Croisé (2)'!A:A,Feuil2!A403)</f>
        <v>0</v>
      </c>
      <c r="F403" s="6" t="str">
        <f t="shared" si="24"/>
        <v/>
      </c>
      <c r="G403" t="str">
        <f t="shared" si="27"/>
        <v/>
      </c>
      <c r="I403" s="6" t="str">
        <f t="shared" si="25"/>
        <v/>
      </c>
      <c r="J403" t="str">
        <f t="shared" si="26"/>
        <v/>
      </c>
    </row>
    <row r="404" spans="1:10" x14ac:dyDescent="0.3">
      <c r="A404" s="6">
        <v>46255</v>
      </c>
      <c r="B404">
        <v>18</v>
      </c>
      <c r="C404">
        <f>SUMIFS('Croisé (2)'!C:C,'Croisé (2)'!B:B,Feuil2!B404,'Croisé (2)'!A:A,Feuil2!A404)</f>
        <v>0</v>
      </c>
      <c r="F404" s="6" t="str">
        <f t="shared" si="24"/>
        <v/>
      </c>
      <c r="G404" t="str">
        <f t="shared" si="27"/>
        <v/>
      </c>
      <c r="I404" s="6" t="str">
        <f t="shared" si="25"/>
        <v/>
      </c>
      <c r="J404" t="str">
        <f t="shared" si="26"/>
        <v/>
      </c>
    </row>
    <row r="405" spans="1:10" x14ac:dyDescent="0.3">
      <c r="A405" s="6">
        <v>46255</v>
      </c>
      <c r="B405">
        <v>19</v>
      </c>
      <c r="C405">
        <f>SUMIFS('Croisé (2)'!C:C,'Croisé (2)'!B:B,Feuil2!B405,'Croisé (2)'!A:A,Feuil2!A405)</f>
        <v>0</v>
      </c>
      <c r="F405" s="6" t="str">
        <f t="shared" si="24"/>
        <v/>
      </c>
      <c r="G405" t="str">
        <f t="shared" si="27"/>
        <v/>
      </c>
      <c r="I405" s="6" t="str">
        <f t="shared" si="25"/>
        <v/>
      </c>
      <c r="J405" t="str">
        <f t="shared" si="26"/>
        <v/>
      </c>
    </row>
    <row r="406" spans="1:10" x14ac:dyDescent="0.3">
      <c r="A406" s="6">
        <v>46255</v>
      </c>
      <c r="B406">
        <v>20</v>
      </c>
      <c r="C406">
        <f>SUMIFS('Croisé (2)'!C:C,'Croisé (2)'!B:B,Feuil2!B406,'Croisé (2)'!A:A,Feuil2!A406)</f>
        <v>0</v>
      </c>
      <c r="F406" s="6" t="str">
        <f t="shared" si="24"/>
        <v/>
      </c>
      <c r="G406" t="str">
        <f t="shared" si="27"/>
        <v/>
      </c>
      <c r="I406" s="6" t="str">
        <f t="shared" si="25"/>
        <v/>
      </c>
      <c r="J406" t="str">
        <f t="shared" si="26"/>
        <v/>
      </c>
    </row>
    <row r="407" spans="1:10" x14ac:dyDescent="0.3">
      <c r="A407" s="6">
        <v>46255</v>
      </c>
      <c r="B407">
        <v>21</v>
      </c>
      <c r="C407">
        <f>SUMIFS('Croisé (2)'!C:C,'Croisé (2)'!B:B,Feuil2!B407,'Croisé (2)'!A:A,Feuil2!A407)</f>
        <v>0</v>
      </c>
      <c r="F407" s="6" t="str">
        <f t="shared" si="24"/>
        <v/>
      </c>
      <c r="G407" t="str">
        <f t="shared" si="27"/>
        <v/>
      </c>
      <c r="I407" s="6" t="str">
        <f t="shared" si="25"/>
        <v/>
      </c>
      <c r="J407" t="str">
        <f t="shared" si="26"/>
        <v/>
      </c>
    </row>
    <row r="408" spans="1:10" x14ac:dyDescent="0.3">
      <c r="A408" s="6">
        <v>46255</v>
      </c>
      <c r="B408">
        <v>22</v>
      </c>
      <c r="C408">
        <f>SUMIFS('Croisé (2)'!C:C,'Croisé (2)'!B:B,Feuil2!B408,'Croisé (2)'!A:A,Feuil2!A408)</f>
        <v>0</v>
      </c>
      <c r="F408" s="6" t="str">
        <f t="shared" si="24"/>
        <v/>
      </c>
      <c r="G408" t="str">
        <f t="shared" si="27"/>
        <v/>
      </c>
      <c r="I408" s="6" t="str">
        <f t="shared" si="25"/>
        <v/>
      </c>
      <c r="J408" t="str">
        <f t="shared" si="26"/>
        <v/>
      </c>
    </row>
    <row r="409" spans="1:10" x14ac:dyDescent="0.3">
      <c r="A409" s="6">
        <v>46255</v>
      </c>
      <c r="B409">
        <v>23</v>
      </c>
      <c r="C409">
        <f>SUMIFS('Croisé (2)'!C:C,'Croisé (2)'!B:B,Feuil2!B409,'Croisé (2)'!A:A,Feuil2!A409)</f>
        <v>0</v>
      </c>
      <c r="F409" s="6" t="str">
        <f t="shared" si="24"/>
        <v/>
      </c>
      <c r="G409" t="str">
        <f t="shared" si="27"/>
        <v/>
      </c>
      <c r="I409" s="6" t="str">
        <f t="shared" si="25"/>
        <v/>
      </c>
      <c r="J409" t="str">
        <f t="shared" si="26"/>
        <v/>
      </c>
    </row>
    <row r="410" spans="1:10" x14ac:dyDescent="0.3">
      <c r="A410" s="6">
        <v>46256</v>
      </c>
      <c r="B410">
        <v>0</v>
      </c>
      <c r="C410">
        <f>SUMIFS('Croisé (2)'!C:C,'Croisé (2)'!B:B,Feuil2!B410,'Croisé (2)'!A:A,Feuil2!A410)</f>
        <v>0</v>
      </c>
      <c r="F410" s="6" t="str">
        <f t="shared" si="24"/>
        <v/>
      </c>
      <c r="G410" t="str">
        <f t="shared" si="27"/>
        <v/>
      </c>
      <c r="I410" s="6" t="str">
        <f t="shared" si="25"/>
        <v/>
      </c>
      <c r="J410" t="str">
        <f t="shared" si="26"/>
        <v/>
      </c>
    </row>
    <row r="411" spans="1:10" x14ac:dyDescent="0.3">
      <c r="A411" s="6">
        <v>46256</v>
      </c>
      <c r="B411">
        <v>1</v>
      </c>
      <c r="C411">
        <f>SUMIFS('Croisé (2)'!C:C,'Croisé (2)'!B:B,Feuil2!B411,'Croisé (2)'!A:A,Feuil2!A411)</f>
        <v>0</v>
      </c>
      <c r="F411" s="6" t="str">
        <f t="shared" si="24"/>
        <v/>
      </c>
      <c r="G411" t="str">
        <f t="shared" si="27"/>
        <v/>
      </c>
      <c r="I411" s="6" t="str">
        <f t="shared" si="25"/>
        <v/>
      </c>
      <c r="J411" t="str">
        <f t="shared" si="26"/>
        <v/>
      </c>
    </row>
    <row r="412" spans="1:10" x14ac:dyDescent="0.3">
      <c r="A412" s="6">
        <v>46256</v>
      </c>
      <c r="B412">
        <v>2</v>
      </c>
      <c r="C412">
        <f>SUMIFS('Croisé (2)'!C:C,'Croisé (2)'!B:B,Feuil2!B412,'Croisé (2)'!A:A,Feuil2!A412)</f>
        <v>0</v>
      </c>
      <c r="F412" s="6" t="str">
        <f t="shared" si="24"/>
        <v/>
      </c>
      <c r="G412" t="str">
        <f t="shared" si="27"/>
        <v/>
      </c>
      <c r="I412" s="6" t="str">
        <f t="shared" si="25"/>
        <v/>
      </c>
      <c r="J412" t="str">
        <f t="shared" si="26"/>
        <v/>
      </c>
    </row>
    <row r="413" spans="1:10" x14ac:dyDescent="0.3">
      <c r="A413" s="6">
        <v>46256</v>
      </c>
      <c r="B413">
        <v>6</v>
      </c>
      <c r="C413">
        <f>SUMIFS('Croisé (2)'!C:C,'Croisé (2)'!B:B,Feuil2!B413,'Croisé (2)'!A:A,Feuil2!A413)</f>
        <v>0</v>
      </c>
      <c r="F413" s="6" t="str">
        <f t="shared" si="24"/>
        <v/>
      </c>
      <c r="G413" t="str">
        <f t="shared" si="27"/>
        <v/>
      </c>
      <c r="I413" s="6" t="str">
        <f t="shared" si="25"/>
        <v/>
      </c>
      <c r="J413" t="str">
        <f t="shared" si="26"/>
        <v/>
      </c>
    </row>
    <row r="414" spans="1:10" x14ac:dyDescent="0.3">
      <c r="A414" s="6">
        <v>46256</v>
      </c>
      <c r="B414">
        <v>7</v>
      </c>
      <c r="C414">
        <f>SUMIFS('Croisé (2)'!C:C,'Croisé (2)'!B:B,Feuil2!B414,'Croisé (2)'!A:A,Feuil2!A414)</f>
        <v>0</v>
      </c>
      <c r="F414" s="6">
        <f t="shared" si="24"/>
        <v>46256</v>
      </c>
      <c r="G414">
        <f t="shared" si="27"/>
        <v>0</v>
      </c>
      <c r="I414" s="6" t="str">
        <f t="shared" si="25"/>
        <v/>
      </c>
      <c r="J414" t="str">
        <f t="shared" si="26"/>
        <v/>
      </c>
    </row>
    <row r="415" spans="1:10" x14ac:dyDescent="0.3">
      <c r="A415" s="6">
        <v>46256</v>
      </c>
      <c r="B415">
        <v>8</v>
      </c>
      <c r="C415">
        <f>SUMIFS('Croisé (2)'!C:C,'Croisé (2)'!B:B,Feuil2!B415,'Croisé (2)'!A:A,Feuil2!A415)</f>
        <v>0</v>
      </c>
      <c r="F415" s="6" t="str">
        <f t="shared" si="24"/>
        <v/>
      </c>
      <c r="G415" t="str">
        <f t="shared" si="27"/>
        <v/>
      </c>
      <c r="I415" s="6" t="str">
        <f t="shared" si="25"/>
        <v/>
      </c>
      <c r="J415" t="str">
        <f t="shared" si="26"/>
        <v/>
      </c>
    </row>
    <row r="416" spans="1:10" x14ac:dyDescent="0.3">
      <c r="A416" s="6">
        <v>46256</v>
      </c>
      <c r="B416">
        <v>9</v>
      </c>
      <c r="C416">
        <f>SUMIFS('Croisé (2)'!C:C,'Croisé (2)'!B:B,Feuil2!B416,'Croisé (2)'!A:A,Feuil2!A416)</f>
        <v>0</v>
      </c>
      <c r="F416" s="6" t="str">
        <f t="shared" si="24"/>
        <v/>
      </c>
      <c r="G416" t="str">
        <f t="shared" si="27"/>
        <v/>
      </c>
      <c r="I416" s="6" t="str">
        <f t="shared" si="25"/>
        <v/>
      </c>
      <c r="J416" t="str">
        <f t="shared" si="26"/>
        <v/>
      </c>
    </row>
    <row r="417" spans="1:10" x14ac:dyDescent="0.3">
      <c r="A417" s="6">
        <v>46256</v>
      </c>
      <c r="B417">
        <v>10</v>
      </c>
      <c r="C417">
        <f>SUMIFS('Croisé (2)'!C:C,'Croisé (2)'!B:B,Feuil2!B417,'Croisé (2)'!A:A,Feuil2!A417)</f>
        <v>0</v>
      </c>
      <c r="F417" s="6" t="str">
        <f t="shared" si="24"/>
        <v/>
      </c>
      <c r="G417" t="str">
        <f t="shared" si="27"/>
        <v/>
      </c>
      <c r="I417" s="6" t="str">
        <f t="shared" si="25"/>
        <v/>
      </c>
      <c r="J417" t="str">
        <f t="shared" si="26"/>
        <v/>
      </c>
    </row>
    <row r="418" spans="1:10" x14ac:dyDescent="0.3">
      <c r="A418" s="6">
        <v>46256</v>
      </c>
      <c r="B418">
        <v>11</v>
      </c>
      <c r="C418">
        <f>SUMIFS('Croisé (2)'!C:C,'Croisé (2)'!B:B,Feuil2!B418,'Croisé (2)'!A:A,Feuil2!A418)</f>
        <v>0</v>
      </c>
      <c r="F418" s="6" t="str">
        <f t="shared" si="24"/>
        <v/>
      </c>
      <c r="G418" t="str">
        <f t="shared" si="27"/>
        <v/>
      </c>
      <c r="I418" s="6" t="str">
        <f t="shared" si="25"/>
        <v/>
      </c>
      <c r="J418" t="str">
        <f t="shared" si="26"/>
        <v/>
      </c>
    </row>
    <row r="419" spans="1:10" x14ac:dyDescent="0.3">
      <c r="A419" s="6">
        <v>46256</v>
      </c>
      <c r="B419">
        <v>12</v>
      </c>
      <c r="C419">
        <f>SUMIFS('Croisé (2)'!C:C,'Croisé (2)'!B:B,Feuil2!B419,'Croisé (2)'!A:A,Feuil2!A419)</f>
        <v>0</v>
      </c>
      <c r="F419" s="6" t="str">
        <f t="shared" si="24"/>
        <v/>
      </c>
      <c r="G419" t="str">
        <f t="shared" si="27"/>
        <v/>
      </c>
      <c r="I419" s="6" t="str">
        <f t="shared" si="25"/>
        <v/>
      </c>
      <c r="J419" t="str">
        <f t="shared" si="26"/>
        <v/>
      </c>
    </row>
    <row r="420" spans="1:10" x14ac:dyDescent="0.3">
      <c r="A420" s="6">
        <v>46256</v>
      </c>
      <c r="B420">
        <v>13</v>
      </c>
      <c r="C420">
        <f>SUMIFS('Croisé (2)'!C:C,'Croisé (2)'!B:B,Feuil2!B420,'Croisé (2)'!A:A,Feuil2!A420)</f>
        <v>0</v>
      </c>
      <c r="F420" s="6" t="str">
        <f t="shared" si="24"/>
        <v/>
      </c>
      <c r="G420" t="str">
        <f t="shared" si="27"/>
        <v/>
      </c>
      <c r="I420" s="6" t="str">
        <f t="shared" si="25"/>
        <v/>
      </c>
      <c r="J420" t="str">
        <f t="shared" si="26"/>
        <v/>
      </c>
    </row>
    <row r="421" spans="1:10" x14ac:dyDescent="0.3">
      <c r="A421" s="6">
        <v>46256</v>
      </c>
      <c r="B421">
        <v>14</v>
      </c>
      <c r="C421">
        <f>SUMIFS('Croisé (2)'!C:C,'Croisé (2)'!B:B,Feuil2!B421,'Croisé (2)'!A:A,Feuil2!A421)</f>
        <v>0</v>
      </c>
      <c r="F421" s="6" t="str">
        <f t="shared" si="24"/>
        <v/>
      </c>
      <c r="G421" t="str">
        <f t="shared" si="27"/>
        <v/>
      </c>
      <c r="I421" s="6" t="str">
        <f t="shared" si="25"/>
        <v/>
      </c>
      <c r="J421" t="str">
        <f t="shared" si="26"/>
        <v/>
      </c>
    </row>
    <row r="422" spans="1:10" x14ac:dyDescent="0.3">
      <c r="A422" s="6">
        <v>46256</v>
      </c>
      <c r="B422">
        <v>15</v>
      </c>
      <c r="C422">
        <f>SUMIFS('Croisé (2)'!C:C,'Croisé (2)'!B:B,Feuil2!B422,'Croisé (2)'!A:A,Feuil2!A422)</f>
        <v>0</v>
      </c>
      <c r="F422" s="6" t="str">
        <f t="shared" si="24"/>
        <v/>
      </c>
      <c r="G422" t="str">
        <f t="shared" si="27"/>
        <v/>
      </c>
      <c r="I422" s="6" t="str">
        <f t="shared" si="25"/>
        <v/>
      </c>
      <c r="J422" t="str">
        <f t="shared" si="26"/>
        <v/>
      </c>
    </row>
    <row r="423" spans="1:10" x14ac:dyDescent="0.3">
      <c r="A423" s="6">
        <v>46256</v>
      </c>
      <c r="B423">
        <v>16</v>
      </c>
      <c r="C423">
        <f>SUMIFS('Croisé (2)'!C:C,'Croisé (2)'!B:B,Feuil2!B423,'Croisé (2)'!A:A,Feuil2!A423)</f>
        <v>0</v>
      </c>
      <c r="F423" s="6" t="str">
        <f t="shared" si="24"/>
        <v/>
      </c>
      <c r="G423" t="str">
        <f t="shared" si="27"/>
        <v/>
      </c>
      <c r="I423" s="6" t="str">
        <f t="shared" si="25"/>
        <v/>
      </c>
      <c r="J423" t="str">
        <f t="shared" si="26"/>
        <v/>
      </c>
    </row>
    <row r="424" spans="1:10" x14ac:dyDescent="0.3">
      <c r="A424" s="6">
        <v>46256</v>
      </c>
      <c r="B424">
        <v>17</v>
      </c>
      <c r="C424">
        <f>SUMIFS('Croisé (2)'!C:C,'Croisé (2)'!B:B,Feuil2!B424,'Croisé (2)'!A:A,Feuil2!A424)</f>
        <v>0</v>
      </c>
      <c r="F424" s="6" t="str">
        <f t="shared" si="24"/>
        <v/>
      </c>
      <c r="G424" t="str">
        <f t="shared" si="27"/>
        <v/>
      </c>
      <c r="I424" s="6" t="str">
        <f t="shared" si="25"/>
        <v/>
      </c>
      <c r="J424" t="str">
        <f t="shared" si="26"/>
        <v/>
      </c>
    </row>
    <row r="425" spans="1:10" x14ac:dyDescent="0.3">
      <c r="A425" s="6">
        <v>46256</v>
      </c>
      <c r="B425">
        <v>18</v>
      </c>
      <c r="C425">
        <f>SUMIFS('Croisé (2)'!C:C,'Croisé (2)'!B:B,Feuil2!B425,'Croisé (2)'!A:A,Feuil2!A425)</f>
        <v>0</v>
      </c>
      <c r="F425" s="6" t="str">
        <f t="shared" si="24"/>
        <v/>
      </c>
      <c r="G425" t="str">
        <f t="shared" si="27"/>
        <v/>
      </c>
      <c r="I425" s="6" t="str">
        <f t="shared" si="25"/>
        <v/>
      </c>
      <c r="J425" t="str">
        <f t="shared" si="26"/>
        <v/>
      </c>
    </row>
    <row r="426" spans="1:10" x14ac:dyDescent="0.3">
      <c r="A426" s="6">
        <v>46256</v>
      </c>
      <c r="B426">
        <v>19</v>
      </c>
      <c r="C426">
        <f>SUMIFS('Croisé (2)'!C:C,'Croisé (2)'!B:B,Feuil2!B426,'Croisé (2)'!A:A,Feuil2!A426)</f>
        <v>0</v>
      </c>
      <c r="F426" s="6" t="str">
        <f t="shared" si="24"/>
        <v/>
      </c>
      <c r="G426" t="str">
        <f t="shared" si="27"/>
        <v/>
      </c>
      <c r="I426" s="6" t="str">
        <f t="shared" si="25"/>
        <v/>
      </c>
      <c r="J426" t="str">
        <f t="shared" si="26"/>
        <v/>
      </c>
    </row>
    <row r="427" spans="1:10" x14ac:dyDescent="0.3">
      <c r="A427" s="6">
        <v>46256</v>
      </c>
      <c r="B427">
        <v>20</v>
      </c>
      <c r="C427">
        <f>SUMIFS('Croisé (2)'!C:C,'Croisé (2)'!B:B,Feuil2!B427,'Croisé (2)'!A:A,Feuil2!A427)</f>
        <v>0</v>
      </c>
      <c r="F427" s="6" t="str">
        <f t="shared" si="24"/>
        <v/>
      </c>
      <c r="G427" t="str">
        <f t="shared" si="27"/>
        <v/>
      </c>
      <c r="I427" s="6" t="str">
        <f t="shared" si="25"/>
        <v/>
      </c>
      <c r="J427" t="str">
        <f t="shared" si="26"/>
        <v/>
      </c>
    </row>
    <row r="428" spans="1:10" x14ac:dyDescent="0.3">
      <c r="A428" s="6">
        <v>46256</v>
      </c>
      <c r="B428">
        <v>21</v>
      </c>
      <c r="C428">
        <f>SUMIFS('Croisé (2)'!C:C,'Croisé (2)'!B:B,Feuil2!B428,'Croisé (2)'!A:A,Feuil2!A428)</f>
        <v>0</v>
      </c>
      <c r="F428" s="6" t="str">
        <f t="shared" si="24"/>
        <v/>
      </c>
      <c r="G428" t="str">
        <f t="shared" si="27"/>
        <v/>
      </c>
      <c r="I428" s="6" t="str">
        <f t="shared" si="25"/>
        <v/>
      </c>
      <c r="J428" t="str">
        <f t="shared" si="26"/>
        <v/>
      </c>
    </row>
    <row r="429" spans="1:10" x14ac:dyDescent="0.3">
      <c r="A429" s="6">
        <v>46256</v>
      </c>
      <c r="B429">
        <v>22</v>
      </c>
      <c r="C429">
        <f>SUMIFS('Croisé (2)'!C:C,'Croisé (2)'!B:B,Feuil2!B429,'Croisé (2)'!A:A,Feuil2!A429)</f>
        <v>0</v>
      </c>
      <c r="F429" s="6" t="str">
        <f t="shared" si="24"/>
        <v/>
      </c>
      <c r="G429" t="str">
        <f t="shared" si="27"/>
        <v/>
      </c>
      <c r="I429" s="6" t="str">
        <f t="shared" si="25"/>
        <v/>
      </c>
      <c r="J429" t="str">
        <f t="shared" si="26"/>
        <v/>
      </c>
    </row>
    <row r="430" spans="1:10" x14ac:dyDescent="0.3">
      <c r="A430" s="6">
        <v>46256</v>
      </c>
      <c r="B430">
        <v>23</v>
      </c>
      <c r="C430">
        <f>SUMIFS('Croisé (2)'!C:C,'Croisé (2)'!B:B,Feuil2!B430,'Croisé (2)'!A:A,Feuil2!A430)</f>
        <v>0</v>
      </c>
      <c r="F430" s="6" t="str">
        <f t="shared" si="24"/>
        <v/>
      </c>
      <c r="G430" t="str">
        <f t="shared" si="27"/>
        <v/>
      </c>
      <c r="I430" s="6" t="str">
        <f t="shared" si="25"/>
        <v/>
      </c>
      <c r="J430" t="str">
        <f t="shared" si="26"/>
        <v/>
      </c>
    </row>
    <row r="431" spans="1:10" x14ac:dyDescent="0.3">
      <c r="A431" s="6">
        <v>46255</v>
      </c>
      <c r="B431">
        <v>19</v>
      </c>
      <c r="C431">
        <f>SUMIFS('Croisé (2)'!C:C,'Croisé (2)'!B:B,Feuil2!B431,'Croisé (2)'!A:A,Feuil2!A431)</f>
        <v>0</v>
      </c>
      <c r="F431" s="6" t="str">
        <f t="shared" si="24"/>
        <v/>
      </c>
      <c r="G431" t="str">
        <f t="shared" si="27"/>
        <v/>
      </c>
      <c r="I431" s="6" t="str">
        <f t="shared" si="25"/>
        <v/>
      </c>
      <c r="J431" t="str">
        <f t="shared" si="26"/>
        <v/>
      </c>
    </row>
    <row r="432" spans="1:10" x14ac:dyDescent="0.3">
      <c r="A432" s="6">
        <v>46255</v>
      </c>
      <c r="B432">
        <v>20</v>
      </c>
      <c r="C432">
        <f>SUMIFS('Croisé (2)'!C:C,'Croisé (2)'!B:B,Feuil2!B432,'Croisé (2)'!A:A,Feuil2!A432)</f>
        <v>0</v>
      </c>
      <c r="F432" s="6" t="str">
        <f t="shared" si="24"/>
        <v/>
      </c>
      <c r="G432" t="str">
        <f t="shared" si="27"/>
        <v/>
      </c>
      <c r="I432" s="6" t="str">
        <f t="shared" si="25"/>
        <v/>
      </c>
      <c r="J432" t="str">
        <f t="shared" si="26"/>
        <v/>
      </c>
    </row>
    <row r="433" spans="1:10" x14ac:dyDescent="0.3">
      <c r="A433" s="6">
        <v>46255</v>
      </c>
      <c r="B433">
        <v>21</v>
      </c>
      <c r="C433">
        <f>SUMIFS('Croisé (2)'!C:C,'Croisé (2)'!B:B,Feuil2!B433,'Croisé (2)'!A:A,Feuil2!A433)</f>
        <v>0</v>
      </c>
      <c r="F433" s="6" t="str">
        <f t="shared" si="24"/>
        <v/>
      </c>
      <c r="G433" t="str">
        <f t="shared" si="27"/>
        <v/>
      </c>
      <c r="I433" s="6" t="str">
        <f t="shared" si="25"/>
        <v/>
      </c>
      <c r="J433" t="str">
        <f t="shared" si="26"/>
        <v/>
      </c>
    </row>
    <row r="434" spans="1:10" x14ac:dyDescent="0.3">
      <c r="A434" s="6">
        <v>46255</v>
      </c>
      <c r="B434">
        <v>22</v>
      </c>
      <c r="C434">
        <f>SUMIFS('Croisé (2)'!C:C,'Croisé (2)'!B:B,Feuil2!B434,'Croisé (2)'!A:A,Feuil2!A434)</f>
        <v>0</v>
      </c>
      <c r="F434" s="6" t="str">
        <f t="shared" si="24"/>
        <v/>
      </c>
      <c r="G434" t="str">
        <f t="shared" si="27"/>
        <v/>
      </c>
      <c r="I434" s="6" t="str">
        <f t="shared" si="25"/>
        <v/>
      </c>
      <c r="J434" t="str">
        <f t="shared" si="26"/>
        <v/>
      </c>
    </row>
    <row r="435" spans="1:10" x14ac:dyDescent="0.3">
      <c r="A435" s="6">
        <v>46255</v>
      </c>
      <c r="B435">
        <v>23</v>
      </c>
      <c r="C435">
        <f>SUMIFS('Croisé (2)'!C:C,'Croisé (2)'!B:B,Feuil2!B435,'Croisé (2)'!A:A,Feuil2!A435)</f>
        <v>0</v>
      </c>
      <c r="F435" s="6" t="str">
        <f t="shared" si="24"/>
        <v/>
      </c>
      <c r="G435" t="str">
        <f t="shared" si="27"/>
        <v/>
      </c>
      <c r="I435" s="6" t="str">
        <f t="shared" si="25"/>
        <v/>
      </c>
      <c r="J435" t="str">
        <f t="shared" si="26"/>
        <v/>
      </c>
    </row>
    <row r="436" spans="1:10" x14ac:dyDescent="0.3">
      <c r="A436" s="6">
        <v>46256</v>
      </c>
      <c r="B436">
        <v>0</v>
      </c>
      <c r="C436">
        <f>SUMIFS('Croisé (2)'!C:C,'Croisé (2)'!B:B,Feuil2!B436,'Croisé (2)'!A:A,Feuil2!A436)</f>
        <v>0</v>
      </c>
      <c r="F436" s="6" t="str">
        <f t="shared" si="24"/>
        <v/>
      </c>
      <c r="G436" t="str">
        <f t="shared" si="27"/>
        <v/>
      </c>
      <c r="I436" s="6" t="str">
        <f t="shared" si="25"/>
        <v/>
      </c>
      <c r="J436" t="str">
        <f t="shared" si="26"/>
        <v/>
      </c>
    </row>
    <row r="437" spans="1:10" x14ac:dyDescent="0.3">
      <c r="A437" s="6">
        <v>46256</v>
      </c>
      <c r="B437">
        <v>1</v>
      </c>
      <c r="C437">
        <f>SUMIFS('Croisé (2)'!C:C,'Croisé (2)'!B:B,Feuil2!B437,'Croisé (2)'!A:A,Feuil2!A437)</f>
        <v>0</v>
      </c>
      <c r="F437" s="6" t="str">
        <f t="shared" si="24"/>
        <v/>
      </c>
      <c r="G437" t="str">
        <f t="shared" si="27"/>
        <v/>
      </c>
      <c r="I437" s="6" t="str">
        <f t="shared" si="25"/>
        <v/>
      </c>
      <c r="J437" t="str">
        <f t="shared" si="26"/>
        <v/>
      </c>
    </row>
    <row r="438" spans="1:10" x14ac:dyDescent="0.3">
      <c r="A438" s="6">
        <v>46256</v>
      </c>
      <c r="B438">
        <v>2</v>
      </c>
      <c r="C438">
        <f>SUMIFS('Croisé (2)'!C:C,'Croisé (2)'!B:B,Feuil2!B438,'Croisé (2)'!A:A,Feuil2!A438)</f>
        <v>0</v>
      </c>
      <c r="F438" s="6" t="str">
        <f t="shared" si="24"/>
        <v/>
      </c>
      <c r="G438" t="str">
        <f t="shared" si="27"/>
        <v/>
      </c>
      <c r="I438" s="6" t="str">
        <f t="shared" si="25"/>
        <v/>
      </c>
      <c r="J438" t="str">
        <f t="shared" si="26"/>
        <v/>
      </c>
    </row>
    <row r="439" spans="1:10" x14ac:dyDescent="0.3">
      <c r="A439" s="6">
        <v>46256</v>
      </c>
      <c r="B439">
        <v>3</v>
      </c>
      <c r="C439">
        <f>SUMIFS('Croisé (2)'!C:C,'Croisé (2)'!B:B,Feuil2!B439,'Croisé (2)'!A:A,Feuil2!A439)</f>
        <v>0</v>
      </c>
      <c r="F439" s="6" t="str">
        <f t="shared" si="24"/>
        <v/>
      </c>
      <c r="G439" t="str">
        <f t="shared" si="27"/>
        <v/>
      </c>
      <c r="I439" s="6" t="str">
        <f t="shared" si="25"/>
        <v/>
      </c>
      <c r="J439" t="str">
        <f t="shared" si="26"/>
        <v/>
      </c>
    </row>
    <row r="440" spans="1:10" x14ac:dyDescent="0.3">
      <c r="A440" s="6">
        <v>46256</v>
      </c>
      <c r="B440">
        <v>6</v>
      </c>
      <c r="C440">
        <f>SUMIFS('Croisé (2)'!C:C,'Croisé (2)'!B:B,Feuil2!B440,'Croisé (2)'!A:A,Feuil2!A440)</f>
        <v>0</v>
      </c>
      <c r="F440" s="6" t="str">
        <f t="shared" si="24"/>
        <v/>
      </c>
      <c r="G440" t="str">
        <f t="shared" si="27"/>
        <v/>
      </c>
      <c r="I440" s="6" t="str">
        <f t="shared" si="25"/>
        <v/>
      </c>
      <c r="J440" t="str">
        <f t="shared" si="26"/>
        <v/>
      </c>
    </row>
    <row r="441" spans="1:10" x14ac:dyDescent="0.3">
      <c r="A441" s="6">
        <v>46256</v>
      </c>
      <c r="B441">
        <v>7</v>
      </c>
      <c r="C441">
        <f>SUMIFS('Croisé (2)'!C:C,'Croisé (2)'!B:B,Feuil2!B441,'Croisé (2)'!A:A,Feuil2!A441)</f>
        <v>0</v>
      </c>
      <c r="F441" s="6">
        <f t="shared" si="24"/>
        <v>46256</v>
      </c>
      <c r="G441">
        <f t="shared" si="27"/>
        <v>0</v>
      </c>
      <c r="I441" s="6" t="str">
        <f t="shared" si="25"/>
        <v/>
      </c>
      <c r="J441" t="str">
        <f t="shared" si="26"/>
        <v/>
      </c>
    </row>
    <row r="442" spans="1:10" x14ac:dyDescent="0.3">
      <c r="A442" s="6">
        <v>46256</v>
      </c>
      <c r="B442">
        <v>8</v>
      </c>
      <c r="C442">
        <f>SUMIFS('Croisé (2)'!C:C,'Croisé (2)'!B:B,Feuil2!B442,'Croisé (2)'!A:A,Feuil2!A442)</f>
        <v>0</v>
      </c>
      <c r="F442" s="6" t="str">
        <f t="shared" si="24"/>
        <v/>
      </c>
      <c r="G442" t="str">
        <f t="shared" si="27"/>
        <v/>
      </c>
      <c r="I442" s="6" t="str">
        <f t="shared" si="25"/>
        <v/>
      </c>
      <c r="J442" t="str">
        <f t="shared" si="26"/>
        <v/>
      </c>
    </row>
    <row r="443" spans="1:10" x14ac:dyDescent="0.3">
      <c r="A443" s="6">
        <v>46256</v>
      </c>
      <c r="B443">
        <v>9</v>
      </c>
      <c r="C443">
        <f>SUMIFS('Croisé (2)'!C:C,'Croisé (2)'!B:B,Feuil2!B443,'Croisé (2)'!A:A,Feuil2!A443)</f>
        <v>0</v>
      </c>
      <c r="F443" s="6" t="str">
        <f t="shared" si="24"/>
        <v/>
      </c>
      <c r="G443" t="str">
        <f t="shared" si="27"/>
        <v/>
      </c>
      <c r="I443" s="6" t="str">
        <f t="shared" si="25"/>
        <v/>
      </c>
      <c r="J443" t="str">
        <f t="shared" si="26"/>
        <v/>
      </c>
    </row>
    <row r="444" spans="1:10" x14ac:dyDescent="0.3">
      <c r="A444" s="6">
        <v>46256</v>
      </c>
      <c r="B444">
        <v>10</v>
      </c>
      <c r="C444">
        <f>SUMIFS('Croisé (2)'!C:C,'Croisé (2)'!B:B,Feuil2!B444,'Croisé (2)'!A:A,Feuil2!A444)</f>
        <v>0</v>
      </c>
      <c r="F444" s="6" t="str">
        <f t="shared" si="24"/>
        <v/>
      </c>
      <c r="G444" t="str">
        <f t="shared" si="27"/>
        <v/>
      </c>
      <c r="I444" s="6" t="str">
        <f t="shared" si="25"/>
        <v/>
      </c>
      <c r="J444" t="str">
        <f t="shared" si="26"/>
        <v/>
      </c>
    </row>
    <row r="445" spans="1:10" x14ac:dyDescent="0.3">
      <c r="A445" s="6">
        <v>46256</v>
      </c>
      <c r="B445">
        <v>11</v>
      </c>
      <c r="C445">
        <f>SUMIFS('Croisé (2)'!C:C,'Croisé (2)'!B:B,Feuil2!B445,'Croisé (2)'!A:A,Feuil2!A445)</f>
        <v>0</v>
      </c>
      <c r="F445" s="6" t="str">
        <f t="shared" si="24"/>
        <v/>
      </c>
      <c r="G445" t="str">
        <f t="shared" si="27"/>
        <v/>
      </c>
      <c r="I445" s="6" t="str">
        <f t="shared" si="25"/>
        <v/>
      </c>
      <c r="J445" t="str">
        <f t="shared" si="26"/>
        <v/>
      </c>
    </row>
    <row r="446" spans="1:10" x14ac:dyDescent="0.3">
      <c r="A446" s="6">
        <v>46256</v>
      </c>
      <c r="B446">
        <v>12</v>
      </c>
      <c r="C446">
        <f>SUMIFS('Croisé (2)'!C:C,'Croisé (2)'!B:B,Feuil2!B446,'Croisé (2)'!A:A,Feuil2!A446)</f>
        <v>0</v>
      </c>
      <c r="F446" s="6" t="str">
        <f t="shared" si="24"/>
        <v/>
      </c>
      <c r="G446" t="str">
        <f t="shared" si="27"/>
        <v/>
      </c>
      <c r="I446" s="6" t="str">
        <f t="shared" si="25"/>
        <v/>
      </c>
      <c r="J446" t="str">
        <f t="shared" si="26"/>
        <v/>
      </c>
    </row>
    <row r="447" spans="1:10" x14ac:dyDescent="0.3">
      <c r="A447" s="6">
        <v>46256</v>
      </c>
      <c r="B447">
        <v>13</v>
      </c>
      <c r="C447">
        <f>SUMIFS('Croisé (2)'!C:C,'Croisé (2)'!B:B,Feuil2!B447,'Croisé (2)'!A:A,Feuil2!A447)</f>
        <v>0</v>
      </c>
      <c r="F447" s="6" t="str">
        <f t="shared" si="24"/>
        <v/>
      </c>
      <c r="G447" t="str">
        <f t="shared" si="27"/>
        <v/>
      </c>
      <c r="I447" s="6" t="str">
        <f t="shared" si="25"/>
        <v/>
      </c>
      <c r="J447" t="str">
        <f t="shared" si="26"/>
        <v/>
      </c>
    </row>
    <row r="448" spans="1:10" x14ac:dyDescent="0.3">
      <c r="A448" s="6">
        <v>46256</v>
      </c>
      <c r="B448">
        <v>14</v>
      </c>
      <c r="C448">
        <f>SUMIFS('Croisé (2)'!C:C,'Croisé (2)'!B:B,Feuil2!B448,'Croisé (2)'!A:A,Feuil2!A448)</f>
        <v>0</v>
      </c>
      <c r="F448" s="6" t="str">
        <f t="shared" si="24"/>
        <v/>
      </c>
      <c r="G448" t="str">
        <f t="shared" si="27"/>
        <v/>
      </c>
      <c r="I448" s="6" t="str">
        <f t="shared" si="25"/>
        <v/>
      </c>
      <c r="J448" t="str">
        <f t="shared" si="26"/>
        <v/>
      </c>
    </row>
    <row r="449" spans="1:10" x14ac:dyDescent="0.3">
      <c r="A449" s="6">
        <v>46256</v>
      </c>
      <c r="B449">
        <v>15</v>
      </c>
      <c r="C449">
        <f>SUMIFS('Croisé (2)'!C:C,'Croisé (2)'!B:B,Feuil2!B449,'Croisé (2)'!A:A,Feuil2!A449)</f>
        <v>0</v>
      </c>
      <c r="F449" s="6" t="str">
        <f t="shared" si="24"/>
        <v/>
      </c>
      <c r="G449" t="str">
        <f t="shared" si="27"/>
        <v/>
      </c>
      <c r="I449" s="6" t="str">
        <f t="shared" si="25"/>
        <v/>
      </c>
      <c r="J449" t="str">
        <f t="shared" si="26"/>
        <v/>
      </c>
    </row>
    <row r="450" spans="1:10" x14ac:dyDescent="0.3">
      <c r="A450" s="6">
        <v>46256</v>
      </c>
      <c r="B450">
        <v>16</v>
      </c>
      <c r="C450">
        <f>SUMIFS('Croisé (2)'!C:C,'Croisé (2)'!B:B,Feuil2!B450,'Croisé (2)'!A:A,Feuil2!A450)</f>
        <v>0</v>
      </c>
      <c r="F450" s="6" t="str">
        <f t="shared" si="24"/>
        <v/>
      </c>
      <c r="G450" t="str">
        <f t="shared" si="27"/>
        <v/>
      </c>
      <c r="I450" s="6" t="str">
        <f t="shared" si="25"/>
        <v/>
      </c>
      <c r="J450" t="str">
        <f t="shared" si="26"/>
        <v/>
      </c>
    </row>
    <row r="451" spans="1:10" x14ac:dyDescent="0.3">
      <c r="A451" s="6">
        <v>46256</v>
      </c>
      <c r="B451">
        <v>17</v>
      </c>
      <c r="C451">
        <f>SUMIFS('Croisé (2)'!C:C,'Croisé (2)'!B:B,Feuil2!B451,'Croisé (2)'!A:A,Feuil2!A451)</f>
        <v>0</v>
      </c>
      <c r="F451" s="6" t="str">
        <f t="shared" si="24"/>
        <v/>
      </c>
      <c r="G451" t="str">
        <f t="shared" si="27"/>
        <v/>
      </c>
      <c r="I451" s="6" t="str">
        <f t="shared" si="25"/>
        <v/>
      </c>
      <c r="J451" t="str">
        <f t="shared" si="26"/>
        <v/>
      </c>
    </row>
    <row r="452" spans="1:10" x14ac:dyDescent="0.3">
      <c r="A452" s="6">
        <v>46256</v>
      </c>
      <c r="B452">
        <v>18</v>
      </c>
      <c r="C452">
        <f>SUMIFS('Croisé (2)'!C:C,'Croisé (2)'!B:B,Feuil2!B452,'Croisé (2)'!A:A,Feuil2!A452)</f>
        <v>0</v>
      </c>
      <c r="F452" s="6" t="str">
        <f t="shared" si="24"/>
        <v/>
      </c>
      <c r="G452" t="str">
        <f t="shared" si="27"/>
        <v/>
      </c>
      <c r="I452" s="6" t="str">
        <f t="shared" si="25"/>
        <v/>
      </c>
      <c r="J452" t="str">
        <f t="shared" si="26"/>
        <v/>
      </c>
    </row>
    <row r="453" spans="1:10" x14ac:dyDescent="0.3">
      <c r="A453" s="6">
        <v>46256</v>
      </c>
      <c r="B453">
        <v>19</v>
      </c>
      <c r="C453">
        <f>SUMIFS('Croisé (2)'!C:C,'Croisé (2)'!B:B,Feuil2!B453,'Croisé (2)'!A:A,Feuil2!A453)</f>
        <v>0</v>
      </c>
      <c r="F453" s="6" t="str">
        <f t="shared" ref="F453:F457" si="28">IF(G453="","",A453)</f>
        <v/>
      </c>
      <c r="G453" t="str">
        <f t="shared" si="27"/>
        <v/>
      </c>
      <c r="I453" s="6" t="str">
        <f t="shared" ref="I453:I457" si="29">IF(J453="","",D453)</f>
        <v/>
      </c>
      <c r="J453" t="str">
        <f t="shared" ref="J453:J457" si="30">IF(E453=7,SUM(F453:F467),"")</f>
        <v/>
      </c>
    </row>
    <row r="454" spans="1:10" x14ac:dyDescent="0.3">
      <c r="A454" s="6">
        <v>46256</v>
      </c>
      <c r="B454">
        <v>20</v>
      </c>
      <c r="C454">
        <f>SUMIFS('Croisé (2)'!C:C,'Croisé (2)'!B:B,Feuil2!B454,'Croisé (2)'!A:A,Feuil2!A454)</f>
        <v>0</v>
      </c>
      <c r="F454" s="6" t="str">
        <f t="shared" si="28"/>
        <v/>
      </c>
      <c r="G454" t="str">
        <f t="shared" ref="G454:G457" si="31">IF(B454=7,SUM(C454:C469),"")</f>
        <v/>
      </c>
      <c r="I454" s="6" t="str">
        <f t="shared" si="29"/>
        <v/>
      </c>
      <c r="J454" t="str">
        <f t="shared" si="30"/>
        <v/>
      </c>
    </row>
    <row r="455" spans="1:10" x14ac:dyDescent="0.3">
      <c r="A455" s="6">
        <v>46256</v>
      </c>
      <c r="B455">
        <v>21</v>
      </c>
      <c r="C455">
        <f>SUMIFS('Croisé (2)'!C:C,'Croisé (2)'!B:B,Feuil2!B455,'Croisé (2)'!A:A,Feuil2!A455)</f>
        <v>0</v>
      </c>
      <c r="F455" s="6" t="str">
        <f t="shared" si="28"/>
        <v/>
      </c>
      <c r="G455" t="str">
        <f t="shared" si="31"/>
        <v/>
      </c>
      <c r="I455" s="6" t="str">
        <f t="shared" si="29"/>
        <v/>
      </c>
      <c r="J455" t="str">
        <f t="shared" si="30"/>
        <v/>
      </c>
    </row>
    <row r="456" spans="1:10" x14ac:dyDescent="0.3">
      <c r="A456" s="6">
        <v>46256</v>
      </c>
      <c r="B456">
        <v>22</v>
      </c>
      <c r="C456">
        <f>SUMIFS('Croisé (2)'!C:C,'Croisé (2)'!B:B,Feuil2!B456,'Croisé (2)'!A:A,Feuil2!A456)</f>
        <v>0</v>
      </c>
      <c r="F456" s="6" t="str">
        <f t="shared" si="28"/>
        <v/>
      </c>
      <c r="G456" t="str">
        <f t="shared" si="31"/>
        <v/>
      </c>
      <c r="I456" s="6" t="str">
        <f t="shared" si="29"/>
        <v/>
      </c>
      <c r="J456" t="str">
        <f t="shared" si="30"/>
        <v/>
      </c>
    </row>
    <row r="457" spans="1:10" x14ac:dyDescent="0.3">
      <c r="A457" s="6">
        <v>46256</v>
      </c>
      <c r="B457">
        <v>23</v>
      </c>
      <c r="C457">
        <f>SUMIFS('Croisé (2)'!C:C,'Croisé (2)'!B:B,Feuil2!B457,'Croisé (2)'!A:A,Feuil2!A457)</f>
        <v>0</v>
      </c>
      <c r="F457" s="6" t="str">
        <f t="shared" si="28"/>
        <v/>
      </c>
      <c r="G457" t="str">
        <f t="shared" si="31"/>
        <v/>
      </c>
      <c r="I457" s="6" t="str">
        <f t="shared" si="29"/>
        <v/>
      </c>
      <c r="J457" t="str">
        <f t="shared" si="30"/>
        <v/>
      </c>
    </row>
  </sheetData>
  <autoFilter ref="A1:C1" xr:uid="{A651421F-A6BD-4914-ADE8-E84AB6B41250}"/>
  <conditionalFormatting sqref="B1:B1048576">
    <cfRule type="cellIs" dxfId="0" priority="1" operator="equal">
      <formula>1</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168EB-6C08-483D-AFA5-DEC00FAF11D9}">
  <dimension ref="A1:P158"/>
  <sheetViews>
    <sheetView topLeftCell="A120" zoomScale="85" zoomScaleNormal="85" workbookViewId="0">
      <selection activeCell="A31" sqref="A31:C212"/>
    </sheetView>
  </sheetViews>
  <sheetFormatPr defaultColWidth="10.88671875" defaultRowHeight="14.4" x14ac:dyDescent="0.3"/>
  <cols>
    <col min="14" max="14" width="15.6640625" bestFit="1" customWidth="1"/>
    <col min="15" max="15" width="23.109375" bestFit="1" customWidth="1"/>
    <col min="16" max="16" width="6.88671875" bestFit="1" customWidth="1"/>
  </cols>
  <sheetData>
    <row r="1" spans="1:16" x14ac:dyDescent="0.3">
      <c r="A1" t="s">
        <v>209</v>
      </c>
      <c r="C1">
        <v>32</v>
      </c>
      <c r="D1">
        <v>32</v>
      </c>
      <c r="G1" t="s">
        <v>209</v>
      </c>
      <c r="I1">
        <v>24</v>
      </c>
      <c r="J1">
        <v>24</v>
      </c>
      <c r="K1">
        <f>D1-J1</f>
        <v>8</v>
      </c>
      <c r="N1" t="s">
        <v>78</v>
      </c>
      <c r="O1" t="s">
        <v>93</v>
      </c>
      <c r="P1" t="s">
        <v>249</v>
      </c>
    </row>
    <row r="2" spans="1:16" x14ac:dyDescent="0.3">
      <c r="A2" t="s">
        <v>204</v>
      </c>
      <c r="C2">
        <v>54</v>
      </c>
      <c r="D2">
        <v>54</v>
      </c>
      <c r="G2" t="s">
        <v>204</v>
      </c>
      <c r="I2">
        <v>30</v>
      </c>
      <c r="J2">
        <v>30</v>
      </c>
      <c r="K2">
        <f t="shared" ref="K2:K21" si="0">D2-J2</f>
        <v>24</v>
      </c>
      <c r="N2" s="6">
        <v>46235</v>
      </c>
      <c r="O2" t="s">
        <v>203</v>
      </c>
      <c r="P2">
        <v>5</v>
      </c>
    </row>
    <row r="3" spans="1:16" x14ac:dyDescent="0.3">
      <c r="A3" t="s">
        <v>205</v>
      </c>
      <c r="C3">
        <v>28</v>
      </c>
      <c r="D3">
        <v>28</v>
      </c>
      <c r="G3" t="s">
        <v>205</v>
      </c>
      <c r="I3">
        <v>22</v>
      </c>
      <c r="J3">
        <v>22</v>
      </c>
      <c r="K3">
        <f t="shared" si="0"/>
        <v>6</v>
      </c>
      <c r="N3" s="6">
        <v>46235</v>
      </c>
      <c r="O3" t="s">
        <v>235</v>
      </c>
      <c r="P3">
        <v>4</v>
      </c>
    </row>
    <row r="4" spans="1:16" x14ac:dyDescent="0.3">
      <c r="A4" t="s">
        <v>206</v>
      </c>
      <c r="C4">
        <v>26</v>
      </c>
      <c r="D4">
        <v>26</v>
      </c>
      <c r="G4" t="s">
        <v>206</v>
      </c>
      <c r="I4">
        <v>24</v>
      </c>
      <c r="J4">
        <v>24</v>
      </c>
      <c r="K4">
        <f t="shared" si="0"/>
        <v>2</v>
      </c>
      <c r="N4" s="6">
        <v>46235</v>
      </c>
      <c r="O4" t="s">
        <v>248</v>
      </c>
      <c r="P4">
        <v>2</v>
      </c>
    </row>
    <row r="5" spans="1:16" x14ac:dyDescent="0.3">
      <c r="A5" t="s">
        <v>207</v>
      </c>
      <c r="C5">
        <v>17</v>
      </c>
      <c r="D5">
        <v>17</v>
      </c>
      <c r="G5" t="s">
        <v>207</v>
      </c>
      <c r="I5">
        <v>16</v>
      </c>
      <c r="J5">
        <v>16</v>
      </c>
      <c r="K5">
        <f t="shared" si="0"/>
        <v>1</v>
      </c>
      <c r="N5" s="6">
        <v>46235</v>
      </c>
      <c r="O5" t="s">
        <v>250</v>
      </c>
      <c r="P5">
        <v>1</v>
      </c>
    </row>
    <row r="6" spans="1:16" x14ac:dyDescent="0.3">
      <c r="A6" t="s">
        <v>208</v>
      </c>
      <c r="C6">
        <v>28</v>
      </c>
      <c r="D6">
        <v>28</v>
      </c>
      <c r="G6" t="s">
        <v>208</v>
      </c>
      <c r="I6">
        <v>22</v>
      </c>
      <c r="J6">
        <v>22</v>
      </c>
      <c r="K6">
        <f t="shared" si="0"/>
        <v>6</v>
      </c>
      <c r="N6" s="6">
        <v>46235</v>
      </c>
      <c r="O6" t="s">
        <v>241</v>
      </c>
      <c r="P6">
        <v>1</v>
      </c>
    </row>
    <row r="7" spans="1:16" x14ac:dyDescent="0.3">
      <c r="A7" t="s">
        <v>251</v>
      </c>
      <c r="C7">
        <v>15</v>
      </c>
      <c r="D7">
        <v>15</v>
      </c>
      <c r="G7" t="s">
        <v>251</v>
      </c>
      <c r="I7">
        <v>15</v>
      </c>
      <c r="J7">
        <v>15</v>
      </c>
      <c r="K7">
        <f t="shared" si="0"/>
        <v>0</v>
      </c>
      <c r="N7" s="6">
        <v>46235</v>
      </c>
      <c r="O7" t="s">
        <v>245</v>
      </c>
      <c r="P7">
        <v>4</v>
      </c>
    </row>
    <row r="8" spans="1:16" x14ac:dyDescent="0.3">
      <c r="A8" t="s">
        <v>200</v>
      </c>
      <c r="C8">
        <v>18</v>
      </c>
      <c r="D8">
        <v>18</v>
      </c>
      <c r="G8" t="s">
        <v>200</v>
      </c>
      <c r="I8">
        <v>18</v>
      </c>
      <c r="J8">
        <v>18</v>
      </c>
      <c r="K8">
        <f t="shared" si="0"/>
        <v>0</v>
      </c>
      <c r="N8" s="6">
        <v>46235</v>
      </c>
      <c r="O8" t="s">
        <v>186</v>
      </c>
      <c r="P8">
        <v>7</v>
      </c>
    </row>
    <row r="9" spans="1:16" x14ac:dyDescent="0.3">
      <c r="A9" t="s">
        <v>252</v>
      </c>
      <c r="C9">
        <v>38</v>
      </c>
      <c r="D9">
        <v>38</v>
      </c>
      <c r="G9" t="s">
        <v>252</v>
      </c>
      <c r="I9">
        <v>27</v>
      </c>
      <c r="J9">
        <v>27</v>
      </c>
      <c r="K9">
        <f t="shared" si="0"/>
        <v>11</v>
      </c>
      <c r="N9" s="6">
        <v>46235</v>
      </c>
      <c r="O9" t="s">
        <v>239</v>
      </c>
      <c r="P9">
        <v>9</v>
      </c>
    </row>
    <row r="10" spans="1:16" x14ac:dyDescent="0.3">
      <c r="A10" t="s">
        <v>253</v>
      </c>
      <c r="C10">
        <v>26</v>
      </c>
      <c r="D10">
        <v>26</v>
      </c>
      <c r="G10" t="s">
        <v>253</v>
      </c>
      <c r="I10">
        <v>22</v>
      </c>
      <c r="J10">
        <v>22</v>
      </c>
      <c r="K10">
        <f t="shared" si="0"/>
        <v>4</v>
      </c>
      <c r="N10" s="6">
        <v>46236</v>
      </c>
      <c r="O10" t="s">
        <v>203</v>
      </c>
      <c r="P10">
        <v>6</v>
      </c>
    </row>
    <row r="11" spans="1:16" x14ac:dyDescent="0.3">
      <c r="A11" t="s">
        <v>254</v>
      </c>
      <c r="C11">
        <v>24</v>
      </c>
      <c r="D11">
        <v>24</v>
      </c>
      <c r="G11">
        <v>46246</v>
      </c>
      <c r="H11" t="s">
        <v>203</v>
      </c>
      <c r="I11">
        <v>1</v>
      </c>
      <c r="J11">
        <v>1</v>
      </c>
      <c r="K11">
        <f t="shared" si="0"/>
        <v>23</v>
      </c>
      <c r="N11" s="6">
        <v>46236</v>
      </c>
      <c r="O11" t="s">
        <v>235</v>
      </c>
      <c r="P11">
        <v>6</v>
      </c>
    </row>
    <row r="12" spans="1:16" x14ac:dyDescent="0.3">
      <c r="A12" t="s">
        <v>255</v>
      </c>
      <c r="C12">
        <v>21</v>
      </c>
      <c r="D12">
        <v>21</v>
      </c>
      <c r="G12">
        <v>46247</v>
      </c>
      <c r="H12" t="s">
        <v>203</v>
      </c>
      <c r="I12">
        <v>2</v>
      </c>
      <c r="J12">
        <v>2</v>
      </c>
      <c r="K12">
        <f t="shared" si="0"/>
        <v>19</v>
      </c>
      <c r="N12" s="6">
        <v>46236</v>
      </c>
      <c r="O12" t="s">
        <v>248</v>
      </c>
      <c r="P12">
        <v>1</v>
      </c>
    </row>
    <row r="13" spans="1:16" x14ac:dyDescent="0.3">
      <c r="A13" t="s">
        <v>256</v>
      </c>
      <c r="C13">
        <v>18</v>
      </c>
      <c r="D13">
        <v>18</v>
      </c>
      <c r="G13">
        <v>46248</v>
      </c>
      <c r="H13" t="s">
        <v>203</v>
      </c>
      <c r="I13">
        <v>4</v>
      </c>
      <c r="J13">
        <v>4</v>
      </c>
      <c r="K13">
        <f t="shared" si="0"/>
        <v>14</v>
      </c>
      <c r="N13" s="6">
        <v>46236</v>
      </c>
      <c r="O13" t="s">
        <v>250</v>
      </c>
      <c r="P13">
        <v>4</v>
      </c>
    </row>
    <row r="14" spans="1:16" x14ac:dyDescent="0.3">
      <c r="A14" t="s">
        <v>257</v>
      </c>
      <c r="C14">
        <v>26</v>
      </c>
      <c r="D14">
        <v>26</v>
      </c>
      <c r="G14">
        <v>46249</v>
      </c>
      <c r="H14" t="s">
        <v>203</v>
      </c>
      <c r="I14">
        <v>5</v>
      </c>
      <c r="J14">
        <v>5</v>
      </c>
      <c r="K14">
        <f t="shared" si="0"/>
        <v>21</v>
      </c>
      <c r="N14" s="6">
        <v>46236</v>
      </c>
      <c r="O14" t="s">
        <v>241</v>
      </c>
      <c r="P14">
        <v>2</v>
      </c>
    </row>
    <row r="15" spans="1:16" x14ac:dyDescent="0.3">
      <c r="A15" t="s">
        <v>258</v>
      </c>
      <c r="C15">
        <v>22</v>
      </c>
      <c r="D15">
        <v>22</v>
      </c>
      <c r="G15">
        <v>46250</v>
      </c>
      <c r="H15" t="s">
        <v>203</v>
      </c>
      <c r="I15">
        <v>4</v>
      </c>
      <c r="J15">
        <v>4</v>
      </c>
      <c r="K15">
        <f t="shared" si="0"/>
        <v>18</v>
      </c>
      <c r="N15" s="6">
        <v>46236</v>
      </c>
      <c r="O15" t="s">
        <v>245</v>
      </c>
      <c r="P15">
        <v>7</v>
      </c>
    </row>
    <row r="16" spans="1:16" x14ac:dyDescent="0.3">
      <c r="A16" t="s">
        <v>259</v>
      </c>
      <c r="C16">
        <v>27</v>
      </c>
      <c r="D16">
        <v>27</v>
      </c>
      <c r="G16">
        <v>46251</v>
      </c>
      <c r="H16" t="s">
        <v>203</v>
      </c>
      <c r="I16">
        <v>1</v>
      </c>
      <c r="J16">
        <v>1</v>
      </c>
      <c r="K16">
        <f t="shared" si="0"/>
        <v>26</v>
      </c>
      <c r="N16" s="6">
        <v>46236</v>
      </c>
      <c r="O16" t="s">
        <v>186</v>
      </c>
      <c r="P16">
        <v>4</v>
      </c>
    </row>
    <row r="17" spans="1:16" x14ac:dyDescent="0.3">
      <c r="A17" t="s">
        <v>260</v>
      </c>
      <c r="C17">
        <v>14</v>
      </c>
      <c r="D17">
        <v>14</v>
      </c>
      <c r="G17">
        <v>46252</v>
      </c>
      <c r="H17" t="s">
        <v>235</v>
      </c>
      <c r="I17">
        <v>2</v>
      </c>
      <c r="J17">
        <v>2</v>
      </c>
      <c r="K17">
        <f t="shared" si="0"/>
        <v>12</v>
      </c>
      <c r="N17" s="6">
        <v>46236</v>
      </c>
      <c r="O17" t="s">
        <v>239</v>
      </c>
      <c r="P17">
        <v>4</v>
      </c>
    </row>
    <row r="18" spans="1:16" x14ac:dyDescent="0.3">
      <c r="A18" t="s">
        <v>236</v>
      </c>
      <c r="C18">
        <v>14</v>
      </c>
      <c r="D18">
        <v>14</v>
      </c>
      <c r="G18">
        <v>46253</v>
      </c>
      <c r="H18" t="s">
        <v>235</v>
      </c>
      <c r="I18">
        <v>1</v>
      </c>
      <c r="J18">
        <v>1</v>
      </c>
      <c r="K18">
        <f t="shared" si="0"/>
        <v>13</v>
      </c>
      <c r="N18" s="6">
        <v>46237</v>
      </c>
      <c r="O18" t="s">
        <v>203</v>
      </c>
      <c r="P18">
        <v>1</v>
      </c>
    </row>
    <row r="19" spans="1:16" x14ac:dyDescent="0.3">
      <c r="A19" t="s">
        <v>240</v>
      </c>
      <c r="C19">
        <v>11</v>
      </c>
      <c r="D19">
        <v>11</v>
      </c>
      <c r="G19">
        <v>46254</v>
      </c>
      <c r="H19" t="s">
        <v>235</v>
      </c>
      <c r="I19">
        <v>1</v>
      </c>
      <c r="J19">
        <v>1</v>
      </c>
      <c r="K19">
        <f t="shared" si="0"/>
        <v>10</v>
      </c>
      <c r="N19" s="6">
        <v>46237</v>
      </c>
      <c r="O19" t="s">
        <v>235</v>
      </c>
      <c r="P19">
        <v>2</v>
      </c>
    </row>
    <row r="20" spans="1:16" x14ac:dyDescent="0.3">
      <c r="A20" t="s">
        <v>242</v>
      </c>
      <c r="C20">
        <v>13</v>
      </c>
      <c r="D20">
        <v>13</v>
      </c>
      <c r="G20">
        <v>46255</v>
      </c>
      <c r="H20" t="s">
        <v>235</v>
      </c>
      <c r="I20">
        <v>1</v>
      </c>
      <c r="J20">
        <v>1</v>
      </c>
      <c r="K20">
        <f t="shared" si="0"/>
        <v>12</v>
      </c>
      <c r="N20" s="6">
        <v>46237</v>
      </c>
      <c r="O20" t="s">
        <v>248</v>
      </c>
      <c r="P20">
        <v>1</v>
      </c>
    </row>
    <row r="21" spans="1:16" x14ac:dyDescent="0.3">
      <c r="A21" t="s">
        <v>246</v>
      </c>
      <c r="C21">
        <v>12</v>
      </c>
      <c r="D21">
        <v>12</v>
      </c>
      <c r="G21">
        <v>46256</v>
      </c>
      <c r="H21" t="s">
        <v>235</v>
      </c>
      <c r="I21">
        <v>3</v>
      </c>
      <c r="J21">
        <v>3</v>
      </c>
      <c r="K21">
        <f t="shared" si="0"/>
        <v>9</v>
      </c>
      <c r="N21" s="6">
        <v>46237</v>
      </c>
      <c r="O21" t="s">
        <v>250</v>
      </c>
      <c r="P21">
        <v>2</v>
      </c>
    </row>
    <row r="22" spans="1:16" x14ac:dyDescent="0.3">
      <c r="A22" t="s">
        <v>247</v>
      </c>
      <c r="C22">
        <v>20</v>
      </c>
      <c r="D22">
        <v>20</v>
      </c>
      <c r="N22" s="6">
        <v>46237</v>
      </c>
      <c r="O22" t="s">
        <v>241</v>
      </c>
      <c r="P22">
        <v>1</v>
      </c>
    </row>
    <row r="23" spans="1:16" x14ac:dyDescent="0.3">
      <c r="N23" s="6">
        <v>46237</v>
      </c>
      <c r="O23" t="s">
        <v>245</v>
      </c>
      <c r="P23">
        <v>5</v>
      </c>
    </row>
    <row r="24" spans="1:16" x14ac:dyDescent="0.3">
      <c r="N24" s="6">
        <v>46237</v>
      </c>
      <c r="O24" t="s">
        <v>186</v>
      </c>
      <c r="P24">
        <v>10</v>
      </c>
    </row>
    <row r="25" spans="1:16" x14ac:dyDescent="0.3">
      <c r="N25" s="6">
        <v>46237</v>
      </c>
      <c r="O25" t="s">
        <v>239</v>
      </c>
      <c r="P25">
        <v>9</v>
      </c>
    </row>
    <row r="26" spans="1:16" x14ac:dyDescent="0.3">
      <c r="N26" s="6">
        <v>46238</v>
      </c>
      <c r="O26" t="s">
        <v>203</v>
      </c>
      <c r="P26">
        <v>6</v>
      </c>
    </row>
    <row r="27" spans="1:16" x14ac:dyDescent="0.3">
      <c r="N27" s="6">
        <v>46238</v>
      </c>
      <c r="O27" t="s">
        <v>235</v>
      </c>
      <c r="P27">
        <v>2</v>
      </c>
    </row>
    <row r="28" spans="1:16" x14ac:dyDescent="0.3">
      <c r="N28" s="6">
        <v>46238</v>
      </c>
      <c r="O28" t="s">
        <v>248</v>
      </c>
      <c r="P28">
        <v>2</v>
      </c>
    </row>
    <row r="29" spans="1:16" x14ac:dyDescent="0.3">
      <c r="N29" s="6">
        <v>46238</v>
      </c>
      <c r="O29" t="s">
        <v>250</v>
      </c>
      <c r="P29">
        <v>3</v>
      </c>
    </row>
    <row r="30" spans="1:16" x14ac:dyDescent="0.3">
      <c r="N30" s="6">
        <v>46238</v>
      </c>
      <c r="O30" t="s">
        <v>245</v>
      </c>
      <c r="P30">
        <v>1</v>
      </c>
    </row>
    <row r="31" spans="1:16" x14ac:dyDescent="0.3">
      <c r="N31" s="6">
        <v>46238</v>
      </c>
      <c r="O31" t="s">
        <v>186</v>
      </c>
      <c r="P31">
        <v>10</v>
      </c>
    </row>
    <row r="32" spans="1:16" x14ac:dyDescent="0.3">
      <c r="N32" s="6">
        <v>46238</v>
      </c>
      <c r="O32" t="s">
        <v>239</v>
      </c>
      <c r="P32">
        <v>7</v>
      </c>
    </row>
    <row r="33" spans="14:16" x14ac:dyDescent="0.3">
      <c r="N33" s="6">
        <v>46239</v>
      </c>
      <c r="O33" t="s">
        <v>203</v>
      </c>
      <c r="P33">
        <v>1</v>
      </c>
    </row>
    <row r="34" spans="14:16" x14ac:dyDescent="0.3">
      <c r="N34" s="6">
        <v>46239</v>
      </c>
      <c r="O34" t="s">
        <v>235</v>
      </c>
      <c r="P34">
        <v>1</v>
      </c>
    </row>
    <row r="35" spans="14:16" x14ac:dyDescent="0.3">
      <c r="N35" s="6">
        <v>46239</v>
      </c>
      <c r="O35" t="s">
        <v>250</v>
      </c>
      <c r="P35">
        <v>3</v>
      </c>
    </row>
    <row r="36" spans="14:16" x14ac:dyDescent="0.3">
      <c r="N36" s="6">
        <v>46239</v>
      </c>
      <c r="O36" t="s">
        <v>241</v>
      </c>
      <c r="P36">
        <v>1</v>
      </c>
    </row>
    <row r="37" spans="14:16" x14ac:dyDescent="0.3">
      <c r="N37" s="6">
        <v>46239</v>
      </c>
      <c r="O37" t="s">
        <v>245</v>
      </c>
      <c r="P37">
        <v>4</v>
      </c>
    </row>
    <row r="38" spans="14:16" x14ac:dyDescent="0.3">
      <c r="N38" s="6">
        <v>46239</v>
      </c>
      <c r="O38" t="s">
        <v>186</v>
      </c>
      <c r="P38">
        <v>6</v>
      </c>
    </row>
    <row r="39" spans="14:16" x14ac:dyDescent="0.3">
      <c r="N39" s="6">
        <v>46239</v>
      </c>
      <c r="O39" t="s">
        <v>239</v>
      </c>
      <c r="P39">
        <v>7</v>
      </c>
    </row>
    <row r="40" spans="14:16" x14ac:dyDescent="0.3">
      <c r="N40" s="6">
        <v>46240</v>
      </c>
      <c r="O40" t="s">
        <v>203</v>
      </c>
      <c r="P40">
        <v>4</v>
      </c>
    </row>
    <row r="41" spans="14:16" x14ac:dyDescent="0.3">
      <c r="N41" s="6">
        <v>46240</v>
      </c>
      <c r="O41" t="s">
        <v>235</v>
      </c>
      <c r="P41">
        <v>1</v>
      </c>
    </row>
    <row r="42" spans="14:16" x14ac:dyDescent="0.3">
      <c r="N42" s="6">
        <v>46240</v>
      </c>
      <c r="O42" t="s">
        <v>248</v>
      </c>
      <c r="P42">
        <v>3</v>
      </c>
    </row>
    <row r="43" spans="14:16" x14ac:dyDescent="0.3">
      <c r="N43" s="6">
        <v>46240</v>
      </c>
      <c r="O43" t="s">
        <v>250</v>
      </c>
      <c r="P43">
        <v>1</v>
      </c>
    </row>
    <row r="44" spans="14:16" x14ac:dyDescent="0.3">
      <c r="N44" s="6">
        <v>46240</v>
      </c>
      <c r="O44" t="s">
        <v>241</v>
      </c>
      <c r="P44">
        <v>1</v>
      </c>
    </row>
    <row r="45" spans="14:16" x14ac:dyDescent="0.3">
      <c r="N45" s="6">
        <v>46240</v>
      </c>
      <c r="O45" t="s">
        <v>245</v>
      </c>
      <c r="P45">
        <v>5</v>
      </c>
    </row>
    <row r="46" spans="14:16" x14ac:dyDescent="0.3">
      <c r="N46" s="6">
        <v>46240</v>
      </c>
      <c r="O46" t="s">
        <v>186</v>
      </c>
      <c r="P46">
        <v>7</v>
      </c>
    </row>
    <row r="47" spans="14:16" x14ac:dyDescent="0.3">
      <c r="N47" s="6">
        <v>46240</v>
      </c>
      <c r="O47" t="s">
        <v>239</v>
      </c>
      <c r="P47">
        <v>4</v>
      </c>
    </row>
    <row r="48" spans="14:16" x14ac:dyDescent="0.3">
      <c r="N48" s="6">
        <v>46241</v>
      </c>
      <c r="O48" t="s">
        <v>203</v>
      </c>
      <c r="P48">
        <v>4</v>
      </c>
    </row>
    <row r="49" spans="14:16" x14ac:dyDescent="0.3">
      <c r="N49" s="6">
        <v>46241</v>
      </c>
      <c r="O49" t="s">
        <v>235</v>
      </c>
      <c r="P49">
        <v>1</v>
      </c>
    </row>
    <row r="50" spans="14:16" x14ac:dyDescent="0.3">
      <c r="N50" s="6">
        <v>46241</v>
      </c>
      <c r="O50" t="s">
        <v>250</v>
      </c>
      <c r="P50">
        <v>1</v>
      </c>
    </row>
    <row r="51" spans="14:16" x14ac:dyDescent="0.3">
      <c r="N51" s="6">
        <v>46241</v>
      </c>
      <c r="O51" t="s">
        <v>245</v>
      </c>
      <c r="P51">
        <v>4</v>
      </c>
    </row>
    <row r="52" spans="14:16" x14ac:dyDescent="0.3">
      <c r="N52" s="6">
        <v>46241</v>
      </c>
      <c r="O52" t="s">
        <v>186</v>
      </c>
      <c r="P52">
        <v>5</v>
      </c>
    </row>
    <row r="53" spans="14:16" x14ac:dyDescent="0.3">
      <c r="N53" s="6">
        <v>46241</v>
      </c>
      <c r="O53" t="s">
        <v>239</v>
      </c>
      <c r="P53">
        <v>7</v>
      </c>
    </row>
    <row r="54" spans="14:16" x14ac:dyDescent="0.3">
      <c r="N54" s="6">
        <v>46242</v>
      </c>
      <c r="O54" t="s">
        <v>203</v>
      </c>
      <c r="P54">
        <v>3</v>
      </c>
    </row>
    <row r="55" spans="14:16" x14ac:dyDescent="0.3">
      <c r="N55" s="6">
        <v>46242</v>
      </c>
      <c r="O55" t="s">
        <v>235</v>
      </c>
      <c r="P55">
        <v>2</v>
      </c>
    </row>
    <row r="56" spans="14:16" x14ac:dyDescent="0.3">
      <c r="N56" s="6">
        <v>46242</v>
      </c>
      <c r="O56" t="s">
        <v>248</v>
      </c>
      <c r="P56">
        <v>3</v>
      </c>
    </row>
    <row r="57" spans="14:16" x14ac:dyDescent="0.3">
      <c r="N57" s="6">
        <v>46242</v>
      </c>
      <c r="O57" t="s">
        <v>250</v>
      </c>
      <c r="P57">
        <v>1</v>
      </c>
    </row>
    <row r="58" spans="14:16" x14ac:dyDescent="0.3">
      <c r="N58" s="6">
        <v>46242</v>
      </c>
      <c r="O58" t="s">
        <v>241</v>
      </c>
      <c r="P58">
        <v>2</v>
      </c>
    </row>
    <row r="59" spans="14:16" x14ac:dyDescent="0.3">
      <c r="N59" s="6">
        <v>46242</v>
      </c>
      <c r="O59" t="s">
        <v>245</v>
      </c>
      <c r="P59">
        <v>2</v>
      </c>
    </row>
    <row r="60" spans="14:16" x14ac:dyDescent="0.3">
      <c r="N60" s="6">
        <v>46242</v>
      </c>
      <c r="O60" t="s">
        <v>186</v>
      </c>
      <c r="P60">
        <v>5</v>
      </c>
    </row>
    <row r="61" spans="14:16" x14ac:dyDescent="0.3">
      <c r="N61" s="6">
        <v>46242</v>
      </c>
      <c r="O61" t="s">
        <v>239</v>
      </c>
      <c r="P61">
        <v>5</v>
      </c>
    </row>
    <row r="62" spans="14:16" x14ac:dyDescent="0.3">
      <c r="N62" s="6">
        <v>46243</v>
      </c>
      <c r="O62" t="s">
        <v>203</v>
      </c>
      <c r="P62">
        <v>5</v>
      </c>
    </row>
    <row r="63" spans="14:16" x14ac:dyDescent="0.3">
      <c r="N63" s="6">
        <v>46243</v>
      </c>
      <c r="O63" t="s">
        <v>235</v>
      </c>
      <c r="P63">
        <v>5</v>
      </c>
    </row>
    <row r="64" spans="14:16" x14ac:dyDescent="0.3">
      <c r="N64" s="6">
        <v>46243</v>
      </c>
      <c r="O64" t="s">
        <v>248</v>
      </c>
      <c r="P64">
        <v>5</v>
      </c>
    </row>
    <row r="65" spans="14:16" x14ac:dyDescent="0.3">
      <c r="N65" s="6">
        <v>46243</v>
      </c>
      <c r="O65" t="s">
        <v>250</v>
      </c>
      <c r="P65">
        <v>4</v>
      </c>
    </row>
    <row r="66" spans="14:16" x14ac:dyDescent="0.3">
      <c r="N66" s="6">
        <v>46243</v>
      </c>
      <c r="O66" t="s">
        <v>241</v>
      </c>
      <c r="P66">
        <v>1</v>
      </c>
    </row>
    <row r="67" spans="14:16" x14ac:dyDescent="0.3">
      <c r="N67" s="6">
        <v>46243</v>
      </c>
      <c r="O67" t="s">
        <v>245</v>
      </c>
      <c r="P67">
        <v>2</v>
      </c>
    </row>
    <row r="68" spans="14:16" x14ac:dyDescent="0.3">
      <c r="N68" s="6">
        <v>46243</v>
      </c>
      <c r="O68" t="s">
        <v>186</v>
      </c>
      <c r="P68">
        <v>5</v>
      </c>
    </row>
    <row r="69" spans="14:16" x14ac:dyDescent="0.3">
      <c r="N69" s="6">
        <v>46243</v>
      </c>
      <c r="O69" t="s">
        <v>239</v>
      </c>
      <c r="P69">
        <v>3</v>
      </c>
    </row>
    <row r="70" spans="14:16" x14ac:dyDescent="0.3">
      <c r="N70" s="6">
        <v>46244</v>
      </c>
      <c r="O70" t="s">
        <v>203</v>
      </c>
      <c r="P70">
        <v>2</v>
      </c>
    </row>
    <row r="71" spans="14:16" x14ac:dyDescent="0.3">
      <c r="N71" s="6">
        <v>46244</v>
      </c>
      <c r="O71" t="s">
        <v>235</v>
      </c>
      <c r="P71">
        <v>1</v>
      </c>
    </row>
    <row r="72" spans="14:16" x14ac:dyDescent="0.3">
      <c r="N72" s="6">
        <v>46244</v>
      </c>
      <c r="O72" t="s">
        <v>248</v>
      </c>
      <c r="P72">
        <v>3</v>
      </c>
    </row>
    <row r="73" spans="14:16" x14ac:dyDescent="0.3">
      <c r="N73" s="6">
        <v>46244</v>
      </c>
      <c r="O73" t="s">
        <v>250</v>
      </c>
      <c r="P73">
        <v>2</v>
      </c>
    </row>
    <row r="74" spans="14:16" x14ac:dyDescent="0.3">
      <c r="N74" s="6">
        <v>46244</v>
      </c>
      <c r="O74" t="s">
        <v>241</v>
      </c>
      <c r="P74">
        <v>2</v>
      </c>
    </row>
    <row r="75" spans="14:16" x14ac:dyDescent="0.3">
      <c r="N75" s="6">
        <v>46244</v>
      </c>
      <c r="O75" t="s">
        <v>245</v>
      </c>
      <c r="P75">
        <v>1</v>
      </c>
    </row>
    <row r="76" spans="14:16" x14ac:dyDescent="0.3">
      <c r="N76" s="6">
        <v>46244</v>
      </c>
      <c r="O76" t="s">
        <v>186</v>
      </c>
      <c r="P76">
        <v>11</v>
      </c>
    </row>
    <row r="77" spans="14:16" x14ac:dyDescent="0.3">
      <c r="N77" s="6">
        <v>46244</v>
      </c>
      <c r="O77" t="s">
        <v>239</v>
      </c>
      <c r="P77">
        <v>3</v>
      </c>
    </row>
    <row r="78" spans="14:16" x14ac:dyDescent="0.3">
      <c r="N78" s="6">
        <v>46245</v>
      </c>
      <c r="O78" t="s">
        <v>203</v>
      </c>
      <c r="P78">
        <v>2</v>
      </c>
    </row>
    <row r="79" spans="14:16" x14ac:dyDescent="0.3">
      <c r="N79" s="6">
        <v>46245</v>
      </c>
      <c r="O79" t="s">
        <v>235</v>
      </c>
      <c r="P79">
        <v>1</v>
      </c>
    </row>
    <row r="80" spans="14:16" x14ac:dyDescent="0.3">
      <c r="N80" s="6">
        <v>46245</v>
      </c>
      <c r="O80" t="s">
        <v>248</v>
      </c>
      <c r="P80">
        <v>2</v>
      </c>
    </row>
    <row r="81" spans="14:16" x14ac:dyDescent="0.3">
      <c r="N81" s="6">
        <v>46245</v>
      </c>
      <c r="O81" t="s">
        <v>241</v>
      </c>
      <c r="P81">
        <v>4</v>
      </c>
    </row>
    <row r="82" spans="14:16" x14ac:dyDescent="0.3">
      <c r="N82" s="6">
        <v>46245</v>
      </c>
      <c r="O82" t="s">
        <v>245</v>
      </c>
      <c r="P82">
        <v>2</v>
      </c>
    </row>
    <row r="83" spans="14:16" x14ac:dyDescent="0.3">
      <c r="N83" s="6">
        <v>46245</v>
      </c>
      <c r="O83" t="s">
        <v>186</v>
      </c>
      <c r="P83">
        <v>9</v>
      </c>
    </row>
    <row r="84" spans="14:16" x14ac:dyDescent="0.3">
      <c r="N84" s="6">
        <v>46245</v>
      </c>
      <c r="O84" t="s">
        <v>239</v>
      </c>
      <c r="P84">
        <v>3</v>
      </c>
    </row>
    <row r="85" spans="14:16" x14ac:dyDescent="0.3">
      <c r="N85" s="6">
        <v>46246</v>
      </c>
      <c r="O85" t="s">
        <v>203</v>
      </c>
      <c r="P85">
        <v>1</v>
      </c>
    </row>
    <row r="86" spans="14:16" x14ac:dyDescent="0.3">
      <c r="N86" s="6">
        <v>46246</v>
      </c>
      <c r="O86" t="s">
        <v>235</v>
      </c>
      <c r="P86">
        <v>3</v>
      </c>
    </row>
    <row r="87" spans="14:16" x14ac:dyDescent="0.3">
      <c r="N87" s="6">
        <v>46246</v>
      </c>
      <c r="O87" t="s">
        <v>248</v>
      </c>
      <c r="P87">
        <v>2</v>
      </c>
    </row>
    <row r="88" spans="14:16" x14ac:dyDescent="0.3">
      <c r="N88" s="6">
        <v>46246</v>
      </c>
      <c r="O88" t="s">
        <v>250</v>
      </c>
      <c r="P88">
        <v>1</v>
      </c>
    </row>
    <row r="89" spans="14:16" x14ac:dyDescent="0.3">
      <c r="N89" s="6">
        <v>46246</v>
      </c>
      <c r="O89" t="s">
        <v>241</v>
      </c>
      <c r="P89">
        <v>2</v>
      </c>
    </row>
    <row r="90" spans="14:16" x14ac:dyDescent="0.3">
      <c r="N90" s="6">
        <v>46246</v>
      </c>
      <c r="O90" t="s">
        <v>245</v>
      </c>
      <c r="P90">
        <v>3</v>
      </c>
    </row>
    <row r="91" spans="14:16" x14ac:dyDescent="0.3">
      <c r="N91" s="6">
        <v>46246</v>
      </c>
      <c r="O91" t="s">
        <v>186</v>
      </c>
      <c r="P91">
        <v>8</v>
      </c>
    </row>
    <row r="92" spans="14:16" x14ac:dyDescent="0.3">
      <c r="N92" s="6">
        <v>46246</v>
      </c>
      <c r="O92" t="s">
        <v>239</v>
      </c>
      <c r="P92">
        <v>6</v>
      </c>
    </row>
    <row r="93" spans="14:16" x14ac:dyDescent="0.3">
      <c r="N93" s="6">
        <v>46247</v>
      </c>
      <c r="O93" t="s">
        <v>203</v>
      </c>
      <c r="P93">
        <v>2</v>
      </c>
    </row>
    <row r="94" spans="14:16" x14ac:dyDescent="0.3">
      <c r="N94" s="6">
        <v>46247</v>
      </c>
      <c r="O94" t="s">
        <v>235</v>
      </c>
      <c r="P94">
        <v>2</v>
      </c>
    </row>
    <row r="95" spans="14:16" x14ac:dyDescent="0.3">
      <c r="N95" s="6">
        <v>46247</v>
      </c>
      <c r="O95" t="s">
        <v>248</v>
      </c>
      <c r="P95">
        <v>1</v>
      </c>
    </row>
    <row r="96" spans="14:16" x14ac:dyDescent="0.3">
      <c r="N96" s="6">
        <v>46247</v>
      </c>
      <c r="O96" t="s">
        <v>241</v>
      </c>
      <c r="P96">
        <v>2</v>
      </c>
    </row>
    <row r="97" spans="14:16" x14ac:dyDescent="0.3">
      <c r="N97" s="6">
        <v>46247</v>
      </c>
      <c r="O97" t="s">
        <v>245</v>
      </c>
      <c r="P97">
        <v>2</v>
      </c>
    </row>
    <row r="98" spans="14:16" x14ac:dyDescent="0.3">
      <c r="N98" s="6">
        <v>46247</v>
      </c>
      <c r="O98" t="s">
        <v>186</v>
      </c>
      <c r="P98">
        <v>7</v>
      </c>
    </row>
    <row r="99" spans="14:16" x14ac:dyDescent="0.3">
      <c r="N99" s="6">
        <v>46247</v>
      </c>
      <c r="O99" t="s">
        <v>239</v>
      </c>
      <c r="P99">
        <v>5</v>
      </c>
    </row>
    <row r="100" spans="14:16" x14ac:dyDescent="0.3">
      <c r="N100" s="6">
        <v>46248</v>
      </c>
      <c r="O100" t="s">
        <v>203</v>
      </c>
      <c r="P100">
        <v>4</v>
      </c>
    </row>
    <row r="101" spans="14:16" x14ac:dyDescent="0.3">
      <c r="N101" s="6">
        <v>46248</v>
      </c>
      <c r="O101" t="s">
        <v>235</v>
      </c>
      <c r="P101">
        <v>4</v>
      </c>
    </row>
    <row r="102" spans="14:16" x14ac:dyDescent="0.3">
      <c r="N102" s="6">
        <v>46248</v>
      </c>
      <c r="O102" t="s">
        <v>248</v>
      </c>
      <c r="P102">
        <v>2</v>
      </c>
    </row>
    <row r="103" spans="14:16" x14ac:dyDescent="0.3">
      <c r="N103" s="6">
        <v>46248</v>
      </c>
      <c r="O103" t="s">
        <v>250</v>
      </c>
      <c r="P103">
        <v>2</v>
      </c>
    </row>
    <row r="104" spans="14:16" x14ac:dyDescent="0.3">
      <c r="N104" s="6">
        <v>46248</v>
      </c>
      <c r="O104" t="s">
        <v>245</v>
      </c>
      <c r="P104">
        <v>2</v>
      </c>
    </row>
    <row r="105" spans="14:16" x14ac:dyDescent="0.3">
      <c r="N105" s="6">
        <v>46248</v>
      </c>
      <c r="O105" t="s">
        <v>186</v>
      </c>
      <c r="P105">
        <v>4</v>
      </c>
    </row>
    <row r="106" spans="14:16" x14ac:dyDescent="0.3">
      <c r="N106" s="6">
        <v>46248</v>
      </c>
      <c r="O106" t="s">
        <v>239</v>
      </c>
      <c r="P106">
        <v>3</v>
      </c>
    </row>
    <row r="107" spans="14:16" x14ac:dyDescent="0.3">
      <c r="N107" s="6">
        <v>46249</v>
      </c>
      <c r="O107" t="s">
        <v>203</v>
      </c>
      <c r="P107">
        <v>5</v>
      </c>
    </row>
    <row r="108" spans="14:16" x14ac:dyDescent="0.3">
      <c r="N108" s="6">
        <v>46249</v>
      </c>
      <c r="O108" t="s">
        <v>235</v>
      </c>
      <c r="P108">
        <v>3</v>
      </c>
    </row>
    <row r="109" spans="14:16" x14ac:dyDescent="0.3">
      <c r="N109" s="6">
        <v>46249</v>
      </c>
      <c r="O109" t="s">
        <v>248</v>
      </c>
      <c r="P109">
        <v>2</v>
      </c>
    </row>
    <row r="110" spans="14:16" x14ac:dyDescent="0.3">
      <c r="N110" s="6">
        <v>46249</v>
      </c>
      <c r="O110" t="s">
        <v>250</v>
      </c>
      <c r="P110">
        <v>1</v>
      </c>
    </row>
    <row r="111" spans="14:16" x14ac:dyDescent="0.3">
      <c r="N111" s="6">
        <v>46249</v>
      </c>
      <c r="O111" t="s">
        <v>186</v>
      </c>
      <c r="P111">
        <v>3</v>
      </c>
    </row>
    <row r="112" spans="14:16" x14ac:dyDescent="0.3">
      <c r="N112" s="6">
        <v>46249</v>
      </c>
      <c r="O112" t="s">
        <v>239</v>
      </c>
      <c r="P112">
        <v>7</v>
      </c>
    </row>
    <row r="113" spans="14:16" x14ac:dyDescent="0.3">
      <c r="N113" s="6">
        <v>46250</v>
      </c>
      <c r="O113" t="s">
        <v>203</v>
      </c>
      <c r="P113">
        <v>4</v>
      </c>
    </row>
    <row r="114" spans="14:16" x14ac:dyDescent="0.3">
      <c r="N114" s="6">
        <v>46250</v>
      </c>
      <c r="O114" t="s">
        <v>235</v>
      </c>
      <c r="P114">
        <v>3</v>
      </c>
    </row>
    <row r="115" spans="14:16" x14ac:dyDescent="0.3">
      <c r="N115" s="6">
        <v>46250</v>
      </c>
      <c r="O115" t="s">
        <v>248</v>
      </c>
      <c r="P115">
        <v>1</v>
      </c>
    </row>
    <row r="116" spans="14:16" x14ac:dyDescent="0.3">
      <c r="N116" s="6">
        <v>46250</v>
      </c>
      <c r="O116" t="s">
        <v>250</v>
      </c>
      <c r="P116">
        <v>2</v>
      </c>
    </row>
    <row r="117" spans="14:16" x14ac:dyDescent="0.3">
      <c r="N117" s="6">
        <v>46250</v>
      </c>
      <c r="O117" t="s">
        <v>241</v>
      </c>
      <c r="P117">
        <v>1</v>
      </c>
    </row>
    <row r="118" spans="14:16" x14ac:dyDescent="0.3">
      <c r="N118" s="6">
        <v>46250</v>
      </c>
      <c r="O118" t="s">
        <v>245</v>
      </c>
      <c r="P118">
        <v>2</v>
      </c>
    </row>
    <row r="119" spans="14:16" x14ac:dyDescent="0.3">
      <c r="N119" s="6">
        <v>46250</v>
      </c>
      <c r="O119" t="s">
        <v>186</v>
      </c>
      <c r="P119">
        <v>5</v>
      </c>
    </row>
    <row r="120" spans="14:16" x14ac:dyDescent="0.3">
      <c r="N120" s="6">
        <v>46250</v>
      </c>
      <c r="O120" t="s">
        <v>239</v>
      </c>
      <c r="P120">
        <v>2</v>
      </c>
    </row>
    <row r="121" spans="14:16" x14ac:dyDescent="0.3">
      <c r="N121" s="6">
        <v>46251</v>
      </c>
      <c r="O121" t="s">
        <v>203</v>
      </c>
      <c r="P121">
        <v>1</v>
      </c>
    </row>
    <row r="122" spans="14:16" x14ac:dyDescent="0.3">
      <c r="N122" s="6">
        <v>46251</v>
      </c>
      <c r="O122" t="s">
        <v>248</v>
      </c>
      <c r="P122">
        <v>1</v>
      </c>
    </row>
    <row r="123" spans="14:16" x14ac:dyDescent="0.3">
      <c r="N123" s="6">
        <v>46251</v>
      </c>
      <c r="O123" t="s">
        <v>250</v>
      </c>
      <c r="P123">
        <v>1</v>
      </c>
    </row>
    <row r="124" spans="14:16" x14ac:dyDescent="0.3">
      <c r="N124" s="6">
        <v>46251</v>
      </c>
      <c r="O124" t="s">
        <v>245</v>
      </c>
      <c r="P124">
        <v>1</v>
      </c>
    </row>
    <row r="125" spans="14:16" x14ac:dyDescent="0.3">
      <c r="N125" s="6">
        <v>46251</v>
      </c>
      <c r="O125" t="s">
        <v>186</v>
      </c>
      <c r="P125">
        <v>9</v>
      </c>
    </row>
    <row r="126" spans="14:16" x14ac:dyDescent="0.3">
      <c r="N126" s="6">
        <v>46251</v>
      </c>
      <c r="O126" t="s">
        <v>239</v>
      </c>
      <c r="P126">
        <v>6</v>
      </c>
    </row>
    <row r="127" spans="14:16" x14ac:dyDescent="0.3">
      <c r="N127" s="6">
        <v>46252</v>
      </c>
      <c r="O127" t="s">
        <v>235</v>
      </c>
      <c r="P127">
        <v>2</v>
      </c>
    </row>
    <row r="128" spans="14:16" x14ac:dyDescent="0.3">
      <c r="N128" s="6">
        <v>46252</v>
      </c>
      <c r="O128" t="s">
        <v>250</v>
      </c>
      <c r="P128">
        <v>2</v>
      </c>
    </row>
    <row r="129" spans="14:16" x14ac:dyDescent="0.3">
      <c r="N129" s="6">
        <v>46252</v>
      </c>
      <c r="O129" t="s">
        <v>245</v>
      </c>
      <c r="P129">
        <v>1</v>
      </c>
    </row>
    <row r="130" spans="14:16" x14ac:dyDescent="0.3">
      <c r="N130" s="6">
        <v>46252</v>
      </c>
      <c r="O130" t="s">
        <v>186</v>
      </c>
      <c r="P130">
        <v>6</v>
      </c>
    </row>
    <row r="131" spans="14:16" x14ac:dyDescent="0.3">
      <c r="N131" s="6">
        <v>46252</v>
      </c>
      <c r="O131" t="s">
        <v>239</v>
      </c>
      <c r="P131">
        <v>7</v>
      </c>
    </row>
    <row r="132" spans="14:16" x14ac:dyDescent="0.3">
      <c r="N132" s="6">
        <v>46253</v>
      </c>
      <c r="O132" t="s">
        <v>203</v>
      </c>
      <c r="P132">
        <v>5</v>
      </c>
    </row>
    <row r="133" spans="14:16" x14ac:dyDescent="0.3">
      <c r="N133" s="6">
        <v>46253</v>
      </c>
      <c r="O133" t="s">
        <v>235</v>
      </c>
      <c r="P133">
        <v>1</v>
      </c>
    </row>
    <row r="134" spans="14:16" x14ac:dyDescent="0.3">
      <c r="N134" s="6">
        <v>46253</v>
      </c>
      <c r="O134" t="s">
        <v>250</v>
      </c>
      <c r="P134">
        <v>2</v>
      </c>
    </row>
    <row r="135" spans="14:16" x14ac:dyDescent="0.3">
      <c r="N135" s="6">
        <v>46253</v>
      </c>
      <c r="O135" t="s">
        <v>186</v>
      </c>
      <c r="P135">
        <v>3</v>
      </c>
    </row>
    <row r="136" spans="14:16" x14ac:dyDescent="0.3">
      <c r="N136" s="6">
        <v>46253</v>
      </c>
      <c r="O136" t="s">
        <v>239</v>
      </c>
      <c r="P136">
        <v>9</v>
      </c>
    </row>
    <row r="137" spans="14:16" x14ac:dyDescent="0.3">
      <c r="N137" s="6">
        <v>46254</v>
      </c>
      <c r="O137" t="s">
        <v>203</v>
      </c>
      <c r="P137">
        <v>1</v>
      </c>
    </row>
    <row r="138" spans="14:16" x14ac:dyDescent="0.3">
      <c r="N138" s="6">
        <v>46254</v>
      </c>
      <c r="O138" t="s">
        <v>235</v>
      </c>
      <c r="P138">
        <v>1</v>
      </c>
    </row>
    <row r="139" spans="14:16" x14ac:dyDescent="0.3">
      <c r="N139" s="6">
        <v>46254</v>
      </c>
      <c r="O139" t="s">
        <v>248</v>
      </c>
      <c r="P139">
        <v>1</v>
      </c>
    </row>
    <row r="140" spans="14:16" x14ac:dyDescent="0.3">
      <c r="N140" s="6">
        <v>46254</v>
      </c>
      <c r="O140" t="s">
        <v>250</v>
      </c>
      <c r="P140">
        <v>2</v>
      </c>
    </row>
    <row r="141" spans="14:16" x14ac:dyDescent="0.3">
      <c r="N141" s="6">
        <v>46254</v>
      </c>
      <c r="O141" t="s">
        <v>241</v>
      </c>
      <c r="P141">
        <v>1</v>
      </c>
    </row>
    <row r="142" spans="14:16" x14ac:dyDescent="0.3">
      <c r="N142" s="6">
        <v>46254</v>
      </c>
      <c r="O142" t="s">
        <v>245</v>
      </c>
      <c r="P142">
        <v>1</v>
      </c>
    </row>
    <row r="143" spans="14:16" x14ac:dyDescent="0.3">
      <c r="N143" s="6">
        <v>46254</v>
      </c>
      <c r="O143" t="s">
        <v>186</v>
      </c>
      <c r="P143">
        <v>4</v>
      </c>
    </row>
    <row r="144" spans="14:16" x14ac:dyDescent="0.3">
      <c r="N144" s="6">
        <v>46254</v>
      </c>
      <c r="O144" t="s">
        <v>239</v>
      </c>
      <c r="P144">
        <v>3</v>
      </c>
    </row>
    <row r="145" spans="14:16" x14ac:dyDescent="0.3">
      <c r="N145" s="6">
        <v>46255</v>
      </c>
      <c r="O145" t="s">
        <v>203</v>
      </c>
      <c r="P145">
        <v>4</v>
      </c>
    </row>
    <row r="146" spans="14:16" x14ac:dyDescent="0.3">
      <c r="N146" s="6">
        <v>46255</v>
      </c>
      <c r="O146" t="s">
        <v>235</v>
      </c>
      <c r="P146">
        <v>1</v>
      </c>
    </row>
    <row r="147" spans="14:16" x14ac:dyDescent="0.3">
      <c r="N147" s="6">
        <v>46255</v>
      </c>
      <c r="O147" t="s">
        <v>248</v>
      </c>
      <c r="P147">
        <v>1</v>
      </c>
    </row>
    <row r="148" spans="14:16" x14ac:dyDescent="0.3">
      <c r="N148" s="6">
        <v>46255</v>
      </c>
      <c r="O148" t="s">
        <v>250</v>
      </c>
      <c r="P148">
        <v>1</v>
      </c>
    </row>
    <row r="149" spans="14:16" x14ac:dyDescent="0.3">
      <c r="N149" s="6">
        <v>46255</v>
      </c>
      <c r="O149" t="s">
        <v>241</v>
      </c>
      <c r="P149">
        <v>1</v>
      </c>
    </row>
    <row r="150" spans="14:16" x14ac:dyDescent="0.3">
      <c r="N150" s="6">
        <v>46255</v>
      </c>
      <c r="O150" t="s">
        <v>245</v>
      </c>
      <c r="P150">
        <v>1</v>
      </c>
    </row>
    <row r="151" spans="14:16" x14ac:dyDescent="0.3">
      <c r="N151" s="6">
        <v>46255</v>
      </c>
      <c r="O151" t="s">
        <v>186</v>
      </c>
      <c r="P151">
        <v>2</v>
      </c>
    </row>
    <row r="152" spans="14:16" x14ac:dyDescent="0.3">
      <c r="N152" s="6">
        <v>46255</v>
      </c>
      <c r="O152" t="s">
        <v>239</v>
      </c>
      <c r="P152">
        <v>5</v>
      </c>
    </row>
    <row r="153" spans="14:16" x14ac:dyDescent="0.3">
      <c r="N153" s="6">
        <v>46256</v>
      </c>
      <c r="O153" t="s">
        <v>203</v>
      </c>
      <c r="P153">
        <v>4</v>
      </c>
    </row>
    <row r="154" spans="14:16" x14ac:dyDescent="0.3">
      <c r="N154" s="6">
        <v>46256</v>
      </c>
      <c r="O154" t="s">
        <v>235</v>
      </c>
      <c r="P154">
        <v>3</v>
      </c>
    </row>
    <row r="155" spans="14:16" x14ac:dyDescent="0.3">
      <c r="N155" s="6">
        <v>46256</v>
      </c>
      <c r="O155" t="s">
        <v>248</v>
      </c>
      <c r="P155">
        <v>2</v>
      </c>
    </row>
    <row r="156" spans="14:16" x14ac:dyDescent="0.3">
      <c r="N156" s="6">
        <v>46256</v>
      </c>
      <c r="O156" t="s">
        <v>245</v>
      </c>
      <c r="P156">
        <v>2</v>
      </c>
    </row>
    <row r="157" spans="14:16" x14ac:dyDescent="0.3">
      <c r="N157" s="6">
        <v>46256</v>
      </c>
      <c r="O157" t="s">
        <v>186</v>
      </c>
      <c r="P157">
        <v>6</v>
      </c>
    </row>
    <row r="158" spans="14:16" x14ac:dyDescent="0.3">
      <c r="N158" s="6">
        <v>46256</v>
      </c>
      <c r="O158" t="s">
        <v>239</v>
      </c>
      <c r="P158">
        <v>11</v>
      </c>
    </row>
  </sheetData>
  <autoFilter ref="N1:P1" xr:uid="{0CE168EB-6C08-483D-AFA5-DEC00FAF11D9}">
    <sortState xmlns:xlrd2="http://schemas.microsoft.com/office/spreadsheetml/2017/richdata2" ref="N2:P181">
      <sortCondition ref="N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32805D-D478-4BCB-9BED-499FC579D02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Croisé NL</vt:lpstr>
      <vt:lpstr>Croisé VL</vt:lpstr>
      <vt:lpstr>Ford NL</vt:lpstr>
      <vt:lpstr>Ford FR &amp; Toyota</vt:lpstr>
      <vt:lpstr>Raw data</vt:lpstr>
      <vt:lpstr>SL 20 sec</vt:lpstr>
      <vt:lpstr>parametres</vt:lpstr>
      <vt:lpstr>Croisé (2)</vt:lpstr>
      <vt:lpstr>Feuil4</vt:lpstr>
      <vt:lpstr>Feuil2</vt:lpstr>
      <vt:lpstr>Feuil3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KOUNDI, AHMED BADR (Allianz Services S.A.S.)</dc:creator>
  <cp:lastModifiedBy>ASSRI, Anass (Allianz Services)</cp:lastModifiedBy>
  <dcterms:created xsi:type="dcterms:W3CDTF">2015-06-05T18:19:34Z</dcterms:created>
  <dcterms:modified xsi:type="dcterms:W3CDTF">2026-09-05T12:27:38Z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63bc15e-e7bf-41c1-bdb3-03882d8a2e2c_Enabled">
    <vt:lpwstr>true</vt:lpwstr>
  </property>
  <property fmtid="{D5CDD505-2E9C-101B-9397-08002B2CF9AE}" pid="3" name="MSIP_Label_863bc15e-e7bf-41c1-bdb3-03882d8a2e2c_SetDate">
    <vt:lpwstr>2026-04-17T16:04:12Z</vt:lpwstr>
  </property>
  <property fmtid="{D5CDD505-2E9C-101B-9397-08002B2CF9AE}" pid="4" name="MSIP_Label_863bc15e-e7bf-41c1-bdb3-03882d8a2e2c_Method">
    <vt:lpwstr>Privileged</vt:lpwstr>
  </property>
  <property fmtid="{D5CDD505-2E9C-101B-9397-08002B2CF9AE}" pid="5" name="MSIP_Label_863bc15e-e7bf-41c1-bdb3-03882d8a2e2c_Name">
    <vt:lpwstr>863bc15e-e7bf-41c1-bdb3-03882d8a2e2c</vt:lpwstr>
  </property>
  <property fmtid="{D5CDD505-2E9C-101B-9397-08002B2CF9AE}" pid="6" name="MSIP_Label_863bc15e-e7bf-41c1-bdb3-03882d8a2e2c_SiteId">
    <vt:lpwstr>6e06e42d-6925-47c6-b9e7-9581c7ca302a</vt:lpwstr>
  </property>
  <property fmtid="{D5CDD505-2E9C-101B-9397-08002B2CF9AE}" pid="7" name="MSIP_Label_863bc15e-e7bf-41c1-bdb3-03882d8a2e2c_ActionId">
    <vt:lpwstr>fc1a183f-70cf-40a6-8b2f-8425b058eca7</vt:lpwstr>
  </property>
  <property fmtid="{D5CDD505-2E9C-101B-9397-08002B2CF9AE}" pid="8" name="MSIP_Label_863bc15e-e7bf-41c1-bdb3-03882d8a2e2c_ContentBits">
    <vt:lpwstr>1</vt:lpwstr>
  </property>
  <property fmtid="{D5CDD505-2E9C-101B-9397-08002B2CF9AE}" pid="9" name="MSIP_Label_863bc15e-e7bf-41c1-bdb3-03882d8a2e2c_Tag">
    <vt:lpwstr>10, 0, 1, 1</vt:lpwstr>
  </property>
  <property fmtid="{D5CDD505-2E9C-101B-9397-08002B2CF9AE}" pid="10" name="_AdHocReviewCycleID">
    <vt:i4>-1279209605</vt:i4>
  </property>
  <property fmtid="{D5CDD505-2E9C-101B-9397-08002B2CF9AE}" pid="11" name="_NewReviewCycle">
    <vt:lpwstr/>
  </property>
  <property fmtid="{D5CDD505-2E9C-101B-9397-08002B2CF9AE}" pid="12" name="_EmailSubject">
    <vt:lpwstr/>
  </property>
  <property fmtid="{D5CDD505-2E9C-101B-9397-08002B2CF9AE}" pid="13" name="_AuthorEmail">
    <vt:lpwstr>anass.assri@allianz.com</vt:lpwstr>
  </property>
  <property fmtid="{D5CDD505-2E9C-101B-9397-08002B2CF9AE}" pid="14" name="_AuthorEmailDisplayName">
    <vt:lpwstr>ASSRI, Anass (Allianz Services)</vt:lpwstr>
  </property>
</Properties>
</file>