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2005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23" i="1"/>
  <c r="G123" s="1"/>
  <c r="H123"/>
  <c r="I123" s="1"/>
  <c r="E124"/>
  <c r="G124" s="1"/>
  <c r="H124"/>
  <c r="I124" s="1"/>
  <c r="H122"/>
  <c r="I122" s="1"/>
  <c r="E122"/>
  <c r="F122" s="1"/>
  <c r="H121"/>
  <c r="I121" s="1"/>
  <c r="E121"/>
  <c r="F121" s="1"/>
  <c r="H120"/>
  <c r="I120" s="1"/>
  <c r="E120"/>
  <c r="F120" s="1"/>
  <c r="H118"/>
  <c r="I118" s="1"/>
  <c r="E118"/>
  <c r="F118" s="1"/>
  <c r="H117"/>
  <c r="I117" s="1"/>
  <c r="E117"/>
  <c r="G117" s="1"/>
  <c r="H116"/>
  <c r="I116" s="1"/>
  <c r="E116"/>
  <c r="G116" s="1"/>
  <c r="H115"/>
  <c r="I115" s="1"/>
  <c r="E115"/>
  <c r="F115" s="1"/>
  <c r="H114"/>
  <c r="I114" s="1"/>
  <c r="E114"/>
  <c r="F114" s="1"/>
  <c r="H112"/>
  <c r="I112" s="1"/>
  <c r="E112"/>
  <c r="F112" s="1"/>
  <c r="H111"/>
  <c r="I111" s="1"/>
  <c r="E111"/>
  <c r="F111" s="1"/>
  <c r="H110"/>
  <c r="I110" s="1"/>
  <c r="E110"/>
  <c r="F110" s="1"/>
  <c r="H109"/>
  <c r="I109" s="1"/>
  <c r="E109"/>
  <c r="G109" s="1"/>
  <c r="H108"/>
  <c r="I108" s="1"/>
  <c r="E108"/>
  <c r="G108" s="1"/>
  <c r="H106"/>
  <c r="I106" s="1"/>
  <c r="E106"/>
  <c r="F106" s="1"/>
  <c r="H105"/>
  <c r="I105" s="1"/>
  <c r="E105"/>
  <c r="F105" s="1"/>
  <c r="H104"/>
  <c r="I104" s="1"/>
  <c r="E104"/>
  <c r="F104" s="1"/>
  <c r="H103"/>
  <c r="I103" s="1"/>
  <c r="E103"/>
  <c r="F103" s="1"/>
  <c r="H102"/>
  <c r="I102" s="1"/>
  <c r="E102"/>
  <c r="F102" s="1"/>
  <c r="H99"/>
  <c r="I99" s="1"/>
  <c r="E99"/>
  <c r="F99" s="1"/>
  <c r="H98"/>
  <c r="I98" s="1"/>
  <c r="E98"/>
  <c r="G98" s="1"/>
  <c r="H97"/>
  <c r="I97" s="1"/>
  <c r="E97"/>
  <c r="G97" s="1"/>
  <c r="H96"/>
  <c r="I96" s="1"/>
  <c r="E96"/>
  <c r="F96" s="1"/>
  <c r="H95"/>
  <c r="I95" s="1"/>
  <c r="E95"/>
  <c r="F95" s="1"/>
  <c r="H93"/>
  <c r="I93" s="1"/>
  <c r="E93"/>
  <c r="F93" s="1"/>
  <c r="H92"/>
  <c r="I92" s="1"/>
  <c r="E92"/>
  <c r="F92" s="1"/>
  <c r="H91"/>
  <c r="I91" s="1"/>
  <c r="E91"/>
  <c r="G91" s="1"/>
  <c r="H90"/>
  <c r="I90" s="1"/>
  <c r="E90"/>
  <c r="G90" s="1"/>
  <c r="H89"/>
  <c r="I89" s="1"/>
  <c r="E89"/>
  <c r="G89" s="1"/>
  <c r="H87"/>
  <c r="I87" s="1"/>
  <c r="E87"/>
  <c r="F87" s="1"/>
  <c r="H86"/>
  <c r="I86" s="1"/>
  <c r="E86"/>
  <c r="F86" s="1"/>
  <c r="H85"/>
  <c r="I85" s="1"/>
  <c r="E85"/>
  <c r="F85" s="1"/>
  <c r="H84"/>
  <c r="I84" s="1"/>
  <c r="E84"/>
  <c r="F84" s="1"/>
  <c r="H83"/>
  <c r="I83" s="1"/>
  <c r="E83"/>
  <c r="G83" s="1"/>
  <c r="H81"/>
  <c r="I81" s="1"/>
  <c r="E81"/>
  <c r="G81" s="1"/>
  <c r="H80"/>
  <c r="I80" s="1"/>
  <c r="E80"/>
  <c r="F80" s="1"/>
  <c r="H79"/>
  <c r="I79" s="1"/>
  <c r="E79"/>
  <c r="F79" s="1"/>
  <c r="H78"/>
  <c r="I78" s="1"/>
  <c r="E78"/>
  <c r="F78" s="1"/>
  <c r="H77"/>
  <c r="I77" s="1"/>
  <c r="E77"/>
  <c r="G77" s="1"/>
  <c r="H74"/>
  <c r="I74" s="1"/>
  <c r="E74"/>
  <c r="F74" s="1"/>
  <c r="H73"/>
  <c r="I73" s="1"/>
  <c r="E73"/>
  <c r="G73" s="1"/>
  <c r="H72"/>
  <c r="I72" s="1"/>
  <c r="E72"/>
  <c r="F72" s="1"/>
  <c r="H71"/>
  <c r="I71" s="1"/>
  <c r="E71"/>
  <c r="G71" s="1"/>
  <c r="H70"/>
  <c r="I70" s="1"/>
  <c r="E70"/>
  <c r="F70" s="1"/>
  <c r="H68"/>
  <c r="I68" s="1"/>
  <c r="E68"/>
  <c r="F68" s="1"/>
  <c r="H67"/>
  <c r="I67" s="1"/>
  <c r="E67"/>
  <c r="G67" s="1"/>
  <c r="H66"/>
  <c r="I66" s="1"/>
  <c r="E66"/>
  <c r="G66" s="1"/>
  <c r="H65"/>
  <c r="I65" s="1"/>
  <c r="E65"/>
  <c r="F65" s="1"/>
  <c r="H64"/>
  <c r="I64" s="1"/>
  <c r="E64"/>
  <c r="F64" s="1"/>
  <c r="H62"/>
  <c r="I62" s="1"/>
  <c r="E62"/>
  <c r="G62" s="1"/>
  <c r="H61"/>
  <c r="I61" s="1"/>
  <c r="E61"/>
  <c r="F61" s="1"/>
  <c r="H60"/>
  <c r="I60" s="1"/>
  <c r="E60"/>
  <c r="F60" s="1"/>
  <c r="H59"/>
  <c r="I59" s="1"/>
  <c r="E59"/>
  <c r="G59" s="1"/>
  <c r="H58"/>
  <c r="I58" s="1"/>
  <c r="E58"/>
  <c r="F58" s="1"/>
  <c r="H56"/>
  <c r="I56" s="1"/>
  <c r="E56"/>
  <c r="F56" s="1"/>
  <c r="H55"/>
  <c r="I55" s="1"/>
  <c r="E55"/>
  <c r="G55" s="1"/>
  <c r="H54"/>
  <c r="I54" s="1"/>
  <c r="F54"/>
  <c r="E54"/>
  <c r="G54" s="1"/>
  <c r="H53"/>
  <c r="I53" s="1"/>
  <c r="E53"/>
  <c r="F53" s="1"/>
  <c r="H52"/>
  <c r="I52" s="1"/>
  <c r="E52"/>
  <c r="F52" s="1"/>
  <c r="H49"/>
  <c r="I49" s="1"/>
  <c r="E49"/>
  <c r="F49" s="1"/>
  <c r="H48"/>
  <c r="I48" s="1"/>
  <c r="E48"/>
  <c r="G48" s="1"/>
  <c r="H47"/>
  <c r="I47" s="1"/>
  <c r="E47"/>
  <c r="G47" s="1"/>
  <c r="H46"/>
  <c r="I46" s="1"/>
  <c r="E46"/>
  <c r="G46" s="1"/>
  <c r="H45"/>
  <c r="I45" s="1"/>
  <c r="E45"/>
  <c r="G45" s="1"/>
  <c r="H43"/>
  <c r="I43" s="1"/>
  <c r="E43"/>
  <c r="F43" s="1"/>
  <c r="H42"/>
  <c r="I42" s="1"/>
  <c r="E42"/>
  <c r="G42" s="1"/>
  <c r="H41"/>
  <c r="I41" s="1"/>
  <c r="E41"/>
  <c r="F41" s="1"/>
  <c r="H40"/>
  <c r="I40" s="1"/>
  <c r="E40"/>
  <c r="G40" s="1"/>
  <c r="H39"/>
  <c r="I39" s="1"/>
  <c r="E39"/>
  <c r="G39" s="1"/>
  <c r="H37"/>
  <c r="I37" s="1"/>
  <c r="E37"/>
  <c r="G37" s="1"/>
  <c r="H36"/>
  <c r="I36" s="1"/>
  <c r="E36"/>
  <c r="G36" s="1"/>
  <c r="H35"/>
  <c r="I35" s="1"/>
  <c r="E35"/>
  <c r="F35" s="1"/>
  <c r="H34"/>
  <c r="I34" s="1"/>
  <c r="E34"/>
  <c r="F34" s="1"/>
  <c r="H33"/>
  <c r="I33" s="1"/>
  <c r="E33"/>
  <c r="F33" s="1"/>
  <c r="H31"/>
  <c r="I31" s="1"/>
  <c r="E31"/>
  <c r="G31" s="1"/>
  <c r="H30"/>
  <c r="I30" s="1"/>
  <c r="E30"/>
  <c r="G30" s="1"/>
  <c r="H29"/>
  <c r="I29" s="1"/>
  <c r="E29"/>
  <c r="G29" s="1"/>
  <c r="H28"/>
  <c r="I28" s="1"/>
  <c r="E28"/>
  <c r="G28" s="1"/>
  <c r="H27"/>
  <c r="I27" s="1"/>
  <c r="E27"/>
  <c r="F27" s="1"/>
  <c r="H24"/>
  <c r="I24" s="1"/>
  <c r="E24"/>
  <c r="F24" s="1"/>
  <c r="H23"/>
  <c r="I23" s="1"/>
  <c r="E23"/>
  <c r="G23" s="1"/>
  <c r="H22"/>
  <c r="I22" s="1"/>
  <c r="E22"/>
  <c r="G22" s="1"/>
  <c r="H21"/>
  <c r="I21" s="1"/>
  <c r="E21"/>
  <c r="F21" s="1"/>
  <c r="H20"/>
  <c r="I20" s="1"/>
  <c r="E20"/>
  <c r="F20" s="1"/>
  <c r="H18"/>
  <c r="I18" s="1"/>
  <c r="E18"/>
  <c r="G18" s="1"/>
  <c r="H17"/>
  <c r="I17" s="1"/>
  <c r="E17"/>
  <c r="G17" s="1"/>
  <c r="H16"/>
  <c r="I16" s="1"/>
  <c r="E16"/>
  <c r="F16" s="1"/>
  <c r="H15"/>
  <c r="I15" s="1"/>
  <c r="E15"/>
  <c r="G15" s="1"/>
  <c r="H14"/>
  <c r="I14" s="1"/>
  <c r="E14"/>
  <c r="G14" s="1"/>
  <c r="H12"/>
  <c r="I12" s="1"/>
  <c r="E12"/>
  <c r="F12" s="1"/>
  <c r="H11"/>
  <c r="I11" s="1"/>
  <c r="E11"/>
  <c r="F11" s="1"/>
  <c r="H10"/>
  <c r="I10" s="1"/>
  <c r="E10"/>
  <c r="G10" s="1"/>
  <c r="E4"/>
  <c r="G4" s="1"/>
  <c r="H4"/>
  <c r="I4" s="1"/>
  <c r="E5"/>
  <c r="F5" s="1"/>
  <c r="H5"/>
  <c r="I5" s="1"/>
  <c r="E6"/>
  <c r="G6" s="1"/>
  <c r="H6"/>
  <c r="I6" s="1"/>
  <c r="E8"/>
  <c r="G8" s="1"/>
  <c r="H8"/>
  <c r="I8" s="1"/>
  <c r="E9"/>
  <c r="F9" s="1"/>
  <c r="H9"/>
  <c r="I9" s="1"/>
  <c r="E3"/>
  <c r="F3" s="1"/>
  <c r="E2"/>
  <c r="F2" s="1"/>
  <c r="H3"/>
  <c r="I3" s="1"/>
  <c r="H2"/>
  <c r="I2" s="1"/>
  <c r="G2" l="1"/>
  <c r="S4" s="1"/>
  <c r="G70"/>
  <c r="F89"/>
  <c r="F108"/>
  <c r="F62"/>
  <c r="F22"/>
  <c r="F30"/>
  <c r="F123"/>
  <c r="F124"/>
  <c r="F77"/>
  <c r="F67"/>
  <c r="F42"/>
  <c r="F15"/>
  <c r="F23"/>
  <c r="G65"/>
  <c r="G60"/>
  <c r="F17"/>
  <c r="F48"/>
  <c r="F98"/>
  <c r="F55"/>
  <c r="G58"/>
  <c r="F91"/>
  <c r="F10"/>
  <c r="G16"/>
  <c r="F71"/>
  <c r="F18"/>
  <c r="F40"/>
  <c r="F46"/>
  <c r="F73"/>
  <c r="G93"/>
  <c r="G85"/>
  <c r="F117"/>
  <c r="G34"/>
  <c r="G74"/>
  <c r="G92"/>
  <c r="G103"/>
  <c r="F37"/>
  <c r="F83"/>
  <c r="F97"/>
  <c r="G20"/>
  <c r="G24"/>
  <c r="G84"/>
  <c r="F66"/>
  <c r="G3"/>
  <c r="F14"/>
  <c r="F29"/>
  <c r="F45"/>
  <c r="G21"/>
  <c r="G53"/>
  <c r="G61"/>
  <c r="G99"/>
  <c r="G104"/>
  <c r="G110"/>
  <c r="G112"/>
  <c r="G120"/>
  <c r="F6"/>
  <c r="F81"/>
  <c r="F90"/>
  <c r="G102"/>
  <c r="G111"/>
  <c r="F116"/>
  <c r="G118"/>
  <c r="F109"/>
  <c r="G80"/>
  <c r="G96"/>
  <c r="G115"/>
  <c r="G78"/>
  <c r="G86"/>
  <c r="G105"/>
  <c r="G121"/>
  <c r="G79"/>
  <c r="G87"/>
  <c r="G95"/>
  <c r="G106"/>
  <c r="G114"/>
  <c r="G122"/>
  <c r="G52"/>
  <c r="G68"/>
  <c r="F59"/>
  <c r="G56"/>
  <c r="G64"/>
  <c r="G72"/>
  <c r="F31"/>
  <c r="F39"/>
  <c r="F47"/>
  <c r="G27"/>
  <c r="G33"/>
  <c r="G35"/>
  <c r="G41"/>
  <c r="G43"/>
  <c r="F28"/>
  <c r="F36"/>
  <c r="G49"/>
  <c r="G11"/>
  <c r="G12"/>
  <c r="F8"/>
  <c r="G5"/>
  <c r="F4"/>
  <c r="G9"/>
</calcChain>
</file>

<file path=xl/sharedStrings.xml><?xml version="1.0" encoding="utf-8"?>
<sst xmlns="http://schemas.openxmlformats.org/spreadsheetml/2006/main" count="33" uniqueCount="22">
  <si>
    <t>Input Voltage (AC)</t>
  </si>
  <si>
    <t>Bus Voltage (VDC)</t>
  </si>
  <si>
    <t>PFC Current (A)</t>
  </si>
  <si>
    <t>Power (W)</t>
  </si>
  <si>
    <t>Input Current (A RMS)</t>
  </si>
  <si>
    <t>Duty Cycle</t>
  </si>
  <si>
    <t>Ripple (A)</t>
  </si>
  <si>
    <t>Switching Frequency (KHz)</t>
  </si>
  <si>
    <t>Max Input Current (A RMS)</t>
  </si>
  <si>
    <t>Max PFC Current (A)</t>
  </si>
  <si>
    <t>Max Output Current (A)</t>
  </si>
  <si>
    <t>Max Power (W)</t>
  </si>
  <si>
    <t>Inductance (uH)</t>
  </si>
  <si>
    <t>Part Number</t>
  </si>
  <si>
    <t>Loss</t>
  </si>
  <si>
    <t>Turns</t>
  </si>
  <si>
    <t>55254-A2</t>
  </si>
  <si>
    <t>Wound OD</t>
  </si>
  <si>
    <t>55548-A2</t>
  </si>
  <si>
    <t>55326-A2</t>
  </si>
  <si>
    <t>55324-A2</t>
  </si>
  <si>
    <t>55930-A2</t>
  </si>
</sst>
</file>

<file path=xl/styles.xml><?xml version="1.0" encoding="utf-8"?>
<styleSheet xmlns="http://schemas.openxmlformats.org/spreadsheetml/2006/main">
  <numFmts count="7">
    <numFmt numFmtId="165" formatCode="&quot;$&quot;#,##0.00"/>
    <numFmt numFmtId="166" formatCode="0.00\ &quot;A&quot;"/>
    <numFmt numFmtId="168" formatCode="0\ &quot;W&quot;"/>
    <numFmt numFmtId="170" formatCode="0\ &quot;V&quot;"/>
    <numFmt numFmtId="171" formatCode="0\ &quot;VAC&quot;"/>
    <numFmt numFmtId="172" formatCode="0\ &quot;kHz&quot;"/>
    <numFmt numFmtId="173" formatCode="0\ &quot;uH&quot;"/>
  </numFmts>
  <fonts count="6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32">
    <xf numFmtId="0" fontId="0" fillId="0" borderId="0" xfId="0"/>
    <xf numFmtId="0" fontId="4" fillId="0" borderId="0" xfId="0" applyFont="1"/>
    <xf numFmtId="0" fontId="2" fillId="3" borderId="1" xfId="2"/>
    <xf numFmtId="165" fontId="4" fillId="0" borderId="0" xfId="0" applyNumberFormat="1" applyFont="1" applyAlignment="1">
      <alignment wrapText="1"/>
    </xf>
    <xf numFmtId="165" fontId="0" fillId="0" borderId="0" xfId="0" applyNumberFormat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0" fontId="5" fillId="4" borderId="1" xfId="3" applyFont="1"/>
    <xf numFmtId="166" fontId="4" fillId="0" borderId="0" xfId="0" applyNumberFormat="1" applyFont="1" applyAlignment="1">
      <alignment horizontal="center" vertical="center" wrapText="1"/>
    </xf>
    <xf numFmtId="166" fontId="3" fillId="4" borderId="1" xfId="3" applyNumberFormat="1"/>
    <xf numFmtId="166" fontId="0" fillId="0" borderId="0" xfId="0" applyNumberFormat="1"/>
    <xf numFmtId="2" fontId="4" fillId="0" borderId="0" xfId="0" applyNumberFormat="1" applyFont="1" applyAlignment="1">
      <alignment horizontal="center" vertical="center" wrapText="1"/>
    </xf>
    <xf numFmtId="2" fontId="3" fillId="4" borderId="1" xfId="3" applyNumberFormat="1"/>
    <xf numFmtId="2" fontId="0" fillId="0" borderId="0" xfId="0" applyNumberFormat="1"/>
    <xf numFmtId="168" fontId="4" fillId="0" borderId="0" xfId="0" applyNumberFormat="1" applyFont="1" applyAlignment="1">
      <alignment horizontal="center" vertical="center" wrapText="1"/>
    </xf>
    <xf numFmtId="168" fontId="3" fillId="4" borderId="1" xfId="3" applyNumberFormat="1"/>
    <xf numFmtId="168" fontId="0" fillId="0" borderId="0" xfId="0" applyNumberFormat="1"/>
    <xf numFmtId="170" fontId="4" fillId="0" borderId="0" xfId="0" applyNumberFormat="1" applyFont="1" applyAlignment="1">
      <alignment horizontal="center" vertical="center" wrapText="1"/>
    </xf>
    <xf numFmtId="170" fontId="2" fillId="3" borderId="1" xfId="2" applyNumberFormat="1"/>
    <xf numFmtId="170" fontId="0" fillId="0" borderId="0" xfId="0" applyNumberFormat="1"/>
    <xf numFmtId="171" fontId="4" fillId="0" borderId="0" xfId="0" applyNumberFormat="1" applyFont="1" applyAlignment="1">
      <alignment horizontal="center" vertical="center" wrapText="1"/>
    </xf>
    <xf numFmtId="171" fontId="2" fillId="3" borderId="1" xfId="2" applyNumberFormat="1"/>
    <xf numFmtId="171" fontId="0" fillId="0" borderId="0" xfId="0" applyNumberFormat="1"/>
    <xf numFmtId="172" fontId="4" fillId="0" borderId="0" xfId="0" applyNumberFormat="1" applyFont="1" applyAlignment="1">
      <alignment horizontal="center" vertical="center" wrapText="1"/>
    </xf>
    <xf numFmtId="172" fontId="2" fillId="3" borderId="1" xfId="2" applyNumberFormat="1"/>
    <xf numFmtId="172" fontId="0" fillId="0" borderId="0" xfId="0" applyNumberFormat="1"/>
    <xf numFmtId="173" fontId="4" fillId="0" borderId="0" xfId="0" applyNumberFormat="1" applyFont="1" applyAlignment="1">
      <alignment horizontal="center" vertical="center" wrapText="1"/>
    </xf>
    <xf numFmtId="173" fontId="2" fillId="3" borderId="1" xfId="2" applyNumberFormat="1"/>
    <xf numFmtId="173" fontId="0" fillId="0" borderId="0" xfId="0" applyNumberFormat="1"/>
    <xf numFmtId="173" fontId="1" fillId="2" borderId="1" xfId="1" applyNumberFormat="1" applyBorder="1"/>
    <xf numFmtId="172" fontId="1" fillId="2" borderId="1" xfId="1" applyNumberFormat="1" applyBorder="1"/>
    <xf numFmtId="171" fontId="1" fillId="2" borderId="1" xfId="1" applyNumberFormat="1" applyBorder="1"/>
    <xf numFmtId="170" fontId="1" fillId="2" borderId="1" xfId="1" applyNumberFormat="1" applyBorder="1"/>
  </cellXfs>
  <cellStyles count="4">
    <cellStyle name="Bad" xfId="1" builtinId="27"/>
    <cellStyle name="Calculation" xfId="3" builtinId="22"/>
    <cellStyle name="Input" xfId="2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24"/>
  <sheetViews>
    <sheetView tabSelected="1" zoomScale="85" zoomScaleNormal="85" workbookViewId="0">
      <pane ySplit="1" topLeftCell="A47" activePane="bottomLeft" state="frozen"/>
      <selection pane="bottomLeft" activeCell="J83" sqref="J83"/>
    </sheetView>
  </sheetViews>
  <sheetFormatPr defaultRowHeight="15"/>
  <cols>
    <col min="1" max="1" width="13.140625" style="27" customWidth="1"/>
    <col min="2" max="2" width="13.140625" style="24" customWidth="1"/>
    <col min="3" max="3" width="13.140625" style="21" customWidth="1"/>
    <col min="4" max="4" width="13.140625" style="18" customWidth="1"/>
    <col min="5" max="5" width="13.140625" style="15" customWidth="1"/>
    <col min="6" max="7" width="13.140625" style="9" customWidth="1"/>
    <col min="8" max="8" width="13.140625" style="12" customWidth="1"/>
    <col min="9" max="9" width="13.140625" customWidth="1"/>
    <col min="10" max="10" width="13.42578125" customWidth="1"/>
    <col min="11" max="13" width="7.5703125" customWidth="1"/>
    <col min="14" max="16" width="13.42578125" customWidth="1"/>
    <col min="17" max="17" width="26.28515625" customWidth="1"/>
  </cols>
  <sheetData>
    <row r="1" spans="1:19" s="4" customFormat="1" ht="45">
      <c r="A1" s="25" t="s">
        <v>12</v>
      </c>
      <c r="B1" s="22" t="s">
        <v>7</v>
      </c>
      <c r="C1" s="19" t="s">
        <v>0</v>
      </c>
      <c r="D1" s="16" t="s">
        <v>1</v>
      </c>
      <c r="E1" s="13" t="s">
        <v>3</v>
      </c>
      <c r="F1" s="7" t="s">
        <v>4</v>
      </c>
      <c r="G1" s="7" t="s">
        <v>2</v>
      </c>
      <c r="H1" s="10" t="s">
        <v>5</v>
      </c>
      <c r="I1" s="5" t="s">
        <v>6</v>
      </c>
      <c r="J1" s="3" t="s">
        <v>13</v>
      </c>
      <c r="K1" s="3" t="s">
        <v>15</v>
      </c>
      <c r="L1" s="3" t="s">
        <v>17</v>
      </c>
      <c r="M1" s="3" t="s">
        <v>14</v>
      </c>
    </row>
    <row r="2" spans="1:19">
      <c r="A2" s="28">
        <v>100</v>
      </c>
      <c r="B2" s="29">
        <v>100</v>
      </c>
      <c r="C2" s="30">
        <v>100</v>
      </c>
      <c r="D2" s="31">
        <v>400</v>
      </c>
      <c r="E2" s="14">
        <f>MIN(C2*$R$3,$R$6)</f>
        <v>1500</v>
      </c>
      <c r="F2" s="8">
        <f>E2/C2</f>
        <v>15</v>
      </c>
      <c r="G2" s="8">
        <f>E2/D2</f>
        <v>3.75</v>
      </c>
      <c r="H2" s="11">
        <f>1- ( SQRT(2) * C2 ) / (D2)</f>
        <v>0.64644660940672627</v>
      </c>
      <c r="I2" s="6">
        <f>SQRT(2)*C2/(A2/1000000)*H2*(1/(B2*1000))</f>
        <v>9.142135623730951</v>
      </c>
    </row>
    <row r="3" spans="1:19">
      <c r="A3" s="28">
        <v>100</v>
      </c>
      <c r="B3" s="29">
        <v>100</v>
      </c>
      <c r="C3" s="30">
        <v>208</v>
      </c>
      <c r="D3" s="31">
        <v>400</v>
      </c>
      <c r="E3" s="14">
        <f>MIN(C3*$R$3,$R$6)</f>
        <v>2500</v>
      </c>
      <c r="F3" s="8">
        <f>E3/C3</f>
        <v>12.01923076923077</v>
      </c>
      <c r="G3" s="8">
        <f>E3/D3</f>
        <v>6.25</v>
      </c>
      <c r="H3" s="11">
        <f>1- ( SQRT(2) * C3 ) / (D3)</f>
        <v>0.26460894756599052</v>
      </c>
      <c r="I3" s="6">
        <f>SQRT(2)*C3/(A3/1000000)*H3*(1/(B3*1000))</f>
        <v>7.783642097360377</v>
      </c>
      <c r="Q3" s="1" t="s">
        <v>8</v>
      </c>
      <c r="R3" s="2">
        <v>15</v>
      </c>
    </row>
    <row r="4" spans="1:19">
      <c r="A4" s="28">
        <v>100</v>
      </c>
      <c r="B4" s="29">
        <v>100</v>
      </c>
      <c r="C4" s="30">
        <v>250</v>
      </c>
      <c r="D4" s="31">
        <v>400</v>
      </c>
      <c r="E4" s="14">
        <f t="shared" ref="E4:E9" si="0">MIN(C4*$R$3,$R$6)</f>
        <v>2500</v>
      </c>
      <c r="F4" s="8">
        <f>E4/C4</f>
        <v>10</v>
      </c>
      <c r="G4" s="8">
        <f>E4/D4</f>
        <v>6.25</v>
      </c>
      <c r="H4" s="11">
        <f t="shared" ref="H4:H9" si="1">1- ( SQRT(2) * C4 ) / (D4)</f>
        <v>0.11611652351681556</v>
      </c>
      <c r="I4" s="6">
        <f>SQRT(2)*C4/(A4/1000000)*H4*(1/(B4*1000))</f>
        <v>4.1053390593273758</v>
      </c>
      <c r="Q4" s="1" t="s">
        <v>9</v>
      </c>
      <c r="R4" s="2">
        <v>10</v>
      </c>
      <c r="S4">
        <f>MAX(G2:G6)</f>
        <v>7.2</v>
      </c>
    </row>
    <row r="5" spans="1:19">
      <c r="A5" s="28">
        <v>100</v>
      </c>
      <c r="B5" s="29">
        <v>100</v>
      </c>
      <c r="C5" s="30">
        <v>100</v>
      </c>
      <c r="D5" s="31">
        <v>250</v>
      </c>
      <c r="E5" s="14">
        <f t="shared" si="0"/>
        <v>1500</v>
      </c>
      <c r="F5" s="8">
        <f>E5/C5</f>
        <v>15</v>
      </c>
      <c r="G5" s="8">
        <f>E5/D5</f>
        <v>6</v>
      </c>
      <c r="H5" s="11">
        <f t="shared" si="1"/>
        <v>0.43431457505076199</v>
      </c>
      <c r="I5" s="6">
        <f>SQRT(2)*C5/(A5/1000000)*H5*(1/(B5*1000))</f>
        <v>6.142135623730951</v>
      </c>
      <c r="Q5" s="1" t="s">
        <v>10</v>
      </c>
      <c r="R5" s="2">
        <v>15</v>
      </c>
    </row>
    <row r="6" spans="1:19">
      <c r="A6" s="28">
        <v>100</v>
      </c>
      <c r="B6" s="29">
        <v>100</v>
      </c>
      <c r="C6" s="30">
        <v>120</v>
      </c>
      <c r="D6" s="31">
        <v>250</v>
      </c>
      <c r="E6" s="14">
        <f t="shared" si="0"/>
        <v>1800</v>
      </c>
      <c r="F6" s="8">
        <f>E6/C6</f>
        <v>15</v>
      </c>
      <c r="G6" s="8">
        <f>E6/D6</f>
        <v>7.2</v>
      </c>
      <c r="H6" s="11">
        <f t="shared" si="1"/>
        <v>0.32117749006091434</v>
      </c>
      <c r="I6" s="6">
        <f>SQRT(2)*C6/(A6/1000000)*H6*(1/(B6*1000))</f>
        <v>5.4505627484771404</v>
      </c>
      <c r="Q6" s="1" t="s">
        <v>11</v>
      </c>
      <c r="R6" s="2">
        <v>2500</v>
      </c>
    </row>
    <row r="7" spans="1:19">
      <c r="A7"/>
      <c r="B7"/>
      <c r="C7"/>
      <c r="D7"/>
      <c r="E7"/>
      <c r="F7"/>
      <c r="G7"/>
      <c r="H7"/>
    </row>
    <row r="8" spans="1:19">
      <c r="A8" s="28">
        <v>100</v>
      </c>
      <c r="B8" s="29">
        <v>200</v>
      </c>
      <c r="C8" s="30">
        <v>100</v>
      </c>
      <c r="D8" s="31">
        <v>400</v>
      </c>
      <c r="E8" s="14">
        <f t="shared" si="0"/>
        <v>1500</v>
      </c>
      <c r="F8" s="8">
        <f>E8/C8</f>
        <v>15</v>
      </c>
      <c r="G8" s="8">
        <f>E8/D8</f>
        <v>3.75</v>
      </c>
      <c r="H8" s="11">
        <f t="shared" si="1"/>
        <v>0.64644660940672627</v>
      </c>
      <c r="I8" s="6">
        <f>SQRT(2)*C8/(A8/1000000)*H8*(1/(B8*1000))</f>
        <v>4.5710678118654755</v>
      </c>
    </row>
    <row r="9" spans="1:19">
      <c r="A9" s="28">
        <v>100</v>
      </c>
      <c r="B9" s="29">
        <v>200</v>
      </c>
      <c r="C9" s="30">
        <v>208</v>
      </c>
      <c r="D9" s="31">
        <v>400</v>
      </c>
      <c r="E9" s="14">
        <f t="shared" si="0"/>
        <v>2500</v>
      </c>
      <c r="F9" s="8">
        <f>E9/C9</f>
        <v>12.01923076923077</v>
      </c>
      <c r="G9" s="8">
        <f>E9/D9</f>
        <v>6.25</v>
      </c>
      <c r="H9" s="11">
        <f t="shared" si="1"/>
        <v>0.26460894756599052</v>
      </c>
      <c r="I9" s="6">
        <f>SQRT(2)*C9/(A9/1000000)*H9*(1/(B9*1000))</f>
        <v>3.8918210486801885</v>
      </c>
    </row>
    <row r="10" spans="1:19">
      <c r="A10" s="28">
        <v>100</v>
      </c>
      <c r="B10" s="29">
        <v>200</v>
      </c>
      <c r="C10" s="30">
        <v>250</v>
      </c>
      <c r="D10" s="31">
        <v>400</v>
      </c>
      <c r="E10" s="14">
        <f>MIN(C10*$R$3,$R$6)</f>
        <v>2500</v>
      </c>
      <c r="F10" s="8">
        <f>E10/C10</f>
        <v>10</v>
      </c>
      <c r="G10" s="8">
        <f>E10/D10</f>
        <v>6.25</v>
      </c>
      <c r="H10" s="11">
        <f>1- ( SQRT(2) * C10 ) / (D10)</f>
        <v>0.11611652351681556</v>
      </c>
      <c r="I10" s="6">
        <f>SQRT(2)*C10/(A10/1000000)*H10*(1/(B10*1000))</f>
        <v>2.0526695296636879</v>
      </c>
    </row>
    <row r="11" spans="1:19">
      <c r="A11" s="28">
        <v>100</v>
      </c>
      <c r="B11" s="29">
        <v>200</v>
      </c>
      <c r="C11" s="30">
        <v>100</v>
      </c>
      <c r="D11" s="31">
        <v>250</v>
      </c>
      <c r="E11" s="14">
        <f>MIN(C11*$R$3,$R$6)</f>
        <v>1500</v>
      </c>
      <c r="F11" s="8">
        <f>E11/C11</f>
        <v>15</v>
      </c>
      <c r="G11" s="8">
        <f>E11/D11</f>
        <v>6</v>
      </c>
      <c r="H11" s="11">
        <f>1- ( SQRT(2) * C11 ) / (D11)</f>
        <v>0.43431457505076199</v>
      </c>
      <c r="I11" s="6">
        <f>SQRT(2)*C11/(A11/1000000)*H11*(1/(B11*1000))</f>
        <v>3.0710678118654755</v>
      </c>
    </row>
    <row r="12" spans="1:19">
      <c r="A12" s="28">
        <v>100</v>
      </c>
      <c r="B12" s="29">
        <v>200</v>
      </c>
      <c r="C12" s="30">
        <v>120</v>
      </c>
      <c r="D12" s="31">
        <v>250</v>
      </c>
      <c r="E12" s="14">
        <f>MIN(C12*$R$3,$R$6)</f>
        <v>1800</v>
      </c>
      <c r="F12" s="8">
        <f>E12/C12</f>
        <v>15</v>
      </c>
      <c r="G12" s="8">
        <f>E12/D12</f>
        <v>7.2</v>
      </c>
      <c r="H12" s="11">
        <f t="shared" ref="H12:H16" si="2">1- ( SQRT(2) * C12 ) / (D12)</f>
        <v>0.32117749006091434</v>
      </c>
      <c r="I12" s="6">
        <f>SQRT(2)*C12/(A12/1000000)*H12*(1/(B12*1000))</f>
        <v>2.7252813742385702</v>
      </c>
    </row>
    <row r="13" spans="1:19">
      <c r="A13"/>
      <c r="B13"/>
      <c r="C13"/>
      <c r="D13"/>
      <c r="E13"/>
      <c r="F13"/>
      <c r="G13"/>
      <c r="H13"/>
    </row>
    <row r="14" spans="1:19">
      <c r="A14" s="28">
        <v>100</v>
      </c>
      <c r="B14" s="29">
        <v>300</v>
      </c>
      <c r="C14" s="30">
        <v>100</v>
      </c>
      <c r="D14" s="31">
        <v>400</v>
      </c>
      <c r="E14" s="14">
        <f>MIN(C14*$R$3,$R$6)</f>
        <v>1500</v>
      </c>
      <c r="F14" s="8">
        <f>E14/C14</f>
        <v>15</v>
      </c>
      <c r="G14" s="8">
        <f>E14/D14</f>
        <v>3.75</v>
      </c>
      <c r="H14" s="11">
        <f t="shared" si="2"/>
        <v>0.64644660940672627</v>
      </c>
      <c r="I14" s="6">
        <f>SQRT(2)*C14/(A14/1000000)*H14*(1/(B14*1000))</f>
        <v>3.04737854124365</v>
      </c>
    </row>
    <row r="15" spans="1:19">
      <c r="A15" s="28">
        <v>100</v>
      </c>
      <c r="B15" s="29">
        <v>300</v>
      </c>
      <c r="C15" s="30">
        <v>208</v>
      </c>
      <c r="D15" s="31">
        <v>400</v>
      </c>
      <c r="E15" s="14">
        <f>MIN(C15*$R$3,$R$6)</f>
        <v>2500</v>
      </c>
      <c r="F15" s="8">
        <f>E15/C15</f>
        <v>12.01923076923077</v>
      </c>
      <c r="G15" s="8">
        <f>E15/D15</f>
        <v>6.25</v>
      </c>
      <c r="H15" s="11">
        <f t="shared" si="2"/>
        <v>0.26460894756599052</v>
      </c>
      <c r="I15" s="6">
        <f>SQRT(2)*C15/(A15/1000000)*H15*(1/(B15*1000))</f>
        <v>2.5945473657867923</v>
      </c>
    </row>
    <row r="16" spans="1:19">
      <c r="A16" s="28">
        <v>100</v>
      </c>
      <c r="B16" s="29">
        <v>300</v>
      </c>
      <c r="C16" s="30">
        <v>250</v>
      </c>
      <c r="D16" s="31">
        <v>400</v>
      </c>
      <c r="E16" s="14">
        <f>MIN(C16*$R$3,$R$6)</f>
        <v>2500</v>
      </c>
      <c r="F16" s="8">
        <f>E16/C16</f>
        <v>10</v>
      </c>
      <c r="G16" s="8">
        <f>E16/D16</f>
        <v>6.25</v>
      </c>
      <c r="H16" s="11">
        <f t="shared" si="2"/>
        <v>0.11611652351681556</v>
      </c>
      <c r="I16" s="6">
        <f>SQRT(2)*C16/(A16/1000000)*H16*(1/(B16*1000))</f>
        <v>1.3684463531091251</v>
      </c>
    </row>
    <row r="17" spans="1:13">
      <c r="A17" s="28">
        <v>100</v>
      </c>
      <c r="B17" s="29">
        <v>300</v>
      </c>
      <c r="C17" s="30">
        <v>100</v>
      </c>
      <c r="D17" s="31">
        <v>250</v>
      </c>
      <c r="E17" s="14">
        <f>MIN(C17*$R$3,$R$6)</f>
        <v>1500</v>
      </c>
      <c r="F17" s="8">
        <f>E17/C17</f>
        <v>15</v>
      </c>
      <c r="G17" s="8">
        <f>E17/D17</f>
        <v>6</v>
      </c>
      <c r="H17" s="11">
        <f>1- ( SQRT(2) * C17 ) / (D17)</f>
        <v>0.43431457505076199</v>
      </c>
      <c r="I17" s="6">
        <f>SQRT(2)*C17/(A17/1000000)*H17*(1/(B17*1000))</f>
        <v>2.04737854124365</v>
      </c>
    </row>
    <row r="18" spans="1:13">
      <c r="A18" s="28">
        <v>100</v>
      </c>
      <c r="B18" s="29">
        <v>300</v>
      </c>
      <c r="C18" s="30">
        <v>120</v>
      </c>
      <c r="D18" s="31">
        <v>250</v>
      </c>
      <c r="E18" s="14">
        <f>MIN(C18*$R$3,$R$6)</f>
        <v>1800</v>
      </c>
      <c r="F18" s="8">
        <f>E18/C18</f>
        <v>15</v>
      </c>
      <c r="G18" s="8">
        <f>E18/D18</f>
        <v>7.2</v>
      </c>
      <c r="H18" s="11">
        <f>1- ( SQRT(2) * C18 ) / (D18)</f>
        <v>0.32117749006091434</v>
      </c>
      <c r="I18" s="6">
        <f>SQRT(2)*C18/(A18/1000000)*H18*(1/(B18*1000))</f>
        <v>1.8168542494923801</v>
      </c>
    </row>
    <row r="19" spans="1:13">
      <c r="A19"/>
      <c r="B19"/>
      <c r="C19"/>
      <c r="D19"/>
      <c r="E19"/>
      <c r="F19"/>
      <c r="G19"/>
      <c r="H19"/>
    </row>
    <row r="20" spans="1:13">
      <c r="A20" s="28">
        <v>100</v>
      </c>
      <c r="B20" s="29">
        <v>400</v>
      </c>
      <c r="C20" s="30">
        <v>100</v>
      </c>
      <c r="D20" s="31">
        <v>400</v>
      </c>
      <c r="E20" s="14">
        <f>MIN(C20*$R$3,$R$6)</f>
        <v>1500</v>
      </c>
      <c r="F20" s="8">
        <f>E20/C20</f>
        <v>15</v>
      </c>
      <c r="G20" s="8">
        <f>E20/D20</f>
        <v>3.75</v>
      </c>
      <c r="H20" s="11">
        <f t="shared" ref="H20:H23" si="3">1- ( SQRT(2) * C20 ) / (D20)</f>
        <v>0.64644660940672627</v>
      </c>
      <c r="I20" s="6">
        <f>SQRT(2)*C20/(A20/1000000)*H20*(1/(B20*1000))</f>
        <v>2.2855339059327378</v>
      </c>
    </row>
    <row r="21" spans="1:13">
      <c r="A21" s="28">
        <v>100</v>
      </c>
      <c r="B21" s="29">
        <v>400</v>
      </c>
      <c r="C21" s="30">
        <v>208</v>
      </c>
      <c r="D21" s="31">
        <v>400</v>
      </c>
      <c r="E21" s="14">
        <f>MIN(C21*$R$3,$R$6)</f>
        <v>2500</v>
      </c>
      <c r="F21" s="8">
        <f>E21/C21</f>
        <v>12.01923076923077</v>
      </c>
      <c r="G21" s="8">
        <f>E21/D21</f>
        <v>6.25</v>
      </c>
      <c r="H21" s="11">
        <f t="shared" si="3"/>
        <v>0.26460894756599052</v>
      </c>
      <c r="I21" s="6">
        <f>SQRT(2)*C21/(A21/1000000)*H21*(1/(B21*1000))</f>
        <v>1.9459105243400943</v>
      </c>
    </row>
    <row r="22" spans="1:13">
      <c r="A22" s="28">
        <v>100</v>
      </c>
      <c r="B22" s="29">
        <v>400</v>
      </c>
      <c r="C22" s="30">
        <v>250</v>
      </c>
      <c r="D22" s="31">
        <v>400</v>
      </c>
      <c r="E22" s="14">
        <f>MIN(C22*$R$3,$R$6)</f>
        <v>2500</v>
      </c>
      <c r="F22" s="8">
        <f>E22/C22</f>
        <v>10</v>
      </c>
      <c r="G22" s="8">
        <f>E22/D22</f>
        <v>6.25</v>
      </c>
      <c r="H22" s="11">
        <f t="shared" si="3"/>
        <v>0.11611652351681556</v>
      </c>
      <c r="I22" s="6">
        <f>SQRT(2)*C22/(A22/1000000)*H22*(1/(B22*1000))</f>
        <v>1.0263347648318439</v>
      </c>
    </row>
    <row r="23" spans="1:13">
      <c r="A23" s="28">
        <v>100</v>
      </c>
      <c r="B23" s="29">
        <v>400</v>
      </c>
      <c r="C23" s="30">
        <v>100</v>
      </c>
      <c r="D23" s="31">
        <v>250</v>
      </c>
      <c r="E23" s="14">
        <f>MIN(C23*$R$3,$R$6)</f>
        <v>1500</v>
      </c>
      <c r="F23" s="8">
        <f>E23/C23</f>
        <v>15</v>
      </c>
      <c r="G23" s="8">
        <f>E23/D23</f>
        <v>6</v>
      </c>
      <c r="H23" s="11">
        <f t="shared" si="3"/>
        <v>0.43431457505076199</v>
      </c>
      <c r="I23" s="6">
        <f>SQRT(2)*C23/(A23/1000000)*H23*(1/(B23*1000))</f>
        <v>1.5355339059327378</v>
      </c>
    </row>
    <row r="24" spans="1:13">
      <c r="A24" s="28">
        <v>100</v>
      </c>
      <c r="B24" s="29">
        <v>400</v>
      </c>
      <c r="C24" s="30">
        <v>120</v>
      </c>
      <c r="D24" s="31">
        <v>250</v>
      </c>
      <c r="E24" s="14">
        <f>MIN(C24*$R$3,$R$6)</f>
        <v>1800</v>
      </c>
      <c r="F24" s="8">
        <f>E24/C24</f>
        <v>15</v>
      </c>
      <c r="G24" s="8">
        <f>E24/D24</f>
        <v>7.2</v>
      </c>
      <c r="H24" s="11">
        <f>1- ( SQRT(2) * C24 ) / (D24)</f>
        <v>0.32117749006091434</v>
      </c>
      <c r="I24" s="6">
        <f>SQRT(2)*C24/(A24/1000000)*H24*(1/(B24*1000))</f>
        <v>1.3626406871192851</v>
      </c>
    </row>
    <row r="25" spans="1:13">
      <c r="A25"/>
      <c r="B25"/>
      <c r="C25"/>
      <c r="D25"/>
      <c r="E25"/>
      <c r="F25"/>
      <c r="G25"/>
      <c r="H25"/>
    </row>
    <row r="26" spans="1:13">
      <c r="A26"/>
      <c r="B26"/>
      <c r="C26"/>
      <c r="D26"/>
      <c r="E26"/>
      <c r="F26"/>
      <c r="G26"/>
      <c r="H26"/>
    </row>
    <row r="27" spans="1:13">
      <c r="A27" s="26">
        <v>200</v>
      </c>
      <c r="B27" s="23">
        <v>100</v>
      </c>
      <c r="C27" s="20">
        <v>100</v>
      </c>
      <c r="D27" s="17">
        <v>400</v>
      </c>
      <c r="E27" s="14">
        <f>MIN(C27*$R$3,$R$6)</f>
        <v>1500</v>
      </c>
      <c r="F27" s="8">
        <f>E27/C27</f>
        <v>15</v>
      </c>
      <c r="G27" s="8">
        <f>E27/D27</f>
        <v>3.75</v>
      </c>
      <c r="H27" s="11">
        <f>1- ( SQRT(2) * C27 ) / (D27)</f>
        <v>0.64644660940672627</v>
      </c>
      <c r="I27" s="6">
        <f>SQRT(2)*C27/(A27/1000000)*H27*(1/(B27*1000))</f>
        <v>4.5710678118654755</v>
      </c>
      <c r="J27" t="s">
        <v>19</v>
      </c>
      <c r="K27">
        <v>113</v>
      </c>
      <c r="L27">
        <v>1.9</v>
      </c>
      <c r="M27">
        <v>6.7</v>
      </c>
    </row>
    <row r="28" spans="1:13">
      <c r="A28" s="26">
        <v>200</v>
      </c>
      <c r="B28" s="23">
        <v>100</v>
      </c>
      <c r="C28" s="20">
        <v>208</v>
      </c>
      <c r="D28" s="17">
        <v>400</v>
      </c>
      <c r="E28" s="14">
        <f>MIN(C28*$R$3,$R$6)</f>
        <v>2500</v>
      </c>
      <c r="F28" s="8">
        <f>E28/C28</f>
        <v>12.01923076923077</v>
      </c>
      <c r="G28" s="8">
        <f>E28/D28</f>
        <v>6.25</v>
      </c>
      <c r="H28" s="11">
        <f t="shared" ref="H28:H31" si="4">1- ( SQRT(2) * C28 ) / (D28)</f>
        <v>0.26460894756599052</v>
      </c>
      <c r="I28" s="6">
        <f>SQRT(2)*C28/(A28/1000000)*H28*(1/(B28*1000))</f>
        <v>3.8918210486801885</v>
      </c>
    </row>
    <row r="29" spans="1:13">
      <c r="A29" s="26">
        <v>200</v>
      </c>
      <c r="B29" s="23">
        <v>100</v>
      </c>
      <c r="C29" s="20">
        <v>250</v>
      </c>
      <c r="D29" s="17">
        <v>400</v>
      </c>
      <c r="E29" s="14">
        <f>MIN(C29*$R$3,$R$6)</f>
        <v>2500</v>
      </c>
      <c r="F29" s="8">
        <f>E29/C29</f>
        <v>10</v>
      </c>
      <c r="G29" s="8">
        <f>E29/D29</f>
        <v>6.25</v>
      </c>
      <c r="H29" s="11">
        <f t="shared" si="4"/>
        <v>0.11611652351681556</v>
      </c>
      <c r="I29" s="6">
        <f>SQRT(2)*C29/(A29/1000000)*H29*(1/(B29*1000))</f>
        <v>2.0526695296636879</v>
      </c>
    </row>
    <row r="30" spans="1:13">
      <c r="A30" s="26">
        <v>200</v>
      </c>
      <c r="B30" s="23">
        <v>100</v>
      </c>
      <c r="C30" s="20">
        <v>100</v>
      </c>
      <c r="D30" s="17">
        <v>250</v>
      </c>
      <c r="E30" s="14">
        <f>MIN(C30*$R$3,$R$6)</f>
        <v>1500</v>
      </c>
      <c r="F30" s="8">
        <f>E30/C30</f>
        <v>15</v>
      </c>
      <c r="G30" s="8">
        <f>E30/D30</f>
        <v>6</v>
      </c>
      <c r="H30" s="11">
        <f t="shared" si="4"/>
        <v>0.43431457505076199</v>
      </c>
      <c r="I30" s="6">
        <f>SQRT(2)*C30/(A30/1000000)*H30*(1/(B30*1000))</f>
        <v>3.0710678118654755</v>
      </c>
    </row>
    <row r="31" spans="1:13">
      <c r="A31" s="26">
        <v>200</v>
      </c>
      <c r="B31" s="23">
        <v>100</v>
      </c>
      <c r="C31" s="20">
        <v>120</v>
      </c>
      <c r="D31" s="17">
        <v>250</v>
      </c>
      <c r="E31" s="14">
        <f>MIN(C31*$R$3,$R$6)</f>
        <v>1800</v>
      </c>
      <c r="F31" s="8">
        <f>E31/C31</f>
        <v>15</v>
      </c>
      <c r="G31" s="8">
        <f>E31/D31</f>
        <v>7.2</v>
      </c>
      <c r="H31" s="11">
        <f t="shared" si="4"/>
        <v>0.32117749006091434</v>
      </c>
      <c r="I31" s="6">
        <f>SQRT(2)*C31/(A31/1000000)*H31*(1/(B31*1000))</f>
        <v>2.7252813742385702</v>
      </c>
    </row>
    <row r="32" spans="1:13">
      <c r="A32"/>
      <c r="B32"/>
      <c r="C32"/>
      <c r="D32"/>
      <c r="E32"/>
      <c r="F32"/>
      <c r="G32"/>
      <c r="H32"/>
    </row>
    <row r="33" spans="1:13">
      <c r="A33" s="26">
        <v>200</v>
      </c>
      <c r="B33" s="23">
        <v>200</v>
      </c>
      <c r="C33" s="20">
        <v>100</v>
      </c>
      <c r="D33" s="17">
        <v>400</v>
      </c>
      <c r="E33" s="14">
        <f>MIN(C33*$R$3,$R$6)</f>
        <v>1500</v>
      </c>
      <c r="F33" s="8">
        <f>E33/C33</f>
        <v>15</v>
      </c>
      <c r="G33" s="8">
        <f>E33/D33</f>
        <v>3.75</v>
      </c>
      <c r="H33" s="11">
        <f>1- ( SQRT(2) * C33 ) / (D33)</f>
        <v>0.64644660940672627</v>
      </c>
      <c r="I33" s="6">
        <f>SQRT(2)*C33/(A33/1000000)*H33*(1/(B33*1000))</f>
        <v>2.2855339059327378</v>
      </c>
      <c r="J33" t="s">
        <v>20</v>
      </c>
      <c r="K33">
        <v>59</v>
      </c>
      <c r="L33">
        <v>1.7</v>
      </c>
      <c r="M33">
        <v>5.4</v>
      </c>
    </row>
    <row r="34" spans="1:13">
      <c r="A34" s="26">
        <v>200</v>
      </c>
      <c r="B34" s="23">
        <v>200</v>
      </c>
      <c r="C34" s="20">
        <v>208</v>
      </c>
      <c r="D34" s="17">
        <v>400</v>
      </c>
      <c r="E34" s="14">
        <f>MIN(C34*$R$3,$R$6)</f>
        <v>2500</v>
      </c>
      <c r="F34" s="8">
        <f>E34/C34</f>
        <v>12.01923076923077</v>
      </c>
      <c r="G34" s="8">
        <f>E34/D34</f>
        <v>6.25</v>
      </c>
      <c r="H34" s="11">
        <f>1- ( SQRT(2) * C34 ) / (D34)</f>
        <v>0.26460894756599052</v>
      </c>
      <c r="I34" s="6">
        <f>SQRT(2)*C34/(A34/1000000)*H34*(1/(B34*1000))</f>
        <v>1.9459105243400943</v>
      </c>
    </row>
    <row r="35" spans="1:13">
      <c r="A35" s="26">
        <v>200</v>
      </c>
      <c r="B35" s="23">
        <v>200</v>
      </c>
      <c r="C35" s="20">
        <v>250</v>
      </c>
      <c r="D35" s="17">
        <v>400</v>
      </c>
      <c r="E35" s="14">
        <f>MIN(C35*$R$3,$R$6)</f>
        <v>2500</v>
      </c>
      <c r="F35" s="8">
        <f>E35/C35</f>
        <v>10</v>
      </c>
      <c r="G35" s="8">
        <f>E35/D35</f>
        <v>6.25</v>
      </c>
      <c r="H35" s="11">
        <f t="shared" ref="H35:H39" si="5">1- ( SQRT(2) * C35 ) / (D35)</f>
        <v>0.11611652351681556</v>
      </c>
      <c r="I35" s="6">
        <f>SQRT(2)*C35/(A35/1000000)*H35*(1/(B35*1000))</f>
        <v>1.0263347648318439</v>
      </c>
    </row>
    <row r="36" spans="1:13">
      <c r="A36" s="26">
        <v>200</v>
      </c>
      <c r="B36" s="23">
        <v>200</v>
      </c>
      <c r="C36" s="20">
        <v>100</v>
      </c>
      <c r="D36" s="17">
        <v>250</v>
      </c>
      <c r="E36" s="14">
        <f>MIN(C36*$R$3,$R$6)</f>
        <v>1500</v>
      </c>
      <c r="F36" s="8">
        <f>E36/C36</f>
        <v>15</v>
      </c>
      <c r="G36" s="8">
        <f>E36/D36</f>
        <v>6</v>
      </c>
      <c r="H36" s="11">
        <f t="shared" si="5"/>
        <v>0.43431457505076199</v>
      </c>
      <c r="I36" s="6">
        <f>SQRT(2)*C36/(A36/1000000)*H36*(1/(B36*1000))</f>
        <v>1.5355339059327378</v>
      </c>
    </row>
    <row r="37" spans="1:13">
      <c r="A37" s="26">
        <v>200</v>
      </c>
      <c r="B37" s="23">
        <v>200</v>
      </c>
      <c r="C37" s="20">
        <v>120</v>
      </c>
      <c r="D37" s="17">
        <v>250</v>
      </c>
      <c r="E37" s="14">
        <f>MIN(C37*$R$3,$R$6)</f>
        <v>1800</v>
      </c>
      <c r="F37" s="8">
        <f>E37/C37</f>
        <v>15</v>
      </c>
      <c r="G37" s="8">
        <f>E37/D37</f>
        <v>7.2</v>
      </c>
      <c r="H37" s="11">
        <f t="shared" si="5"/>
        <v>0.32117749006091434</v>
      </c>
      <c r="I37" s="6">
        <f>SQRT(2)*C37/(A37/1000000)*H37*(1/(B37*1000))</f>
        <v>1.3626406871192851</v>
      </c>
    </row>
    <row r="38" spans="1:13">
      <c r="A38"/>
      <c r="B38"/>
      <c r="C38"/>
      <c r="D38"/>
      <c r="E38"/>
      <c r="F38"/>
      <c r="G38"/>
      <c r="H38"/>
    </row>
    <row r="39" spans="1:13">
      <c r="A39" s="26">
        <v>200</v>
      </c>
      <c r="B39" s="23">
        <v>300</v>
      </c>
      <c r="C39" s="20">
        <v>100</v>
      </c>
      <c r="D39" s="17">
        <v>400</v>
      </c>
      <c r="E39" s="14">
        <f>MIN(C39*$R$3,$R$6)</f>
        <v>1500</v>
      </c>
      <c r="F39" s="8">
        <f>E39/C39</f>
        <v>15</v>
      </c>
      <c r="G39" s="8">
        <f>E39/D39</f>
        <v>3.75</v>
      </c>
      <c r="H39" s="11">
        <f t="shared" si="5"/>
        <v>0.64644660940672627</v>
      </c>
      <c r="I39" s="6">
        <f>SQRT(2)*C39/(A39/1000000)*H39*(1/(B39*1000))</f>
        <v>1.523689270621825</v>
      </c>
      <c r="J39" t="s">
        <v>18</v>
      </c>
      <c r="K39">
        <v>57</v>
      </c>
      <c r="L39">
        <v>1.6</v>
      </c>
      <c r="M39">
        <v>4.3</v>
      </c>
    </row>
    <row r="40" spans="1:13">
      <c r="A40" s="26">
        <v>200</v>
      </c>
      <c r="B40" s="23">
        <v>300</v>
      </c>
      <c r="C40" s="20">
        <v>208</v>
      </c>
      <c r="D40" s="17">
        <v>400</v>
      </c>
      <c r="E40" s="14">
        <f>MIN(C40*$R$3,$R$6)</f>
        <v>2500</v>
      </c>
      <c r="F40" s="8">
        <f>E40/C40</f>
        <v>12.01923076923077</v>
      </c>
      <c r="G40" s="8">
        <f>E40/D40</f>
        <v>6.25</v>
      </c>
      <c r="H40" s="11">
        <f>1- ( SQRT(2) * C40 ) / (D40)</f>
        <v>0.26460894756599052</v>
      </c>
      <c r="I40" s="6">
        <f>SQRT(2)*C40/(A40/1000000)*H40*(1/(B40*1000))</f>
        <v>1.2972736828933962</v>
      </c>
    </row>
    <row r="41" spans="1:13">
      <c r="A41" s="26">
        <v>200</v>
      </c>
      <c r="B41" s="23">
        <v>300</v>
      </c>
      <c r="C41" s="20">
        <v>250</v>
      </c>
      <c r="D41" s="17">
        <v>400</v>
      </c>
      <c r="E41" s="14">
        <f>MIN(C41*$R$3,$R$6)</f>
        <v>2500</v>
      </c>
      <c r="F41" s="8">
        <f>E41/C41</f>
        <v>10</v>
      </c>
      <c r="G41" s="8">
        <f>E41/D41</f>
        <v>6.25</v>
      </c>
      <c r="H41" s="11">
        <f>1- ( SQRT(2) * C41 ) / (D41)</f>
        <v>0.11611652351681556</v>
      </c>
      <c r="I41" s="6">
        <f>SQRT(2)*C41/(A41/1000000)*H41*(1/(B41*1000))</f>
        <v>0.68422317655456255</v>
      </c>
    </row>
    <row r="42" spans="1:13">
      <c r="A42" s="26">
        <v>200</v>
      </c>
      <c r="B42" s="23">
        <v>300</v>
      </c>
      <c r="C42" s="20">
        <v>100</v>
      </c>
      <c r="D42" s="17">
        <v>250</v>
      </c>
      <c r="E42" s="14">
        <f>MIN(C42*$R$3,$R$6)</f>
        <v>1500</v>
      </c>
      <c r="F42" s="8">
        <f>E42/C42</f>
        <v>15</v>
      </c>
      <c r="G42" s="8">
        <f>E42/D42</f>
        <v>6</v>
      </c>
      <c r="H42" s="11">
        <f t="shared" ref="H42:H46" si="6">1- ( SQRT(2) * C42 ) / (D42)</f>
        <v>0.43431457505076199</v>
      </c>
      <c r="I42" s="6">
        <f>SQRT(2)*C42/(A42/1000000)*H42*(1/(B42*1000))</f>
        <v>1.023689270621825</v>
      </c>
    </row>
    <row r="43" spans="1:13">
      <c r="A43" s="26">
        <v>200</v>
      </c>
      <c r="B43" s="23">
        <v>300</v>
      </c>
      <c r="C43" s="20">
        <v>120</v>
      </c>
      <c r="D43" s="17">
        <v>250</v>
      </c>
      <c r="E43" s="14">
        <f>MIN(C43*$R$3,$R$6)</f>
        <v>1800</v>
      </c>
      <c r="F43" s="8">
        <f>E43/C43</f>
        <v>15</v>
      </c>
      <c r="G43" s="8">
        <f>E43/D43</f>
        <v>7.2</v>
      </c>
      <c r="H43" s="11">
        <f t="shared" si="6"/>
        <v>0.32117749006091434</v>
      </c>
      <c r="I43" s="6">
        <f>SQRT(2)*C43/(A43/1000000)*H43*(1/(B43*1000))</f>
        <v>0.90842712474619003</v>
      </c>
    </row>
    <row r="44" spans="1:13">
      <c r="A44"/>
      <c r="B44"/>
      <c r="C44"/>
      <c r="D44"/>
      <c r="E44"/>
      <c r="F44"/>
      <c r="G44"/>
      <c r="H44"/>
    </row>
    <row r="45" spans="1:13">
      <c r="A45" s="26">
        <v>200</v>
      </c>
      <c r="B45" s="23">
        <v>400</v>
      </c>
      <c r="C45" s="20">
        <v>100</v>
      </c>
      <c r="D45" s="17">
        <v>400</v>
      </c>
      <c r="E45" s="14">
        <f>MIN(C45*$R$3,$R$6)</f>
        <v>1500</v>
      </c>
      <c r="F45" s="8">
        <f>E45/C45</f>
        <v>15</v>
      </c>
      <c r="G45" s="8">
        <f>E45/D45</f>
        <v>3.75</v>
      </c>
      <c r="H45" s="11">
        <f t="shared" si="6"/>
        <v>0.64644660940672627</v>
      </c>
      <c r="I45" s="6">
        <f>SQRT(2)*C45/(A45/1000000)*H45*(1/(B45*1000))</f>
        <v>1.1427669529663689</v>
      </c>
      <c r="J45" t="s">
        <v>21</v>
      </c>
      <c r="K45">
        <v>50</v>
      </c>
      <c r="L45">
        <v>1.3</v>
      </c>
      <c r="M45">
        <v>3.8</v>
      </c>
    </row>
    <row r="46" spans="1:13">
      <c r="A46" s="26">
        <v>200</v>
      </c>
      <c r="B46" s="23">
        <v>400</v>
      </c>
      <c r="C46" s="20">
        <v>208</v>
      </c>
      <c r="D46" s="17">
        <v>400</v>
      </c>
      <c r="E46" s="14">
        <f>MIN(C46*$R$3,$R$6)</f>
        <v>2500</v>
      </c>
      <c r="F46" s="8">
        <f>E46/C46</f>
        <v>12.01923076923077</v>
      </c>
      <c r="G46" s="8">
        <f>E46/D46</f>
        <v>6.25</v>
      </c>
      <c r="H46" s="11">
        <f t="shared" si="6"/>
        <v>0.26460894756599052</v>
      </c>
      <c r="I46" s="6">
        <f>SQRT(2)*C46/(A46/1000000)*H46*(1/(B46*1000))</f>
        <v>0.97295526217004713</v>
      </c>
    </row>
    <row r="47" spans="1:13">
      <c r="A47" s="26">
        <v>200</v>
      </c>
      <c r="B47" s="23">
        <v>400</v>
      </c>
      <c r="C47" s="20">
        <v>250</v>
      </c>
      <c r="D47" s="17">
        <v>400</v>
      </c>
      <c r="E47" s="14">
        <f>MIN(C47*$R$3,$R$6)</f>
        <v>2500</v>
      </c>
      <c r="F47" s="8">
        <f>E47/C47</f>
        <v>10</v>
      </c>
      <c r="G47" s="8">
        <f>E47/D47</f>
        <v>6.25</v>
      </c>
      <c r="H47" s="11">
        <f>1- ( SQRT(2) * C47 ) / (D47)</f>
        <v>0.11611652351681556</v>
      </c>
      <c r="I47" s="6">
        <f>SQRT(2)*C47/(A47/1000000)*H47*(1/(B47*1000))</f>
        <v>0.51316738241592197</v>
      </c>
    </row>
    <row r="48" spans="1:13">
      <c r="A48" s="26">
        <v>200</v>
      </c>
      <c r="B48" s="23">
        <v>400</v>
      </c>
      <c r="C48" s="20">
        <v>100</v>
      </c>
      <c r="D48" s="17">
        <v>250</v>
      </c>
      <c r="E48" s="14">
        <f>MIN(C48*$R$3,$R$6)</f>
        <v>1500</v>
      </c>
      <c r="F48" s="8">
        <f>E48/C48</f>
        <v>15</v>
      </c>
      <c r="G48" s="8">
        <f>E48/D48</f>
        <v>6</v>
      </c>
      <c r="H48" s="11">
        <f>1- ( SQRT(2) * C48 ) / (D48)</f>
        <v>0.43431457505076199</v>
      </c>
      <c r="I48" s="6">
        <f>SQRT(2)*C48/(A48/1000000)*H48*(1/(B48*1000))</f>
        <v>0.76776695296636888</v>
      </c>
    </row>
    <row r="49" spans="1:13">
      <c r="A49" s="26">
        <v>200</v>
      </c>
      <c r="B49" s="23">
        <v>400</v>
      </c>
      <c r="C49" s="20">
        <v>120</v>
      </c>
      <c r="D49" s="17">
        <v>250</v>
      </c>
      <c r="E49" s="14">
        <f>MIN(C49*$R$3,$R$6)</f>
        <v>1800</v>
      </c>
      <c r="F49" s="8">
        <f>E49/C49</f>
        <v>15</v>
      </c>
      <c r="G49" s="8">
        <f>E49/D49</f>
        <v>7.2</v>
      </c>
      <c r="H49" s="11">
        <f t="shared" ref="H49" si="7">1- ( SQRT(2) * C49 ) / (D49)</f>
        <v>0.32117749006091434</v>
      </c>
      <c r="I49" s="6">
        <f>SQRT(2)*C49/(A49/1000000)*H49*(1/(B49*1000))</f>
        <v>0.68132034355964255</v>
      </c>
    </row>
    <row r="50" spans="1:13">
      <c r="A50"/>
      <c r="B50"/>
      <c r="C50"/>
      <c r="D50"/>
      <c r="E50"/>
      <c r="F50"/>
      <c r="G50"/>
      <c r="H50"/>
    </row>
    <row r="51" spans="1:13">
      <c r="A51"/>
      <c r="B51"/>
      <c r="C51"/>
      <c r="D51"/>
      <c r="E51"/>
      <c r="F51"/>
      <c r="G51"/>
      <c r="H51"/>
    </row>
    <row r="52" spans="1:13">
      <c r="A52" s="26">
        <v>300</v>
      </c>
      <c r="B52" s="23">
        <v>100</v>
      </c>
      <c r="C52" s="20">
        <v>100</v>
      </c>
      <c r="D52" s="17">
        <v>400</v>
      </c>
      <c r="E52" s="14">
        <f>MIN(C52*$R$3,$R$6)</f>
        <v>1500</v>
      </c>
      <c r="F52" s="8">
        <f>E52/C52</f>
        <v>15</v>
      </c>
      <c r="G52" s="8">
        <f>E52/D52</f>
        <v>3.75</v>
      </c>
      <c r="H52" s="11">
        <f t="shared" ref="H52:H55" si="8">1- ( SQRT(2) * C52 ) / (D52)</f>
        <v>0.64644660940672627</v>
      </c>
      <c r="I52" s="6">
        <f>SQRT(2)*C52/(A52/1000000)*H52*(1/(B52*1000))</f>
        <v>3.0473785412436509</v>
      </c>
      <c r="J52" t="s">
        <v>16</v>
      </c>
      <c r="K52">
        <v>61</v>
      </c>
      <c r="L52">
        <v>1.8</v>
      </c>
      <c r="M52">
        <v>3.8</v>
      </c>
    </row>
    <row r="53" spans="1:13">
      <c r="A53" s="26">
        <v>300</v>
      </c>
      <c r="B53" s="23">
        <v>100</v>
      </c>
      <c r="C53" s="20">
        <v>208</v>
      </c>
      <c r="D53" s="17">
        <v>400</v>
      </c>
      <c r="E53" s="14">
        <f>MIN(C53*$R$3,$R$6)</f>
        <v>2500</v>
      </c>
      <c r="F53" s="8">
        <f>E53/C53</f>
        <v>12.01923076923077</v>
      </c>
      <c r="G53" s="8">
        <f>E53/D53</f>
        <v>6.25</v>
      </c>
      <c r="H53" s="11">
        <f t="shared" si="8"/>
        <v>0.26460894756599052</v>
      </c>
      <c r="I53" s="6">
        <f>SQRT(2)*C53/(A53/1000000)*H53*(1/(B53*1000))</f>
        <v>2.5945473657867928</v>
      </c>
    </row>
    <row r="54" spans="1:13">
      <c r="A54" s="26">
        <v>300</v>
      </c>
      <c r="B54" s="23">
        <v>100</v>
      </c>
      <c r="C54" s="20">
        <v>250</v>
      </c>
      <c r="D54" s="17">
        <v>400</v>
      </c>
      <c r="E54" s="14">
        <f>MIN(C54*$R$3,$R$6)</f>
        <v>2500</v>
      </c>
      <c r="F54" s="8">
        <f>E54/C54</f>
        <v>10</v>
      </c>
      <c r="G54" s="8">
        <f>E54/D54</f>
        <v>6.25</v>
      </c>
      <c r="H54" s="11">
        <f t="shared" si="8"/>
        <v>0.11611652351681556</v>
      </c>
      <c r="I54" s="6">
        <f>SQRT(2)*C54/(A54/1000000)*H54*(1/(B54*1000))</f>
        <v>1.3684463531091251</v>
      </c>
    </row>
    <row r="55" spans="1:13">
      <c r="A55" s="26">
        <v>300</v>
      </c>
      <c r="B55" s="23">
        <v>100</v>
      </c>
      <c r="C55" s="20">
        <v>100</v>
      </c>
      <c r="D55" s="17">
        <v>250</v>
      </c>
      <c r="E55" s="14">
        <f>MIN(C55*$R$3,$R$6)</f>
        <v>1500</v>
      </c>
      <c r="F55" s="8">
        <f>E55/C55</f>
        <v>15</v>
      </c>
      <c r="G55" s="8">
        <f>E55/D55</f>
        <v>6</v>
      </c>
      <c r="H55" s="11">
        <f t="shared" si="8"/>
        <v>0.43431457505076199</v>
      </c>
      <c r="I55" s="6">
        <f>SQRT(2)*C55/(A55/1000000)*H55*(1/(B55*1000))</f>
        <v>2.0473785412436509</v>
      </c>
    </row>
    <row r="56" spans="1:13">
      <c r="A56" s="26">
        <v>300</v>
      </c>
      <c r="B56" s="23">
        <v>100</v>
      </c>
      <c r="C56" s="20">
        <v>120</v>
      </c>
      <c r="D56" s="17">
        <v>250</v>
      </c>
      <c r="E56" s="14">
        <f>MIN(C56*$R$3,$R$6)</f>
        <v>1800</v>
      </c>
      <c r="F56" s="8">
        <f>E56/C56</f>
        <v>15</v>
      </c>
      <c r="G56" s="8">
        <f>E56/D56</f>
        <v>7.2</v>
      </c>
      <c r="H56" s="11">
        <f>1- ( SQRT(2) * C56 ) / (D56)</f>
        <v>0.32117749006091434</v>
      </c>
      <c r="I56" s="6">
        <f>SQRT(2)*C56/(A56/1000000)*H56*(1/(B56*1000))</f>
        <v>1.8168542494923803</v>
      </c>
    </row>
    <row r="57" spans="1:13">
      <c r="A57"/>
      <c r="B57"/>
      <c r="C57"/>
      <c r="D57"/>
      <c r="E57"/>
      <c r="F57"/>
      <c r="G57"/>
      <c r="H57"/>
    </row>
    <row r="58" spans="1:13">
      <c r="A58" s="26">
        <v>300</v>
      </c>
      <c r="B58" s="23">
        <v>200</v>
      </c>
      <c r="C58" s="20">
        <v>100</v>
      </c>
      <c r="D58" s="17">
        <v>400</v>
      </c>
      <c r="E58" s="14">
        <f t="shared" ref="E58:E62" si="9">MIN(C58*$R$3,$R$6)</f>
        <v>1500</v>
      </c>
      <c r="F58" s="8">
        <f>E58/C58</f>
        <v>15</v>
      </c>
      <c r="G58" s="8">
        <f>E58/D58</f>
        <v>3.75</v>
      </c>
      <c r="H58" s="11">
        <f t="shared" ref="H58:H62" si="10">1- ( SQRT(2) * C58 ) / (D58)</f>
        <v>0.64644660940672627</v>
      </c>
      <c r="I58" s="6">
        <f>SQRT(2)*C58/(A58/1000000)*H58*(1/(B58*1000))</f>
        <v>1.5236892706218255</v>
      </c>
      <c r="J58" t="s">
        <v>18</v>
      </c>
      <c r="K58">
        <v>65</v>
      </c>
      <c r="L58">
        <v>1.6</v>
      </c>
      <c r="M58">
        <v>4.5999999999999996</v>
      </c>
    </row>
    <row r="59" spans="1:13">
      <c r="A59" s="26">
        <v>300</v>
      </c>
      <c r="B59" s="23">
        <v>200</v>
      </c>
      <c r="C59" s="20">
        <v>208</v>
      </c>
      <c r="D59" s="17">
        <v>400</v>
      </c>
      <c r="E59" s="14">
        <f t="shared" si="9"/>
        <v>2500</v>
      </c>
      <c r="F59" s="8">
        <f>E59/C59</f>
        <v>12.01923076923077</v>
      </c>
      <c r="G59" s="8">
        <f>E59/D59</f>
        <v>6.25</v>
      </c>
      <c r="H59" s="11">
        <f t="shared" si="10"/>
        <v>0.26460894756599052</v>
      </c>
      <c r="I59" s="6">
        <f>SQRT(2)*C59/(A59/1000000)*H59*(1/(B59*1000))</f>
        <v>1.2972736828933964</v>
      </c>
    </row>
    <row r="60" spans="1:13">
      <c r="A60" s="26">
        <v>300</v>
      </c>
      <c r="B60" s="23">
        <v>200</v>
      </c>
      <c r="C60" s="20">
        <v>250</v>
      </c>
      <c r="D60" s="17">
        <v>400</v>
      </c>
      <c r="E60" s="14">
        <f t="shared" si="9"/>
        <v>2500</v>
      </c>
      <c r="F60" s="8">
        <f>E60/C60</f>
        <v>10</v>
      </c>
      <c r="G60" s="8">
        <f>E60/D60</f>
        <v>6.25</v>
      </c>
      <c r="H60" s="11">
        <f t="shared" si="10"/>
        <v>0.11611652351681556</v>
      </c>
      <c r="I60" s="6">
        <f>SQRT(2)*C60/(A60/1000000)*H60*(1/(B60*1000))</f>
        <v>0.68422317655456255</v>
      </c>
    </row>
    <row r="61" spans="1:13">
      <c r="A61" s="26">
        <v>300</v>
      </c>
      <c r="B61" s="23">
        <v>200</v>
      </c>
      <c r="C61" s="20">
        <v>100</v>
      </c>
      <c r="D61" s="17">
        <v>250</v>
      </c>
      <c r="E61" s="14">
        <f t="shared" si="9"/>
        <v>1500</v>
      </c>
      <c r="F61" s="8">
        <f>E61/C61</f>
        <v>15</v>
      </c>
      <c r="G61" s="8">
        <f>E61/D61</f>
        <v>6</v>
      </c>
      <c r="H61" s="11">
        <f t="shared" si="10"/>
        <v>0.43431457505076199</v>
      </c>
      <c r="I61" s="6">
        <f>SQRT(2)*C61/(A61/1000000)*H61*(1/(B61*1000))</f>
        <v>1.0236892706218255</v>
      </c>
    </row>
    <row r="62" spans="1:13">
      <c r="A62" s="26">
        <v>300</v>
      </c>
      <c r="B62" s="23">
        <v>200</v>
      </c>
      <c r="C62" s="20">
        <v>120</v>
      </c>
      <c r="D62" s="17">
        <v>250</v>
      </c>
      <c r="E62" s="14">
        <f t="shared" si="9"/>
        <v>1800</v>
      </c>
      <c r="F62" s="8">
        <f>E62/C62</f>
        <v>15</v>
      </c>
      <c r="G62" s="8">
        <f>E62/D62</f>
        <v>7.2</v>
      </c>
      <c r="H62" s="11">
        <f t="shared" si="10"/>
        <v>0.32117749006091434</v>
      </c>
      <c r="I62" s="6">
        <f>SQRT(2)*C62/(A62/1000000)*H62*(1/(B62*1000))</f>
        <v>0.90842712474619014</v>
      </c>
    </row>
    <row r="63" spans="1:13">
      <c r="A63"/>
      <c r="B63"/>
      <c r="C63"/>
      <c r="D63"/>
      <c r="E63"/>
      <c r="F63"/>
      <c r="G63"/>
      <c r="H63"/>
    </row>
    <row r="64" spans="1:13">
      <c r="A64" s="26">
        <v>300</v>
      </c>
      <c r="B64" s="23">
        <v>300</v>
      </c>
      <c r="C64" s="20">
        <v>100</v>
      </c>
      <c r="D64" s="17">
        <v>400</v>
      </c>
      <c r="E64" s="14">
        <f>MIN(C64*$R$3,$R$6)</f>
        <v>1500</v>
      </c>
      <c r="F64" s="8">
        <f>E64/C64</f>
        <v>15</v>
      </c>
      <c r="G64" s="8">
        <f>E64/D64</f>
        <v>3.75</v>
      </c>
      <c r="H64" s="11">
        <f>1- ( SQRT(2) * C64 ) / (D64)</f>
        <v>0.64644660940672627</v>
      </c>
      <c r="I64" s="6">
        <f>SQRT(2)*C64/(A64/1000000)*H64*(1/(B64*1000))</f>
        <v>1.015792847081217</v>
      </c>
      <c r="J64" t="s">
        <v>18</v>
      </c>
      <c r="K64">
        <v>66</v>
      </c>
      <c r="L64">
        <v>1.6</v>
      </c>
      <c r="M64">
        <v>3.8</v>
      </c>
    </row>
    <row r="65" spans="1:13">
      <c r="A65" s="26">
        <v>300</v>
      </c>
      <c r="B65" s="23">
        <v>300</v>
      </c>
      <c r="C65" s="20">
        <v>208</v>
      </c>
      <c r="D65" s="17">
        <v>400</v>
      </c>
      <c r="E65" s="14">
        <f>MIN(C65*$R$3,$R$6)</f>
        <v>2500</v>
      </c>
      <c r="F65" s="8">
        <f>E65/C65</f>
        <v>12.01923076923077</v>
      </c>
      <c r="G65" s="8">
        <f>E65/D65</f>
        <v>6.25</v>
      </c>
      <c r="H65" s="11">
        <f t="shared" ref="H65:H68" si="11">1- ( SQRT(2) * C65 ) / (D65)</f>
        <v>0.26460894756599052</v>
      </c>
      <c r="I65" s="6">
        <f>SQRT(2)*C65/(A65/1000000)*H65*(1/(B65*1000))</f>
        <v>0.86484912192893082</v>
      </c>
    </row>
    <row r="66" spans="1:13">
      <c r="A66" s="26">
        <v>300</v>
      </c>
      <c r="B66" s="23">
        <v>300</v>
      </c>
      <c r="C66" s="20">
        <v>250</v>
      </c>
      <c r="D66" s="17">
        <v>400</v>
      </c>
      <c r="E66" s="14">
        <f>MIN(C66*$R$3,$R$6)</f>
        <v>2500</v>
      </c>
      <c r="F66" s="8">
        <f>E66/C66</f>
        <v>10</v>
      </c>
      <c r="G66" s="8">
        <f>E66/D66</f>
        <v>6.25</v>
      </c>
      <c r="H66" s="11">
        <f t="shared" si="11"/>
        <v>0.11611652351681556</v>
      </c>
      <c r="I66" s="6">
        <f>SQRT(2)*C66/(A66/1000000)*H66*(1/(B66*1000))</f>
        <v>0.45614878436970835</v>
      </c>
    </row>
    <row r="67" spans="1:13">
      <c r="A67" s="26">
        <v>300</v>
      </c>
      <c r="B67" s="23">
        <v>300</v>
      </c>
      <c r="C67" s="20">
        <v>100</v>
      </c>
      <c r="D67" s="17">
        <v>250</v>
      </c>
      <c r="E67" s="14">
        <f>MIN(C67*$R$3,$R$6)</f>
        <v>1500</v>
      </c>
      <c r="F67" s="8">
        <f>E67/C67</f>
        <v>15</v>
      </c>
      <c r="G67" s="8">
        <f>E67/D67</f>
        <v>6</v>
      </c>
      <c r="H67" s="11">
        <f t="shared" si="11"/>
        <v>0.43431457505076199</v>
      </c>
      <c r="I67" s="6">
        <f>SQRT(2)*C67/(A67/1000000)*H67*(1/(B67*1000))</f>
        <v>0.68245951374788349</v>
      </c>
    </row>
    <row r="68" spans="1:13">
      <c r="A68" s="26">
        <v>300</v>
      </c>
      <c r="B68" s="23">
        <v>300</v>
      </c>
      <c r="C68" s="20">
        <v>120</v>
      </c>
      <c r="D68" s="17">
        <v>250</v>
      </c>
      <c r="E68" s="14">
        <f>MIN(C68*$R$3,$R$6)</f>
        <v>1800</v>
      </c>
      <c r="F68" s="8">
        <f>E68/C68</f>
        <v>15</v>
      </c>
      <c r="G68" s="8">
        <f>E68/D68</f>
        <v>7.2</v>
      </c>
      <c r="H68" s="11">
        <f t="shared" si="11"/>
        <v>0.32117749006091434</v>
      </c>
      <c r="I68" s="6">
        <f>SQRT(2)*C68/(A68/1000000)*H68*(1/(B68*1000))</f>
        <v>0.60561808316412669</v>
      </c>
    </row>
    <row r="69" spans="1:13">
      <c r="A69"/>
      <c r="B69"/>
      <c r="C69"/>
      <c r="D69"/>
      <c r="E69"/>
      <c r="F69"/>
      <c r="G69"/>
      <c r="H69"/>
    </row>
    <row r="70" spans="1:13">
      <c r="A70" s="26">
        <v>300</v>
      </c>
      <c r="B70" s="23">
        <v>400</v>
      </c>
      <c r="C70" s="20">
        <v>100</v>
      </c>
      <c r="D70" s="17">
        <v>400</v>
      </c>
      <c r="E70" s="14">
        <f>MIN(C70*$R$3,$R$6)</f>
        <v>1500</v>
      </c>
      <c r="F70" s="8">
        <f>E70/C70</f>
        <v>15</v>
      </c>
      <c r="G70" s="8">
        <f>E70/D70</f>
        <v>3.75</v>
      </c>
      <c r="H70" s="11">
        <f>1- ( SQRT(2) * C70 ) / (D70)</f>
        <v>0.64644660940672627</v>
      </c>
      <c r="I70" s="6">
        <f>SQRT(2)*C70/(A70/1000000)*H70*(1/(B70*1000))</f>
        <v>0.76184463531091273</v>
      </c>
      <c r="J70" t="s">
        <v>18</v>
      </c>
      <c r="K70">
        <v>66</v>
      </c>
      <c r="L70">
        <v>1.6</v>
      </c>
      <c r="M70">
        <v>3.3</v>
      </c>
    </row>
    <row r="71" spans="1:13">
      <c r="A71" s="26">
        <v>300</v>
      </c>
      <c r="B71" s="23">
        <v>400</v>
      </c>
      <c r="C71" s="20">
        <v>208</v>
      </c>
      <c r="D71" s="17">
        <v>400</v>
      </c>
      <c r="E71" s="14">
        <f>MIN(C71*$R$3,$R$6)</f>
        <v>2500</v>
      </c>
      <c r="F71" s="8">
        <f>E71/C71</f>
        <v>12.01923076923077</v>
      </c>
      <c r="G71" s="8">
        <f>E71/D71</f>
        <v>6.25</v>
      </c>
      <c r="H71" s="11">
        <f>1- ( SQRT(2) * C71 ) / (D71)</f>
        <v>0.26460894756599052</v>
      </c>
      <c r="I71" s="6">
        <f>SQRT(2)*C71/(A71/1000000)*H71*(1/(B71*1000))</f>
        <v>0.6486368414466982</v>
      </c>
    </row>
    <row r="72" spans="1:13">
      <c r="A72" s="26">
        <v>300</v>
      </c>
      <c r="B72" s="23">
        <v>400</v>
      </c>
      <c r="C72" s="20">
        <v>250</v>
      </c>
      <c r="D72" s="17">
        <v>400</v>
      </c>
      <c r="E72" s="14">
        <f>MIN(C72*$R$3,$R$6)</f>
        <v>2500</v>
      </c>
      <c r="F72" s="8">
        <f>E72/C72</f>
        <v>10</v>
      </c>
      <c r="G72" s="8">
        <f>E72/D72</f>
        <v>6.25</v>
      </c>
      <c r="H72" s="11">
        <f t="shared" ref="H72:H74" si="12">1- ( SQRT(2) * C72 ) / (D72)</f>
        <v>0.11611652351681556</v>
      </c>
      <c r="I72" s="6">
        <f>SQRT(2)*C72/(A72/1000000)*H72*(1/(B72*1000))</f>
        <v>0.34211158827728128</v>
      </c>
    </row>
    <row r="73" spans="1:13">
      <c r="A73" s="26">
        <v>300</v>
      </c>
      <c r="B73" s="23">
        <v>400</v>
      </c>
      <c r="C73" s="20">
        <v>100</v>
      </c>
      <c r="D73" s="17">
        <v>250</v>
      </c>
      <c r="E73" s="14">
        <f>MIN(C73*$R$3,$R$6)</f>
        <v>1500</v>
      </c>
      <c r="F73" s="8">
        <f>E73/C73</f>
        <v>15</v>
      </c>
      <c r="G73" s="8">
        <f>E73/D73</f>
        <v>6</v>
      </c>
      <c r="H73" s="11">
        <f t="shared" si="12"/>
        <v>0.43431457505076199</v>
      </c>
      <c r="I73" s="6">
        <f>SQRT(2)*C73/(A73/1000000)*H73*(1/(B73*1000))</f>
        <v>0.51184463531091273</v>
      </c>
    </row>
    <row r="74" spans="1:13">
      <c r="A74" s="26">
        <v>300</v>
      </c>
      <c r="B74" s="23">
        <v>400</v>
      </c>
      <c r="C74" s="20">
        <v>120</v>
      </c>
      <c r="D74" s="17">
        <v>250</v>
      </c>
      <c r="E74" s="14">
        <f>MIN(C74*$R$3,$R$6)</f>
        <v>1800</v>
      </c>
      <c r="F74" s="8">
        <f>E74/C74</f>
        <v>15</v>
      </c>
      <c r="G74" s="8">
        <f>E74/D74</f>
        <v>7.2</v>
      </c>
      <c r="H74" s="11">
        <f t="shared" si="12"/>
        <v>0.32117749006091434</v>
      </c>
      <c r="I74" s="6">
        <f>SQRT(2)*C74/(A74/1000000)*H74*(1/(B74*1000))</f>
        <v>0.45421356237309507</v>
      </c>
    </row>
    <row r="75" spans="1:13">
      <c r="A75"/>
      <c r="B75"/>
      <c r="C75"/>
      <c r="D75"/>
      <c r="E75"/>
      <c r="F75"/>
      <c r="G75"/>
      <c r="H75"/>
    </row>
    <row r="76" spans="1:13">
      <c r="A76"/>
      <c r="B76"/>
      <c r="C76"/>
      <c r="D76"/>
      <c r="E76"/>
      <c r="F76"/>
      <c r="G76"/>
      <c r="H76"/>
    </row>
    <row r="77" spans="1:13">
      <c r="A77" s="26">
        <v>400</v>
      </c>
      <c r="B77" s="23">
        <v>100</v>
      </c>
      <c r="C77" s="20">
        <v>100</v>
      </c>
      <c r="D77" s="17">
        <v>400</v>
      </c>
      <c r="E77" s="14">
        <f>MIN(C77*$R$3,$R$6)</f>
        <v>1500</v>
      </c>
      <c r="F77" s="8">
        <f>E77/C77</f>
        <v>15</v>
      </c>
      <c r="G77" s="8">
        <f>E77/D77</f>
        <v>3.75</v>
      </c>
      <c r="H77" s="11">
        <f t="shared" ref="H77:H78" si="13">1- ( SQRT(2) * C77 ) / (D77)</f>
        <v>0.64644660940672627</v>
      </c>
      <c r="I77" s="6">
        <f>SQRT(2)*C77/(A77/1000000)*H77*(1/(B77*1000))</f>
        <v>2.2855339059327378</v>
      </c>
      <c r="J77" t="s">
        <v>16</v>
      </c>
      <c r="K77">
        <v>69</v>
      </c>
      <c r="L77">
        <v>1.8</v>
      </c>
      <c r="M77">
        <v>5.9</v>
      </c>
    </row>
    <row r="78" spans="1:13">
      <c r="A78" s="26">
        <v>400</v>
      </c>
      <c r="B78" s="23">
        <v>100</v>
      </c>
      <c r="C78" s="20">
        <v>208</v>
      </c>
      <c r="D78" s="17">
        <v>400</v>
      </c>
      <c r="E78" s="14">
        <f>MIN(C78*$R$3,$R$6)</f>
        <v>2500</v>
      </c>
      <c r="F78" s="8">
        <f>E78/C78</f>
        <v>12.01923076923077</v>
      </c>
      <c r="G78" s="8">
        <f>E78/D78</f>
        <v>6.25</v>
      </c>
      <c r="H78" s="11">
        <f t="shared" si="13"/>
        <v>0.26460894756599052</v>
      </c>
      <c r="I78" s="6">
        <f>SQRT(2)*C78/(A78/1000000)*H78*(1/(B78*1000))</f>
        <v>1.9459105243400943</v>
      </c>
    </row>
    <row r="79" spans="1:13">
      <c r="A79" s="26">
        <v>400</v>
      </c>
      <c r="B79" s="23">
        <v>100</v>
      </c>
      <c r="C79" s="20">
        <v>250</v>
      </c>
      <c r="D79" s="17">
        <v>400</v>
      </c>
      <c r="E79" s="14">
        <f>MIN(C79*$R$3,$R$6)</f>
        <v>2500</v>
      </c>
      <c r="F79" s="8">
        <f>E79/C79</f>
        <v>10</v>
      </c>
      <c r="G79" s="8">
        <f>E79/D79</f>
        <v>6.25</v>
      </c>
      <c r="H79" s="11">
        <f>1- ( SQRT(2) * C79 ) / (D79)</f>
        <v>0.11611652351681556</v>
      </c>
      <c r="I79" s="6">
        <f>SQRT(2)*C79/(A79/1000000)*H79*(1/(B79*1000))</f>
        <v>1.0263347648318439</v>
      </c>
    </row>
    <row r="80" spans="1:13">
      <c r="A80" s="26">
        <v>400</v>
      </c>
      <c r="B80" s="23">
        <v>100</v>
      </c>
      <c r="C80" s="20">
        <v>100</v>
      </c>
      <c r="D80" s="17">
        <v>250</v>
      </c>
      <c r="E80" s="14">
        <f>MIN(C80*$R$3,$R$6)</f>
        <v>1500</v>
      </c>
      <c r="F80" s="8">
        <f>E80/C80</f>
        <v>15</v>
      </c>
      <c r="G80" s="8">
        <f>E80/D80</f>
        <v>6</v>
      </c>
      <c r="H80" s="11">
        <f>1- ( SQRT(2) * C80 ) / (D80)</f>
        <v>0.43431457505076199</v>
      </c>
      <c r="I80" s="6">
        <f>SQRT(2)*C80/(A80/1000000)*H80*(1/(B80*1000))</f>
        <v>1.5355339059327378</v>
      </c>
    </row>
    <row r="81" spans="1:13">
      <c r="A81" s="26">
        <v>400</v>
      </c>
      <c r="B81" s="23">
        <v>100</v>
      </c>
      <c r="C81" s="20">
        <v>120</v>
      </c>
      <c r="D81" s="17">
        <v>250</v>
      </c>
      <c r="E81" s="14">
        <f>MIN(C81*$R$3,$R$6)</f>
        <v>1800</v>
      </c>
      <c r="F81" s="8">
        <f>E81/C81</f>
        <v>15</v>
      </c>
      <c r="G81" s="8">
        <f>E81/D81</f>
        <v>7.2</v>
      </c>
      <c r="H81" s="11">
        <f t="shared" ref="H81:H85" si="14">1- ( SQRT(2) * C81 ) / (D81)</f>
        <v>0.32117749006091434</v>
      </c>
      <c r="I81" s="6">
        <f>SQRT(2)*C81/(A81/1000000)*H81*(1/(B81*1000))</f>
        <v>1.3626406871192851</v>
      </c>
    </row>
    <row r="82" spans="1:13">
      <c r="A82"/>
      <c r="B82"/>
      <c r="C82"/>
      <c r="D82"/>
      <c r="E82"/>
      <c r="F82"/>
      <c r="G82"/>
      <c r="H82"/>
    </row>
    <row r="83" spans="1:13">
      <c r="A83" s="26">
        <v>400</v>
      </c>
      <c r="B83" s="23">
        <v>200</v>
      </c>
      <c r="C83" s="20">
        <v>100</v>
      </c>
      <c r="D83" s="17">
        <v>400</v>
      </c>
      <c r="E83" s="14">
        <f>MIN(C83*$R$3,$R$6)</f>
        <v>1500</v>
      </c>
      <c r="F83" s="8">
        <f>E83/C83</f>
        <v>15</v>
      </c>
      <c r="G83" s="8">
        <f>E83/D83</f>
        <v>3.75</v>
      </c>
      <c r="H83" s="11">
        <f t="shared" si="14"/>
        <v>0.64644660940672627</v>
      </c>
      <c r="I83" s="6">
        <f>SQRT(2)*C83/(A83/1000000)*H83*(1/(B83*1000))</f>
        <v>1.1427669529663689</v>
      </c>
      <c r="J83" t="s">
        <v>18</v>
      </c>
      <c r="K83">
        <v>71</v>
      </c>
      <c r="L83">
        <v>1.6</v>
      </c>
      <c r="M83">
        <v>4.3</v>
      </c>
    </row>
    <row r="84" spans="1:13">
      <c r="A84" s="26">
        <v>400</v>
      </c>
      <c r="B84" s="23">
        <v>200</v>
      </c>
      <c r="C84" s="20">
        <v>208</v>
      </c>
      <c r="D84" s="17">
        <v>400</v>
      </c>
      <c r="E84" s="14">
        <f>MIN(C84*$R$3,$R$6)</f>
        <v>2500</v>
      </c>
      <c r="F84" s="8">
        <f>E84/C84</f>
        <v>12.01923076923077</v>
      </c>
      <c r="G84" s="8">
        <f>E84/D84</f>
        <v>6.25</v>
      </c>
      <c r="H84" s="11">
        <f t="shared" si="14"/>
        <v>0.26460894756599052</v>
      </c>
      <c r="I84" s="6">
        <f>SQRT(2)*C84/(A84/1000000)*H84*(1/(B84*1000))</f>
        <v>0.97295526217004713</v>
      </c>
    </row>
    <row r="85" spans="1:13">
      <c r="A85" s="26">
        <v>400</v>
      </c>
      <c r="B85" s="23">
        <v>200</v>
      </c>
      <c r="C85" s="20">
        <v>250</v>
      </c>
      <c r="D85" s="17">
        <v>400</v>
      </c>
      <c r="E85" s="14">
        <f>MIN(C85*$R$3,$R$6)</f>
        <v>2500</v>
      </c>
      <c r="F85" s="8">
        <f>E85/C85</f>
        <v>10</v>
      </c>
      <c r="G85" s="8">
        <f>E85/D85</f>
        <v>6.25</v>
      </c>
      <c r="H85" s="11">
        <f t="shared" si="14"/>
        <v>0.11611652351681556</v>
      </c>
      <c r="I85" s="6">
        <f>SQRT(2)*C85/(A85/1000000)*H85*(1/(B85*1000))</f>
        <v>0.51316738241592197</v>
      </c>
    </row>
    <row r="86" spans="1:13">
      <c r="A86" s="26">
        <v>400</v>
      </c>
      <c r="B86" s="23">
        <v>200</v>
      </c>
      <c r="C86" s="20">
        <v>100</v>
      </c>
      <c r="D86" s="17">
        <v>250</v>
      </c>
      <c r="E86" s="14">
        <f>MIN(C86*$R$3,$R$6)</f>
        <v>1500</v>
      </c>
      <c r="F86" s="8">
        <f>E86/C86</f>
        <v>15</v>
      </c>
      <c r="G86" s="8">
        <f>E86/D86</f>
        <v>6</v>
      </c>
      <c r="H86" s="11">
        <f>1- ( SQRT(2) * C86 ) / (D86)</f>
        <v>0.43431457505076199</v>
      </c>
      <c r="I86" s="6">
        <f>SQRT(2)*C86/(A86/1000000)*H86*(1/(B86*1000))</f>
        <v>0.76776695296636888</v>
      </c>
    </row>
    <row r="87" spans="1:13">
      <c r="A87" s="26">
        <v>400</v>
      </c>
      <c r="B87" s="23">
        <v>200</v>
      </c>
      <c r="C87" s="20">
        <v>120</v>
      </c>
      <c r="D87" s="17">
        <v>250</v>
      </c>
      <c r="E87" s="14">
        <f>MIN(C87*$R$3,$R$6)</f>
        <v>1800</v>
      </c>
      <c r="F87" s="8">
        <f>E87/C87</f>
        <v>15</v>
      </c>
      <c r="G87" s="8">
        <f>E87/D87</f>
        <v>7.2</v>
      </c>
      <c r="H87" s="11">
        <f>1- ( SQRT(2) * C87 ) / (D87)</f>
        <v>0.32117749006091434</v>
      </c>
      <c r="I87" s="6">
        <f>SQRT(2)*C87/(A87/1000000)*H87*(1/(B87*1000))</f>
        <v>0.68132034355964255</v>
      </c>
    </row>
    <row r="88" spans="1:13">
      <c r="A88"/>
      <c r="B88"/>
      <c r="C88"/>
      <c r="D88"/>
      <c r="E88"/>
      <c r="F88"/>
      <c r="G88"/>
      <c r="H88"/>
    </row>
    <row r="89" spans="1:13">
      <c r="A89" s="26">
        <v>400</v>
      </c>
      <c r="B89" s="23">
        <v>300</v>
      </c>
      <c r="C89" s="20">
        <v>100</v>
      </c>
      <c r="D89" s="17">
        <v>400</v>
      </c>
      <c r="E89" s="14">
        <f>MIN(C89*$R$3,$R$6)</f>
        <v>1500</v>
      </c>
      <c r="F89" s="8">
        <f>E89/C89</f>
        <v>15</v>
      </c>
      <c r="G89" s="8">
        <f>E89/D89</f>
        <v>3.75</v>
      </c>
      <c r="H89" s="11">
        <f t="shared" ref="H89:H92" si="15">1- ( SQRT(2) * C89 ) / (D89)</f>
        <v>0.64644660940672627</v>
      </c>
      <c r="I89" s="6">
        <f>SQRT(2)*C89/(A89/1000000)*H89*(1/(B89*1000))</f>
        <v>0.76184463531091251</v>
      </c>
      <c r="J89" t="s">
        <v>18</v>
      </c>
      <c r="K89">
        <v>72</v>
      </c>
      <c r="L89">
        <v>1.6</v>
      </c>
      <c r="M89">
        <v>3.7</v>
      </c>
    </row>
    <row r="90" spans="1:13">
      <c r="A90" s="26">
        <v>400</v>
      </c>
      <c r="B90" s="23">
        <v>300</v>
      </c>
      <c r="C90" s="20">
        <v>208</v>
      </c>
      <c r="D90" s="17">
        <v>400</v>
      </c>
      <c r="E90" s="14">
        <f>MIN(C90*$R$3,$R$6)</f>
        <v>2500</v>
      </c>
      <c r="F90" s="8">
        <f>E90/C90</f>
        <v>12.01923076923077</v>
      </c>
      <c r="G90" s="8">
        <f>E90/D90</f>
        <v>6.25</v>
      </c>
      <c r="H90" s="11">
        <f t="shared" si="15"/>
        <v>0.26460894756599052</v>
      </c>
      <c r="I90" s="6">
        <f>SQRT(2)*C90/(A90/1000000)*H90*(1/(B90*1000))</f>
        <v>0.64863684144669809</v>
      </c>
    </row>
    <row r="91" spans="1:13">
      <c r="A91" s="26">
        <v>400</v>
      </c>
      <c r="B91" s="23">
        <v>300</v>
      </c>
      <c r="C91" s="20">
        <v>250</v>
      </c>
      <c r="D91" s="17">
        <v>400</v>
      </c>
      <c r="E91" s="14">
        <f>MIN(C91*$R$3,$R$6)</f>
        <v>2500</v>
      </c>
      <c r="F91" s="8">
        <f>E91/C91</f>
        <v>10</v>
      </c>
      <c r="G91" s="8">
        <f>E91/D91</f>
        <v>6.25</v>
      </c>
      <c r="H91" s="11">
        <f t="shared" si="15"/>
        <v>0.11611652351681556</v>
      </c>
      <c r="I91" s="6">
        <f>SQRT(2)*C91/(A91/1000000)*H91*(1/(B91*1000))</f>
        <v>0.34211158827728128</v>
      </c>
    </row>
    <row r="92" spans="1:13">
      <c r="A92" s="26">
        <v>400</v>
      </c>
      <c r="B92" s="23">
        <v>300</v>
      </c>
      <c r="C92" s="20">
        <v>100</v>
      </c>
      <c r="D92" s="17">
        <v>250</v>
      </c>
      <c r="E92" s="14">
        <f>MIN(C92*$R$3,$R$6)</f>
        <v>1500</v>
      </c>
      <c r="F92" s="8">
        <f>E92/C92</f>
        <v>15</v>
      </c>
      <c r="G92" s="8">
        <f>E92/D92</f>
        <v>6</v>
      </c>
      <c r="H92" s="11">
        <f t="shared" si="15"/>
        <v>0.43431457505076199</v>
      </c>
      <c r="I92" s="6">
        <f>SQRT(2)*C92/(A92/1000000)*H92*(1/(B92*1000))</f>
        <v>0.51184463531091251</v>
      </c>
    </row>
    <row r="93" spans="1:13">
      <c r="A93" s="26">
        <v>400</v>
      </c>
      <c r="B93" s="23">
        <v>300</v>
      </c>
      <c r="C93" s="20">
        <v>120</v>
      </c>
      <c r="D93" s="17">
        <v>250</v>
      </c>
      <c r="E93" s="14">
        <f>MIN(C93*$R$3,$R$6)</f>
        <v>1800</v>
      </c>
      <c r="F93" s="8">
        <f>E93/C93</f>
        <v>15</v>
      </c>
      <c r="G93" s="8">
        <f>E93/D93</f>
        <v>7.2</v>
      </c>
      <c r="H93" s="11">
        <f>1- ( SQRT(2) * C93 ) / (D93)</f>
        <v>0.32117749006091434</v>
      </c>
      <c r="I93" s="6">
        <f>SQRT(2)*C93/(A93/1000000)*H93*(1/(B93*1000))</f>
        <v>0.45421356237309501</v>
      </c>
    </row>
    <row r="94" spans="1:13">
      <c r="A94"/>
      <c r="B94"/>
      <c r="C94"/>
      <c r="D94"/>
      <c r="E94"/>
      <c r="F94"/>
      <c r="G94"/>
      <c r="H94"/>
    </row>
    <row r="95" spans="1:13">
      <c r="A95" s="26">
        <v>400</v>
      </c>
      <c r="B95" s="23">
        <v>400</v>
      </c>
      <c r="C95" s="20">
        <v>100</v>
      </c>
      <c r="D95" s="17">
        <v>400</v>
      </c>
      <c r="E95" s="14">
        <f t="shared" ref="E95:E99" si="16">MIN(C95*$R$3,$R$6)</f>
        <v>1500</v>
      </c>
      <c r="F95" s="8">
        <f>E95/C95</f>
        <v>15</v>
      </c>
      <c r="G95" s="8">
        <f>E95/D95</f>
        <v>3.75</v>
      </c>
      <c r="H95" s="11">
        <f t="shared" ref="H95:H99" si="17">1- ( SQRT(2) * C95 ) / (D95)</f>
        <v>0.64644660940672627</v>
      </c>
      <c r="I95" s="6">
        <f>SQRT(2)*C95/(A95/1000000)*H95*(1/(B95*1000))</f>
        <v>0.57138347648318444</v>
      </c>
      <c r="J95" t="s">
        <v>18</v>
      </c>
      <c r="K95">
        <v>73</v>
      </c>
      <c r="L95">
        <v>1.6</v>
      </c>
      <c r="M95">
        <v>3.3</v>
      </c>
    </row>
    <row r="96" spans="1:13">
      <c r="A96" s="26">
        <v>400</v>
      </c>
      <c r="B96" s="23">
        <v>400</v>
      </c>
      <c r="C96" s="20">
        <v>208</v>
      </c>
      <c r="D96" s="17">
        <v>400</v>
      </c>
      <c r="E96" s="14">
        <f t="shared" si="16"/>
        <v>2500</v>
      </c>
      <c r="F96" s="8">
        <f>E96/C96</f>
        <v>12.01923076923077</v>
      </c>
      <c r="G96" s="8">
        <f>E96/D96</f>
        <v>6.25</v>
      </c>
      <c r="H96" s="11">
        <f t="shared" si="17"/>
        <v>0.26460894756599052</v>
      </c>
      <c r="I96" s="6">
        <f>SQRT(2)*C96/(A96/1000000)*H96*(1/(B96*1000))</f>
        <v>0.48647763108502357</v>
      </c>
    </row>
    <row r="97" spans="1:13">
      <c r="A97" s="26">
        <v>400</v>
      </c>
      <c r="B97" s="23">
        <v>400</v>
      </c>
      <c r="C97" s="20">
        <v>250</v>
      </c>
      <c r="D97" s="17">
        <v>400</v>
      </c>
      <c r="E97" s="14">
        <f t="shared" si="16"/>
        <v>2500</v>
      </c>
      <c r="F97" s="8">
        <f>E97/C97</f>
        <v>10</v>
      </c>
      <c r="G97" s="8">
        <f>E97/D97</f>
        <v>6.25</v>
      </c>
      <c r="H97" s="11">
        <f t="shared" si="17"/>
        <v>0.11611652351681556</v>
      </c>
      <c r="I97" s="6">
        <f>SQRT(2)*C97/(A97/1000000)*H97*(1/(B97*1000))</f>
        <v>0.25658369120796098</v>
      </c>
    </row>
    <row r="98" spans="1:13">
      <c r="A98" s="26">
        <v>400</v>
      </c>
      <c r="B98" s="23">
        <v>400</v>
      </c>
      <c r="C98" s="20">
        <v>100</v>
      </c>
      <c r="D98" s="17">
        <v>250</v>
      </c>
      <c r="E98" s="14">
        <f t="shared" si="16"/>
        <v>1500</v>
      </c>
      <c r="F98" s="8">
        <f>E98/C98</f>
        <v>15</v>
      </c>
      <c r="G98" s="8">
        <f>E98/D98</f>
        <v>6</v>
      </c>
      <c r="H98" s="11">
        <f t="shared" si="17"/>
        <v>0.43431457505076199</v>
      </c>
      <c r="I98" s="6">
        <f>SQRT(2)*C98/(A98/1000000)*H98*(1/(B98*1000))</f>
        <v>0.38388347648318444</v>
      </c>
    </row>
    <row r="99" spans="1:13">
      <c r="A99" s="26">
        <v>400</v>
      </c>
      <c r="B99" s="23">
        <v>400</v>
      </c>
      <c r="C99" s="20">
        <v>120</v>
      </c>
      <c r="D99" s="17">
        <v>250</v>
      </c>
      <c r="E99" s="14">
        <f t="shared" si="16"/>
        <v>1800</v>
      </c>
      <c r="F99" s="8">
        <f>E99/C99</f>
        <v>15</v>
      </c>
      <c r="G99" s="8">
        <f>E99/D99</f>
        <v>7.2</v>
      </c>
      <c r="H99" s="11">
        <f t="shared" si="17"/>
        <v>0.32117749006091434</v>
      </c>
      <c r="I99" s="6">
        <f>SQRT(2)*C99/(A99/1000000)*H99*(1/(B99*1000))</f>
        <v>0.34066017177982127</v>
      </c>
    </row>
    <row r="100" spans="1:13">
      <c r="A100"/>
      <c r="B100"/>
      <c r="C100"/>
      <c r="D100"/>
      <c r="E100"/>
      <c r="F100"/>
      <c r="G100"/>
      <c r="H100"/>
    </row>
    <row r="101" spans="1:13">
      <c r="A101"/>
      <c r="B101"/>
      <c r="C101"/>
      <c r="D101"/>
      <c r="E101"/>
      <c r="F101"/>
      <c r="G101"/>
      <c r="H101"/>
    </row>
    <row r="102" spans="1:13">
      <c r="A102" s="26">
        <v>500</v>
      </c>
      <c r="B102" s="23">
        <v>100</v>
      </c>
      <c r="C102" s="20">
        <v>100</v>
      </c>
      <c r="D102" s="17">
        <v>400</v>
      </c>
      <c r="E102" s="14">
        <f>MIN(C102*$R$3,$R$6)</f>
        <v>1500</v>
      </c>
      <c r="F102" s="8">
        <f>E102/C102</f>
        <v>15</v>
      </c>
      <c r="G102" s="8">
        <f>E102/D102</f>
        <v>3.75</v>
      </c>
      <c r="H102" s="11">
        <f>1- ( SQRT(2) * C102 ) / (D102)</f>
        <v>0.64644660940672627</v>
      </c>
      <c r="I102" s="6">
        <f>SQRT(2)*C102/(A102/1000000)*H102*(1/(B102*1000))</f>
        <v>1.8284271247461905</v>
      </c>
      <c r="J102" t="s">
        <v>20</v>
      </c>
      <c r="K102">
        <v>79</v>
      </c>
      <c r="L102">
        <v>1.75</v>
      </c>
      <c r="M102">
        <v>5.9</v>
      </c>
    </row>
    <row r="103" spans="1:13">
      <c r="A103" s="26">
        <v>500</v>
      </c>
      <c r="B103" s="23">
        <v>100</v>
      </c>
      <c r="C103" s="20">
        <v>208</v>
      </c>
      <c r="D103" s="17">
        <v>400</v>
      </c>
      <c r="E103" s="14">
        <f>MIN(C103*$R$3,$R$6)</f>
        <v>2500</v>
      </c>
      <c r="F103" s="8">
        <f>E103/C103</f>
        <v>12.01923076923077</v>
      </c>
      <c r="G103" s="8">
        <f>E103/D103</f>
        <v>6.25</v>
      </c>
      <c r="H103" s="11">
        <f>1- ( SQRT(2) * C103 ) / (D103)</f>
        <v>0.26460894756599052</v>
      </c>
      <c r="I103" s="6">
        <f>SQRT(2)*C103/(A103/1000000)*H103*(1/(B103*1000))</f>
        <v>1.5567284194720754</v>
      </c>
    </row>
    <row r="104" spans="1:13">
      <c r="A104" s="26">
        <v>500</v>
      </c>
      <c r="B104" s="23">
        <v>100</v>
      </c>
      <c r="C104" s="20">
        <v>250</v>
      </c>
      <c r="D104" s="17">
        <v>400</v>
      </c>
      <c r="E104" s="14">
        <f>MIN(C104*$R$3,$R$6)</f>
        <v>2500</v>
      </c>
      <c r="F104" s="8">
        <f>E104/C104</f>
        <v>10</v>
      </c>
      <c r="G104" s="8">
        <f>E104/D104</f>
        <v>6.25</v>
      </c>
      <c r="H104" s="11">
        <f t="shared" ref="H104:H108" si="18">1- ( SQRT(2) * C104 ) / (D104)</f>
        <v>0.11611652351681556</v>
      </c>
      <c r="I104" s="6">
        <f>SQRT(2)*C104/(A104/1000000)*H104*(1/(B104*1000))</f>
        <v>0.82106781186547506</v>
      </c>
    </row>
    <row r="105" spans="1:13">
      <c r="A105" s="26">
        <v>500</v>
      </c>
      <c r="B105" s="23">
        <v>100</v>
      </c>
      <c r="C105" s="20">
        <v>100</v>
      </c>
      <c r="D105" s="17">
        <v>250</v>
      </c>
      <c r="E105" s="14">
        <f>MIN(C105*$R$3,$R$6)</f>
        <v>1500</v>
      </c>
      <c r="F105" s="8">
        <f>E105/C105</f>
        <v>15</v>
      </c>
      <c r="G105" s="8">
        <f>E105/D105</f>
        <v>6</v>
      </c>
      <c r="H105" s="11">
        <f t="shared" si="18"/>
        <v>0.43431457505076199</v>
      </c>
      <c r="I105" s="6">
        <f>SQRT(2)*C105/(A105/1000000)*H105*(1/(B105*1000))</f>
        <v>1.2284271247461904</v>
      </c>
    </row>
    <row r="106" spans="1:13">
      <c r="A106" s="26">
        <v>500</v>
      </c>
      <c r="B106" s="23">
        <v>100</v>
      </c>
      <c r="C106" s="20">
        <v>120</v>
      </c>
      <c r="D106" s="17">
        <v>250</v>
      </c>
      <c r="E106" s="14">
        <f>MIN(C106*$R$3,$R$6)</f>
        <v>1800</v>
      </c>
      <c r="F106" s="8">
        <f>E106/C106</f>
        <v>15</v>
      </c>
      <c r="G106" s="8">
        <f>E106/D106</f>
        <v>7.2</v>
      </c>
      <c r="H106" s="11">
        <f t="shared" si="18"/>
        <v>0.32117749006091434</v>
      </c>
      <c r="I106" s="6">
        <f>SQRT(2)*C106/(A106/1000000)*H106*(1/(B106*1000))</f>
        <v>1.0901125496954283</v>
      </c>
    </row>
    <row r="107" spans="1:13">
      <c r="A107"/>
      <c r="B107"/>
      <c r="C107"/>
      <c r="D107"/>
      <c r="E107"/>
      <c r="F107"/>
      <c r="G107"/>
      <c r="H107"/>
    </row>
    <row r="108" spans="1:13">
      <c r="A108" s="26">
        <v>500</v>
      </c>
      <c r="B108" s="23">
        <v>200</v>
      </c>
      <c r="C108" s="20">
        <v>100</v>
      </c>
      <c r="D108" s="17">
        <v>400</v>
      </c>
      <c r="E108" s="14">
        <f>MIN(C108*$R$3,$R$6)</f>
        <v>1500</v>
      </c>
      <c r="F108" s="8">
        <f>E108/C108</f>
        <v>15</v>
      </c>
      <c r="G108" s="8">
        <f>E108/D108</f>
        <v>3.75</v>
      </c>
      <c r="H108" s="11">
        <f t="shared" si="18"/>
        <v>0.64644660940672627</v>
      </c>
      <c r="I108" s="6">
        <f>SQRT(2)*C108/(A108/1000000)*H108*(1/(B108*1000))</f>
        <v>0.91421356237309526</v>
      </c>
      <c r="J108" t="s">
        <v>18</v>
      </c>
      <c r="K108">
        <v>76</v>
      </c>
      <c r="L108">
        <v>1.6</v>
      </c>
      <c r="M108">
        <v>4.2</v>
      </c>
    </row>
    <row r="109" spans="1:13">
      <c r="A109" s="26">
        <v>500</v>
      </c>
      <c r="B109" s="23">
        <v>200</v>
      </c>
      <c r="C109" s="20">
        <v>208</v>
      </c>
      <c r="D109" s="17">
        <v>400</v>
      </c>
      <c r="E109" s="14">
        <f>MIN(C109*$R$3,$R$6)</f>
        <v>2500</v>
      </c>
      <c r="F109" s="8">
        <f>E109/C109</f>
        <v>12.01923076923077</v>
      </c>
      <c r="G109" s="8">
        <f>E109/D109</f>
        <v>6.25</v>
      </c>
      <c r="H109" s="11">
        <f>1- ( SQRT(2) * C109 ) / (D109)</f>
        <v>0.26460894756599052</v>
      </c>
      <c r="I109" s="6">
        <f>SQRT(2)*C109/(A109/1000000)*H109*(1/(B109*1000))</f>
        <v>0.7783642097360377</v>
      </c>
    </row>
    <row r="110" spans="1:13">
      <c r="A110" s="26">
        <v>500</v>
      </c>
      <c r="B110" s="23">
        <v>200</v>
      </c>
      <c r="C110" s="20">
        <v>250</v>
      </c>
      <c r="D110" s="17">
        <v>400</v>
      </c>
      <c r="E110" s="14">
        <f>MIN(C110*$R$3,$R$6)</f>
        <v>2500</v>
      </c>
      <c r="F110" s="8">
        <f>E110/C110</f>
        <v>10</v>
      </c>
      <c r="G110" s="8">
        <f>E110/D110</f>
        <v>6.25</v>
      </c>
      <c r="H110" s="11">
        <f>1- ( SQRT(2) * C110 ) / (D110)</f>
        <v>0.11611652351681556</v>
      </c>
      <c r="I110" s="6">
        <f>SQRT(2)*C110/(A110/1000000)*H110*(1/(B110*1000))</f>
        <v>0.41053390593273753</v>
      </c>
    </row>
    <row r="111" spans="1:13">
      <c r="A111" s="26">
        <v>500</v>
      </c>
      <c r="B111" s="23">
        <v>200</v>
      </c>
      <c r="C111" s="20">
        <v>100</v>
      </c>
      <c r="D111" s="17">
        <v>250</v>
      </c>
      <c r="E111" s="14">
        <f>MIN(C111*$R$3,$R$6)</f>
        <v>1500</v>
      </c>
      <c r="F111" s="8">
        <f>E111/C111</f>
        <v>15</v>
      </c>
      <c r="G111" s="8">
        <f>E111/D111</f>
        <v>6</v>
      </c>
      <c r="H111" s="11">
        <f t="shared" ref="H111:H115" si="19">1- ( SQRT(2) * C111 ) / (D111)</f>
        <v>0.43431457505076199</v>
      </c>
      <c r="I111" s="6">
        <f>SQRT(2)*C111/(A111/1000000)*H111*(1/(B111*1000))</f>
        <v>0.61421356237309521</v>
      </c>
    </row>
    <row r="112" spans="1:13">
      <c r="A112" s="26">
        <v>500</v>
      </c>
      <c r="B112" s="23">
        <v>200</v>
      </c>
      <c r="C112" s="20">
        <v>120</v>
      </c>
      <c r="D112" s="17">
        <v>250</v>
      </c>
      <c r="E112" s="14">
        <f>MIN(C112*$R$3,$R$6)</f>
        <v>1800</v>
      </c>
      <c r="F112" s="8">
        <f>E112/C112</f>
        <v>15</v>
      </c>
      <c r="G112" s="8">
        <f>E112/D112</f>
        <v>7.2</v>
      </c>
      <c r="H112" s="11">
        <f t="shared" si="19"/>
        <v>0.32117749006091434</v>
      </c>
      <c r="I112" s="6">
        <f>SQRT(2)*C112/(A112/1000000)*H112*(1/(B112*1000))</f>
        <v>0.54505627484771413</v>
      </c>
    </row>
    <row r="113" spans="1:13">
      <c r="A113"/>
      <c r="B113"/>
      <c r="C113"/>
      <c r="D113"/>
      <c r="E113"/>
      <c r="F113"/>
      <c r="G113"/>
      <c r="H113"/>
    </row>
    <row r="114" spans="1:13">
      <c r="A114" s="26">
        <v>500</v>
      </c>
      <c r="B114" s="23">
        <v>300</v>
      </c>
      <c r="C114" s="20">
        <v>100</v>
      </c>
      <c r="D114" s="17">
        <v>400</v>
      </c>
      <c r="E114" s="14">
        <f>MIN(C114*$R$3,$R$6)</f>
        <v>1500</v>
      </c>
      <c r="F114" s="8">
        <f>E114/C114</f>
        <v>15</v>
      </c>
      <c r="G114" s="8">
        <f>E114/D114</f>
        <v>3.75</v>
      </c>
      <c r="H114" s="11">
        <f t="shared" si="19"/>
        <v>0.64644660940672627</v>
      </c>
      <c r="I114" s="6">
        <f>SQRT(2)*C114/(A114/1000000)*H114*(1/(B114*1000))</f>
        <v>0.6094757082487301</v>
      </c>
      <c r="J114" t="s">
        <v>18</v>
      </c>
      <c r="K114">
        <v>77</v>
      </c>
      <c r="L114">
        <v>1.6</v>
      </c>
      <c r="M114">
        <v>3.6</v>
      </c>
    </row>
    <row r="115" spans="1:13">
      <c r="A115" s="26">
        <v>500</v>
      </c>
      <c r="B115" s="23">
        <v>300</v>
      </c>
      <c r="C115" s="20">
        <v>208</v>
      </c>
      <c r="D115" s="17">
        <v>400</v>
      </c>
      <c r="E115" s="14">
        <f>MIN(C115*$R$3,$R$6)</f>
        <v>2500</v>
      </c>
      <c r="F115" s="8">
        <f>E115/C115</f>
        <v>12.01923076923077</v>
      </c>
      <c r="G115" s="8">
        <f>E115/D115</f>
        <v>6.25</v>
      </c>
      <c r="H115" s="11">
        <f t="shared" si="19"/>
        <v>0.26460894756599052</v>
      </c>
      <c r="I115" s="6">
        <f>SQRT(2)*C115/(A115/1000000)*H115*(1/(B115*1000))</f>
        <v>0.51890947315735836</v>
      </c>
    </row>
    <row r="116" spans="1:13">
      <c r="A116" s="26">
        <v>500</v>
      </c>
      <c r="B116" s="23">
        <v>300</v>
      </c>
      <c r="C116" s="20">
        <v>250</v>
      </c>
      <c r="D116" s="17">
        <v>400</v>
      </c>
      <c r="E116" s="14">
        <f>MIN(C116*$R$3,$R$6)</f>
        <v>2500</v>
      </c>
      <c r="F116" s="8">
        <f>E116/C116</f>
        <v>10</v>
      </c>
      <c r="G116" s="8">
        <f>E116/D116</f>
        <v>6.25</v>
      </c>
      <c r="H116" s="11">
        <f>1- ( SQRT(2) * C116 ) / (D116)</f>
        <v>0.11611652351681556</v>
      </c>
      <c r="I116" s="6">
        <f>SQRT(2)*C116/(A116/1000000)*H116*(1/(B116*1000))</f>
        <v>0.27368927062182496</v>
      </c>
    </row>
    <row r="117" spans="1:13">
      <c r="A117" s="26">
        <v>500</v>
      </c>
      <c r="B117" s="23">
        <v>300</v>
      </c>
      <c r="C117" s="20">
        <v>100</v>
      </c>
      <c r="D117" s="17">
        <v>250</v>
      </c>
      <c r="E117" s="14">
        <f>MIN(C117*$R$3,$R$6)</f>
        <v>1500</v>
      </c>
      <c r="F117" s="8">
        <f>E117/C117</f>
        <v>15</v>
      </c>
      <c r="G117" s="8">
        <f>E117/D117</f>
        <v>6</v>
      </c>
      <c r="H117" s="11">
        <f>1- ( SQRT(2) * C117 ) / (D117)</f>
        <v>0.43431457505076199</v>
      </c>
      <c r="I117" s="6">
        <f>SQRT(2)*C117/(A117/1000000)*H117*(1/(B117*1000))</f>
        <v>0.40947570824873009</v>
      </c>
    </row>
    <row r="118" spans="1:13">
      <c r="A118" s="26">
        <v>500</v>
      </c>
      <c r="B118" s="23">
        <v>300</v>
      </c>
      <c r="C118" s="20">
        <v>120</v>
      </c>
      <c r="D118" s="17">
        <v>250</v>
      </c>
      <c r="E118" s="14">
        <f>MIN(C118*$R$3,$R$6)</f>
        <v>1800</v>
      </c>
      <c r="F118" s="8">
        <f>E118/C118</f>
        <v>15</v>
      </c>
      <c r="G118" s="8">
        <f>E118/D118</f>
        <v>7.2</v>
      </c>
      <c r="H118" s="11">
        <f t="shared" ref="H118:H122" si="20">1- ( SQRT(2) * C118 ) / (D118)</f>
        <v>0.32117749006091434</v>
      </c>
      <c r="I118" s="6">
        <f>SQRT(2)*C118/(A118/1000000)*H118*(1/(B118*1000))</f>
        <v>0.36337084989847607</v>
      </c>
    </row>
    <row r="119" spans="1:13">
      <c r="A119"/>
      <c r="B119"/>
      <c r="C119"/>
      <c r="D119"/>
      <c r="E119"/>
      <c r="F119"/>
      <c r="G119"/>
      <c r="H119"/>
    </row>
    <row r="120" spans="1:13">
      <c r="A120" s="26">
        <v>500</v>
      </c>
      <c r="B120" s="23">
        <v>400</v>
      </c>
      <c r="C120" s="20">
        <v>100</v>
      </c>
      <c r="D120" s="17">
        <v>400</v>
      </c>
      <c r="E120" s="14">
        <f>MIN(C120*$R$3,$R$6)</f>
        <v>1500</v>
      </c>
      <c r="F120" s="8">
        <f>E120/C120</f>
        <v>15</v>
      </c>
      <c r="G120" s="8">
        <f>E120/D120</f>
        <v>3.75</v>
      </c>
      <c r="H120" s="11">
        <f t="shared" si="20"/>
        <v>0.64644660940672627</v>
      </c>
      <c r="I120" s="6">
        <f>SQRT(2)*C120/(A120/1000000)*H120*(1/(B120*1000))</f>
        <v>0.45710678118654763</v>
      </c>
      <c r="J120" t="s">
        <v>18</v>
      </c>
      <c r="K120">
        <v>77</v>
      </c>
      <c r="L120">
        <v>1.6</v>
      </c>
      <c r="M120">
        <v>3.3</v>
      </c>
    </row>
    <row r="121" spans="1:13">
      <c r="A121" s="26">
        <v>500</v>
      </c>
      <c r="B121" s="23">
        <v>400</v>
      </c>
      <c r="C121" s="20">
        <v>208</v>
      </c>
      <c r="D121" s="17">
        <v>400</v>
      </c>
      <c r="E121" s="14">
        <f>MIN(C121*$R$3,$R$6)</f>
        <v>2500</v>
      </c>
      <c r="F121" s="8">
        <f>E121/C121</f>
        <v>12.01923076923077</v>
      </c>
      <c r="G121" s="8">
        <f>E121/D121</f>
        <v>6.25</v>
      </c>
      <c r="H121" s="11">
        <f t="shared" si="20"/>
        <v>0.26460894756599052</v>
      </c>
      <c r="I121" s="6">
        <f>SQRT(2)*C121/(A121/1000000)*H121*(1/(B121*1000))</f>
        <v>0.38918210486801885</v>
      </c>
    </row>
    <row r="122" spans="1:13">
      <c r="A122" s="26">
        <v>500</v>
      </c>
      <c r="B122" s="23">
        <v>400</v>
      </c>
      <c r="C122" s="20">
        <v>250</v>
      </c>
      <c r="D122" s="17">
        <v>400</v>
      </c>
      <c r="E122" s="14">
        <f>MIN(C122*$R$3,$R$6)</f>
        <v>2500</v>
      </c>
      <c r="F122" s="8">
        <f>E122/C122</f>
        <v>10</v>
      </c>
      <c r="G122" s="8">
        <f>E122/D122</f>
        <v>6.25</v>
      </c>
      <c r="H122" s="11">
        <f t="shared" si="20"/>
        <v>0.11611652351681556</v>
      </c>
      <c r="I122" s="6">
        <f>SQRT(2)*C122/(A122/1000000)*H122*(1/(B122*1000))</f>
        <v>0.20526695296636877</v>
      </c>
    </row>
    <row r="123" spans="1:13">
      <c r="A123" s="26">
        <v>500</v>
      </c>
      <c r="B123" s="23">
        <v>400</v>
      </c>
      <c r="C123" s="20">
        <v>100</v>
      </c>
      <c r="D123" s="17">
        <v>250</v>
      </c>
      <c r="E123" s="14">
        <f>MIN(C123*$R$3,$R$6)</f>
        <v>1500</v>
      </c>
      <c r="F123" s="8">
        <f t="shared" ref="F123:F124" si="21">E123/C123</f>
        <v>15</v>
      </c>
      <c r="G123" s="8">
        <f t="shared" ref="G123:G124" si="22">E123/D123</f>
        <v>6</v>
      </c>
      <c r="H123" s="11">
        <f t="shared" ref="H123:H124" si="23">1- ( SQRT(2) * C123 ) / (D123)</f>
        <v>0.43431457505076199</v>
      </c>
      <c r="I123" s="6">
        <f t="shared" ref="I123:I124" si="24">SQRT(2)*C123/(A123/1000000)*H123*(1/(B123*1000))</f>
        <v>0.30710678118654761</v>
      </c>
    </row>
    <row r="124" spans="1:13">
      <c r="A124" s="26">
        <v>500</v>
      </c>
      <c r="B124" s="23">
        <v>400</v>
      </c>
      <c r="C124" s="20">
        <v>120</v>
      </c>
      <c r="D124" s="17">
        <v>250</v>
      </c>
      <c r="E124" s="14">
        <f>MIN(C124*$R$3,$R$6)</f>
        <v>1800</v>
      </c>
      <c r="F124" s="8">
        <f t="shared" si="21"/>
        <v>15</v>
      </c>
      <c r="G124" s="8">
        <f t="shared" si="22"/>
        <v>7.2</v>
      </c>
      <c r="H124" s="11">
        <f t="shared" si="23"/>
        <v>0.32117749006091434</v>
      </c>
      <c r="I124" s="6">
        <f t="shared" si="24"/>
        <v>0.27252813742385706</v>
      </c>
    </row>
  </sheetData>
  <conditionalFormatting sqref="I2:I124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7:M12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jnutzmann</dc:creator>
  <cp:lastModifiedBy>jnutzmann</cp:lastModifiedBy>
  <dcterms:created xsi:type="dcterms:W3CDTF">2013-12-07T19:53:42Z</dcterms:created>
  <dcterms:modified xsi:type="dcterms:W3CDTF">2013-12-07T22:17:03Z</dcterms:modified>
</cp:coreProperties>
</file>