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175" yWindow="135" windowWidth="14805" windowHeight="8010" activeTab="1"/>
  </bookViews>
  <sheets>
    <sheet name="PartOfSponza" sheetId="4" r:id="rId1"/>
    <sheet name="Sponza" sheetId="5" r:id="rId2"/>
    <sheet name="ComplexMesh" sheetId="6" r:id="rId3"/>
  </sheets>
  <calcPr calcId="152511"/>
</workbook>
</file>

<file path=xl/calcChain.xml><?xml version="1.0" encoding="utf-8"?>
<calcChain xmlns="http://schemas.openxmlformats.org/spreadsheetml/2006/main">
  <c r="S12" i="6" l="1"/>
  <c r="S13" i="6"/>
  <c r="S14" i="6"/>
  <c r="T12" i="5"/>
  <c r="T13" i="5"/>
  <c r="T14" i="5"/>
  <c r="S12" i="5" l="1"/>
  <c r="S13" i="5"/>
  <c r="S14" i="5"/>
  <c r="R12" i="6"/>
  <c r="R13" i="6"/>
  <c r="R14" i="6"/>
  <c r="S15" i="5" l="1"/>
  <c r="R15" i="6"/>
  <c r="S15" i="6"/>
  <c r="T15" i="5"/>
  <c r="R12" i="5"/>
  <c r="R13" i="5"/>
  <c r="R14" i="5"/>
  <c r="Q12" i="6"/>
  <c r="Q13" i="6"/>
  <c r="Q14" i="6"/>
  <c r="P12" i="6" l="1"/>
  <c r="Q15" i="6" s="1"/>
  <c r="P13" i="6"/>
  <c r="P14" i="6"/>
  <c r="Q12" i="5"/>
  <c r="R15" i="5" s="1"/>
  <c r="Q13" i="5"/>
  <c r="Q14" i="5"/>
  <c r="O12" i="6" l="1"/>
  <c r="O13" i="6"/>
  <c r="O14" i="6"/>
  <c r="P12" i="5"/>
  <c r="Q15" i="5" s="1"/>
  <c r="P13" i="5"/>
  <c r="P14" i="5"/>
  <c r="P15" i="6" l="1"/>
  <c r="O12" i="5"/>
  <c r="P15" i="5" s="1"/>
  <c r="O13" i="5"/>
  <c r="O14" i="5"/>
  <c r="N12" i="6"/>
  <c r="N13" i="6"/>
  <c r="N14" i="6"/>
  <c r="O15" i="6" l="1"/>
  <c r="N12" i="5"/>
  <c r="N13" i="5"/>
  <c r="N14" i="5"/>
  <c r="H12" i="6"/>
  <c r="I15" i="6" s="1"/>
  <c r="I12" i="6"/>
  <c r="J12" i="6"/>
  <c r="J15" i="6" s="1"/>
  <c r="K12" i="6"/>
  <c r="L12" i="6"/>
  <c r="L15" i="6" s="1"/>
  <c r="M12" i="6"/>
  <c r="N15" i="6" s="1"/>
  <c r="H13" i="6"/>
  <c r="I13" i="6"/>
  <c r="J13" i="6"/>
  <c r="K13" i="6"/>
  <c r="L13" i="6"/>
  <c r="M13" i="6"/>
  <c r="H14" i="6"/>
  <c r="I14" i="6"/>
  <c r="J14" i="6"/>
  <c r="K14" i="6"/>
  <c r="L14" i="6"/>
  <c r="M14" i="6"/>
  <c r="M15" i="6"/>
  <c r="O15" i="5" l="1"/>
  <c r="K15" i="6"/>
  <c r="M12" i="5"/>
  <c r="N15" i="5" s="1"/>
  <c r="M13" i="5"/>
  <c r="M14" i="5"/>
  <c r="L12" i="5" l="1"/>
  <c r="L13" i="5"/>
  <c r="L14" i="5"/>
  <c r="M15" i="5" l="1"/>
  <c r="K14" i="5"/>
  <c r="K13" i="5"/>
  <c r="K12" i="5"/>
  <c r="L15" i="5" s="1"/>
  <c r="J14" i="5" l="1"/>
  <c r="J13" i="5"/>
  <c r="J12" i="5"/>
  <c r="K15" i="5" s="1"/>
  <c r="I14" i="5" l="1"/>
  <c r="I13" i="5"/>
  <c r="I12" i="5"/>
  <c r="J15" i="5" s="1"/>
  <c r="H12" i="5" l="1"/>
  <c r="I15" i="5" s="1"/>
  <c r="H13" i="5"/>
  <c r="H14" i="5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H15" i="6" s="1"/>
  <c r="F12" i="6"/>
  <c r="E12" i="6"/>
  <c r="F15" i="6" s="1"/>
  <c r="D12" i="6"/>
  <c r="C12" i="6"/>
  <c r="B12" i="6"/>
  <c r="G13" i="5"/>
  <c r="F13" i="5"/>
  <c r="E13" i="5"/>
  <c r="C13" i="5"/>
  <c r="G12" i="5"/>
  <c r="H15" i="5" s="1"/>
  <c r="F12" i="5"/>
  <c r="E12" i="5"/>
  <c r="C12" i="5"/>
  <c r="T16" i="5" l="1"/>
  <c r="S16" i="5"/>
  <c r="R16" i="5"/>
  <c r="Q16" i="5"/>
  <c r="P16" i="5"/>
  <c r="O16" i="5"/>
  <c r="N16" i="5"/>
  <c r="M16" i="5"/>
  <c r="L16" i="5"/>
  <c r="K16" i="5"/>
  <c r="J16" i="5"/>
  <c r="I16" i="5"/>
  <c r="H16" i="5"/>
  <c r="S16" i="6"/>
  <c r="R16" i="6"/>
  <c r="Q16" i="6"/>
  <c r="P16" i="6"/>
  <c r="O16" i="6"/>
  <c r="M16" i="6"/>
  <c r="N16" i="6"/>
  <c r="L16" i="6"/>
  <c r="K16" i="6"/>
  <c r="J16" i="6"/>
  <c r="I16" i="6"/>
  <c r="H16" i="6"/>
  <c r="F15" i="5"/>
  <c r="F16" i="5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5" i="4" s="1"/>
  <c r="G12" i="4"/>
  <c r="C13" i="4"/>
  <c r="D13" i="4"/>
  <c r="E13" i="4"/>
  <c r="F13" i="4"/>
  <c r="G13" i="4"/>
  <c r="F15" i="4"/>
  <c r="E15" i="4"/>
  <c r="G14" i="4"/>
  <c r="F14" i="4"/>
  <c r="E14" i="4"/>
  <c r="D14" i="4"/>
  <c r="C14" i="4"/>
  <c r="B13" i="4"/>
  <c r="B12" i="4"/>
  <c r="G16" i="4" l="1"/>
  <c r="D15" i="4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<sst xmlns="http://schemas.openxmlformats.org/spreadsheetml/2006/main" count="60" uniqueCount="33">
  <si>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</si>
  <si>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</si>
  <si>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</si>
  <si>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</si>
  <si>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</si>
  <si>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</si>
  <si>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</si>
  <si>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</si>
  <si>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</si>
  <si>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</si>
  <si>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</si>
  <si>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</si>
  <si>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</si>
  <si>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</si>
  <si>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</si>
  <si>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</si>
  <si>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</si>
  <si>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</si>
  <si>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</si>
  <si>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</si>
  <si>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</si>
  <si>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</si>
  <si>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</si>
  <si>
    <t>v1433</t>
    <phoneticPr fontId="1" type="noConversion"/>
  </si>
  <si>
    <t>v1433</t>
    <phoneticPr fontId="1" type="noConversion"/>
  </si>
  <si>
    <t>v1436</t>
    <phoneticPr fontId="1" type="noConversion"/>
  </si>
  <si>
    <t>v1437</t>
    <phoneticPr fontId="1" type="noConversion"/>
  </si>
  <si>
    <t>v1453</t>
    <phoneticPr fontId="1" type="noConversion"/>
  </si>
  <si>
    <t>v1458</t>
    <phoneticPr fontId="1" type="noConversion"/>
  </si>
  <si>
    <t>v1468</t>
    <phoneticPr fontId="1" type="noConversion"/>
  </si>
  <si>
    <t>v1469</t>
  </si>
  <si>
    <t>v1475</t>
    <phoneticPr fontId="1" type="noConversion"/>
  </si>
  <si>
    <t>v1475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</si>
</sst>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D34" sqref="D34"/>
    </sheetView>
  </sheetViews>
  <sheetFormatPr defaultRowHeight="15"/>
  <cols>
    <col min="1" max="1" width="15.140625" customWidth="1"/>
  </cols>
  <sheetData>
    <row r="1" spans="1:7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O15" sqref="O15"/>
    </sheetView>
  </sheetViews>
  <sheetFormatPr defaultColWidth="13.85546875" defaultRowHeight="15"/>
  <cols>
    <col min="1" max="1" width="14.85546875" bestFit="1" customWidth="1"/>
    <col min="2" max="9" width="9" bestFit="1" customWidth="1"/>
    <col min="10" max="10" width="7.85546875" bestFit="1" customWidth="1"/>
    <col min="11" max="11" width="9" bestFit="1" customWidth="1"/>
    <col min="12" max="15" width="7.85546875" bestFit="1" customWidth="1"/>
    <col min="16" max="17" width="9" bestFit="1" customWidth="1"/>
    <col min="18" max="20" width="7.85546875" bestFit="1" customWidth="1"/>
  </cols>
  <sheetData>
    <row r="1" spans="1:20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</row>
    <row r="2" spans="1:20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  <c r="M2" s="1">
        <v>7019</v>
      </c>
      <c r="N2" s="1">
        <v>6260</v>
      </c>
      <c r="O2" s="1">
        <v>5809</v>
      </c>
      <c r="P2" s="1">
        <v>5626</v>
      </c>
      <c r="Q2" s="1">
        <v>5411</v>
      </c>
      <c r="R2" s="1">
        <v>4755</v>
      </c>
      <c r="S2" s="1">
        <v>4586</v>
      </c>
      <c r="T2" s="1">
        <v>4543</v>
      </c>
    </row>
    <row r="3" spans="1:20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  <c r="M3" s="1">
        <v>7019</v>
      </c>
      <c r="N3" s="1">
        <v>6243</v>
      </c>
      <c r="O3" s="1">
        <v>5794</v>
      </c>
      <c r="P3" s="1">
        <v>5637</v>
      </c>
      <c r="Q3" s="1">
        <v>5380</v>
      </c>
      <c r="R3" s="1">
        <v>4764</v>
      </c>
      <c r="S3" s="1">
        <v>4591</v>
      </c>
      <c r="T3" s="1">
        <v>4547</v>
      </c>
    </row>
    <row r="4" spans="1:20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  <c r="M4" s="1">
        <v>6970</v>
      </c>
      <c r="N4" s="1">
        <v>6262</v>
      </c>
      <c r="O4" s="1">
        <v>5789</v>
      </c>
      <c r="P4" s="1">
        <v>5638</v>
      </c>
      <c r="Q4" s="1">
        <v>5331</v>
      </c>
      <c r="R4" s="1">
        <v>4770</v>
      </c>
      <c r="S4" s="1">
        <v>4595</v>
      </c>
      <c r="T4" s="1">
        <v>4528</v>
      </c>
    </row>
    <row r="5" spans="1:20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  <c r="M5" s="1">
        <v>6983</v>
      </c>
      <c r="N5" s="1">
        <v>6259</v>
      </c>
      <c r="O5" s="1">
        <v>5790</v>
      </c>
      <c r="P5" s="1">
        <v>5673</v>
      </c>
      <c r="Q5" s="1">
        <v>5336</v>
      </c>
      <c r="R5" s="1">
        <v>4754</v>
      </c>
      <c r="S5" s="1">
        <v>4580</v>
      </c>
      <c r="T5" s="1">
        <v>4592</v>
      </c>
    </row>
    <row r="6" spans="1:20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  <c r="M6" s="1">
        <v>6982</v>
      </c>
      <c r="N6" s="1">
        <v>6246</v>
      </c>
      <c r="O6" s="1">
        <v>5802</v>
      </c>
      <c r="P6" s="1">
        <v>5659</v>
      </c>
      <c r="Q6" s="1">
        <v>5316</v>
      </c>
      <c r="R6" s="1">
        <v>4765</v>
      </c>
      <c r="S6" s="1">
        <v>4574</v>
      </c>
      <c r="T6" s="1">
        <v>4597</v>
      </c>
    </row>
    <row r="7" spans="1:20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  <c r="M7" s="1">
        <v>6956</v>
      </c>
      <c r="N7" s="1">
        <v>6257</v>
      </c>
      <c r="O7" s="1">
        <v>5796</v>
      </c>
      <c r="P7" s="1">
        <v>5587</v>
      </c>
      <c r="Q7" s="1">
        <v>5414</v>
      </c>
      <c r="R7" s="1">
        <v>4766</v>
      </c>
      <c r="S7" s="1">
        <v>4595</v>
      </c>
      <c r="T7" s="1">
        <v>4573</v>
      </c>
    </row>
    <row r="8" spans="1:20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  <c r="M8" s="1">
        <v>6984</v>
      </c>
      <c r="N8" s="1">
        <v>6277</v>
      </c>
      <c r="O8" s="1">
        <v>5765</v>
      </c>
      <c r="P8" s="1">
        <v>5594</v>
      </c>
      <c r="Q8" s="1">
        <v>5387</v>
      </c>
      <c r="R8" s="1">
        <v>4753</v>
      </c>
      <c r="S8" s="1">
        <v>4565</v>
      </c>
      <c r="T8" s="1">
        <v>4542</v>
      </c>
    </row>
    <row r="9" spans="1:20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  <c r="M9" s="1">
        <v>6982</v>
      </c>
      <c r="N9" s="1">
        <v>6237</v>
      </c>
      <c r="O9" s="1">
        <v>5767</v>
      </c>
      <c r="P9" s="1">
        <v>5593</v>
      </c>
      <c r="Q9" s="1">
        <v>5349</v>
      </c>
      <c r="R9" s="1">
        <v>4753</v>
      </c>
      <c r="S9" s="1">
        <v>4584</v>
      </c>
      <c r="T9" s="1">
        <v>4530</v>
      </c>
    </row>
    <row r="10" spans="1:20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  <c r="M10" s="1">
        <v>7001</v>
      </c>
      <c r="N10" s="1">
        <v>6242</v>
      </c>
      <c r="O10" s="1">
        <v>5792</v>
      </c>
      <c r="P10" s="1">
        <v>5576</v>
      </c>
      <c r="Q10" s="1">
        <v>5339</v>
      </c>
      <c r="R10" s="1">
        <v>4754</v>
      </c>
      <c r="S10" s="1">
        <v>4568</v>
      </c>
      <c r="T10" s="1">
        <v>4536</v>
      </c>
    </row>
    <row r="11" spans="1:20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  <c r="M11" s="1">
        <v>6972</v>
      </c>
      <c r="N11" s="1">
        <v>6274</v>
      </c>
      <c r="O11" s="1">
        <v>5783</v>
      </c>
      <c r="P11" s="1">
        <v>5595</v>
      </c>
      <c r="Q11" s="1">
        <v>5324</v>
      </c>
      <c r="R11" s="1">
        <v>4768</v>
      </c>
      <c r="S11" s="1">
        <v>4581</v>
      </c>
      <c r="T11" s="1">
        <v>4531</v>
      </c>
    </row>
    <row r="12" spans="1:20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:M12" si="3">AVERAGE(L2:L11)</f>
        <v>7234.8</v>
      </c>
      <c r="M12" s="3">
        <f t="shared" si="3"/>
        <v>6986.8</v>
      </c>
      <c r="N12" s="3">
        <f t="shared" ref="N12:O12" si="4">AVERAGE(N2:N11)</f>
        <v>6255.7</v>
      </c>
      <c r="O12" s="3">
        <f t="shared" si="4"/>
        <v>5788.7</v>
      </c>
      <c r="P12" s="3">
        <f t="shared" ref="P12:Q12" si="5">AVERAGE(P2:P11)</f>
        <v>5617.8</v>
      </c>
      <c r="Q12" s="3">
        <f t="shared" si="5"/>
        <v>5358.7</v>
      </c>
      <c r="R12" s="3">
        <f t="shared" ref="R12:S12" si="6">AVERAGE(R2:R11)</f>
        <v>4760.2</v>
      </c>
      <c r="S12" s="3">
        <f t="shared" si="6"/>
        <v>4581.8999999999996</v>
      </c>
      <c r="T12" s="3">
        <f t="shared" ref="T12" si="7">AVERAGE(T2:T11)</f>
        <v>4551.8999999999996</v>
      </c>
    </row>
    <row r="13" spans="1:20" s="8" customFormat="1">
      <c r="A13" s="6" t="s">
        <v>2</v>
      </c>
      <c r="B13" s="7">
        <f>_xlfn.VAR.S(B2:B11)</f>
        <v>1875.377777777778</v>
      </c>
      <c r="C13" s="7">
        <f t="shared" ref="C13:G13" si="8">_xlfn.VAR.S(C2:C11)</f>
        <v>1924.1777777777779</v>
      </c>
      <c r="D13" s="7">
        <f t="shared" ref="D13" si="9">_xlfn.VAR.S(D2:D11)</f>
        <v>682.01111111111118</v>
      </c>
      <c r="E13" s="7">
        <f t="shared" si="8"/>
        <v>1472.3222222222223</v>
      </c>
      <c r="F13" s="7">
        <f t="shared" si="8"/>
        <v>1224.4000000000005</v>
      </c>
      <c r="G13" s="7">
        <f t="shared" si="8"/>
        <v>704.48888888888894</v>
      </c>
      <c r="H13" s="7">
        <f t="shared" ref="H13:M13" si="10">_xlfn.VAR.S(H2:H11)</f>
        <v>7530.9333333333325</v>
      </c>
      <c r="I13" s="7">
        <f t="shared" si="10"/>
        <v>1657.377777777778</v>
      </c>
      <c r="J13" s="7">
        <f t="shared" si="10"/>
        <v>250.45555555555561</v>
      </c>
      <c r="K13" s="7">
        <f t="shared" si="10"/>
        <v>1827.8222222222223</v>
      </c>
      <c r="L13" s="7">
        <f t="shared" si="10"/>
        <v>411.51111111111118</v>
      </c>
      <c r="M13" s="7">
        <f t="shared" si="10"/>
        <v>421.51111111111118</v>
      </c>
      <c r="N13" s="7">
        <f t="shared" ref="N13:O13" si="11">_xlfn.VAR.S(N2:N11)</f>
        <v>183.56666666666669</v>
      </c>
      <c r="O13" s="7">
        <f t="shared" si="11"/>
        <v>194.23333333333335</v>
      </c>
      <c r="P13" s="7">
        <f t="shared" ref="P13:Q13" si="12">_xlfn.VAR.S(P2:P11)</f>
        <v>1109.5111111111109</v>
      </c>
      <c r="Q13" s="7">
        <f t="shared" si="12"/>
        <v>1315.5666666666666</v>
      </c>
      <c r="R13" s="7">
        <f t="shared" ref="R13:S13" si="13">_xlfn.VAR.S(R2:R11)</f>
        <v>48.4</v>
      </c>
      <c r="S13" s="7">
        <f t="shared" si="13"/>
        <v>110.32222222222222</v>
      </c>
      <c r="T13" s="7">
        <f t="shared" ref="T13" si="14">_xlfn.VAR.S(T2:T11)</f>
        <v>669.87777777777785</v>
      </c>
    </row>
    <row r="14" spans="1:20" s="5" customFormat="1">
      <c r="A14" s="4" t="s">
        <v>3</v>
      </c>
      <c r="B14" s="4">
        <v>0</v>
      </c>
      <c r="C14" s="4">
        <f>1-_xlfn.T.TEST(B2:B11,C2:C11,2,3)</f>
        <v>0.9999999869691466</v>
      </c>
      <c r="D14" s="4">
        <f t="shared" ref="D14:T14" si="15">1-_xlfn.T.TEST(C2:C11,D2:D11,2,3)</f>
        <v>0.99999999999999889</v>
      </c>
      <c r="E14" s="4">
        <f t="shared" si="15"/>
        <v>1</v>
      </c>
      <c r="F14" s="4">
        <f t="shared" si="15"/>
        <v>0.99999999999999867</v>
      </c>
      <c r="G14" s="4">
        <f t="shared" si="15"/>
        <v>0.99999993108443863</v>
      </c>
      <c r="H14" s="4">
        <f t="shared" si="15"/>
        <v>0.99999999999999278</v>
      </c>
      <c r="I14" s="4">
        <f t="shared" si="15"/>
        <v>0.96439230163877454</v>
      </c>
      <c r="J14" s="4">
        <f t="shared" si="15"/>
        <v>0.99999936755718299</v>
      </c>
      <c r="K14" s="4">
        <f t="shared" si="15"/>
        <v>0.99959879047769007</v>
      </c>
      <c r="L14" s="4">
        <f t="shared" si="15"/>
        <v>1</v>
      </c>
      <c r="M14" s="4">
        <f t="shared" si="15"/>
        <v>0.99999999999999956</v>
      </c>
      <c r="N14" s="4">
        <f t="shared" si="15"/>
        <v>1</v>
      </c>
      <c r="O14" s="4">
        <f t="shared" si="15"/>
        <v>1</v>
      </c>
      <c r="P14" s="4">
        <f t="shared" si="15"/>
        <v>0.99999999624907909</v>
      </c>
      <c r="Q14" s="4">
        <f t="shared" si="15"/>
        <v>0.99999999999745648</v>
      </c>
      <c r="R14" s="4">
        <f t="shared" si="15"/>
        <v>0.99999999999957156</v>
      </c>
      <c r="S14" s="4">
        <f t="shared" si="15"/>
        <v>1</v>
      </c>
      <c r="T14" s="4">
        <f t="shared" si="15"/>
        <v>0.99462714415732034</v>
      </c>
    </row>
    <row r="15" spans="1:20" s="5" customFormat="1">
      <c r="A15" s="4" t="s">
        <v>4</v>
      </c>
      <c r="B15" s="4">
        <v>1</v>
      </c>
      <c r="C15" s="4">
        <f t="shared" ref="C15:T15" si="16">B12/C12</f>
        <v>1.0156527750345643</v>
      </c>
      <c r="D15" s="4">
        <f t="shared" si="16"/>
        <v>1.0499883346150856</v>
      </c>
      <c r="E15" s="4">
        <f t="shared" si="16"/>
        <v>1.104887293419005</v>
      </c>
      <c r="F15" s="4">
        <f t="shared" si="16"/>
        <v>1.042385700921558</v>
      </c>
      <c r="G15" s="4">
        <f t="shared" si="16"/>
        <v>0.98759632017612842</v>
      </c>
      <c r="H15" s="4">
        <f t="shared" si="16"/>
        <v>1.2051549322467545</v>
      </c>
      <c r="I15" s="4">
        <f t="shared" si="16"/>
        <v>0.9916369103551963</v>
      </c>
      <c r="J15" s="4">
        <f t="shared" si="16"/>
        <v>1.0159790923302743</v>
      </c>
      <c r="K15" s="4">
        <f t="shared" si="16"/>
        <v>1.0085573983583276</v>
      </c>
      <c r="L15" s="4">
        <f t="shared" si="16"/>
        <v>1.1484215182175044</v>
      </c>
      <c r="M15" s="4">
        <f t="shared" si="16"/>
        <v>1.0354955058109578</v>
      </c>
      <c r="N15" s="4">
        <f t="shared" si="16"/>
        <v>1.1168694150934348</v>
      </c>
      <c r="O15" s="4">
        <f t="shared" si="16"/>
        <v>1.0806744173994161</v>
      </c>
      <c r="P15" s="4">
        <f t="shared" si="16"/>
        <v>1.0304211613086973</v>
      </c>
      <c r="Q15" s="4">
        <f t="shared" si="16"/>
        <v>1.0483512792281711</v>
      </c>
      <c r="R15" s="4">
        <f t="shared" si="16"/>
        <v>1.1257300113440611</v>
      </c>
      <c r="S15" s="4">
        <f t="shared" si="16"/>
        <v>1.0389139876470461</v>
      </c>
      <c r="T15" s="4">
        <f t="shared" si="16"/>
        <v>1.0065906544519871</v>
      </c>
    </row>
    <row r="16" spans="1:20" s="5" customFormat="1">
      <c r="A16" s="4" t="s">
        <v>5</v>
      </c>
      <c r="B16" s="4">
        <v>1</v>
      </c>
      <c r="C16" s="4">
        <f>B12/C12</f>
        <v>1.0156527750345643</v>
      </c>
      <c r="D16" s="4">
        <f>B12/D12</f>
        <v>1.0664235658057324</v>
      </c>
      <c r="E16" s="4">
        <f>B12/E12</f>
        <v>1.1782778472613398</v>
      </c>
      <c r="F16" s="4">
        <f>B12/F12</f>
        <v>1.2282199796978561</v>
      </c>
      <c r="G16" s="4">
        <f>B12/G12</f>
        <v>1.212985532316402</v>
      </c>
      <c r="H16" s="4">
        <f>B12/H12</f>
        <v>1.4618354970150669</v>
      </c>
      <c r="I16" s="4">
        <f>B12/I12</f>
        <v>1.4496100357075736</v>
      </c>
      <c r="J16" s="4">
        <f>B12/J12</f>
        <v>1.4727734883110373</v>
      </c>
      <c r="K16" s="4">
        <f>B12/K12</f>
        <v>1.4853765977420985</v>
      </c>
      <c r="L16" s="4">
        <f>B12/L12</f>
        <v>1.7058384475037318</v>
      </c>
      <c r="M16" s="4">
        <f>B12/M12</f>
        <v>1.7663880460296559</v>
      </c>
      <c r="N16" s="4">
        <f>B12/N12</f>
        <v>1.9728247837971771</v>
      </c>
      <c r="O16" s="4">
        <f>B12/O12</f>
        <v>2.1319812738611432</v>
      </c>
      <c r="P16" s="4">
        <f>B12/P12</f>
        <v>2.1968386201003951</v>
      </c>
      <c r="Q16" s="4">
        <f>B12/Q12</f>
        <v>2.3030585776400994</v>
      </c>
      <c r="R16" s="4">
        <f>B12/R12</f>
        <v>2.5926221587328264</v>
      </c>
      <c r="S16" s="4">
        <f>B12/S12</f>
        <v>2.6935114253912134</v>
      </c>
      <c r="T16" s="4">
        <f>B12/T12</f>
        <v>2.7112634284584463</v>
      </c>
    </row>
  </sheetData>
  <phoneticPr fontId="1" type="noConversion"/>
  <conditionalFormatting sqref="B15:T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S11" sqref="S11"/>
    </sheetView>
  </sheetViews>
  <sheetFormatPr defaultRowHeight="15"/>
  <sheetData>
    <row r="1" spans="1:19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32</v>
      </c>
    </row>
    <row r="2" spans="1:19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  <c r="L2" s="1">
        <v>4917</v>
      </c>
      <c r="M2" s="1">
        <v>4187</v>
      </c>
      <c r="N2" s="1">
        <v>3968</v>
      </c>
      <c r="O2" s="1">
        <v>3734</v>
      </c>
      <c r="P2" s="1">
        <v>3505</v>
      </c>
      <c r="Q2" s="1">
        <v>3772</v>
      </c>
      <c r="R2" s="1">
        <v>3791</v>
      </c>
      <c r="S2" s="1">
        <v>3738</v>
      </c>
    </row>
    <row r="3" spans="1:19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  <c r="L3" s="1">
        <v>4967</v>
      </c>
      <c r="M3" s="1">
        <v>4221</v>
      </c>
      <c r="N3" s="1">
        <v>3961</v>
      </c>
      <c r="O3" s="1">
        <v>3758</v>
      </c>
      <c r="P3" s="1">
        <v>3514</v>
      </c>
      <c r="Q3" s="1">
        <v>3758</v>
      </c>
      <c r="R3" s="1">
        <v>3795</v>
      </c>
      <c r="S3" s="1">
        <v>3728</v>
      </c>
    </row>
    <row r="4" spans="1:19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  <c r="L4" s="1">
        <v>5046</v>
      </c>
      <c r="M4" s="1">
        <v>4219</v>
      </c>
      <c r="N4" s="1">
        <v>3964</v>
      </c>
      <c r="O4" s="1">
        <v>3744</v>
      </c>
      <c r="P4" s="1">
        <v>3532</v>
      </c>
      <c r="Q4" s="1">
        <v>3769</v>
      </c>
      <c r="R4" s="1">
        <v>3796</v>
      </c>
      <c r="S4" s="1">
        <v>3689</v>
      </c>
    </row>
    <row r="5" spans="1:19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  <c r="L5" s="1">
        <v>4977</v>
      </c>
      <c r="M5" s="1">
        <v>4238</v>
      </c>
      <c r="N5" s="1">
        <v>3950</v>
      </c>
      <c r="O5" s="1">
        <v>3779</v>
      </c>
      <c r="P5" s="1">
        <v>3500</v>
      </c>
      <c r="Q5" s="1">
        <v>3773</v>
      </c>
      <c r="R5" s="1">
        <v>3798</v>
      </c>
      <c r="S5" s="1">
        <v>3687</v>
      </c>
    </row>
    <row r="6" spans="1:19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  <c r="L6" s="1">
        <v>4964</v>
      </c>
      <c r="M6" s="1">
        <v>4168</v>
      </c>
      <c r="N6" s="1">
        <v>3980</v>
      </c>
      <c r="O6" s="1">
        <v>3726</v>
      </c>
      <c r="P6" s="1">
        <v>3491</v>
      </c>
      <c r="Q6" s="1">
        <v>3759</v>
      </c>
      <c r="R6" s="1">
        <v>3809</v>
      </c>
      <c r="S6" s="1">
        <v>3704</v>
      </c>
    </row>
    <row r="7" spans="1:19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  <c r="L7" s="1">
        <v>4943</v>
      </c>
      <c r="M7" s="1">
        <v>4183</v>
      </c>
      <c r="N7" s="1">
        <v>3944</v>
      </c>
      <c r="O7" s="1">
        <v>3767</v>
      </c>
      <c r="P7" s="1">
        <v>3480</v>
      </c>
      <c r="Q7" s="1">
        <v>3794</v>
      </c>
      <c r="R7" s="1">
        <v>3795</v>
      </c>
      <c r="S7" s="1">
        <v>3722</v>
      </c>
    </row>
    <row r="8" spans="1:19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  <c r="L8" s="1">
        <v>4952</v>
      </c>
      <c r="M8" s="1">
        <v>4180</v>
      </c>
      <c r="N8" s="1">
        <v>3953</v>
      </c>
      <c r="O8" s="1">
        <v>3759</v>
      </c>
      <c r="P8" s="1">
        <v>3534</v>
      </c>
      <c r="Q8" s="1">
        <v>3785</v>
      </c>
      <c r="R8" s="1">
        <v>3781</v>
      </c>
      <c r="S8" s="1">
        <v>3718</v>
      </c>
    </row>
    <row r="9" spans="1:19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  <c r="L9" s="1">
        <v>4947</v>
      </c>
      <c r="M9" s="1">
        <v>4157</v>
      </c>
      <c r="N9" s="1">
        <v>3933</v>
      </c>
      <c r="O9" s="1">
        <v>3725</v>
      </c>
      <c r="P9" s="1">
        <v>3515</v>
      </c>
      <c r="Q9" s="1">
        <v>3789</v>
      </c>
      <c r="R9" s="1">
        <v>3788</v>
      </c>
      <c r="S9" s="1">
        <v>3702</v>
      </c>
    </row>
    <row r="10" spans="1:19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  <c r="L10" s="1">
        <v>4949</v>
      </c>
      <c r="M10" s="1">
        <v>4144</v>
      </c>
      <c r="N10" s="1">
        <v>3947</v>
      </c>
      <c r="O10" s="1">
        <v>3742</v>
      </c>
      <c r="P10" s="1">
        <v>3515</v>
      </c>
      <c r="Q10" s="1">
        <v>3778</v>
      </c>
      <c r="R10" s="1">
        <v>3798</v>
      </c>
      <c r="S10" s="1">
        <v>3726</v>
      </c>
    </row>
    <row r="11" spans="1:19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  <c r="L11" s="1">
        <v>4944</v>
      </c>
      <c r="M11" s="1">
        <v>4167</v>
      </c>
      <c r="N11" s="1">
        <v>3959</v>
      </c>
      <c r="O11" s="1">
        <v>3759</v>
      </c>
      <c r="P11" s="1">
        <v>3491</v>
      </c>
      <c r="Q11" s="1">
        <v>3785</v>
      </c>
      <c r="R11" s="1">
        <v>3796</v>
      </c>
      <c r="S11" s="1">
        <v>3711</v>
      </c>
    </row>
    <row r="12" spans="1:19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3">
        <f t="shared" ref="H12:M12" si="1">AVERAGE(H2:H11)</f>
        <v>6448.6</v>
      </c>
      <c r="I12" s="3">
        <f t="shared" si="1"/>
        <v>6377.7</v>
      </c>
      <c r="J12" s="3">
        <f t="shared" si="1"/>
        <v>6335.7</v>
      </c>
      <c r="K12" s="3">
        <f t="shared" si="1"/>
        <v>5082.2</v>
      </c>
      <c r="L12" s="3">
        <f t="shared" si="1"/>
        <v>4960.6000000000004</v>
      </c>
      <c r="M12" s="3">
        <f t="shared" si="1"/>
        <v>4186.3999999999996</v>
      </c>
      <c r="N12" s="3">
        <f t="shared" ref="N12:O12" si="2">AVERAGE(N2:N11)</f>
        <v>3955.9</v>
      </c>
      <c r="O12" s="3">
        <f t="shared" si="2"/>
        <v>3749.3</v>
      </c>
      <c r="P12" s="3">
        <f t="shared" ref="P12:Q12" si="3">AVERAGE(P2:P11)</f>
        <v>3507.7</v>
      </c>
      <c r="Q12" s="3">
        <f t="shared" si="3"/>
        <v>3776.2</v>
      </c>
      <c r="R12" s="3">
        <f t="shared" ref="R12:S12" si="4">AVERAGE(R2:R11)</f>
        <v>3794.7</v>
      </c>
      <c r="S12" s="3">
        <f t="shared" si="4"/>
        <v>3712.5</v>
      </c>
    </row>
    <row r="13" spans="1:19">
      <c r="A13" s="1" t="s">
        <v>2</v>
      </c>
      <c r="B13" s="3">
        <f>_xlfn.VAR.S(B2:B11)</f>
        <v>509.12222222222226</v>
      </c>
      <c r="C13" s="3">
        <f t="shared" ref="C13:G13" si="5">_xlfn.VAR.S(C2:C11)</f>
        <v>322.40000000000003</v>
      </c>
      <c r="D13" s="3">
        <f t="shared" si="5"/>
        <v>458.88888888888891</v>
      </c>
      <c r="E13" s="3">
        <f t="shared" si="5"/>
        <v>272.98888888888888</v>
      </c>
      <c r="F13" s="3">
        <f t="shared" si="5"/>
        <v>526.44444444444446</v>
      </c>
      <c r="G13" s="3">
        <f t="shared" si="5"/>
        <v>1115.7777777777778</v>
      </c>
      <c r="H13" s="3">
        <f t="shared" ref="H13:M13" si="6">_xlfn.VAR.S(H2:H11)</f>
        <v>1531.377777777778</v>
      </c>
      <c r="I13" s="3">
        <f t="shared" si="6"/>
        <v>302.45555555555558</v>
      </c>
      <c r="J13" s="3">
        <f t="shared" si="6"/>
        <v>1650.0111111111112</v>
      </c>
      <c r="K13" s="3">
        <f t="shared" si="6"/>
        <v>3637.9555555555553</v>
      </c>
      <c r="L13" s="3">
        <f t="shared" si="6"/>
        <v>1166.0444444444447</v>
      </c>
      <c r="M13" s="3">
        <f t="shared" si="6"/>
        <v>928.04444444444437</v>
      </c>
      <c r="N13" s="3">
        <f t="shared" ref="N13:O13" si="7">_xlfn.VAR.S(N2:N11)</f>
        <v>179.65555555555557</v>
      </c>
      <c r="O13" s="3">
        <f t="shared" si="7"/>
        <v>323.12222222222226</v>
      </c>
      <c r="P13" s="3">
        <f t="shared" ref="P13:Q13" si="8">_xlfn.VAR.S(P2:P11)</f>
        <v>313.34444444444449</v>
      </c>
      <c r="Q13" s="3">
        <f t="shared" si="8"/>
        <v>149.51111111111112</v>
      </c>
      <c r="R13" s="3">
        <f t="shared" ref="R13:S13" si="9">_xlfn.VAR.S(R2:R11)</f>
        <v>52.9</v>
      </c>
      <c r="S13" s="3">
        <f t="shared" si="9"/>
        <v>286.72222222222223</v>
      </c>
    </row>
    <row r="14" spans="1:19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 t="shared" ref="G14" si="10">1-_xlfn.T.TEST(F2:F11,G2:G11,2,3)</f>
        <v>0.99999977450891742</v>
      </c>
      <c r="H14" s="1">
        <f t="shared" ref="H14:S14" si="11">1-_xlfn.T.TEST(G2:G11,H2:H11,2,3)</f>
        <v>1</v>
      </c>
      <c r="I14" s="1">
        <f t="shared" si="11"/>
        <v>0.99981320279925834</v>
      </c>
      <c r="J14" s="1">
        <f t="shared" si="11"/>
        <v>0.98922245269585052</v>
      </c>
      <c r="K14" s="1">
        <f t="shared" si="11"/>
        <v>1</v>
      </c>
      <c r="L14" s="1">
        <f t="shared" si="11"/>
        <v>0.99993237234027643</v>
      </c>
      <c r="M14" s="1">
        <f t="shared" si="11"/>
        <v>1</v>
      </c>
      <c r="N14" s="1">
        <f t="shared" si="11"/>
        <v>0.99999999997082467</v>
      </c>
      <c r="O14" s="1">
        <f t="shared" si="11"/>
        <v>0.999999999999999</v>
      </c>
      <c r="P14" s="1">
        <f t="shared" si="11"/>
        <v>0.99999999999999989</v>
      </c>
      <c r="Q14" s="1">
        <f t="shared" si="11"/>
        <v>1</v>
      </c>
      <c r="R14" s="1">
        <f t="shared" si="11"/>
        <v>0.99903439244456249</v>
      </c>
      <c r="S14" s="1">
        <f t="shared" si="11"/>
        <v>0.99999999365129755</v>
      </c>
    </row>
    <row r="15" spans="1:19">
      <c r="A15" s="1" t="s">
        <v>4</v>
      </c>
      <c r="B15" s="1">
        <v>1</v>
      </c>
      <c r="C15" s="1">
        <f t="shared" ref="C15:G15" si="12">B12/C12</f>
        <v>1.0128558192206722</v>
      </c>
      <c r="D15" s="1">
        <f t="shared" si="12"/>
        <v>1.0181865828092242</v>
      </c>
      <c r="E15" s="1">
        <f t="shared" si="12"/>
        <v>1.0029041117491688</v>
      </c>
      <c r="F15" s="1">
        <f t="shared" si="12"/>
        <v>1.0087354188759279</v>
      </c>
      <c r="G15" s="1">
        <f t="shared" si="12"/>
        <v>0.98562842957930497</v>
      </c>
      <c r="H15" s="1">
        <f t="shared" ref="H15" si="13">G12/H12</f>
        <v>1.1869242936451323</v>
      </c>
      <c r="I15" s="1">
        <f t="shared" ref="I15" si="14">H12/I12</f>
        <v>1.0111168603101433</v>
      </c>
      <c r="J15" s="1">
        <f t="shared" ref="J15" si="15">I12/J12</f>
        <v>1.0066291017567119</v>
      </c>
      <c r="K15" s="1">
        <f t="shared" ref="K15" si="16">J12/K12</f>
        <v>1.2466451536736058</v>
      </c>
      <c r="L15" s="1">
        <f t="shared" ref="L15" si="17">K12/L12</f>
        <v>1.0245131637301939</v>
      </c>
      <c r="M15" s="1">
        <f t="shared" ref="M15:S15" si="18">L12/M12</f>
        <v>1.1849321612841583</v>
      </c>
      <c r="N15" s="1">
        <f t="shared" si="18"/>
        <v>1.0582673980636517</v>
      </c>
      <c r="O15" s="1">
        <f t="shared" si="18"/>
        <v>1.0551036193422771</v>
      </c>
      <c r="P15" s="1">
        <f t="shared" si="18"/>
        <v>1.0688770419363116</v>
      </c>
      <c r="Q15" s="1">
        <f t="shared" si="18"/>
        <v>0.92889677453524711</v>
      </c>
      <c r="R15" s="1">
        <f t="shared" si="18"/>
        <v>0.99512477929744114</v>
      </c>
      <c r="S15" s="1">
        <f t="shared" si="18"/>
        <v>1.022141414141414</v>
      </c>
    </row>
    <row r="16" spans="1:19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1.220528486803337</v>
      </c>
      <c r="I16" s="1">
        <f>B12/I12</f>
        <v>1.2340969314956802</v>
      </c>
      <c r="J16" s="1">
        <f>B12/J12</f>
        <v>1.2422778856322112</v>
      </c>
      <c r="K16" s="1">
        <f>B12/K12</f>
        <v>1.54867970563929</v>
      </c>
      <c r="L16" s="1">
        <f>B12/L12</f>
        <v>1.5866427448292544</v>
      </c>
      <c r="M16" s="1">
        <f>B12/M12</f>
        <v>1.8800640168163578</v>
      </c>
      <c r="N16" s="1">
        <f>B12/N12</f>
        <v>1.9896104552693443</v>
      </c>
      <c r="O16" s="1">
        <f>B12/O12</f>
        <v>2.0992451924359212</v>
      </c>
      <c r="P16" s="1">
        <f>B12/P12</f>
        <v>2.2438349915899307</v>
      </c>
      <c r="Q16" s="1">
        <f>B12/Q12</f>
        <v>2.0842910862772102</v>
      </c>
      <c r="R16" s="1">
        <f>B12/R12</f>
        <v>2.0741297072232325</v>
      </c>
      <c r="S16" s="1">
        <f>B12/S12</f>
        <v>2.1200538720538722</v>
      </c>
    </row>
  </sheetData>
  <phoneticPr fontId="1" type="noConversion"/>
  <conditionalFormatting sqref="B15:S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2014-11-08T01:23:42Z</dcterms:modified>
</cp:coreProperties>
</file>