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ralle\Y4Project_Parallel_Programming_Excise\"/>
    </mc:Choice>
  </mc:AlternateContent>
  <xr:revisionPtr revIDLastSave="0" documentId="13_ncr:1_{1B602AD9-EBD7-4837-8E28-57C81132C892}" xr6:coauthVersionLast="47" xr6:coauthVersionMax="47" xr10:uidLastSave="{00000000-0000-0000-0000-000000000000}"/>
  <bookViews>
    <workbookView xWindow="-108" yWindow="-108" windowWidth="30936" windowHeight="16896" activeTab="5" xr2:uid="{F47A1939-BCB7-413D-B82A-B421A2878C09}"/>
  </bookViews>
  <sheets>
    <sheet name="MorseCode" sheetId="1" r:id="rId1"/>
    <sheet name="Scrabble" sheetId="2" r:id="rId2"/>
    <sheet name="Matrix" sheetId="3" r:id="rId3"/>
    <sheet name="StudentSelection" sheetId="4" r:id="rId4"/>
    <sheet name="MaxMinSum" sheetId="5" r:id="rId5"/>
    <sheet name="Survy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7" l="1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</calcChain>
</file>

<file path=xl/sharedStrings.xml><?xml version="1.0" encoding="utf-8"?>
<sst xmlns="http://schemas.openxmlformats.org/spreadsheetml/2006/main" count="405" uniqueCount="79">
  <si>
    <t>Thread Number</t>
  </si>
  <si>
    <t>10 words</t>
  </si>
  <si>
    <t>100 words</t>
  </si>
  <si>
    <t>1000 words</t>
  </si>
  <si>
    <t>10000 words</t>
  </si>
  <si>
    <t>100000 words</t>
  </si>
  <si>
    <t>1000000 words</t>
  </si>
  <si>
    <t>Data Size</t>
    <phoneticPr fontId="2" type="noConversion"/>
  </si>
  <si>
    <t>Using Thread</t>
    <phoneticPr fontId="2" type="noConversion"/>
  </si>
  <si>
    <t>Using Fork-Join framwork</t>
    <phoneticPr fontId="2" type="noConversion"/>
  </si>
  <si>
    <t>Number of Threads</t>
    <phoneticPr fontId="2" type="noConversion"/>
  </si>
  <si>
    <t>Data Size (N*N) matrix</t>
    <phoneticPr fontId="2" type="noConversion"/>
  </si>
  <si>
    <t>Speed Up Using Thread Mac</t>
    <phoneticPr fontId="2" type="noConversion"/>
  </si>
  <si>
    <t>Speed Up Using Thread PC</t>
    <phoneticPr fontId="2" type="noConversion"/>
  </si>
  <si>
    <t>Using Thread PC</t>
    <phoneticPr fontId="2" type="noConversion"/>
  </si>
  <si>
    <t>Using Thread Mac</t>
    <phoneticPr fontId="2" type="noConversion"/>
  </si>
  <si>
    <t>1 Thread</t>
    <phoneticPr fontId="2" type="noConversion"/>
  </si>
  <si>
    <t>2 Threads</t>
    <phoneticPr fontId="2" type="noConversion"/>
  </si>
  <si>
    <t>3 Threads</t>
  </si>
  <si>
    <t>4 Threads</t>
  </si>
  <si>
    <t>5 Threads</t>
  </si>
  <si>
    <t>6 Threads</t>
  </si>
  <si>
    <t>7 Threads</t>
  </si>
  <si>
    <t>8 Threads</t>
  </si>
  <si>
    <t>Data Size N Students</t>
    <phoneticPr fontId="2" type="noConversion"/>
  </si>
  <si>
    <t>Speed Up Using Thread PC Task Parallel</t>
    <phoneticPr fontId="2" type="noConversion"/>
  </si>
  <si>
    <t>Data Size Length N Array</t>
    <phoneticPr fontId="2" type="noConversion"/>
  </si>
  <si>
    <t>Speed Up Using Thread PC Data Parallel</t>
    <phoneticPr fontId="2" type="noConversion"/>
  </si>
  <si>
    <t>Speed Up Using Thread MacBook</t>
    <phoneticPr fontId="2" type="noConversion"/>
  </si>
  <si>
    <t>DataSize</t>
    <phoneticPr fontId="2" type="noConversion"/>
  </si>
  <si>
    <t>Difficulity to Verify</t>
    <phoneticPr fontId="7" type="noConversion"/>
  </si>
  <si>
    <t xml:space="preserve">Difficulity </t>
    <phoneticPr fontId="7" type="noConversion"/>
  </si>
  <si>
    <t xml:space="preserve">Interesting </t>
    <phoneticPr fontId="7" type="noConversion"/>
  </si>
  <si>
    <t>No</t>
  </si>
  <si>
    <t>Yes</t>
  </si>
  <si>
    <t>anonymous</t>
  </si>
  <si>
    <t>What is the Difficulity to verify this exercise? 6</t>
  </si>
  <si>
    <t>Do you think this is a Easy exercise?6</t>
  </si>
  <si>
    <t>Do you think this is an Interesting exercise?6</t>
  </si>
  <si>
    <t>What is the Difficulity to verify this exercise? 5</t>
  </si>
  <si>
    <t>Do you think this is a Easy exercise?5</t>
  </si>
  <si>
    <t>Do you think this is an Interesting exercise?5</t>
  </si>
  <si>
    <t>What is the Difficulity to verify this exercise? 4</t>
  </si>
  <si>
    <t>Do you think this is a Easy exercise?4</t>
  </si>
  <si>
    <t>Do you think this is an Interesting exercise?4</t>
  </si>
  <si>
    <t>What is the Difficulity to verify this exercise? 3</t>
  </si>
  <si>
    <t>Do you think this is a Easy exercise?3</t>
  </si>
  <si>
    <t>Do you think this is an Interesting exercise?3</t>
  </si>
  <si>
    <t>What is the Difficulity to verify this exercise? 2</t>
  </si>
  <si>
    <t>Do you think this is a Easy exercise?2</t>
  </si>
  <si>
    <t>Do you think this is an Interesting exercise?2</t>
  </si>
  <si>
    <t>What is the Difficulity to verify this exercise? </t>
  </si>
  <si>
    <t>Do you think this is a Easy exercise?</t>
  </si>
  <si>
    <t>Do you think this is an Interesting exercise?</t>
  </si>
  <si>
    <t>Do you have any programming experience?</t>
    <phoneticPr fontId="7" type="noConversion"/>
  </si>
  <si>
    <t>I agree with all statements above</t>
    <phoneticPr fontId="7" type="noConversion"/>
  </si>
  <si>
    <t>Name</t>
  </si>
  <si>
    <t>Email</t>
  </si>
  <si>
    <t>Completion time</t>
  </si>
  <si>
    <t>Start time</t>
  </si>
  <si>
    <t>ID</t>
  </si>
  <si>
    <t>Overall</t>
    <phoneticPr fontId="2" type="noConversion"/>
  </si>
  <si>
    <t>No experience</t>
    <phoneticPr fontId="2" type="noConversion"/>
  </si>
  <si>
    <t xml:space="preserve">Experienced </t>
    <phoneticPr fontId="2" type="noConversion"/>
  </si>
  <si>
    <t>Speed Up Using Thread PC Data Task Parallel</t>
    <phoneticPr fontId="2" type="noConversion"/>
  </si>
  <si>
    <t xml:space="preserve">3 for data, 3 for task </t>
    <phoneticPr fontId="2" type="noConversion"/>
  </si>
  <si>
    <t>3 Threads</t>
    <phoneticPr fontId="2" type="noConversion"/>
  </si>
  <si>
    <t>Speed Up Using Thread MacBook Data Parallel</t>
    <phoneticPr fontId="2" type="noConversion"/>
  </si>
  <si>
    <t xml:space="preserve">   N       tseq       tpar   s(n)</t>
  </si>
  <si>
    <t>thread number 2</t>
  </si>
  <si>
    <t>thread number 3</t>
  </si>
  <si>
    <t>thread number 4</t>
  </si>
  <si>
    <t>thread number 5</t>
  </si>
  <si>
    <t>thread number 6</t>
  </si>
  <si>
    <t>thread number 7</t>
  </si>
  <si>
    <t>thread number 8</t>
  </si>
  <si>
    <t>thread number 1</t>
    <phoneticPr fontId="2" type="noConversion"/>
  </si>
  <si>
    <t>Speed Up Using Thread MacBook Task Parallel</t>
    <phoneticPr fontId="2" type="noConversion"/>
  </si>
  <si>
    <t>Speed Up Using Thread MacBook Data Task Parallel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</si>
</sst>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);[Red]\(0.0000\)"/>
    <numFmt numFmtId="178" formatCode="m/d/yy\ h:mm:ss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Calibri Light"/>
      <family val="2"/>
    </font>
    <font>
      <sz val="10.5"/>
      <color theme="1"/>
      <name val="Calibri"/>
      <family val="2"/>
    </font>
    <font>
      <sz val="9"/>
      <name val="等线"/>
      <family val="3"/>
      <charset val="134"/>
      <scheme val="minor"/>
    </font>
    <font>
      <sz val="10.5"/>
      <name val="Consolas"/>
      <family val="3"/>
    </font>
    <font>
      <sz val="11"/>
      <name val="等线"/>
      <family val="2"/>
      <charset val="134"/>
      <scheme val="minor"/>
    </font>
    <font>
      <sz val="10.5"/>
      <name val="等线 Light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4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4" fillId="2" borderId="1" xfId="1">
      <alignment vertical="center"/>
    </xf>
    <xf numFmtId="0" fontId="3" fillId="3" borderId="0" xfId="2" applyAlignment="1">
      <alignment vertical="center"/>
    </xf>
    <xf numFmtId="0" fontId="4" fillId="2" borderId="2" xfId="1" applyBorder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2" borderId="1" xfId="1" applyAlignment="1">
      <alignment horizontal="center" vertical="center"/>
    </xf>
    <xf numFmtId="0" fontId="4" fillId="2" borderId="3" xfId="1" applyBorder="1" applyAlignment="1">
      <alignment horizontal="center" vertical="center"/>
    </xf>
    <xf numFmtId="0" fontId="4" fillId="2" borderId="4" xfId="1" applyBorder="1" applyAlignment="1">
      <alignment horizontal="center" vertical="center"/>
    </xf>
    <xf numFmtId="0" fontId="4" fillId="2" borderId="5" xfId="1" applyBorder="1" applyAlignment="1">
      <alignment horizontal="center" vertical="center"/>
    </xf>
    <xf numFmtId="0" fontId="1" fillId="0" borderId="0" xfId="3"/>
    <xf numFmtId="178" fontId="1" fillId="0" borderId="0" xfId="3" applyNumberFormat="1"/>
    <xf numFmtId="0" fontId="1" fillId="0" borderId="0" xfId="3" applyNumberFormat="1"/>
    <xf numFmtId="0" fontId="1" fillId="0" borderId="0" xfId="3" applyAlignment="1">
      <alignment horizont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1" fontId="8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1" fontId="6" fillId="0" borderId="0" xfId="0" applyNumberFormat="1" applyFont="1">
      <alignment vertical="center"/>
    </xf>
    <xf numFmtId="0" fontId="6" fillId="0" borderId="0" xfId="0" applyNumberFormat="1" applyFont="1">
      <alignment vertical="center"/>
    </xf>
  </cellXfs>
  <cellStyles count="4">
    <cellStyle name="60% - Accent3" xfId="2" builtinId="40"/>
    <cellStyle name="Check Cell" xfId="1" builtinId="23"/>
    <cellStyle name="Normal" xfId="0" builtinId="0"/>
    <cellStyle name="Normal 2" xfId="3" xr:uid="{E47670E2-8CA5-4F60-B6CD-70832B486DBD}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8" formatCode="m/d/yy\ h:mm:ss"/>
    </dxf>
    <dxf>
      <numFmt numFmtId="178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MorseCode!$A$4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MorseCode!$B$4:$G$4</c:f>
              <c:numCache>
                <c:formatCode>General</c:formatCode>
                <c:ptCount val="6"/>
                <c:pt idx="0">
                  <c:v>0.13900000000000001</c:v>
                </c:pt>
                <c:pt idx="1">
                  <c:v>0.33</c:v>
                </c:pt>
                <c:pt idx="2">
                  <c:v>0.88100000000000001</c:v>
                </c:pt>
                <c:pt idx="3">
                  <c:v>0.92100000000000004</c:v>
                </c:pt>
                <c:pt idx="4">
                  <c:v>0.96399999999999997</c:v>
                </c:pt>
                <c:pt idx="5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B-4CAE-B812-6B1E0AA07B40}"/>
            </c:ext>
          </c:extLst>
        </c:ser>
        <c:ser>
          <c:idx val="2"/>
          <c:order val="2"/>
          <c:tx>
            <c:strRef>
              <c:f>MorseCode!$A$5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MorseCode!$B$5:$G$5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0.14699999999999999</c:v>
                </c:pt>
                <c:pt idx="2">
                  <c:v>0.80800000000000005</c:v>
                </c:pt>
                <c:pt idx="3">
                  <c:v>1.387</c:v>
                </c:pt>
                <c:pt idx="4">
                  <c:v>1.722</c:v>
                </c:pt>
                <c:pt idx="5">
                  <c:v>1.752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B-4CAE-B812-6B1E0AA07B40}"/>
            </c:ext>
          </c:extLst>
        </c:ser>
        <c:ser>
          <c:idx val="3"/>
          <c:order val="3"/>
          <c:tx>
            <c:strRef>
              <c:f>MorseCode!$A$6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MorseCode!$B$6:$G$6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0.10299999999999999</c:v>
                </c:pt>
                <c:pt idx="2">
                  <c:v>0.79500000000000004</c:v>
                </c:pt>
                <c:pt idx="3">
                  <c:v>1.9119999999999999</c:v>
                </c:pt>
                <c:pt idx="4">
                  <c:v>2.39</c:v>
                </c:pt>
                <c:pt idx="5">
                  <c:v>2.423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B-4CAE-B812-6B1E0AA07B40}"/>
            </c:ext>
          </c:extLst>
        </c:ser>
        <c:ser>
          <c:idx val="4"/>
          <c:order val="4"/>
          <c:tx>
            <c:strRef>
              <c:f>MorseCode!$A$7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MorseCode!$B$7:$G$7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8.4000000000000005E-2</c:v>
                </c:pt>
                <c:pt idx="2">
                  <c:v>0.81</c:v>
                </c:pt>
                <c:pt idx="3">
                  <c:v>2.3969999999999998</c:v>
                </c:pt>
                <c:pt idx="4">
                  <c:v>2.8010000000000002</c:v>
                </c:pt>
                <c:pt idx="5">
                  <c:v>2.641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B-4CAE-B812-6B1E0AA07B40}"/>
            </c:ext>
          </c:extLst>
        </c:ser>
        <c:ser>
          <c:idx val="5"/>
          <c:order val="5"/>
          <c:tx>
            <c:strRef>
              <c:f>MorseCode!$A$8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MorseCode!$B$8:$G$8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6.9000000000000006E-2</c:v>
                </c:pt>
                <c:pt idx="2">
                  <c:v>0.72499999999999998</c:v>
                </c:pt>
                <c:pt idx="3">
                  <c:v>2.4900000000000002</c:v>
                </c:pt>
                <c:pt idx="4">
                  <c:v>2.9359999999999999</c:v>
                </c:pt>
                <c:pt idx="5">
                  <c:v>2.7360000000000002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B-4CAE-B812-6B1E0AA07B40}"/>
            </c:ext>
          </c:extLst>
        </c:ser>
        <c:ser>
          <c:idx val="6"/>
          <c:order val="6"/>
          <c:tx>
            <c:strRef>
              <c:f>MorseCode!$A$9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MorseCode!$B$9:$G$9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7.4999999999999997E-2</c:v>
                </c:pt>
                <c:pt idx="2">
                  <c:v>0.63</c:v>
                </c:pt>
                <c:pt idx="3">
                  <c:v>2.355</c:v>
                </c:pt>
                <c:pt idx="4">
                  <c:v>2.8969999999999998</c:v>
                </c:pt>
                <c:pt idx="5">
                  <c:v>2.7160000000000002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DB-4CAE-B812-6B1E0AA07B40}"/>
            </c:ext>
          </c:extLst>
        </c:ser>
        <c:ser>
          <c:idx val="7"/>
          <c:order val="7"/>
          <c:tx>
            <c:strRef>
              <c:f>MorseCode!$A$10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MorseCode!$B$10:$G$10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5.5E-2</c:v>
                </c:pt>
                <c:pt idx="2">
                  <c:v>0.56299999999999994</c:v>
                </c:pt>
                <c:pt idx="3">
                  <c:v>2.302</c:v>
                </c:pt>
                <c:pt idx="4">
                  <c:v>2.726</c:v>
                </c:pt>
                <c:pt idx="5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DB-4CAE-B812-6B1E0AA07B40}"/>
            </c:ext>
          </c:extLst>
        </c:ser>
        <c:ser>
          <c:idx val="8"/>
          <c:order val="8"/>
          <c:tx>
            <c:strRef>
              <c:f>MorseCode!$A$11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MorseCode!$B$2:$G$2</c:f>
              <c:strCache>
                <c:ptCount val="1"/>
                <c:pt idx="0">
                  <c:v>Data Size</c:v>
                </c:pt>
              </c:strCache>
            </c:strRef>
          </c:cat>
          <c:val>
            <c:numRef>
              <c:f>MorseCode!$B$11:$G$11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4.9000000000000002E-2</c:v>
                </c:pt>
                <c:pt idx="2">
                  <c:v>0.497</c:v>
                </c:pt>
                <c:pt idx="3">
                  <c:v>2.2850000000000001</c:v>
                </c:pt>
                <c:pt idx="4">
                  <c:v>2.7559999999999998</c:v>
                </c:pt>
                <c:pt idx="5">
                  <c:v>2.4889999999999999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DB-4CAE-B812-6B1E0AA0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71375"/>
        <c:axId val="1591676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MorseCode!$A$3</c15:sqref>
                        </c15:formulaRef>
                      </c:ext>
                    </c:extLst>
                    <c:strCache>
                      <c:ptCount val="1"/>
                      <c:pt idx="0">
                        <c:v>Thread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MorseCode!$B$2:$G$2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MorseCode!$B$3:$G$3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DB-4CAE-B812-6B1E0AA07B40}"/>
                  </c:ext>
                </c:extLst>
              </c15:ser>
            </c15:filteredLineSeries>
          </c:ext>
        </c:extLst>
      </c:lineChart>
      <c:catAx>
        <c:axId val="16775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76511"/>
        <c:crosses val="autoZero"/>
        <c:auto val="1"/>
        <c:lblAlgn val="ctr"/>
        <c:lblOffset val="100"/>
        <c:noMultiLvlLbl val="0"/>
      </c:catAx>
      <c:valAx>
        <c:axId val="15916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5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MacBook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Matrix!$L$4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Matrix!$M$4:$R$4</c:f>
              <c:numCache>
                <c:formatCode>General</c:formatCode>
                <c:ptCount val="6"/>
                <c:pt idx="0">
                  <c:v>0.95</c:v>
                </c:pt>
                <c:pt idx="1">
                  <c:v>0.17</c:v>
                </c:pt>
                <c:pt idx="2">
                  <c:v>0.46</c:v>
                </c:pt>
                <c:pt idx="3">
                  <c:v>0.6</c:v>
                </c:pt>
                <c:pt idx="4">
                  <c:v>0.61</c:v>
                </c:pt>
                <c:pt idx="5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C-4967-85CD-6E2CF1DF2D89}"/>
            </c:ext>
          </c:extLst>
        </c:ser>
        <c:ser>
          <c:idx val="2"/>
          <c:order val="2"/>
          <c:tx>
            <c:strRef>
              <c:f>Matrix!$L$5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Matrix!$M$5:$R$5</c:f>
              <c:numCache>
                <c:formatCode>General</c:formatCode>
                <c:ptCount val="6"/>
                <c:pt idx="0">
                  <c:v>0.73</c:v>
                </c:pt>
                <c:pt idx="1">
                  <c:v>1.65</c:v>
                </c:pt>
                <c:pt idx="2">
                  <c:v>1.94</c:v>
                </c:pt>
                <c:pt idx="3">
                  <c:v>2.06</c:v>
                </c:pt>
                <c:pt idx="4">
                  <c:v>1.73</c:v>
                </c:pt>
                <c:pt idx="5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C-4967-85CD-6E2CF1DF2D89}"/>
            </c:ext>
          </c:extLst>
        </c:ser>
        <c:ser>
          <c:idx val="3"/>
          <c:order val="3"/>
          <c:tx>
            <c:strRef>
              <c:f>Matrix!$L$6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Matrix!$M$6:$R$6</c:f>
              <c:numCache>
                <c:formatCode>General</c:formatCode>
                <c:ptCount val="6"/>
                <c:pt idx="0">
                  <c:v>0.66</c:v>
                </c:pt>
                <c:pt idx="1">
                  <c:v>2.09</c:v>
                </c:pt>
                <c:pt idx="2">
                  <c:v>2.84</c:v>
                </c:pt>
                <c:pt idx="3">
                  <c:v>2.86</c:v>
                </c:pt>
                <c:pt idx="4">
                  <c:v>2.5299999999999998</c:v>
                </c:pt>
                <c:pt idx="5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C-4967-85CD-6E2CF1DF2D89}"/>
            </c:ext>
          </c:extLst>
        </c:ser>
        <c:ser>
          <c:idx val="4"/>
          <c:order val="4"/>
          <c:tx>
            <c:strRef>
              <c:f>Matrix!$L$7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Matrix!$M$7:$R$7</c:f>
              <c:numCache>
                <c:formatCode>General</c:formatCode>
                <c:ptCount val="6"/>
                <c:pt idx="0">
                  <c:v>0.63</c:v>
                </c:pt>
                <c:pt idx="1">
                  <c:v>2.37</c:v>
                </c:pt>
                <c:pt idx="2">
                  <c:v>3.64</c:v>
                </c:pt>
                <c:pt idx="3">
                  <c:v>3.36</c:v>
                </c:pt>
                <c:pt idx="4">
                  <c:v>2.73</c:v>
                </c:pt>
                <c:pt idx="5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C-4967-85CD-6E2CF1DF2D89}"/>
            </c:ext>
          </c:extLst>
        </c:ser>
        <c:ser>
          <c:idx val="5"/>
          <c:order val="5"/>
          <c:tx>
            <c:strRef>
              <c:f>Matrix!$L$8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Matrix!$M$8:$R$8</c:f>
              <c:numCache>
                <c:formatCode>General</c:formatCode>
                <c:ptCount val="6"/>
                <c:pt idx="0">
                  <c:v>0.52</c:v>
                </c:pt>
                <c:pt idx="1">
                  <c:v>2.63</c:v>
                </c:pt>
                <c:pt idx="2">
                  <c:v>4.16</c:v>
                </c:pt>
                <c:pt idx="3">
                  <c:v>3.17</c:v>
                </c:pt>
                <c:pt idx="4">
                  <c:v>2.96</c:v>
                </c:pt>
                <c:pt idx="5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C-4967-85CD-6E2CF1DF2D89}"/>
            </c:ext>
          </c:extLst>
        </c:ser>
        <c:ser>
          <c:idx val="6"/>
          <c:order val="6"/>
          <c:tx>
            <c:strRef>
              <c:f>Matrix!$L$9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Matrix!$M$9:$R$9</c:f>
              <c:numCache>
                <c:formatCode>General</c:formatCode>
                <c:ptCount val="6"/>
                <c:pt idx="0">
                  <c:v>0.5</c:v>
                </c:pt>
                <c:pt idx="1">
                  <c:v>2.5</c:v>
                </c:pt>
                <c:pt idx="2">
                  <c:v>5.42</c:v>
                </c:pt>
                <c:pt idx="3">
                  <c:v>5.46</c:v>
                </c:pt>
                <c:pt idx="4">
                  <c:v>3.43</c:v>
                </c:pt>
                <c:pt idx="5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EC-4967-85CD-6E2CF1DF2D89}"/>
            </c:ext>
          </c:extLst>
        </c:ser>
        <c:ser>
          <c:idx val="7"/>
          <c:order val="7"/>
          <c:tx>
            <c:strRef>
              <c:f>Matrix!$L$10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Matrix!$M$10:$R$10</c:f>
              <c:numCache>
                <c:formatCode>General</c:formatCode>
                <c:ptCount val="6"/>
                <c:pt idx="0">
                  <c:v>0.39</c:v>
                </c:pt>
                <c:pt idx="1">
                  <c:v>2.67</c:v>
                </c:pt>
                <c:pt idx="2">
                  <c:v>6.03</c:v>
                </c:pt>
                <c:pt idx="3">
                  <c:v>5.75</c:v>
                </c:pt>
                <c:pt idx="4">
                  <c:v>3.92</c:v>
                </c:pt>
                <c:pt idx="5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EC-4967-85CD-6E2CF1DF2D89}"/>
            </c:ext>
          </c:extLst>
        </c:ser>
        <c:ser>
          <c:idx val="8"/>
          <c:order val="8"/>
          <c:tx>
            <c:strRef>
              <c:f>Matrix!$L$11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Matrix!$M$2:$R$3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Matrix!$M$11:$R$11</c:f>
              <c:numCache>
                <c:formatCode>General</c:formatCode>
                <c:ptCount val="6"/>
                <c:pt idx="0">
                  <c:v>0.38</c:v>
                </c:pt>
                <c:pt idx="1">
                  <c:v>2.5</c:v>
                </c:pt>
                <c:pt idx="2">
                  <c:v>6.15</c:v>
                </c:pt>
                <c:pt idx="3">
                  <c:v>7.21</c:v>
                </c:pt>
                <c:pt idx="4">
                  <c:v>4.29</c:v>
                </c:pt>
                <c:pt idx="5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EC-4967-85CD-6E2CF1DF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70511"/>
        <c:axId val="1591677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Matrix!$L$3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Matrix!$M$2:$R$3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64</c:v>
                        </c:pt>
                        <c:pt idx="1">
                          <c:v>128</c:v>
                        </c:pt>
                        <c:pt idx="2">
                          <c:v>256</c:v>
                        </c:pt>
                        <c:pt idx="3">
                          <c:v>512</c:v>
                        </c:pt>
                        <c:pt idx="4">
                          <c:v>1024</c:v>
                        </c:pt>
                        <c:pt idx="5">
                          <c:v>2048</c:v>
                        </c:pt>
                      </c:lvl>
                      <c:lvl>
                        <c:pt idx="0">
                          <c:v>Data Size (N*N) matrix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Matrix!$M$3:$R$3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EC-4967-85CD-6E2CF1DF2D89}"/>
                  </c:ext>
                </c:extLst>
              </c15:ser>
            </c15:filteredLineSeries>
          </c:ext>
        </c:extLst>
      </c:lineChart>
      <c:catAx>
        <c:axId val="16905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77471"/>
        <c:crosses val="autoZero"/>
        <c:auto val="1"/>
        <c:lblAlgn val="ctr"/>
        <c:lblOffset val="100"/>
        <c:noMultiLvlLbl val="0"/>
      </c:catAx>
      <c:valAx>
        <c:axId val="15916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UP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5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Matrix!$A$38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Matrix!$B$38:$I$38</c:f>
              <c:numCache>
                <c:formatCode>General</c:formatCode>
                <c:ptCount val="8"/>
                <c:pt idx="0">
                  <c:v>0.79</c:v>
                </c:pt>
                <c:pt idx="1">
                  <c:v>0.48</c:v>
                </c:pt>
                <c:pt idx="2">
                  <c:v>0.54</c:v>
                </c:pt>
                <c:pt idx="3">
                  <c:v>0.41</c:v>
                </c:pt>
                <c:pt idx="4">
                  <c:v>0.34</c:v>
                </c:pt>
                <c:pt idx="5">
                  <c:v>0.37</c:v>
                </c:pt>
                <c:pt idx="6">
                  <c:v>0.33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9DA-9BE7-A155A37CEF2E}"/>
            </c:ext>
          </c:extLst>
        </c:ser>
        <c:ser>
          <c:idx val="1"/>
          <c:order val="1"/>
          <c:tx>
            <c:strRef>
              <c:f>Matrix!$A$39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Matrix!$B$39:$I$39</c:f>
              <c:numCache>
                <c:formatCode>General</c:formatCode>
                <c:ptCount val="8"/>
                <c:pt idx="0">
                  <c:v>0.19</c:v>
                </c:pt>
                <c:pt idx="1">
                  <c:v>1.0900000000000001</c:v>
                </c:pt>
                <c:pt idx="2">
                  <c:v>1.65</c:v>
                </c:pt>
                <c:pt idx="3">
                  <c:v>1.86</c:v>
                </c:pt>
                <c:pt idx="4">
                  <c:v>2.1</c:v>
                </c:pt>
                <c:pt idx="5">
                  <c:v>1.87</c:v>
                </c:pt>
                <c:pt idx="6">
                  <c:v>1.89</c:v>
                </c:pt>
                <c:pt idx="7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9DA-9BE7-A155A37CEF2E}"/>
            </c:ext>
          </c:extLst>
        </c:ser>
        <c:ser>
          <c:idx val="2"/>
          <c:order val="2"/>
          <c:tx>
            <c:strRef>
              <c:f>Matrix!$A$40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Matrix!$B$40:$I$40</c:f>
              <c:numCache>
                <c:formatCode>General</c:formatCode>
                <c:ptCount val="8"/>
                <c:pt idx="0">
                  <c:v>1.04</c:v>
                </c:pt>
                <c:pt idx="1">
                  <c:v>1.87</c:v>
                </c:pt>
                <c:pt idx="2">
                  <c:v>2.67</c:v>
                </c:pt>
                <c:pt idx="3">
                  <c:v>2.16</c:v>
                </c:pt>
                <c:pt idx="4">
                  <c:v>2.02</c:v>
                </c:pt>
                <c:pt idx="5">
                  <c:v>4.92</c:v>
                </c:pt>
                <c:pt idx="6">
                  <c:v>5.58</c:v>
                </c:pt>
                <c:pt idx="7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9DA-9BE7-A155A37CEF2E}"/>
            </c:ext>
          </c:extLst>
        </c:ser>
        <c:ser>
          <c:idx val="3"/>
          <c:order val="3"/>
          <c:tx>
            <c:strRef>
              <c:f>Matrix!$A$41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Matrix!$B$41:$I$41</c:f>
              <c:numCache>
                <c:formatCode>General</c:formatCode>
                <c:ptCount val="8"/>
                <c:pt idx="0">
                  <c:v>0.93</c:v>
                </c:pt>
                <c:pt idx="1">
                  <c:v>1.8</c:v>
                </c:pt>
                <c:pt idx="2">
                  <c:v>2.7</c:v>
                </c:pt>
                <c:pt idx="3">
                  <c:v>3.66</c:v>
                </c:pt>
                <c:pt idx="4">
                  <c:v>3.44</c:v>
                </c:pt>
                <c:pt idx="5">
                  <c:v>4.42</c:v>
                </c:pt>
                <c:pt idx="6">
                  <c:v>3.91</c:v>
                </c:pt>
                <c:pt idx="7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9DA-9BE7-A155A37CEF2E}"/>
            </c:ext>
          </c:extLst>
        </c:ser>
        <c:ser>
          <c:idx val="4"/>
          <c:order val="4"/>
          <c:tx>
            <c:strRef>
              <c:f>Matrix!$A$42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Matrix!$B$42:$I$42</c:f>
              <c:numCache>
                <c:formatCode>General</c:formatCode>
                <c:ptCount val="8"/>
                <c:pt idx="0">
                  <c:v>1.01</c:v>
                </c:pt>
                <c:pt idx="1">
                  <c:v>1.78</c:v>
                </c:pt>
                <c:pt idx="2">
                  <c:v>2.69</c:v>
                </c:pt>
                <c:pt idx="3">
                  <c:v>3.33</c:v>
                </c:pt>
                <c:pt idx="4">
                  <c:v>4.1399999999999997</c:v>
                </c:pt>
                <c:pt idx="5">
                  <c:v>4.6100000000000003</c:v>
                </c:pt>
                <c:pt idx="6">
                  <c:v>4.63</c:v>
                </c:pt>
                <c:pt idx="7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0-49DA-9BE7-A155A37CEF2E}"/>
            </c:ext>
          </c:extLst>
        </c:ser>
        <c:ser>
          <c:idx val="5"/>
          <c:order val="5"/>
          <c:tx>
            <c:strRef>
              <c:f>Matrix!$A$43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Matrix!$B$37:$I$37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Matrix!$B$43:$I$43</c:f>
              <c:numCache>
                <c:formatCode>General</c:formatCode>
                <c:ptCount val="8"/>
                <c:pt idx="0">
                  <c:v>0.86</c:v>
                </c:pt>
                <c:pt idx="1">
                  <c:v>1.63</c:v>
                </c:pt>
                <c:pt idx="2">
                  <c:v>1.99</c:v>
                </c:pt>
                <c:pt idx="3">
                  <c:v>3.65</c:v>
                </c:pt>
                <c:pt idx="4">
                  <c:v>4.6399999999999997</c:v>
                </c:pt>
                <c:pt idx="5">
                  <c:v>5.39</c:v>
                </c:pt>
                <c:pt idx="6">
                  <c:v>5.85</c:v>
                </c:pt>
                <c:pt idx="7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0-49DA-9BE7-A155A37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48703"/>
        <c:axId val="1934094159"/>
      </c:lineChart>
      <c:catAx>
        <c:axId val="16905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094159"/>
        <c:crosses val="autoZero"/>
        <c:auto val="1"/>
        <c:lblAlgn val="ctr"/>
        <c:lblOffset val="100"/>
        <c:noMultiLvlLbl val="0"/>
      </c:catAx>
      <c:valAx>
        <c:axId val="19340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5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Matrix!$L$38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Matrix!$M$38:$T$38</c:f>
              <c:numCache>
                <c:formatCode>General</c:formatCode>
                <c:ptCount val="8"/>
                <c:pt idx="0">
                  <c:v>0.95</c:v>
                </c:pt>
                <c:pt idx="1">
                  <c:v>0.73</c:v>
                </c:pt>
                <c:pt idx="2">
                  <c:v>0.66</c:v>
                </c:pt>
                <c:pt idx="3">
                  <c:v>0.63</c:v>
                </c:pt>
                <c:pt idx="4">
                  <c:v>0.52</c:v>
                </c:pt>
                <c:pt idx="5">
                  <c:v>0.5</c:v>
                </c:pt>
                <c:pt idx="6">
                  <c:v>0.39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62E-90B0-3E0191C5A847}"/>
            </c:ext>
          </c:extLst>
        </c:ser>
        <c:ser>
          <c:idx val="1"/>
          <c:order val="1"/>
          <c:tx>
            <c:strRef>
              <c:f>Matrix!$L$39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Matrix!$M$39:$T$39</c:f>
              <c:numCache>
                <c:formatCode>General</c:formatCode>
                <c:ptCount val="8"/>
                <c:pt idx="0">
                  <c:v>0.17</c:v>
                </c:pt>
                <c:pt idx="1">
                  <c:v>1.65</c:v>
                </c:pt>
                <c:pt idx="2">
                  <c:v>2.09</c:v>
                </c:pt>
                <c:pt idx="3">
                  <c:v>2.37</c:v>
                </c:pt>
                <c:pt idx="4">
                  <c:v>2.63</c:v>
                </c:pt>
                <c:pt idx="5">
                  <c:v>2.5</c:v>
                </c:pt>
                <c:pt idx="6">
                  <c:v>2.67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62E-90B0-3E0191C5A847}"/>
            </c:ext>
          </c:extLst>
        </c:ser>
        <c:ser>
          <c:idx val="2"/>
          <c:order val="2"/>
          <c:tx>
            <c:strRef>
              <c:f>Matrix!$L$40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Matrix!$M$40:$T$40</c:f>
              <c:numCache>
                <c:formatCode>General</c:formatCode>
                <c:ptCount val="8"/>
                <c:pt idx="0">
                  <c:v>0.46</c:v>
                </c:pt>
                <c:pt idx="1">
                  <c:v>1.94</c:v>
                </c:pt>
                <c:pt idx="2">
                  <c:v>2.84</c:v>
                </c:pt>
                <c:pt idx="3">
                  <c:v>3.64</c:v>
                </c:pt>
                <c:pt idx="4">
                  <c:v>4.16</c:v>
                </c:pt>
                <c:pt idx="5">
                  <c:v>5.42</c:v>
                </c:pt>
                <c:pt idx="6">
                  <c:v>6.03</c:v>
                </c:pt>
                <c:pt idx="7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E-462E-90B0-3E0191C5A847}"/>
            </c:ext>
          </c:extLst>
        </c:ser>
        <c:ser>
          <c:idx val="3"/>
          <c:order val="3"/>
          <c:tx>
            <c:strRef>
              <c:f>Matrix!$L$41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Matrix!$M$41:$T$41</c:f>
              <c:numCache>
                <c:formatCode>General</c:formatCode>
                <c:ptCount val="8"/>
                <c:pt idx="0">
                  <c:v>0.6</c:v>
                </c:pt>
                <c:pt idx="1">
                  <c:v>2.06</c:v>
                </c:pt>
                <c:pt idx="2">
                  <c:v>2.86</c:v>
                </c:pt>
                <c:pt idx="3">
                  <c:v>3.36</c:v>
                </c:pt>
                <c:pt idx="4">
                  <c:v>3.17</c:v>
                </c:pt>
                <c:pt idx="5">
                  <c:v>5.46</c:v>
                </c:pt>
                <c:pt idx="6">
                  <c:v>5.75</c:v>
                </c:pt>
                <c:pt idx="7">
                  <c:v>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E-462E-90B0-3E0191C5A847}"/>
            </c:ext>
          </c:extLst>
        </c:ser>
        <c:ser>
          <c:idx val="4"/>
          <c:order val="4"/>
          <c:tx>
            <c:strRef>
              <c:f>Matrix!$L$42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Matrix!$M$42:$T$42</c:f>
              <c:numCache>
                <c:formatCode>General</c:formatCode>
                <c:ptCount val="8"/>
                <c:pt idx="0">
                  <c:v>0.61</c:v>
                </c:pt>
                <c:pt idx="1">
                  <c:v>1.73</c:v>
                </c:pt>
                <c:pt idx="2">
                  <c:v>2.5299999999999998</c:v>
                </c:pt>
                <c:pt idx="3">
                  <c:v>2.73</c:v>
                </c:pt>
                <c:pt idx="4">
                  <c:v>2.96</c:v>
                </c:pt>
                <c:pt idx="5">
                  <c:v>3.43</c:v>
                </c:pt>
                <c:pt idx="6">
                  <c:v>3.92</c:v>
                </c:pt>
                <c:pt idx="7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E-462E-90B0-3E0191C5A847}"/>
            </c:ext>
          </c:extLst>
        </c:ser>
        <c:ser>
          <c:idx val="5"/>
          <c:order val="5"/>
          <c:tx>
            <c:strRef>
              <c:f>Matrix!$L$43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Matrix!$M$37:$T$37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Matrix!$M$43:$T$43</c:f>
              <c:numCache>
                <c:formatCode>General</c:formatCode>
                <c:ptCount val="8"/>
                <c:pt idx="0">
                  <c:v>1.06</c:v>
                </c:pt>
                <c:pt idx="1">
                  <c:v>1.64</c:v>
                </c:pt>
                <c:pt idx="2">
                  <c:v>3.22</c:v>
                </c:pt>
                <c:pt idx="3">
                  <c:v>4.2699999999999996</c:v>
                </c:pt>
                <c:pt idx="4">
                  <c:v>5.26</c:v>
                </c:pt>
                <c:pt idx="5">
                  <c:v>6.22</c:v>
                </c:pt>
                <c:pt idx="6">
                  <c:v>4.79</c:v>
                </c:pt>
                <c:pt idx="7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E-462E-90B0-3E0191C5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696751"/>
        <c:axId val="43087920"/>
      </c:lineChart>
      <c:catAx>
        <c:axId val="21426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7920"/>
        <c:crosses val="autoZero"/>
        <c:auto val="1"/>
        <c:lblAlgn val="ctr"/>
        <c:lblOffset val="100"/>
        <c:noMultiLvlLbl val="0"/>
      </c:catAx>
      <c:valAx>
        <c:axId val="430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6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StudentSelection!$A$4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StudentSelection!$B$4:$G$4</c:f>
              <c:numCache>
                <c:formatCode>0.0000</c:formatCode>
                <c:ptCount val="6"/>
                <c:pt idx="0">
                  <c:v>1.67E-2</c:v>
                </c:pt>
                <c:pt idx="1">
                  <c:v>2.3E-2</c:v>
                </c:pt>
                <c:pt idx="2">
                  <c:v>0.147377151635155</c:v>
                </c:pt>
                <c:pt idx="3">
                  <c:v>0.34549763793850602</c:v>
                </c:pt>
                <c:pt idx="4">
                  <c:v>0.87345234000000005</c:v>
                </c:pt>
                <c:pt idx="5">
                  <c:v>0.97227265245600902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B-47DD-A3C5-0CCE09CA1EFB}"/>
            </c:ext>
          </c:extLst>
        </c:ser>
        <c:ser>
          <c:idx val="2"/>
          <c:order val="2"/>
          <c:tx>
            <c:strRef>
              <c:f>StudentSelection!$A$5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StudentSelection!$B$5:$G$5</c:f>
              <c:numCache>
                <c:formatCode>0.0000</c:formatCode>
                <c:ptCount val="6"/>
                <c:pt idx="0">
                  <c:v>1.1310617842499599E-3</c:v>
                </c:pt>
                <c:pt idx="1">
                  <c:v>7.2337223990005303E-3</c:v>
                </c:pt>
                <c:pt idx="2">
                  <c:v>6.9504064298109403E-2</c:v>
                </c:pt>
                <c:pt idx="3">
                  <c:v>0.47121062626122301</c:v>
                </c:pt>
                <c:pt idx="4">
                  <c:v>1.30157752736818</c:v>
                </c:pt>
                <c:pt idx="5">
                  <c:v>1.8070197159705601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B-47DD-A3C5-0CCE09CA1EFB}"/>
            </c:ext>
          </c:extLst>
        </c:ser>
        <c:ser>
          <c:idx val="3"/>
          <c:order val="3"/>
          <c:tx>
            <c:strRef>
              <c:f>StudentSelection!$A$6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StudentSelection!$B$6:$G$6</c:f>
              <c:numCache>
                <c:formatCode>General</c:formatCode>
                <c:ptCount val="6"/>
                <c:pt idx="0">
                  <c:v>6.9999999999999999E-4</c:v>
                </c:pt>
                <c:pt idx="1">
                  <c:v>5.2666907626374698E-3</c:v>
                </c:pt>
                <c:pt idx="2">
                  <c:v>4.9806046933890798E-2</c:v>
                </c:pt>
                <c:pt idx="3">
                  <c:v>0.42637754411300099</c:v>
                </c:pt>
                <c:pt idx="4">
                  <c:v>1.7952641239160401</c:v>
                </c:pt>
                <c:pt idx="5">
                  <c:v>2.5671501417409499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B-47DD-A3C5-0CCE09CA1EFB}"/>
            </c:ext>
          </c:extLst>
        </c:ser>
        <c:ser>
          <c:idx val="4"/>
          <c:order val="4"/>
          <c:tx>
            <c:strRef>
              <c:f>StudentSelection!$A$7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StudentSelection!$B$7:$G$7</c:f>
              <c:numCache>
                <c:formatCode>General</c:formatCode>
                <c:ptCount val="6"/>
                <c:pt idx="0">
                  <c:v>7.6274606321036198E-4</c:v>
                </c:pt>
                <c:pt idx="1">
                  <c:v>4.0749254775856898E-3</c:v>
                </c:pt>
                <c:pt idx="2">
                  <c:v>3.7969148752790602E-2</c:v>
                </c:pt>
                <c:pt idx="3">
                  <c:v>0.43059630450388497</c:v>
                </c:pt>
                <c:pt idx="4">
                  <c:v>1.9363798111405599</c:v>
                </c:pt>
                <c:pt idx="5">
                  <c:v>2.9773682540442898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B-47DD-A3C5-0CCE09CA1EFB}"/>
            </c:ext>
          </c:extLst>
        </c:ser>
        <c:ser>
          <c:idx val="5"/>
          <c:order val="5"/>
          <c:tx>
            <c:strRef>
              <c:f>StudentSelection!$A$8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StudentSelection!$B$8:$G$8</c:f>
              <c:numCache>
                <c:formatCode>0.0000</c:formatCode>
                <c:ptCount val="6"/>
                <c:pt idx="0">
                  <c:v>7.1705284933323604E-4</c:v>
                </c:pt>
                <c:pt idx="1">
                  <c:v>3.3797577462232899E-3</c:v>
                </c:pt>
                <c:pt idx="2">
                  <c:v>2.9543463447873002E-2</c:v>
                </c:pt>
                <c:pt idx="3">
                  <c:v>0.27355654548067199</c:v>
                </c:pt>
                <c:pt idx="4">
                  <c:v>1.70036156534495</c:v>
                </c:pt>
                <c:pt idx="5">
                  <c:v>3.6879120674744499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B-47DD-A3C5-0CCE09CA1EFB}"/>
            </c:ext>
          </c:extLst>
        </c:ser>
        <c:ser>
          <c:idx val="6"/>
          <c:order val="6"/>
          <c:tx>
            <c:strRef>
              <c:f>StudentSelection!$A$9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StudentSelection!$B$9:$G$9</c:f>
              <c:numCache>
                <c:formatCode>0.0000</c:formatCode>
                <c:ptCount val="6"/>
                <c:pt idx="0">
                  <c:v>4.4499192531208297E-4</c:v>
                </c:pt>
                <c:pt idx="1">
                  <c:v>3.1688573542546701E-3</c:v>
                </c:pt>
                <c:pt idx="2">
                  <c:v>3.12266664839944E-2</c:v>
                </c:pt>
                <c:pt idx="3">
                  <c:v>0.27031591802208799</c:v>
                </c:pt>
                <c:pt idx="4">
                  <c:v>1.67222397970084</c:v>
                </c:pt>
                <c:pt idx="5">
                  <c:v>3.9205756598260701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DB-47DD-A3C5-0CCE09CA1EFB}"/>
            </c:ext>
          </c:extLst>
        </c:ser>
        <c:ser>
          <c:idx val="7"/>
          <c:order val="7"/>
          <c:tx>
            <c:strRef>
              <c:f>StudentSelection!$A$10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StudentSelection!$B$10:$G$10</c:f>
              <c:numCache>
                <c:formatCode>0.0000</c:formatCode>
                <c:ptCount val="6"/>
                <c:pt idx="0">
                  <c:v>3.1644416923160901E-4</c:v>
                </c:pt>
                <c:pt idx="1">
                  <c:v>2.9241174520509899E-3</c:v>
                </c:pt>
                <c:pt idx="2">
                  <c:v>2.09527843057822E-2</c:v>
                </c:pt>
                <c:pt idx="3">
                  <c:v>0.21242617740185099</c:v>
                </c:pt>
                <c:pt idx="4">
                  <c:v>1.78720870982226</c:v>
                </c:pt>
                <c:pt idx="5">
                  <c:v>4.0978884669317903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DB-47DD-A3C5-0CCE09CA1EFB}"/>
            </c:ext>
          </c:extLst>
        </c:ser>
        <c:ser>
          <c:idx val="8"/>
          <c:order val="8"/>
          <c:tx>
            <c:strRef>
              <c:f>StudentSelection!$A$11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StudentSelection!$B$11:$G$11</c:f>
              <c:numCache>
                <c:formatCode>0.0000</c:formatCode>
                <c:ptCount val="6"/>
                <c:pt idx="0">
                  <c:v>2.8983838940301499E-4</c:v>
                </c:pt>
                <c:pt idx="1">
                  <c:v>2.65787206916262E-3</c:v>
                </c:pt>
                <c:pt idx="2">
                  <c:v>1.96082470404297E-2</c:v>
                </c:pt>
                <c:pt idx="3">
                  <c:v>0.31534633456272398</c:v>
                </c:pt>
                <c:pt idx="4">
                  <c:v>1.9277995309854099</c:v>
                </c:pt>
                <c:pt idx="5">
                  <c:v>3.69361806899918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DB-47DD-A3C5-0CCE09CA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7967"/>
        <c:axId val="193409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StudentSelection!$A$3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StudentSelection!$B$2:$G$3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</c:v>
                        </c:pt>
                        <c:pt idx="1">
                          <c:v>100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</c:lvl>
                      <c:lvl>
                        <c:pt idx="0">
                          <c:v>Data Size N Students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StudentSelection!$B$3:$G$3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DB-47DD-A3C5-0CCE09CA1EFB}"/>
                  </c:ext>
                </c:extLst>
              </c15:ser>
            </c15:filteredLineSeries>
          </c:ext>
        </c:extLst>
      </c:lineChart>
      <c:catAx>
        <c:axId val="2226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097519"/>
        <c:crosses val="autoZero"/>
        <c:auto val="1"/>
        <c:lblAlgn val="ctr"/>
        <c:lblOffset val="100"/>
        <c:noMultiLvlLbl val="0"/>
      </c:catAx>
      <c:valAx>
        <c:axId val="19340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StudentSelection!$K$4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StudentSelection!$L$4:$Q$4</c:f>
              <c:numCache>
                <c:formatCode>0.0000</c:formatCode>
                <c:ptCount val="6"/>
                <c:pt idx="0">
                  <c:v>4.8706206867697097E-2</c:v>
                </c:pt>
                <c:pt idx="1">
                  <c:v>0.173365708198265</c:v>
                </c:pt>
                <c:pt idx="2">
                  <c:v>5.9122320631673601E-2</c:v>
                </c:pt>
                <c:pt idx="3">
                  <c:v>0.608653924526245</c:v>
                </c:pt>
                <c:pt idx="4">
                  <c:v>0.86370269089055396</c:v>
                </c:pt>
                <c:pt idx="5">
                  <c:v>0.92066925989084902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9-4D92-A4A4-91997DA66CC4}"/>
            </c:ext>
          </c:extLst>
        </c:ser>
        <c:ser>
          <c:idx val="2"/>
          <c:order val="2"/>
          <c:tx>
            <c:strRef>
              <c:f>StudentSelection!$K$5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StudentSelection!$L$5:$Q$5</c:f>
              <c:numCache>
                <c:formatCode>0.0000</c:formatCode>
                <c:ptCount val="6"/>
                <c:pt idx="0">
                  <c:v>2.6585966557011202E-3</c:v>
                </c:pt>
                <c:pt idx="1">
                  <c:v>1.9198975659133099E-2</c:v>
                </c:pt>
                <c:pt idx="2">
                  <c:v>0.122747538905239</c:v>
                </c:pt>
                <c:pt idx="3">
                  <c:v>0.67609194216072399</c:v>
                </c:pt>
                <c:pt idx="4">
                  <c:v>1.7244919233479099</c:v>
                </c:pt>
                <c:pt idx="5">
                  <c:v>1.81963101482212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9-4D92-A4A4-91997DA66CC4}"/>
            </c:ext>
          </c:extLst>
        </c:ser>
        <c:ser>
          <c:idx val="3"/>
          <c:order val="3"/>
          <c:tx>
            <c:strRef>
              <c:f>StudentSelection!$K$6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StudentSelection!$L$6:$Q$6</c:f>
              <c:numCache>
                <c:formatCode>0.0000</c:formatCode>
                <c:ptCount val="6"/>
                <c:pt idx="0">
                  <c:v>1.9706463380640099E-3</c:v>
                </c:pt>
                <c:pt idx="1">
                  <c:v>1.1582669764283E-2</c:v>
                </c:pt>
                <c:pt idx="2">
                  <c:v>8.6062283620129201E-2</c:v>
                </c:pt>
                <c:pt idx="3">
                  <c:v>0.86225090811152505</c:v>
                </c:pt>
                <c:pt idx="4">
                  <c:v>2.0421390997701199</c:v>
                </c:pt>
                <c:pt idx="5">
                  <c:v>2.73805666448607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9-4D92-A4A4-91997DA66CC4}"/>
            </c:ext>
          </c:extLst>
        </c:ser>
        <c:ser>
          <c:idx val="4"/>
          <c:order val="4"/>
          <c:tx>
            <c:strRef>
              <c:f>StudentSelection!$K$7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StudentSelection!$L$7:$Q$7</c:f>
              <c:numCache>
                <c:formatCode>0.0000</c:formatCode>
                <c:ptCount val="6"/>
                <c:pt idx="0">
                  <c:v>2.1389564668380001E-3</c:v>
                </c:pt>
                <c:pt idx="1">
                  <c:v>1.06523734134012E-2</c:v>
                </c:pt>
                <c:pt idx="2">
                  <c:v>9.0444649066007299E-2</c:v>
                </c:pt>
                <c:pt idx="3">
                  <c:v>0.83331896388815496</c:v>
                </c:pt>
                <c:pt idx="4">
                  <c:v>2.5984131664537502</c:v>
                </c:pt>
                <c:pt idx="5">
                  <c:v>3.4113942748458501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9-4D92-A4A4-91997DA66CC4}"/>
            </c:ext>
          </c:extLst>
        </c:ser>
        <c:ser>
          <c:idx val="5"/>
          <c:order val="5"/>
          <c:tx>
            <c:strRef>
              <c:f>StudentSelection!$K$8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StudentSelection!$L$8:$Q$8</c:f>
              <c:numCache>
                <c:formatCode>0.0000</c:formatCode>
                <c:ptCount val="6"/>
                <c:pt idx="0">
                  <c:v>1.44202499131613E-3</c:v>
                </c:pt>
                <c:pt idx="1">
                  <c:v>8.7613471707203103E-3</c:v>
                </c:pt>
                <c:pt idx="2">
                  <c:v>6.8802494361753397E-2</c:v>
                </c:pt>
                <c:pt idx="3">
                  <c:v>0.68620792418760002</c:v>
                </c:pt>
                <c:pt idx="4">
                  <c:v>2.1597604542517002</c:v>
                </c:pt>
                <c:pt idx="5">
                  <c:v>3.6584556309811802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9-4D92-A4A4-91997DA66CC4}"/>
            </c:ext>
          </c:extLst>
        </c:ser>
        <c:ser>
          <c:idx val="6"/>
          <c:order val="6"/>
          <c:tx>
            <c:strRef>
              <c:f>StudentSelection!$K$9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StudentSelection!$L$9:$Q$9</c:f>
              <c:numCache>
                <c:formatCode>0.0000</c:formatCode>
                <c:ptCount val="6"/>
                <c:pt idx="0">
                  <c:v>1.16523130263141E-3</c:v>
                </c:pt>
                <c:pt idx="1">
                  <c:v>7.7273475814824697E-3</c:v>
                </c:pt>
                <c:pt idx="2">
                  <c:v>7.2765006557328399E-2</c:v>
                </c:pt>
                <c:pt idx="3">
                  <c:v>0.65817639060942001</c:v>
                </c:pt>
                <c:pt idx="4">
                  <c:v>2.17497090267051</c:v>
                </c:pt>
                <c:pt idx="5">
                  <c:v>4.1250641610655396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9-4D92-A4A4-91997DA66CC4}"/>
            </c:ext>
          </c:extLst>
        </c:ser>
        <c:ser>
          <c:idx val="7"/>
          <c:order val="7"/>
          <c:tx>
            <c:strRef>
              <c:f>StudentSelection!$K$10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StudentSelection!$L$10:$Q$10</c:f>
              <c:numCache>
                <c:formatCode>0.0000</c:formatCode>
                <c:ptCount val="6"/>
                <c:pt idx="0">
                  <c:v>1.31989872724784E-3</c:v>
                </c:pt>
                <c:pt idx="1">
                  <c:v>6.4582869305492797E-3</c:v>
                </c:pt>
                <c:pt idx="2">
                  <c:v>5.9745107227449697E-2</c:v>
                </c:pt>
                <c:pt idx="3">
                  <c:v>0.57008201044283002</c:v>
                </c:pt>
                <c:pt idx="4">
                  <c:v>2.3179748364899502</c:v>
                </c:pt>
                <c:pt idx="5">
                  <c:v>4.6048987615295198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9-4D92-A4A4-91997DA66CC4}"/>
            </c:ext>
          </c:extLst>
        </c:ser>
        <c:ser>
          <c:idx val="8"/>
          <c:order val="8"/>
          <c:tx>
            <c:strRef>
              <c:f>StudentSelection!$K$11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StudentSelection!$L$2:$Q$3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N Students</c:v>
                  </c:pt>
                </c:lvl>
              </c:multiLvlStrCache>
            </c:multiLvlStrRef>
          </c:cat>
          <c:val>
            <c:numRef>
              <c:f>StudentSelection!$L$11:$Q$11</c:f>
              <c:numCache>
                <c:formatCode>0.0000</c:formatCode>
                <c:ptCount val="6"/>
                <c:pt idx="0">
                  <c:v>1.07065773978322E-3</c:v>
                </c:pt>
                <c:pt idx="1">
                  <c:v>5.9061342420327996E-3</c:v>
                </c:pt>
                <c:pt idx="2">
                  <c:v>4.7750666539423399E-2</c:v>
                </c:pt>
                <c:pt idx="3">
                  <c:v>0.51882339918004095</c:v>
                </c:pt>
                <c:pt idx="4">
                  <c:v>2.2892375164750298</c:v>
                </c:pt>
                <c:pt idx="5">
                  <c:v>4.9947473746915199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9-4D92-A4A4-91997DA6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887375"/>
        <c:axId val="1641450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StudentSelection!$K$3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StudentSelection!$L$2:$Q$3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</c:v>
                        </c:pt>
                        <c:pt idx="1">
                          <c:v>100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</c:lvl>
                      <c:lvl>
                        <c:pt idx="0">
                          <c:v>Data Size N Students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StudentSelection!$L$3:$Q$3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89-4D92-A4A4-91997DA66CC4}"/>
                  </c:ext>
                </c:extLst>
              </c15:ser>
            </c15:filteredLineSeries>
          </c:ext>
        </c:extLst>
      </c:lineChart>
      <c:catAx>
        <c:axId val="21468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450735"/>
        <c:crosses val="autoZero"/>
        <c:auto val="1"/>
        <c:lblAlgn val="ctr"/>
        <c:lblOffset val="100"/>
        <c:noMultiLvlLbl val="0"/>
      </c:catAx>
      <c:valAx>
        <c:axId val="16414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8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StudentSelection!$L$3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StudentSelection!$K$3:$K$11</c15:sqref>
                  </c15:fullRef>
                </c:ext>
              </c:extLst>
              <c:f>StudentSelection!$K$4:$K$11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StudentSelection!$L$4:$L$11</c15:sqref>
                  </c15:fullRef>
                </c:ext>
              </c:extLst>
              <c:f>StudentSelection!$L$5:$L$11</c:f>
              <c:numCache>
                <c:formatCode>0.0000</c:formatCode>
                <c:ptCount val="7"/>
                <c:pt idx="0">
                  <c:v>2.6585966557011202E-3</c:v>
                </c:pt>
                <c:pt idx="1">
                  <c:v>1.9706463380640099E-3</c:v>
                </c:pt>
                <c:pt idx="2">
                  <c:v>2.1389564668380001E-3</c:v>
                </c:pt>
                <c:pt idx="3">
                  <c:v>1.44202499131613E-3</c:v>
                </c:pt>
                <c:pt idx="4">
                  <c:v>1.16523130263141E-3</c:v>
                </c:pt>
                <c:pt idx="5">
                  <c:v>1.31989872724784E-3</c:v>
                </c:pt>
                <c:pt idx="6">
                  <c:v>1.07065773978322E-3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E-4C24-AC4A-A854B4C407F6}"/>
            </c:ext>
          </c:extLst>
        </c:ser>
        <c:ser>
          <c:idx val="1"/>
          <c:order val="1"/>
          <c:tx>
            <c:strRef>
              <c:f>StudentSelection!$M$3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StudentSelection!$K$3:$K$11</c15:sqref>
                  </c15:fullRef>
                </c:ext>
              </c:extLst>
              <c:f>StudentSelection!$K$4:$K$11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StudentSelection!$M$4:$M$11</c15:sqref>
                  </c15:fullRef>
                </c:ext>
              </c:extLst>
              <c:f>StudentSelection!$M$5:$M$11</c:f>
              <c:numCache>
                <c:formatCode>0.0000</c:formatCode>
                <c:ptCount val="7"/>
                <c:pt idx="0">
                  <c:v>1.9198975659133099E-2</c:v>
                </c:pt>
                <c:pt idx="1">
                  <c:v>1.1582669764283E-2</c:v>
                </c:pt>
                <c:pt idx="2">
                  <c:v>1.06523734134012E-2</c:v>
                </c:pt>
                <c:pt idx="3">
                  <c:v>8.7613471707203103E-3</c:v>
                </c:pt>
                <c:pt idx="4">
                  <c:v>7.7273475814824697E-3</c:v>
                </c:pt>
                <c:pt idx="5">
                  <c:v>6.4582869305492797E-3</c:v>
                </c:pt>
                <c:pt idx="6">
                  <c:v>5.9061342420327996E-3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E-4C24-AC4A-A854B4C407F6}"/>
            </c:ext>
          </c:extLst>
        </c:ser>
        <c:ser>
          <c:idx val="2"/>
          <c:order val="2"/>
          <c:tx>
            <c:strRef>
              <c:f>StudentSelection!$N$3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 Thread</c:v>
              </c:pt>
              <c:pt idx="1">
                <c:v>2 Threads</c:v>
              </c:pt>
              <c:pt idx="2">
                <c:v>3 Threads</c:v>
              </c:pt>
              <c:pt idx="3">
                <c:v>4 Threads</c:v>
              </c:pt>
              <c:pt idx="4">
                <c:v>5 Threads</c:v>
              </c:pt>
              <c:pt idx="5">
                <c:v>6 Threads</c:v>
              </c:pt>
              <c:pt idx="6">
                <c:v>7 Threads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StudentSelection!$N$4:$N$11</c15:sqref>
                  </c15:fullRef>
                </c:ext>
              </c:extLst>
              <c:f>StudentSelection!$N$5:$N$11</c:f>
              <c:numCache>
                <c:formatCode>0.0000</c:formatCode>
                <c:ptCount val="7"/>
                <c:pt idx="0">
                  <c:v>0.122747538905239</c:v>
                </c:pt>
                <c:pt idx="1">
                  <c:v>8.6062283620129201E-2</c:v>
                </c:pt>
                <c:pt idx="2">
                  <c:v>9.0444649066007299E-2</c:v>
                </c:pt>
                <c:pt idx="3">
                  <c:v>6.8802494361753397E-2</c:v>
                </c:pt>
                <c:pt idx="4">
                  <c:v>7.2765006557328399E-2</c:v>
                </c:pt>
                <c:pt idx="5">
                  <c:v>5.9745107227449697E-2</c:v>
                </c:pt>
                <c:pt idx="6">
                  <c:v>4.7750666539423399E-2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E-4C24-AC4A-A854B4C407F6}"/>
            </c:ext>
          </c:extLst>
        </c:ser>
        <c:ser>
          <c:idx val="3"/>
          <c:order val="3"/>
          <c:tx>
            <c:strRef>
              <c:f>StudentSelection!$O$3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 Thread</c:v>
              </c:pt>
              <c:pt idx="1">
                <c:v>2 Threads</c:v>
              </c:pt>
              <c:pt idx="2">
                <c:v>3 Threads</c:v>
              </c:pt>
              <c:pt idx="3">
                <c:v>4 Threads</c:v>
              </c:pt>
              <c:pt idx="4">
                <c:v>5 Threads</c:v>
              </c:pt>
              <c:pt idx="5">
                <c:v>6 Threads</c:v>
              </c:pt>
              <c:pt idx="6">
                <c:v>7 Threads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StudentSelection!$O$4:$O$11</c15:sqref>
                  </c15:fullRef>
                </c:ext>
              </c:extLst>
              <c:f>StudentSelection!$O$5:$O$11</c:f>
              <c:numCache>
                <c:formatCode>0.0000</c:formatCode>
                <c:ptCount val="7"/>
                <c:pt idx="0">
                  <c:v>0.67609194216072399</c:v>
                </c:pt>
                <c:pt idx="1">
                  <c:v>0.86225090811152505</c:v>
                </c:pt>
                <c:pt idx="2">
                  <c:v>0.83331896388815496</c:v>
                </c:pt>
                <c:pt idx="3">
                  <c:v>0.68620792418760002</c:v>
                </c:pt>
                <c:pt idx="4">
                  <c:v>0.65817639060942001</c:v>
                </c:pt>
                <c:pt idx="5">
                  <c:v>0.57008201044283002</c:v>
                </c:pt>
                <c:pt idx="6">
                  <c:v>0.51882339918004095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E-4C24-AC4A-A854B4C407F6}"/>
            </c:ext>
          </c:extLst>
        </c:ser>
        <c:ser>
          <c:idx val="4"/>
          <c:order val="4"/>
          <c:tx>
            <c:strRef>
              <c:f>StudentSelection!$P$3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 Thread</c:v>
              </c:pt>
              <c:pt idx="1">
                <c:v>2 Threads</c:v>
              </c:pt>
              <c:pt idx="2">
                <c:v>3 Threads</c:v>
              </c:pt>
              <c:pt idx="3">
                <c:v>4 Threads</c:v>
              </c:pt>
              <c:pt idx="4">
                <c:v>5 Threads</c:v>
              </c:pt>
              <c:pt idx="5">
                <c:v>6 Threads</c:v>
              </c:pt>
              <c:pt idx="6">
                <c:v>7 Threads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StudentSelection!$P$4:$P$11</c15:sqref>
                  </c15:fullRef>
                </c:ext>
              </c:extLst>
              <c:f>StudentSelection!$P$5:$P$11</c:f>
              <c:numCache>
                <c:formatCode>0.0000</c:formatCode>
                <c:ptCount val="7"/>
                <c:pt idx="0">
                  <c:v>1.7244919233479099</c:v>
                </c:pt>
                <c:pt idx="1">
                  <c:v>2.0421390997701199</c:v>
                </c:pt>
                <c:pt idx="2">
                  <c:v>2.5984131664537502</c:v>
                </c:pt>
                <c:pt idx="3">
                  <c:v>2.1597604542517002</c:v>
                </c:pt>
                <c:pt idx="4">
                  <c:v>2.17497090267051</c:v>
                </c:pt>
                <c:pt idx="5">
                  <c:v>2.3179748364899502</c:v>
                </c:pt>
                <c:pt idx="6">
                  <c:v>2.2892375164750298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4E-4C24-AC4A-A854B4C407F6}"/>
            </c:ext>
          </c:extLst>
        </c:ser>
        <c:ser>
          <c:idx val="5"/>
          <c:order val="5"/>
          <c:tx>
            <c:strRef>
              <c:f>StudentSelection!$Q$3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 Thread</c:v>
              </c:pt>
              <c:pt idx="1">
                <c:v>2 Threads</c:v>
              </c:pt>
              <c:pt idx="2">
                <c:v>3 Threads</c:v>
              </c:pt>
              <c:pt idx="3">
                <c:v>4 Threads</c:v>
              </c:pt>
              <c:pt idx="4">
                <c:v>5 Threads</c:v>
              </c:pt>
              <c:pt idx="5">
                <c:v>6 Threads</c:v>
              </c:pt>
              <c:pt idx="6">
                <c:v>7 Threads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StudentSelection!$Q$4:$Q$11</c15:sqref>
                  </c15:fullRef>
                </c:ext>
              </c:extLst>
              <c:f>StudentSelection!$Q$5:$Q$11</c:f>
              <c:numCache>
                <c:formatCode>0.0000</c:formatCode>
                <c:ptCount val="7"/>
                <c:pt idx="0">
                  <c:v>1.81963101482212</c:v>
                </c:pt>
                <c:pt idx="1">
                  <c:v>2.73805666448607</c:v>
                </c:pt>
                <c:pt idx="2">
                  <c:v>3.4113942748458501</c:v>
                </c:pt>
                <c:pt idx="3">
                  <c:v>3.6584556309811802</c:v>
                </c:pt>
                <c:pt idx="4">
                  <c:v>4.1250641610655396</c:v>
                </c:pt>
                <c:pt idx="5">
                  <c:v>4.6048987615295198</c:v>
                </c:pt>
                <c:pt idx="6">
                  <c:v>4.9947473746915199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4E-4C24-AC4A-A854B4C4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415423"/>
        <c:axId val="1591660079"/>
      </c:lineChart>
      <c:catAx>
        <c:axId val="18314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60079"/>
        <c:crosses val="autoZero"/>
        <c:auto val="1"/>
        <c:lblAlgn val="ctr"/>
        <c:lblOffset val="100"/>
        <c:noMultiLvlLbl val="0"/>
      </c:catAx>
      <c:valAx>
        <c:axId val="15916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4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StudentSelection!$A$44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StudentSelection!$B$44:$I$44</c:f>
              <c:numCache>
                <c:formatCode>0.0000</c:formatCode>
                <c:ptCount val="8"/>
                <c:pt idx="0">
                  <c:v>1.67E-2</c:v>
                </c:pt>
                <c:pt idx="1">
                  <c:v>1.1310617842499599E-3</c:v>
                </c:pt>
                <c:pt idx="2" formatCode="General">
                  <c:v>6.9999999999999999E-4</c:v>
                </c:pt>
                <c:pt idx="3" formatCode="General">
                  <c:v>7.6274606321036198E-4</c:v>
                </c:pt>
                <c:pt idx="4">
                  <c:v>7.1705284933323604E-4</c:v>
                </c:pt>
                <c:pt idx="5">
                  <c:v>4.4499192531208297E-4</c:v>
                </c:pt>
                <c:pt idx="6">
                  <c:v>3.1644416923160901E-4</c:v>
                </c:pt>
                <c:pt idx="7">
                  <c:v>2.8983838940301499E-4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8-4D73-AFB6-0A5272BC5402}"/>
            </c:ext>
          </c:extLst>
        </c:ser>
        <c:ser>
          <c:idx val="1"/>
          <c:order val="1"/>
          <c:tx>
            <c:strRef>
              <c:f>StudentSelection!$A$45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StudentSelection!$B$45:$I$45</c:f>
              <c:numCache>
                <c:formatCode>0.0000</c:formatCode>
                <c:ptCount val="8"/>
                <c:pt idx="0">
                  <c:v>2.3E-2</c:v>
                </c:pt>
                <c:pt idx="1">
                  <c:v>7.2337223990005303E-3</c:v>
                </c:pt>
                <c:pt idx="2" formatCode="General">
                  <c:v>5.2666907626374698E-3</c:v>
                </c:pt>
                <c:pt idx="3" formatCode="General">
                  <c:v>4.0749254775856898E-3</c:v>
                </c:pt>
                <c:pt idx="4">
                  <c:v>3.3797577462232899E-3</c:v>
                </c:pt>
                <c:pt idx="5">
                  <c:v>3.1688573542546701E-3</c:v>
                </c:pt>
                <c:pt idx="6">
                  <c:v>2.9241174520509899E-3</c:v>
                </c:pt>
                <c:pt idx="7">
                  <c:v>2.65787206916262E-3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8-4D73-AFB6-0A5272BC5402}"/>
            </c:ext>
          </c:extLst>
        </c:ser>
        <c:ser>
          <c:idx val="2"/>
          <c:order val="2"/>
          <c:tx>
            <c:strRef>
              <c:f>StudentSelection!$A$46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StudentSelection!$B$46:$I$46</c:f>
              <c:numCache>
                <c:formatCode>0.0000</c:formatCode>
                <c:ptCount val="8"/>
                <c:pt idx="0">
                  <c:v>0.147377151635155</c:v>
                </c:pt>
                <c:pt idx="1">
                  <c:v>6.9504064298109403E-2</c:v>
                </c:pt>
                <c:pt idx="2" formatCode="General">
                  <c:v>4.9806046933890798E-2</c:v>
                </c:pt>
                <c:pt idx="3" formatCode="General">
                  <c:v>3.7969148752790602E-2</c:v>
                </c:pt>
                <c:pt idx="4">
                  <c:v>2.9543463447873002E-2</c:v>
                </c:pt>
                <c:pt idx="5">
                  <c:v>3.12266664839944E-2</c:v>
                </c:pt>
                <c:pt idx="6">
                  <c:v>2.09527843057822E-2</c:v>
                </c:pt>
                <c:pt idx="7">
                  <c:v>1.96082470404297E-2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8-4D73-AFB6-0A5272BC5402}"/>
            </c:ext>
          </c:extLst>
        </c:ser>
        <c:ser>
          <c:idx val="3"/>
          <c:order val="3"/>
          <c:tx>
            <c:strRef>
              <c:f>StudentSelection!$A$47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StudentSelection!$B$47:$I$47</c:f>
              <c:numCache>
                <c:formatCode>0.0000</c:formatCode>
                <c:ptCount val="8"/>
                <c:pt idx="0">
                  <c:v>0.34549763793850602</c:v>
                </c:pt>
                <c:pt idx="1">
                  <c:v>0.47121062626122301</c:v>
                </c:pt>
                <c:pt idx="2" formatCode="General">
                  <c:v>0.42637754411300099</c:v>
                </c:pt>
                <c:pt idx="3" formatCode="General">
                  <c:v>0.43059630450388497</c:v>
                </c:pt>
                <c:pt idx="4">
                  <c:v>0.27355654548067199</c:v>
                </c:pt>
                <c:pt idx="5">
                  <c:v>0.27031591802208799</c:v>
                </c:pt>
                <c:pt idx="6">
                  <c:v>0.21242617740185099</c:v>
                </c:pt>
                <c:pt idx="7">
                  <c:v>0.31534633456272398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8-4D73-AFB6-0A5272BC5402}"/>
            </c:ext>
          </c:extLst>
        </c:ser>
        <c:ser>
          <c:idx val="4"/>
          <c:order val="4"/>
          <c:tx>
            <c:strRef>
              <c:f>StudentSelection!$A$48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StudentSelection!$B$48:$I$48</c:f>
              <c:numCache>
                <c:formatCode>0.0000</c:formatCode>
                <c:ptCount val="8"/>
                <c:pt idx="0">
                  <c:v>0.87345234000000005</c:v>
                </c:pt>
                <c:pt idx="1">
                  <c:v>1.30157752736818</c:v>
                </c:pt>
                <c:pt idx="2" formatCode="General">
                  <c:v>1.7952641239160401</c:v>
                </c:pt>
                <c:pt idx="3" formatCode="General">
                  <c:v>1.9363798111405599</c:v>
                </c:pt>
                <c:pt idx="4">
                  <c:v>1.70036156534495</c:v>
                </c:pt>
                <c:pt idx="5">
                  <c:v>1.67222397970084</c:v>
                </c:pt>
                <c:pt idx="6">
                  <c:v>1.78720870982226</c:v>
                </c:pt>
                <c:pt idx="7">
                  <c:v>1.9277995309854099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8-4D73-AFB6-0A5272BC5402}"/>
            </c:ext>
          </c:extLst>
        </c:ser>
        <c:ser>
          <c:idx val="5"/>
          <c:order val="5"/>
          <c:tx>
            <c:strRef>
              <c:f>StudentSelection!$A$49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StudentSelection!$B$43:$I$43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StudentSelection!$B$49:$I$49</c:f>
              <c:numCache>
                <c:formatCode>0.0000</c:formatCode>
                <c:ptCount val="8"/>
                <c:pt idx="0">
                  <c:v>0.97227265245600902</c:v>
                </c:pt>
                <c:pt idx="1">
                  <c:v>1.8070197159705601</c:v>
                </c:pt>
                <c:pt idx="2" formatCode="General">
                  <c:v>2.5671501417409499</c:v>
                </c:pt>
                <c:pt idx="3" formatCode="General">
                  <c:v>2.9773682540442898</c:v>
                </c:pt>
                <c:pt idx="4">
                  <c:v>3.6879120674744499</c:v>
                </c:pt>
                <c:pt idx="5">
                  <c:v>3.9205756598260701</c:v>
                </c:pt>
                <c:pt idx="6">
                  <c:v>4.0978884669317903</c:v>
                </c:pt>
                <c:pt idx="7">
                  <c:v>3.69361806899918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8-4D73-AFB6-0A5272BC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899903"/>
        <c:axId val="1934092719"/>
      </c:lineChart>
      <c:catAx>
        <c:axId val="21468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092719"/>
        <c:crosses val="autoZero"/>
        <c:auto val="1"/>
        <c:lblAlgn val="ctr"/>
        <c:lblOffset val="100"/>
        <c:noMultiLvlLbl val="0"/>
      </c:catAx>
      <c:valAx>
        <c:axId val="19340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8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 Data Par</a:t>
            </a:r>
            <a:r>
              <a:rPr lang="en-US" altLang="zh-CN" baseline="0"/>
              <a:t> PC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MaxMinSum!$A$4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MaxMinSum!$B$4:$G$4</c:f>
              <c:numCache>
                <c:formatCode>0.0000</c:formatCode>
                <c:ptCount val="6"/>
                <c:pt idx="0">
                  <c:v>6.73276088224814E-3</c:v>
                </c:pt>
                <c:pt idx="1">
                  <c:v>6.9192928138233703E-3</c:v>
                </c:pt>
                <c:pt idx="2">
                  <c:v>6.5887174050439298E-2</c:v>
                </c:pt>
                <c:pt idx="3">
                  <c:v>0.17742095987724599</c:v>
                </c:pt>
                <c:pt idx="4">
                  <c:v>0.493460278733999</c:v>
                </c:pt>
                <c:pt idx="5">
                  <c:v>0.42839056681558801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4-4BD9-94F3-E151B04DE795}"/>
            </c:ext>
          </c:extLst>
        </c:ser>
        <c:ser>
          <c:idx val="1"/>
          <c:order val="1"/>
          <c:tx>
            <c:strRef>
              <c:f>MaxMinSum!$A$5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MaxMinSum!$B$5:$G$5</c:f>
              <c:numCache>
                <c:formatCode>0.0000</c:formatCode>
                <c:ptCount val="6"/>
                <c:pt idx="0">
                  <c:v>1.2169484816227401E-4</c:v>
                </c:pt>
                <c:pt idx="1">
                  <c:v>5.20002556157143E-4</c:v>
                </c:pt>
                <c:pt idx="2">
                  <c:v>4.3696481433651803E-3</c:v>
                </c:pt>
                <c:pt idx="3">
                  <c:v>0.114196304846856</c:v>
                </c:pt>
                <c:pt idx="4">
                  <c:v>0.39539947498911199</c:v>
                </c:pt>
                <c:pt idx="5">
                  <c:v>0.78063123799184797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4-4BD9-94F3-E151B04DE795}"/>
            </c:ext>
          </c:extLst>
        </c:ser>
        <c:ser>
          <c:idx val="2"/>
          <c:order val="2"/>
          <c:tx>
            <c:strRef>
              <c:f>MaxMinSum!$A$6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MaxMinSum!$B$6:$G$6</c:f>
              <c:numCache>
                <c:formatCode>0.0000</c:formatCode>
                <c:ptCount val="6"/>
                <c:pt idx="0">
                  <c:v>5.4018662516543203E-5</c:v>
                </c:pt>
                <c:pt idx="1">
                  <c:v>3.37507497487979E-4</c:v>
                </c:pt>
                <c:pt idx="2">
                  <c:v>2.7631867722826601E-3</c:v>
                </c:pt>
                <c:pt idx="3">
                  <c:v>3.0027745671360299E-2</c:v>
                </c:pt>
                <c:pt idx="4">
                  <c:v>0.49803652746751098</c:v>
                </c:pt>
                <c:pt idx="5">
                  <c:v>0.98986191042457194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4-4BD9-94F3-E151B04DE795}"/>
            </c:ext>
          </c:extLst>
        </c:ser>
        <c:ser>
          <c:idx val="3"/>
          <c:order val="3"/>
          <c:tx>
            <c:strRef>
              <c:f>MaxMinSum!$A$7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MaxMinSum!$B$7:$G$7</c:f>
              <c:numCache>
                <c:formatCode>0.0000</c:formatCode>
                <c:ptCount val="6"/>
                <c:pt idx="0">
                  <c:v>4.7100694661651403E-5</c:v>
                </c:pt>
                <c:pt idx="1">
                  <c:v>4.2071967294001503E-4</c:v>
                </c:pt>
                <c:pt idx="2">
                  <c:v>2.3483492724166101E-3</c:v>
                </c:pt>
                <c:pt idx="3">
                  <c:v>2.3386358018408299E-2</c:v>
                </c:pt>
                <c:pt idx="4">
                  <c:v>0.20454552788180599</c:v>
                </c:pt>
                <c:pt idx="5">
                  <c:v>1.1424676996783301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4-4BD9-94F3-E151B04DE795}"/>
            </c:ext>
          </c:extLst>
        </c:ser>
        <c:ser>
          <c:idx val="4"/>
          <c:order val="4"/>
          <c:tx>
            <c:strRef>
              <c:f>MaxMinSum!$A$8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MaxMinSum!$B$8:$G$8</c:f>
              <c:numCache>
                <c:formatCode>0.0000</c:formatCode>
                <c:ptCount val="6"/>
                <c:pt idx="0">
                  <c:v>3.3995489931669001E-5</c:v>
                </c:pt>
                <c:pt idx="1">
                  <c:v>1.88263396079804E-4</c:v>
                </c:pt>
                <c:pt idx="2">
                  <c:v>1.96094574020779E-3</c:v>
                </c:pt>
                <c:pt idx="3">
                  <c:v>1.8002030657099901E-2</c:v>
                </c:pt>
                <c:pt idx="4">
                  <c:v>0.18680592329896201</c:v>
                </c:pt>
                <c:pt idx="5">
                  <c:v>0.82603692109966498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4-4BD9-94F3-E151B04DE795}"/>
            </c:ext>
          </c:extLst>
        </c:ser>
        <c:ser>
          <c:idx val="5"/>
          <c:order val="5"/>
          <c:tx>
            <c:strRef>
              <c:f>MaxMinSum!$A$9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MaxMinSum!$B$9:$G$9</c:f>
              <c:numCache>
                <c:formatCode>0.0000</c:formatCode>
                <c:ptCount val="6"/>
                <c:pt idx="0">
                  <c:v>7.3999086841200403E-5</c:v>
                </c:pt>
                <c:pt idx="1">
                  <c:v>4.5992272324868E-4</c:v>
                </c:pt>
                <c:pt idx="2">
                  <c:v>1.48075553602863E-3</c:v>
                </c:pt>
                <c:pt idx="3">
                  <c:v>1.5422329210789501E-2</c:v>
                </c:pt>
                <c:pt idx="4">
                  <c:v>0.15141197144049801</c:v>
                </c:pt>
                <c:pt idx="5">
                  <c:v>0.87993690128757396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4-4BD9-94F3-E151B04DE795}"/>
            </c:ext>
          </c:extLst>
        </c:ser>
        <c:ser>
          <c:idx val="6"/>
          <c:order val="6"/>
          <c:tx>
            <c:strRef>
              <c:f>MaxMinSum!$A$10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MaxMinSum!$B$10:$G$10</c:f>
              <c:numCache>
                <c:formatCode>0.0000</c:formatCode>
                <c:ptCount val="6"/>
                <c:pt idx="0">
                  <c:v>2.3772218003125099E-5</c:v>
                </c:pt>
                <c:pt idx="1">
                  <c:v>1.98964035244092E-4</c:v>
                </c:pt>
                <c:pt idx="2">
                  <c:v>1.3091887195539199E-3</c:v>
                </c:pt>
                <c:pt idx="3">
                  <c:v>1.23411144704129E-2</c:v>
                </c:pt>
                <c:pt idx="4">
                  <c:v>0.14115708028250401</c:v>
                </c:pt>
                <c:pt idx="5">
                  <c:v>1.1080577130754601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4-4BD9-94F3-E151B04DE795}"/>
            </c:ext>
          </c:extLst>
        </c:ser>
        <c:ser>
          <c:idx val="7"/>
          <c:order val="7"/>
          <c:tx>
            <c:strRef>
              <c:f>MaxMinSum!$A$11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MaxMinSum!$B$2:$G$3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MaxMinSum!$B$11:$G$11</c:f>
              <c:numCache>
                <c:formatCode>0.0000</c:formatCode>
                <c:ptCount val="6"/>
                <c:pt idx="0">
                  <c:v>2.22721352937845E-5</c:v>
                </c:pt>
                <c:pt idx="1">
                  <c:v>1.21801431792905E-4</c:v>
                </c:pt>
                <c:pt idx="2">
                  <c:v>1.1677741457160201E-3</c:v>
                </c:pt>
                <c:pt idx="3">
                  <c:v>1.15459285419804E-2</c:v>
                </c:pt>
                <c:pt idx="4">
                  <c:v>0.126983987385444</c:v>
                </c:pt>
                <c:pt idx="5">
                  <c:v>1.01632103201924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4-4BD9-94F3-E151B04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13663"/>
        <c:axId val="1234453247"/>
      </c:lineChart>
      <c:catAx>
        <c:axId val="12415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53247"/>
        <c:crosses val="autoZero"/>
        <c:auto val="1"/>
        <c:lblAlgn val="ctr"/>
        <c:lblOffset val="100"/>
        <c:noMultiLvlLbl val="0"/>
      </c:catAx>
      <c:valAx>
        <c:axId val="12344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5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 Data</a:t>
            </a:r>
            <a:r>
              <a:rPr lang="en-US" altLang="zh-CN" baseline="0"/>
              <a:t> Par Pc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MaxMinSum!$B$3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MaxMinSum!$B$3:$B$11</c15:sqref>
                  </c15:fullRef>
                </c:ext>
              </c:extLst>
              <c:f>MaxMinSum!$B$4:$B$11</c:f>
              <c:numCache>
                <c:formatCode>0.0000</c:formatCode>
                <c:ptCount val="8"/>
                <c:pt idx="0">
                  <c:v>6.73276088224814E-3</c:v>
                </c:pt>
                <c:pt idx="1">
                  <c:v>1.2169484816227401E-4</c:v>
                </c:pt>
                <c:pt idx="2">
                  <c:v>5.4018662516543203E-5</c:v>
                </c:pt>
                <c:pt idx="3">
                  <c:v>4.7100694661651403E-5</c:v>
                </c:pt>
                <c:pt idx="4">
                  <c:v>3.3995489931669001E-5</c:v>
                </c:pt>
                <c:pt idx="5">
                  <c:v>7.3999086841200403E-5</c:v>
                </c:pt>
                <c:pt idx="6">
                  <c:v>2.3772218003125099E-5</c:v>
                </c:pt>
                <c:pt idx="7">
                  <c:v>2.22721352937845E-5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B-4E9A-996D-426BDF458ED5}"/>
            </c:ext>
          </c:extLst>
        </c:ser>
        <c:ser>
          <c:idx val="1"/>
          <c:order val="1"/>
          <c:tx>
            <c:strRef>
              <c:f>MaxMinSum!$C$3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MaxMinSum!$C$3:$C$11</c15:sqref>
                  </c15:fullRef>
                </c:ext>
              </c:extLst>
              <c:f>MaxMinSum!$C$4:$C$11</c:f>
              <c:numCache>
                <c:formatCode>0.0000</c:formatCode>
                <c:ptCount val="8"/>
                <c:pt idx="0">
                  <c:v>6.9192928138233703E-3</c:v>
                </c:pt>
                <c:pt idx="1">
                  <c:v>5.20002556157143E-4</c:v>
                </c:pt>
                <c:pt idx="2">
                  <c:v>3.37507497487979E-4</c:v>
                </c:pt>
                <c:pt idx="3">
                  <c:v>4.2071967294001503E-4</c:v>
                </c:pt>
                <c:pt idx="4">
                  <c:v>1.88263396079804E-4</c:v>
                </c:pt>
                <c:pt idx="5">
                  <c:v>4.5992272324868E-4</c:v>
                </c:pt>
                <c:pt idx="6">
                  <c:v>1.98964035244092E-4</c:v>
                </c:pt>
                <c:pt idx="7">
                  <c:v>1.21801431792905E-4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B-4E9A-996D-426BDF458ED5}"/>
            </c:ext>
          </c:extLst>
        </c:ser>
        <c:ser>
          <c:idx val="2"/>
          <c:order val="2"/>
          <c:tx>
            <c:strRef>
              <c:f>MaxMinSum!$D$3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MaxMinSum!$D$3:$D$11</c15:sqref>
                  </c15:fullRef>
                </c:ext>
              </c:extLst>
              <c:f>MaxMinSum!$D$4:$D$11</c:f>
              <c:numCache>
                <c:formatCode>0.0000</c:formatCode>
                <c:ptCount val="8"/>
                <c:pt idx="0">
                  <c:v>6.5887174050439298E-2</c:v>
                </c:pt>
                <c:pt idx="1">
                  <c:v>4.3696481433651803E-3</c:v>
                </c:pt>
                <c:pt idx="2">
                  <c:v>2.7631867722826601E-3</c:v>
                </c:pt>
                <c:pt idx="3">
                  <c:v>2.3483492724166101E-3</c:v>
                </c:pt>
                <c:pt idx="4">
                  <c:v>1.96094574020779E-3</c:v>
                </c:pt>
                <c:pt idx="5">
                  <c:v>1.48075553602863E-3</c:v>
                </c:pt>
                <c:pt idx="6">
                  <c:v>1.3091887195539199E-3</c:v>
                </c:pt>
                <c:pt idx="7">
                  <c:v>1.1677741457160201E-3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B-4E9A-996D-426BDF458ED5}"/>
            </c:ext>
          </c:extLst>
        </c:ser>
        <c:ser>
          <c:idx val="3"/>
          <c:order val="3"/>
          <c:tx>
            <c:strRef>
              <c:f>MaxMinSum!$E$3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MaxMinSum!$E$3:$E$11</c15:sqref>
                  </c15:fullRef>
                </c:ext>
              </c:extLst>
              <c:f>MaxMinSum!$E$4:$E$11</c:f>
              <c:numCache>
                <c:formatCode>0.0000</c:formatCode>
                <c:ptCount val="8"/>
                <c:pt idx="0">
                  <c:v>0.17742095987724599</c:v>
                </c:pt>
                <c:pt idx="1">
                  <c:v>0.114196304846856</c:v>
                </c:pt>
                <c:pt idx="2">
                  <c:v>3.0027745671360299E-2</c:v>
                </c:pt>
                <c:pt idx="3">
                  <c:v>2.3386358018408299E-2</c:v>
                </c:pt>
                <c:pt idx="4">
                  <c:v>1.8002030657099901E-2</c:v>
                </c:pt>
                <c:pt idx="5">
                  <c:v>1.5422329210789501E-2</c:v>
                </c:pt>
                <c:pt idx="6">
                  <c:v>1.23411144704129E-2</c:v>
                </c:pt>
                <c:pt idx="7">
                  <c:v>1.15459285419804E-2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B-4E9A-996D-426BDF458ED5}"/>
            </c:ext>
          </c:extLst>
        </c:ser>
        <c:ser>
          <c:idx val="4"/>
          <c:order val="4"/>
          <c:tx>
            <c:strRef>
              <c:f>MaxMinSum!$F$3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MaxMinSum!$F$3:$F$11</c15:sqref>
                  </c15:fullRef>
                </c:ext>
              </c:extLst>
              <c:f>MaxMinSum!$F$4:$F$11</c:f>
              <c:numCache>
                <c:formatCode>0.0000</c:formatCode>
                <c:ptCount val="8"/>
                <c:pt idx="0">
                  <c:v>0.493460278733999</c:v>
                </c:pt>
                <c:pt idx="1">
                  <c:v>0.39539947498911199</c:v>
                </c:pt>
                <c:pt idx="2">
                  <c:v>0.49803652746751098</c:v>
                </c:pt>
                <c:pt idx="3">
                  <c:v>0.20454552788180599</c:v>
                </c:pt>
                <c:pt idx="4">
                  <c:v>0.18680592329896201</c:v>
                </c:pt>
                <c:pt idx="5">
                  <c:v>0.15141197144049801</c:v>
                </c:pt>
                <c:pt idx="6">
                  <c:v>0.14115708028250401</c:v>
                </c:pt>
                <c:pt idx="7">
                  <c:v>0.126983987385444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B-4E9A-996D-426BDF458ED5}"/>
            </c:ext>
          </c:extLst>
        </c:ser>
        <c:ser>
          <c:idx val="5"/>
          <c:order val="5"/>
          <c:tx>
            <c:strRef>
              <c:f>MaxMinSum!$G$3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MaxMinSum!$A$3:$A$11</c15:sqref>
                  </c15:fullRef>
                </c:ext>
              </c:extLst>
              <c:f>MaxMinSum!$A$4:$A$11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MaxMinSum!$G$3:$G$11</c15:sqref>
                  </c15:fullRef>
                </c:ext>
              </c:extLst>
              <c:f>MaxMinSum!$G$4:$G$11</c:f>
              <c:numCache>
                <c:formatCode>0.0000</c:formatCode>
                <c:ptCount val="8"/>
                <c:pt idx="0">
                  <c:v>0.42839056681558801</c:v>
                </c:pt>
                <c:pt idx="1">
                  <c:v>0.78063123799184797</c:v>
                </c:pt>
                <c:pt idx="2">
                  <c:v>0.98986191042457194</c:v>
                </c:pt>
                <c:pt idx="3">
                  <c:v>1.1424676996783301</c:v>
                </c:pt>
                <c:pt idx="4">
                  <c:v>0.82603692109966498</c:v>
                </c:pt>
                <c:pt idx="5">
                  <c:v>0.87993690128757396</c:v>
                </c:pt>
                <c:pt idx="6">
                  <c:v>1.1080577130754601</c:v>
                </c:pt>
                <c:pt idx="7">
                  <c:v>1.01632103201924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B-4E9A-996D-426BDF45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57263"/>
        <c:axId val="1048175743"/>
      </c:lineChart>
      <c:catAx>
        <c:axId val="15381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175743"/>
        <c:crosses val="autoZero"/>
        <c:auto val="1"/>
        <c:lblAlgn val="ctr"/>
        <c:lblOffset val="100"/>
        <c:noMultiLvlLbl val="0"/>
      </c:catAx>
      <c:valAx>
        <c:axId val="10481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MaxMinSum!$J$1</c:f>
              <c:strCache>
                <c:ptCount val="1"/>
                <c:pt idx="0">
                  <c:v>Speed Up Using Thread PC Task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MaxMinSum!$K$2:$P$3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MaxMinSum!$K$4:$P$4</c:f>
              <c:numCache>
                <c:formatCode>0.0000</c:formatCode>
                <c:ptCount val="6"/>
                <c:pt idx="0">
                  <c:v>9.7000000000000003E-3</c:v>
                </c:pt>
                <c:pt idx="1">
                  <c:v>9.4999999999999998E-3</c:v>
                </c:pt>
                <c:pt idx="2">
                  <c:v>0.113</c:v>
                </c:pt>
                <c:pt idx="3">
                  <c:v>0.15060000000000001</c:v>
                </c:pt>
                <c:pt idx="4">
                  <c:v>0.86</c:v>
                </c:pt>
                <c:pt idx="5">
                  <c:v>0.3216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4-4A01-8CBB-2563E32B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01023"/>
        <c:axId val="155673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MaxMinSum!$K$2:$P$3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</c:v>
                        </c:pt>
                        <c:pt idx="1">
                          <c:v>100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</c:lvl>
                      <c:lvl>
                        <c:pt idx="0">
                          <c:v>Data Size Length N Array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MaxMinSum!$K$3:$P$3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F4-4A01-8CBB-2563E32BFC1C}"/>
                  </c:ext>
                </c:extLst>
              </c15:ser>
            </c15:filteredLineSeries>
          </c:ext>
        </c:extLst>
      </c:lineChart>
      <c:catAx>
        <c:axId val="12332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38399"/>
        <c:crosses val="autoZero"/>
        <c:auto val="1"/>
        <c:lblAlgn val="ctr"/>
        <c:lblOffset val="100"/>
        <c:noMultiLvlLbl val="0"/>
      </c:catAx>
      <c:valAx>
        <c:axId val="15567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MorseCode!$M$4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MorseCode!$N$4:$S$4</c:f>
              <c:numCache>
                <c:formatCode>General</c:formatCode>
                <c:ptCount val="6"/>
                <c:pt idx="0">
                  <c:v>0.6431</c:v>
                </c:pt>
                <c:pt idx="1">
                  <c:v>0.6431</c:v>
                </c:pt>
                <c:pt idx="2">
                  <c:v>0.7883</c:v>
                </c:pt>
                <c:pt idx="3">
                  <c:v>0.94110000000000005</c:v>
                </c:pt>
                <c:pt idx="4">
                  <c:v>0.97460000000000002</c:v>
                </c:pt>
                <c:pt idx="5">
                  <c:v>0.93640000000000001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C-4236-9275-CA035D5173BC}"/>
            </c:ext>
          </c:extLst>
        </c:ser>
        <c:ser>
          <c:idx val="2"/>
          <c:order val="2"/>
          <c:tx>
            <c:strRef>
              <c:f>MorseCode!$M$5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MorseCode!$N$5:$S$5</c:f>
              <c:numCache>
                <c:formatCode>General</c:formatCode>
                <c:ptCount val="6"/>
                <c:pt idx="0">
                  <c:v>0.4516</c:v>
                </c:pt>
                <c:pt idx="1">
                  <c:v>0.4516</c:v>
                </c:pt>
                <c:pt idx="2">
                  <c:v>1.3528</c:v>
                </c:pt>
                <c:pt idx="3">
                  <c:v>1.7729999999999999</c:v>
                </c:pt>
                <c:pt idx="4">
                  <c:v>1.8169999999999999</c:v>
                </c:pt>
                <c:pt idx="5">
                  <c:v>1.6639999999999999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C-4236-9275-CA035D5173BC}"/>
            </c:ext>
          </c:extLst>
        </c:ser>
        <c:ser>
          <c:idx val="3"/>
          <c:order val="3"/>
          <c:tx>
            <c:strRef>
              <c:f>MorseCode!$M$6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MorseCode!$N$6:$S$6</c:f>
              <c:numCache>
                <c:formatCode>General</c:formatCode>
                <c:ptCount val="6"/>
                <c:pt idx="0">
                  <c:v>0.4446</c:v>
                </c:pt>
                <c:pt idx="1">
                  <c:v>0.4446</c:v>
                </c:pt>
                <c:pt idx="2">
                  <c:v>1.3004</c:v>
                </c:pt>
                <c:pt idx="3">
                  <c:v>2.4592000000000001</c:v>
                </c:pt>
                <c:pt idx="4">
                  <c:v>2.5752999999999999</c:v>
                </c:pt>
                <c:pt idx="5">
                  <c:v>2.3048000000000002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C-4236-9275-CA035D5173BC}"/>
            </c:ext>
          </c:extLst>
        </c:ser>
        <c:ser>
          <c:idx val="4"/>
          <c:order val="4"/>
          <c:tx>
            <c:strRef>
              <c:f>MorseCode!$M$7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MorseCode!$N$7:$S$7</c:f>
              <c:numCache>
                <c:formatCode>General</c:formatCode>
                <c:ptCount val="6"/>
                <c:pt idx="0">
                  <c:v>0.39800000000000002</c:v>
                </c:pt>
                <c:pt idx="1">
                  <c:v>0.39800000000000002</c:v>
                </c:pt>
                <c:pt idx="2">
                  <c:v>1.2347999999999999</c:v>
                </c:pt>
                <c:pt idx="3">
                  <c:v>2.8557999999999999</c:v>
                </c:pt>
                <c:pt idx="4">
                  <c:v>3.1661000000000001</c:v>
                </c:pt>
                <c:pt idx="5">
                  <c:v>2.6185999999999998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C-4236-9275-CA035D5173BC}"/>
            </c:ext>
          </c:extLst>
        </c:ser>
        <c:ser>
          <c:idx val="5"/>
          <c:order val="5"/>
          <c:tx>
            <c:strRef>
              <c:f>MorseCode!$M$8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MorseCode!$N$8:$S$8</c:f>
              <c:numCache>
                <c:formatCode>General</c:formatCode>
                <c:ptCount val="6"/>
                <c:pt idx="0">
                  <c:v>0.34560000000000002</c:v>
                </c:pt>
                <c:pt idx="1">
                  <c:v>0.34560000000000002</c:v>
                </c:pt>
                <c:pt idx="2" formatCode="#,##0">
                  <c:v>1.2382</c:v>
                </c:pt>
                <c:pt idx="3">
                  <c:v>3.1415999999999999</c:v>
                </c:pt>
                <c:pt idx="4">
                  <c:v>3.7284999999999999</c:v>
                </c:pt>
                <c:pt idx="5">
                  <c:v>3.4525000000000001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C-4236-9275-CA035D5173BC}"/>
            </c:ext>
          </c:extLst>
        </c:ser>
        <c:ser>
          <c:idx val="6"/>
          <c:order val="6"/>
          <c:tx>
            <c:strRef>
              <c:f>MorseCode!$M$9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MorseCode!$N$9:$S$9</c:f>
              <c:numCache>
                <c:formatCode>General</c:formatCode>
                <c:ptCount val="6"/>
                <c:pt idx="0">
                  <c:v>0.32840000000000003</c:v>
                </c:pt>
                <c:pt idx="1">
                  <c:v>0.32840000000000003</c:v>
                </c:pt>
                <c:pt idx="2">
                  <c:v>1.1938</c:v>
                </c:pt>
                <c:pt idx="3">
                  <c:v>3.2321</c:v>
                </c:pt>
                <c:pt idx="4">
                  <c:v>3.9580000000000002</c:v>
                </c:pt>
                <c:pt idx="5">
                  <c:v>3.2202999999999999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3C-4236-9275-CA035D5173BC}"/>
            </c:ext>
          </c:extLst>
        </c:ser>
        <c:ser>
          <c:idx val="7"/>
          <c:order val="7"/>
          <c:tx>
            <c:strRef>
              <c:f>MorseCode!$M$10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MorseCode!$N$10:$S$10</c:f>
              <c:numCache>
                <c:formatCode>General</c:formatCode>
                <c:ptCount val="6"/>
                <c:pt idx="0">
                  <c:v>0.26290000000000002</c:v>
                </c:pt>
                <c:pt idx="1">
                  <c:v>0.26290000000000002</c:v>
                </c:pt>
                <c:pt idx="2">
                  <c:v>0.999</c:v>
                </c:pt>
                <c:pt idx="3">
                  <c:v>3.8980000000000001</c:v>
                </c:pt>
                <c:pt idx="4">
                  <c:v>4.2165999999999997</c:v>
                </c:pt>
                <c:pt idx="5">
                  <c:v>3.2315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3C-4236-9275-CA035D5173BC}"/>
            </c:ext>
          </c:extLst>
        </c:ser>
        <c:ser>
          <c:idx val="8"/>
          <c:order val="8"/>
          <c:tx>
            <c:strRef>
              <c:f>MorseCode!$M$11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MorseCode!$N$2:$S$3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MorseCode!$N$11:$S$11</c:f>
              <c:numCache>
                <c:formatCode>General</c:formatCode>
                <c:ptCount val="6"/>
                <c:pt idx="0">
                  <c:v>0.24579999999999999</c:v>
                </c:pt>
                <c:pt idx="1">
                  <c:v>0.24579999999999999</c:v>
                </c:pt>
                <c:pt idx="2">
                  <c:v>1.5278</c:v>
                </c:pt>
                <c:pt idx="3">
                  <c:v>4.5753000000000004</c:v>
                </c:pt>
                <c:pt idx="4">
                  <c:v>5.0068999999999999</c:v>
                </c:pt>
                <c:pt idx="5">
                  <c:v>3.3776000000000002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3C-4236-9275-CA035D51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71375"/>
        <c:axId val="1591676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MorseCode!$M$3</c15:sqref>
                        </c15:formulaRef>
                      </c:ext>
                    </c:extLst>
                    <c:strCache>
                      <c:ptCount val="1"/>
                      <c:pt idx="0">
                        <c:v>Thread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MorseCode!$N$2:$S$3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 words</c:v>
                        </c:pt>
                        <c:pt idx="1">
                          <c:v>100 words</c:v>
                        </c:pt>
                        <c:pt idx="2">
                          <c:v>1000 words</c:v>
                        </c:pt>
                        <c:pt idx="3">
                          <c:v>10000 words</c:v>
                        </c:pt>
                        <c:pt idx="4">
                          <c:v>100000 words</c:v>
                        </c:pt>
                        <c:pt idx="5">
                          <c:v>1000000 words</c:v>
                        </c:pt>
                      </c:lvl>
                      <c:lvl>
                        <c:pt idx="0">
                          <c:v>Data Size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MorseCode!$N$3:$S$3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73C-4236-9275-CA035D5173BC}"/>
                  </c:ext>
                </c:extLst>
              </c15:ser>
            </c15:filteredLineSeries>
          </c:ext>
        </c:extLst>
      </c:lineChart>
      <c:catAx>
        <c:axId val="16775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76511"/>
        <c:crosses val="autoZero"/>
        <c:auto val="1"/>
        <c:lblAlgn val="ctr"/>
        <c:lblOffset val="100"/>
        <c:noMultiLvlLbl val="0"/>
      </c:catAx>
      <c:valAx>
        <c:axId val="15916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5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MaxMinSum!$J$8</c:f>
              <c:strCache>
                <c:ptCount val="1"/>
                <c:pt idx="0">
                  <c:v>Speed Up Using Thread PC Data Task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MaxMinSum!$K$9:$P$10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MaxMinSum!$K$11:$P$11</c:f>
              <c:numCache>
                <c:formatCode>0.0000</c:formatCode>
                <c:ptCount val="6"/>
                <c:pt idx="0">
                  <c:v>5.4788223782035702E-4</c:v>
                </c:pt>
                <c:pt idx="1">
                  <c:v>7.1757524603870203E-4</c:v>
                </c:pt>
                <c:pt idx="2">
                  <c:v>2.3332297109923501E-3</c:v>
                </c:pt>
                <c:pt idx="3">
                  <c:v>2.6166815917061399E-2</c:v>
                </c:pt>
                <c:pt idx="4">
                  <c:v>0.12973055543329301</c:v>
                </c:pt>
                <c:pt idx="5">
                  <c:v>0.484105395164801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2-46A4-B8B3-9416A75B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371551"/>
        <c:axId val="1157746591"/>
      </c:lineChart>
      <c:catAx>
        <c:axId val="16263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746591"/>
        <c:crosses val="autoZero"/>
        <c:auto val="1"/>
        <c:lblAlgn val="ctr"/>
        <c:lblOffset val="100"/>
        <c:noMultiLvlLbl val="0"/>
      </c:catAx>
      <c:valAx>
        <c:axId val="11577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3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 Data Par MacBook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MaxMinSum!$A$52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MaxMinSum!$B$52:$G$52</c:f>
              <c:numCache>
                <c:formatCode>0.0000</c:formatCode>
                <c:ptCount val="6"/>
                <c:pt idx="0">
                  <c:v>4.5969166462676396E-3</c:v>
                </c:pt>
                <c:pt idx="1">
                  <c:v>4.7663506160148902E-2</c:v>
                </c:pt>
                <c:pt idx="2">
                  <c:v>0.22432968223560801</c:v>
                </c:pt>
                <c:pt idx="3">
                  <c:v>0.63472520101419705</c:v>
                </c:pt>
                <c:pt idx="4">
                  <c:v>0.70977885656026996</c:v>
                </c:pt>
                <c:pt idx="5">
                  <c:v>0.69842432312362002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C-4CF6-AD03-45E67C663A17}"/>
            </c:ext>
          </c:extLst>
        </c:ser>
        <c:ser>
          <c:idx val="2"/>
          <c:order val="2"/>
          <c:tx>
            <c:strRef>
              <c:f>MaxMinSum!$A$53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MaxMinSum!$B$53:$G$53</c:f>
              <c:numCache>
                <c:formatCode>0.0000</c:formatCode>
                <c:ptCount val="6"/>
                <c:pt idx="0">
                  <c:v>2.7044634540418599E-3</c:v>
                </c:pt>
                <c:pt idx="1">
                  <c:v>1.9503096938796E-2</c:v>
                </c:pt>
                <c:pt idx="2">
                  <c:v>0.15982542238546801</c:v>
                </c:pt>
                <c:pt idx="3">
                  <c:v>0.735615053128717</c:v>
                </c:pt>
                <c:pt idx="4">
                  <c:v>1.22345297458007</c:v>
                </c:pt>
                <c:pt idx="5">
                  <c:v>1.3300185117589201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C-4CF6-AD03-45E67C663A17}"/>
            </c:ext>
          </c:extLst>
        </c:ser>
        <c:ser>
          <c:idx val="3"/>
          <c:order val="3"/>
          <c:tx>
            <c:strRef>
              <c:f>MaxMinSum!$A$54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MaxMinSum!$B$54:$G$54</c:f>
              <c:numCache>
                <c:formatCode>0.0000</c:formatCode>
                <c:ptCount val="6"/>
                <c:pt idx="0">
                  <c:v>1.69289471451519E-3</c:v>
                </c:pt>
                <c:pt idx="1">
                  <c:v>1.1592633867610801E-2</c:v>
                </c:pt>
                <c:pt idx="2">
                  <c:v>0.12081930593717601</c:v>
                </c:pt>
                <c:pt idx="3">
                  <c:v>0.70372957042445705</c:v>
                </c:pt>
                <c:pt idx="4">
                  <c:v>1.5923592489510301</c:v>
                </c:pt>
                <c:pt idx="5">
                  <c:v>1.8184844977994401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C-4CF6-AD03-45E67C663A17}"/>
            </c:ext>
          </c:extLst>
        </c:ser>
        <c:ser>
          <c:idx val="4"/>
          <c:order val="4"/>
          <c:tx>
            <c:strRef>
              <c:f>MaxMinSum!$A$55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MaxMinSum!$B$55:$G$55</c:f>
              <c:numCache>
                <c:formatCode>0.0000</c:formatCode>
                <c:ptCount val="6"/>
                <c:pt idx="0">
                  <c:v>1.37219064526139E-3</c:v>
                </c:pt>
                <c:pt idx="1">
                  <c:v>9.0355107590863407E-3</c:v>
                </c:pt>
                <c:pt idx="2">
                  <c:v>8.9672727072319797E-2</c:v>
                </c:pt>
                <c:pt idx="3">
                  <c:v>0.62548166939078098</c:v>
                </c:pt>
                <c:pt idx="4">
                  <c:v>1.7003666657458301</c:v>
                </c:pt>
                <c:pt idx="5">
                  <c:v>2.3416171589068902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C-4CF6-AD03-45E67C663A17}"/>
            </c:ext>
          </c:extLst>
        </c:ser>
        <c:ser>
          <c:idx val="5"/>
          <c:order val="5"/>
          <c:tx>
            <c:strRef>
              <c:f>MaxMinSum!$A$56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MaxMinSum!$B$56:$G$56</c:f>
              <c:numCache>
                <c:formatCode>0.0000</c:formatCode>
                <c:ptCount val="6"/>
                <c:pt idx="0">
                  <c:v>1.0859203096633199E-3</c:v>
                </c:pt>
                <c:pt idx="1">
                  <c:v>8.9683471230633804E-3</c:v>
                </c:pt>
                <c:pt idx="2">
                  <c:v>8.1560148260114498E-2</c:v>
                </c:pt>
                <c:pt idx="3">
                  <c:v>0.55789374064494002</c:v>
                </c:pt>
                <c:pt idx="4">
                  <c:v>1.6811574195191901</c:v>
                </c:pt>
                <c:pt idx="5">
                  <c:v>2.7392286446250398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C-4CF6-AD03-45E67C663A17}"/>
            </c:ext>
          </c:extLst>
        </c:ser>
        <c:ser>
          <c:idx val="6"/>
          <c:order val="6"/>
          <c:tx>
            <c:strRef>
              <c:f>MaxMinSum!$A$57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MaxMinSum!$B$57:$G$57</c:f>
              <c:numCache>
                <c:formatCode>0.0000</c:formatCode>
                <c:ptCount val="6"/>
                <c:pt idx="0">
                  <c:v>9.3006155803117903E-4</c:v>
                </c:pt>
                <c:pt idx="1">
                  <c:v>6.9759917105075399E-3</c:v>
                </c:pt>
                <c:pt idx="2">
                  <c:v>7.2393806050517595E-2</c:v>
                </c:pt>
                <c:pt idx="3">
                  <c:v>0.54875367174970902</c:v>
                </c:pt>
                <c:pt idx="4">
                  <c:v>1.8731571055215701</c:v>
                </c:pt>
                <c:pt idx="5">
                  <c:v>2.99726751225873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C-4CF6-AD03-45E67C663A17}"/>
            </c:ext>
          </c:extLst>
        </c:ser>
        <c:ser>
          <c:idx val="7"/>
          <c:order val="7"/>
          <c:tx>
            <c:strRef>
              <c:f>MaxMinSum!$A$58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MaxMinSum!$B$58:$G$58</c:f>
              <c:numCache>
                <c:formatCode>0.0000</c:formatCode>
                <c:ptCount val="6"/>
                <c:pt idx="0">
                  <c:v>8.5696094256670202E-4</c:v>
                </c:pt>
                <c:pt idx="1">
                  <c:v>9.2890649369818407E-3</c:v>
                </c:pt>
                <c:pt idx="2">
                  <c:v>5.85025934852949E-2</c:v>
                </c:pt>
                <c:pt idx="3">
                  <c:v>0.49968396134815002</c:v>
                </c:pt>
                <c:pt idx="4">
                  <c:v>1.75305232657362</c:v>
                </c:pt>
                <c:pt idx="5">
                  <c:v>3.37007112810827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8C-4CF6-AD03-45E67C663A17}"/>
            </c:ext>
          </c:extLst>
        </c:ser>
        <c:ser>
          <c:idx val="8"/>
          <c:order val="8"/>
          <c:tx>
            <c:strRef>
              <c:f>MaxMinSum!$A$59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MaxMinSum!$B$50:$G$51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MaxMinSum!$B$59:$G$59</c:f>
              <c:numCache>
                <c:formatCode>0.0000</c:formatCode>
                <c:ptCount val="6"/>
                <c:pt idx="0">
                  <c:v>7.3789574767395901E-4</c:v>
                </c:pt>
                <c:pt idx="1">
                  <c:v>5.3529515826278304E-3</c:v>
                </c:pt>
                <c:pt idx="2">
                  <c:v>6.6660738549900803E-2</c:v>
                </c:pt>
                <c:pt idx="3">
                  <c:v>0.47680002463015903</c:v>
                </c:pt>
                <c:pt idx="4">
                  <c:v>1.8711823606396001</c:v>
                </c:pt>
                <c:pt idx="5">
                  <c:v>3.3940550315790201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8C-4CF6-AD03-45E67C66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20063"/>
        <c:axId val="1533022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MaxMinSum!$A$51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MaxMinSum!$B$50:$G$51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</c:v>
                        </c:pt>
                        <c:pt idx="1">
                          <c:v>100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</c:lvl>
                      <c:lvl>
                        <c:pt idx="0">
                          <c:v>Data Size Length N Array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MaxMinSum!$B$51:$G$51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8C-4CF6-AD03-45E67C663A17}"/>
                  </c:ext>
                </c:extLst>
              </c15:ser>
            </c15:filteredLineSeries>
          </c:ext>
        </c:extLst>
      </c:lineChart>
      <c:catAx>
        <c:axId val="115742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22511"/>
        <c:crosses val="autoZero"/>
        <c:auto val="1"/>
        <c:lblAlgn val="ctr"/>
        <c:lblOffset val="100"/>
        <c:noMultiLvlLbl val="0"/>
      </c:catAx>
      <c:valAx>
        <c:axId val="15330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4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MaxMinSum Data Par MacBook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MaxMinSum!$B$51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MaxMinSum!$B$51:$B$59</c15:sqref>
                  </c15:fullRef>
                </c:ext>
              </c:extLst>
              <c:f>MaxMinSum!$B$52:$B$59</c:f>
              <c:numCache>
                <c:formatCode>0.0000</c:formatCode>
                <c:ptCount val="8"/>
                <c:pt idx="0">
                  <c:v>4.5969166462676396E-3</c:v>
                </c:pt>
                <c:pt idx="1">
                  <c:v>2.7044634540418599E-3</c:v>
                </c:pt>
                <c:pt idx="2">
                  <c:v>1.69289471451519E-3</c:v>
                </c:pt>
                <c:pt idx="3">
                  <c:v>1.37219064526139E-3</c:v>
                </c:pt>
                <c:pt idx="4">
                  <c:v>1.0859203096633199E-3</c:v>
                </c:pt>
                <c:pt idx="5">
                  <c:v>9.3006155803117903E-4</c:v>
                </c:pt>
                <c:pt idx="6">
                  <c:v>8.5696094256670202E-4</c:v>
                </c:pt>
                <c:pt idx="7">
                  <c:v>7.3789574767395901E-4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4DC-B769-49E5F0148435}"/>
            </c:ext>
          </c:extLst>
        </c:ser>
        <c:ser>
          <c:idx val="1"/>
          <c:order val="1"/>
          <c:tx>
            <c:strRef>
              <c:f>MaxMinSum!$C$51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MaxMinSum!$C$51:$C$59</c15:sqref>
                  </c15:fullRef>
                </c:ext>
              </c:extLst>
              <c:f>MaxMinSum!$C$52:$C$59</c:f>
              <c:numCache>
                <c:formatCode>0.0000</c:formatCode>
                <c:ptCount val="8"/>
                <c:pt idx="0">
                  <c:v>4.7663506160148902E-2</c:v>
                </c:pt>
                <c:pt idx="1">
                  <c:v>1.9503096938796E-2</c:v>
                </c:pt>
                <c:pt idx="2">
                  <c:v>1.1592633867610801E-2</c:v>
                </c:pt>
                <c:pt idx="3">
                  <c:v>9.0355107590863407E-3</c:v>
                </c:pt>
                <c:pt idx="4">
                  <c:v>8.9683471230633804E-3</c:v>
                </c:pt>
                <c:pt idx="5">
                  <c:v>6.9759917105075399E-3</c:v>
                </c:pt>
                <c:pt idx="6">
                  <c:v>9.2890649369818407E-3</c:v>
                </c:pt>
                <c:pt idx="7">
                  <c:v>5.3529515826278304E-3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3-44DC-B769-49E5F0148435}"/>
            </c:ext>
          </c:extLst>
        </c:ser>
        <c:ser>
          <c:idx val="2"/>
          <c:order val="2"/>
          <c:tx>
            <c:strRef>
              <c:f>MaxMinSum!$D$51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MaxMinSum!$D$51:$D$59</c15:sqref>
                  </c15:fullRef>
                </c:ext>
              </c:extLst>
              <c:f>MaxMinSum!$D$52:$D$59</c:f>
              <c:numCache>
                <c:formatCode>0.0000</c:formatCode>
                <c:ptCount val="8"/>
                <c:pt idx="0">
                  <c:v>0.22432968223560801</c:v>
                </c:pt>
                <c:pt idx="1">
                  <c:v>0.15982542238546801</c:v>
                </c:pt>
                <c:pt idx="2">
                  <c:v>0.12081930593717601</c:v>
                </c:pt>
                <c:pt idx="3">
                  <c:v>8.9672727072319797E-2</c:v>
                </c:pt>
                <c:pt idx="4">
                  <c:v>8.1560148260114498E-2</c:v>
                </c:pt>
                <c:pt idx="5">
                  <c:v>7.2393806050517595E-2</c:v>
                </c:pt>
                <c:pt idx="6">
                  <c:v>5.85025934852949E-2</c:v>
                </c:pt>
                <c:pt idx="7">
                  <c:v>6.6660738549900803E-2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3-44DC-B769-49E5F0148435}"/>
            </c:ext>
          </c:extLst>
        </c:ser>
        <c:ser>
          <c:idx val="3"/>
          <c:order val="3"/>
          <c:tx>
            <c:strRef>
              <c:f>MaxMinSum!$E$51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MaxMinSum!$E$51:$E$59</c15:sqref>
                  </c15:fullRef>
                </c:ext>
              </c:extLst>
              <c:f>MaxMinSum!$E$52:$E$59</c:f>
              <c:numCache>
                <c:formatCode>0.0000</c:formatCode>
                <c:ptCount val="8"/>
                <c:pt idx="0">
                  <c:v>0.63472520101419705</c:v>
                </c:pt>
                <c:pt idx="1">
                  <c:v>0.735615053128717</c:v>
                </c:pt>
                <c:pt idx="2">
                  <c:v>0.70372957042445705</c:v>
                </c:pt>
                <c:pt idx="3">
                  <c:v>0.62548166939078098</c:v>
                </c:pt>
                <c:pt idx="4">
                  <c:v>0.55789374064494002</c:v>
                </c:pt>
                <c:pt idx="5">
                  <c:v>0.54875367174970902</c:v>
                </c:pt>
                <c:pt idx="6">
                  <c:v>0.49968396134815002</c:v>
                </c:pt>
                <c:pt idx="7">
                  <c:v>0.47680002463015903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3-44DC-B769-49E5F0148435}"/>
            </c:ext>
          </c:extLst>
        </c:ser>
        <c:ser>
          <c:idx val="4"/>
          <c:order val="4"/>
          <c:tx>
            <c:strRef>
              <c:f>MaxMinSum!$F$51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MaxMinSum!$F$51:$F$59</c15:sqref>
                  </c15:fullRef>
                </c:ext>
              </c:extLst>
              <c:f>MaxMinSum!$F$52:$F$59</c:f>
              <c:numCache>
                <c:formatCode>0.0000</c:formatCode>
                <c:ptCount val="8"/>
                <c:pt idx="0">
                  <c:v>0.70977885656026996</c:v>
                </c:pt>
                <c:pt idx="1">
                  <c:v>1.22345297458007</c:v>
                </c:pt>
                <c:pt idx="2">
                  <c:v>1.5923592489510301</c:v>
                </c:pt>
                <c:pt idx="3">
                  <c:v>1.7003666657458301</c:v>
                </c:pt>
                <c:pt idx="4">
                  <c:v>1.6811574195191901</c:v>
                </c:pt>
                <c:pt idx="5">
                  <c:v>1.8731571055215701</c:v>
                </c:pt>
                <c:pt idx="6">
                  <c:v>1.75305232657362</c:v>
                </c:pt>
                <c:pt idx="7">
                  <c:v>1.8711823606396001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3-44DC-B769-49E5F0148435}"/>
            </c:ext>
          </c:extLst>
        </c:ser>
        <c:ser>
          <c:idx val="5"/>
          <c:order val="5"/>
          <c:tx>
            <c:strRef>
              <c:f>MaxMinSum!$G$51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MaxMinSum!$A$51:$A$59</c15:sqref>
                  </c15:fullRef>
                </c:ext>
              </c:extLst>
              <c:f>MaxMinSum!$A$52:$A$59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MaxMinSum!$G$51:$G$59</c15:sqref>
                  </c15:fullRef>
                </c:ext>
              </c:extLst>
              <c:f>MaxMinSum!$G$52:$G$59</c:f>
              <c:numCache>
                <c:formatCode>0.0000</c:formatCode>
                <c:ptCount val="8"/>
                <c:pt idx="0">
                  <c:v>0.69842432312362002</c:v>
                </c:pt>
                <c:pt idx="1">
                  <c:v>1.3300185117589201</c:v>
                </c:pt>
                <c:pt idx="2">
                  <c:v>1.8184844977994401</c:v>
                </c:pt>
                <c:pt idx="3">
                  <c:v>2.3416171589068902</c:v>
                </c:pt>
                <c:pt idx="4">
                  <c:v>2.7392286446250398</c:v>
                </c:pt>
                <c:pt idx="5">
                  <c:v>2.99726751225873</c:v>
                </c:pt>
                <c:pt idx="6">
                  <c:v>3.37007112810827</c:v>
                </c:pt>
                <c:pt idx="7">
                  <c:v>3.3940550315790201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3-44DC-B769-49E5F014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88047"/>
        <c:axId val="1556748479"/>
      </c:lineChart>
      <c:catAx>
        <c:axId val="12351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48479"/>
        <c:crosses val="autoZero"/>
        <c:auto val="1"/>
        <c:lblAlgn val="ctr"/>
        <c:lblOffset val="100"/>
        <c:noMultiLvlLbl val="0"/>
      </c:catAx>
      <c:valAx>
        <c:axId val="155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MaxMinSum!$J$49</c:f>
              <c:strCache>
                <c:ptCount val="1"/>
                <c:pt idx="0">
                  <c:v>Speed Up Using Thread MacBook Task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MaxMinSum!$K$50:$P$51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</c:lvl>
                <c:lvl>
                  <c:pt idx="0">
                    <c:v>Data Size Length N Array</c:v>
                  </c:pt>
                </c:lvl>
              </c:multiLvlStrCache>
            </c:multiLvlStrRef>
          </c:cat>
          <c:val>
            <c:numRef>
              <c:f>MaxMinSum!$K$52:$P$52</c:f>
              <c:numCache>
                <c:formatCode>General</c:formatCode>
                <c:ptCount val="6"/>
                <c:pt idx="0">
                  <c:v>5.7399656426552599E-2</c:v>
                </c:pt>
                <c:pt idx="1">
                  <c:v>5.0706647568160403E-3</c:v>
                </c:pt>
                <c:pt idx="2">
                  <c:v>0.17853795426875199</c:v>
                </c:pt>
                <c:pt idx="3">
                  <c:v>0.34888340302333098</c:v>
                </c:pt>
                <c:pt idx="4">
                  <c:v>0.65191947909238301</c:v>
                </c:pt>
                <c:pt idx="5">
                  <c:v>1.04938705644287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2-40E1-8BEE-3B7826DE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16431"/>
        <c:axId val="1046703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MaxMinSum!$K$50:$P$51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</c:v>
                        </c:pt>
                        <c:pt idx="1">
                          <c:v>100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</c:lvl>
                      <c:lvl>
                        <c:pt idx="0">
                          <c:v>Data Size Length N Array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MaxMinSum!$K$51:$P$51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B2-40E1-8BEE-3B7826DE6959}"/>
                  </c:ext>
                </c:extLst>
              </c15:ser>
            </c15:filteredLineSeries>
          </c:ext>
        </c:extLst>
      </c:lineChart>
      <c:catAx>
        <c:axId val="15381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703855"/>
        <c:crosses val="autoZero"/>
        <c:auto val="1"/>
        <c:lblAlgn val="ctr"/>
        <c:lblOffset val="100"/>
        <c:noMultiLvlLbl val="0"/>
      </c:catAx>
      <c:valAx>
        <c:axId val="10467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MaxMinSum!$J$56</c:f>
              <c:strCache>
                <c:ptCount val="1"/>
                <c:pt idx="0">
                  <c:v>Speed Up Using Thread MacBook Data Task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MaxMinSum!$K$58:$P$58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MaxMinSum!$K$59:$P$59</c:f>
              <c:numCache>
                <c:formatCode>General</c:formatCode>
                <c:ptCount val="6"/>
                <c:pt idx="0">
                  <c:v>4.4110709953587899E-4</c:v>
                </c:pt>
                <c:pt idx="1">
                  <c:v>6.5557160537137102E-3</c:v>
                </c:pt>
                <c:pt idx="2">
                  <c:v>3.4142938918981798E-2</c:v>
                </c:pt>
                <c:pt idx="3">
                  <c:v>0.34127466152052399</c:v>
                </c:pt>
                <c:pt idx="4">
                  <c:v>1.0869461663611999</c:v>
                </c:pt>
                <c:pt idx="5">
                  <c:v>1.5485160533896201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A-491B-B444-32C27924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66559"/>
        <c:axId val="1157750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MaxMinSum!$K$58:$P$58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MaxMinSum!$K$58:$P$58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7A-491B-B444-32C279246860}"/>
                  </c:ext>
                </c:extLst>
              </c15:ser>
            </c15:filteredLineSeries>
          </c:ext>
        </c:extLst>
      </c:lineChart>
      <c:catAx>
        <c:axId val="12415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750431"/>
        <c:crosses val="autoZero"/>
        <c:auto val="1"/>
        <c:lblAlgn val="ctr"/>
        <c:lblOffset val="100"/>
        <c:noMultiLvlLbl val="0"/>
      </c:catAx>
      <c:valAx>
        <c:axId val="11577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5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Scrabble</a:t>
            </a:r>
            <a:r>
              <a:rPr lang="en-US" altLang="zh-CN" baseline="0"/>
              <a:t> experienced</a:t>
            </a:r>
            <a:endParaRPr lang="en-US" altLang="zh-CN"/>
          </a:p>
        </c:rich>
      </c:tx>
      <c:layout>
        <c:manualLayout>
          <c:xMode val="edge"/>
          <c:yMode val="edge"/>
          <c:x val="0.26161157821374015"/>
          <c:y val="2.812316370901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Survy!$A$43:$C$43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Survy!$A$44:$C$44</c:f>
              <c:numCache>
                <c:formatCode>General</c:formatCode>
                <c:ptCount val="3"/>
                <c:pt idx="0">
                  <c:v>6.625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9-496D-85DA-0023A529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666063"/>
        <c:axId val="1048177663"/>
      </c:barChart>
      <c:catAx>
        <c:axId val="141566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177663"/>
        <c:crosses val="autoZero"/>
        <c:auto val="1"/>
        <c:lblAlgn val="ctr"/>
        <c:lblOffset val="100"/>
        <c:noMultiLvlLbl val="0"/>
      </c:catAx>
      <c:valAx>
        <c:axId val="1048177663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6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</a:t>
            </a:r>
            <a:r>
              <a:rPr lang="en-US" altLang="zh-CN" baseline="0"/>
              <a:t> experienced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Survy!$D$43:$F$43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Survy!$D$44:$F$44</c:f>
              <c:numCache>
                <c:formatCode>General</c:formatCode>
                <c:ptCount val="3"/>
                <c:pt idx="0">
                  <c:v>4.375</c:v>
                </c:pt>
                <c:pt idx="1">
                  <c:v>6.5</c:v>
                </c:pt>
                <c:pt idx="2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F-4AA3-9DEC-4BA10D23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5711535"/>
        <c:axId val="1046705775"/>
      </c:barChart>
      <c:catAx>
        <c:axId val="141571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705775"/>
        <c:crosses val="autoZero"/>
        <c:auto val="1"/>
        <c:lblAlgn val="ctr"/>
        <c:lblOffset val="100"/>
        <c:noMultiLvlLbl val="0"/>
      </c:catAx>
      <c:valAx>
        <c:axId val="104670577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71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Student Selection </a:t>
            </a:r>
            <a:r>
              <a:rPr lang="en-US" altLang="zh-CN" baseline="0"/>
              <a:t>experienced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Survy!$G$43:$I$43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Survy!$G$44:$I$44</c:f>
              <c:numCache>
                <c:formatCode>General</c:formatCode>
                <c:ptCount val="3"/>
                <c:pt idx="0">
                  <c:v>5.875</c:v>
                </c:pt>
                <c:pt idx="1">
                  <c:v>6.5</c:v>
                </c:pt>
                <c:pt idx="2">
                  <c:v>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798-888D-5A494A85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9928927"/>
        <c:axId val="1533021071"/>
      </c:barChart>
      <c:catAx>
        <c:axId val="115992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21071"/>
        <c:crosses val="autoZero"/>
        <c:auto val="1"/>
        <c:lblAlgn val="ctr"/>
        <c:lblOffset val="100"/>
        <c:noMultiLvlLbl val="0"/>
      </c:catAx>
      <c:valAx>
        <c:axId val="1533021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9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MorseCode</a:t>
            </a:r>
            <a:r>
              <a:rPr lang="en-US" altLang="zh-CN" baseline="0"/>
              <a:t> experienced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Survy!$J$43:$L$43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Survy!$J$44:$L$44</c:f>
              <c:numCache>
                <c:formatCode>General</c:formatCode>
                <c:ptCount val="3"/>
                <c:pt idx="0">
                  <c:v>7.125</c:v>
                </c:pt>
                <c:pt idx="1">
                  <c:v>6.125</c:v>
                </c:pt>
                <c:pt idx="2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2-4F08-BADB-903EC5D2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152623"/>
        <c:axId val="1533020111"/>
      </c:barChart>
      <c:catAx>
        <c:axId val="153815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20111"/>
        <c:crosses val="autoZero"/>
        <c:auto val="1"/>
        <c:lblAlgn val="ctr"/>
        <c:lblOffset val="100"/>
        <c:noMultiLvlLbl val="0"/>
      </c:catAx>
      <c:valAx>
        <c:axId val="153302011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5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experienced</a:t>
            </a:r>
          </a:p>
        </c:rich>
      </c:tx>
      <c:layout>
        <c:manualLayout>
          <c:xMode val="edge"/>
          <c:yMode val="edge"/>
          <c:x val="0.37609980833320689"/>
          <c:y val="5.2083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Survy!$M$43:$O$43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Survy!$M$44:$O$44</c:f>
              <c:numCache>
                <c:formatCode>General</c:formatCode>
                <c:ptCount val="3"/>
                <c:pt idx="0">
                  <c:v>6.125</c:v>
                </c:pt>
                <c:pt idx="1">
                  <c:v>6.875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7F1-A93A-16EFE88C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183871"/>
        <c:axId val="1533023471"/>
      </c:barChart>
      <c:catAx>
        <c:axId val="123518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23471"/>
        <c:crosses val="autoZero"/>
        <c:auto val="1"/>
        <c:lblAlgn val="ctr"/>
        <c:lblOffset val="100"/>
        <c:noMultiLvlLbl val="0"/>
      </c:catAx>
      <c:valAx>
        <c:axId val="15330234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MorseCode!$A$36</c:f>
              <c:strCache>
                <c:ptCount val="1"/>
                <c:pt idx="0">
                  <c:v>10 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MorseCode!$B$36:$I$36</c:f>
              <c:numCache>
                <c:formatCode>General</c:formatCode>
                <c:ptCount val="8"/>
                <c:pt idx="0">
                  <c:v>0.13900000000000001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41C-9FCA-C60CDFDA6A65}"/>
            </c:ext>
          </c:extLst>
        </c:ser>
        <c:ser>
          <c:idx val="1"/>
          <c:order val="1"/>
          <c:tx>
            <c:strRef>
              <c:f>MorseCode!$A$37</c:f>
              <c:strCache>
                <c:ptCount val="1"/>
                <c:pt idx="0">
                  <c:v>100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MorseCode!$B$37:$I$37</c:f>
              <c:numCache>
                <c:formatCode>General</c:formatCode>
                <c:ptCount val="8"/>
                <c:pt idx="0">
                  <c:v>0.33</c:v>
                </c:pt>
                <c:pt idx="1">
                  <c:v>0.14699999999999999</c:v>
                </c:pt>
                <c:pt idx="2">
                  <c:v>0.10299999999999999</c:v>
                </c:pt>
                <c:pt idx="3">
                  <c:v>8.4000000000000005E-2</c:v>
                </c:pt>
                <c:pt idx="4">
                  <c:v>6.9000000000000006E-2</c:v>
                </c:pt>
                <c:pt idx="5">
                  <c:v>7.4999999999999997E-2</c:v>
                </c:pt>
                <c:pt idx="6">
                  <c:v>5.5E-2</c:v>
                </c:pt>
                <c:pt idx="7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8-441C-9FCA-C60CDFDA6A65}"/>
            </c:ext>
          </c:extLst>
        </c:ser>
        <c:ser>
          <c:idx val="2"/>
          <c:order val="2"/>
          <c:tx>
            <c:strRef>
              <c:f>MorseCode!$A$38</c:f>
              <c:strCache>
                <c:ptCount val="1"/>
                <c:pt idx="0">
                  <c:v>1000 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MorseCode!$B$38:$I$38</c:f>
              <c:numCache>
                <c:formatCode>General</c:formatCode>
                <c:ptCount val="8"/>
                <c:pt idx="0">
                  <c:v>0.88100000000000001</c:v>
                </c:pt>
                <c:pt idx="1">
                  <c:v>0.80800000000000005</c:v>
                </c:pt>
                <c:pt idx="2">
                  <c:v>0.79500000000000004</c:v>
                </c:pt>
                <c:pt idx="3">
                  <c:v>0.81</c:v>
                </c:pt>
                <c:pt idx="4">
                  <c:v>0.72499999999999998</c:v>
                </c:pt>
                <c:pt idx="5">
                  <c:v>0.63</c:v>
                </c:pt>
                <c:pt idx="6">
                  <c:v>0.56299999999999994</c:v>
                </c:pt>
                <c:pt idx="7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8-441C-9FCA-C60CDFDA6A65}"/>
            </c:ext>
          </c:extLst>
        </c:ser>
        <c:ser>
          <c:idx val="3"/>
          <c:order val="3"/>
          <c:tx>
            <c:strRef>
              <c:f>MorseCode!$A$39</c:f>
              <c:strCache>
                <c:ptCount val="1"/>
                <c:pt idx="0">
                  <c:v>10000 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MorseCode!$B$39:$I$39</c:f>
              <c:numCache>
                <c:formatCode>General</c:formatCode>
                <c:ptCount val="8"/>
                <c:pt idx="0">
                  <c:v>0.92100000000000004</c:v>
                </c:pt>
                <c:pt idx="1">
                  <c:v>1.387</c:v>
                </c:pt>
                <c:pt idx="2">
                  <c:v>1.9119999999999999</c:v>
                </c:pt>
                <c:pt idx="3">
                  <c:v>2.3969999999999998</c:v>
                </c:pt>
                <c:pt idx="4">
                  <c:v>2.4900000000000002</c:v>
                </c:pt>
                <c:pt idx="5">
                  <c:v>2.355</c:v>
                </c:pt>
                <c:pt idx="6">
                  <c:v>2.302</c:v>
                </c:pt>
                <c:pt idx="7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8-441C-9FCA-C60CDFDA6A65}"/>
            </c:ext>
          </c:extLst>
        </c:ser>
        <c:ser>
          <c:idx val="4"/>
          <c:order val="4"/>
          <c:tx>
            <c:strRef>
              <c:f>MorseCode!$A$40</c:f>
              <c:strCache>
                <c:ptCount val="1"/>
                <c:pt idx="0">
                  <c:v>100000 words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MorseCode!$B$40:$I$40</c:f>
              <c:numCache>
                <c:formatCode>General</c:formatCode>
                <c:ptCount val="8"/>
                <c:pt idx="0">
                  <c:v>0.96399999999999997</c:v>
                </c:pt>
                <c:pt idx="1">
                  <c:v>1.722</c:v>
                </c:pt>
                <c:pt idx="2">
                  <c:v>2.39</c:v>
                </c:pt>
                <c:pt idx="3">
                  <c:v>2.8010000000000002</c:v>
                </c:pt>
                <c:pt idx="4">
                  <c:v>2.9359999999999999</c:v>
                </c:pt>
                <c:pt idx="5">
                  <c:v>2.8969999999999998</c:v>
                </c:pt>
                <c:pt idx="6">
                  <c:v>2.726</c:v>
                </c:pt>
                <c:pt idx="7">
                  <c:v>2.7559999999999998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8-441C-9FCA-C60CDFDA6A65}"/>
            </c:ext>
          </c:extLst>
        </c:ser>
        <c:ser>
          <c:idx val="5"/>
          <c:order val="5"/>
          <c:tx>
            <c:strRef>
              <c:f>MorseCode!$A$41</c:f>
              <c:strCache>
                <c:ptCount val="1"/>
                <c:pt idx="0">
                  <c:v>1000000 words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MorseCode!$B$35:$I$35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MorseCode!$B$41:$I$41</c:f>
              <c:numCache>
                <c:formatCode>General</c:formatCode>
                <c:ptCount val="8"/>
                <c:pt idx="0">
                  <c:v>0.97299999999999998</c:v>
                </c:pt>
                <c:pt idx="1">
                  <c:v>1.752</c:v>
                </c:pt>
                <c:pt idx="2">
                  <c:v>2.423</c:v>
                </c:pt>
                <c:pt idx="3">
                  <c:v>2.641</c:v>
                </c:pt>
                <c:pt idx="4">
                  <c:v>2.7360000000000002</c:v>
                </c:pt>
                <c:pt idx="5">
                  <c:v>2.7160000000000002</c:v>
                </c:pt>
                <c:pt idx="6">
                  <c:v>2.66</c:v>
                </c:pt>
                <c:pt idx="7">
                  <c:v>2.4889999999999999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D8-441C-9FCA-C60CDFDA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424399"/>
        <c:axId val="43091760"/>
      </c:lineChart>
      <c:catAx>
        <c:axId val="1835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91760"/>
        <c:crosses val="autoZero"/>
        <c:auto val="1"/>
        <c:lblAlgn val="ctr"/>
        <c:lblOffset val="100"/>
        <c:noMultiLvlLbl val="0"/>
      </c:catAx>
      <c:valAx>
        <c:axId val="43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4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Mandelbrot expeienced</a:t>
            </a:r>
          </a:p>
        </c:rich>
      </c:tx>
      <c:layout>
        <c:manualLayout>
          <c:xMode val="edge"/>
          <c:yMode val="edge"/>
          <c:x val="0.31864577024025842"/>
          <c:y val="3.7492395404216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Survy!$P$43:$R$43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Survy!$P$44:$R$44</c:f>
              <c:numCache>
                <c:formatCode>General</c:formatCode>
                <c:ptCount val="3"/>
                <c:pt idx="0">
                  <c:v>7.125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42FB-B73C-C014AF98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421215"/>
        <c:axId val="1048173343"/>
      </c:barChart>
      <c:catAx>
        <c:axId val="154442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173343"/>
        <c:crosses val="autoZero"/>
        <c:auto val="1"/>
        <c:lblAlgn val="ctr"/>
        <c:lblOffset val="100"/>
        <c:noMultiLvlLbl val="0"/>
      </c:catAx>
      <c:valAx>
        <c:axId val="1048173343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421215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Scrabble</a:t>
            </a:r>
            <a:r>
              <a:rPr lang="en-US" altLang="zh-CN" baseline="0"/>
              <a:t> no experience</a:t>
            </a:r>
            <a:endParaRPr lang="en-US" altLang="zh-CN"/>
          </a:p>
        </c:rich>
      </c:tx>
      <c:layout>
        <c:manualLayout>
          <c:xMode val="edge"/>
          <c:yMode val="edge"/>
          <c:x val="0.28753866268575162"/>
          <c:y val="3.8503850385038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Survy!$A$50:$C$50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Survy!$A$51:$C$51</c:f>
              <c:numCache>
                <c:formatCode>General</c:formatCode>
                <c:ptCount val="3"/>
                <c:pt idx="0">
                  <c:v>6.7777777777777777</c:v>
                </c:pt>
                <c:pt idx="1">
                  <c:v>5.8888888888888893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F-4DD2-A695-5B774D47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534431"/>
        <c:axId val="1533017231"/>
      </c:barChart>
      <c:catAx>
        <c:axId val="154453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17231"/>
        <c:crosses val="autoZero"/>
        <c:auto val="1"/>
        <c:lblAlgn val="ctr"/>
        <c:lblOffset val="100"/>
        <c:noMultiLvlLbl val="0"/>
      </c:catAx>
      <c:valAx>
        <c:axId val="153301723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5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 no experience</a:t>
            </a:r>
          </a:p>
        </c:rich>
      </c:tx>
      <c:layout>
        <c:manualLayout>
          <c:xMode val="edge"/>
          <c:yMode val="edge"/>
          <c:x val="0.23073790776152983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Survy!$D$50:$F$50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Survy!$D$51:$F$51</c:f>
              <c:numCache>
                <c:formatCode>General</c:formatCode>
                <c:ptCount val="3"/>
                <c:pt idx="0">
                  <c:v>4.4444444444444446</c:v>
                </c:pt>
                <c:pt idx="1">
                  <c:v>5</c:v>
                </c:pt>
                <c:pt idx="2">
                  <c:v>3.7777777777777777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63B-B4C6-392A5249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557199"/>
        <c:axId val="1556732639"/>
      </c:barChart>
      <c:catAx>
        <c:axId val="146155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32639"/>
        <c:crosses val="autoZero"/>
        <c:auto val="1"/>
        <c:lblAlgn val="ctr"/>
        <c:lblOffset val="100"/>
        <c:noMultiLvlLbl val="0"/>
      </c:catAx>
      <c:valAx>
        <c:axId val="15567326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5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Student</a:t>
            </a:r>
            <a:r>
              <a:rPr lang="en-US" altLang="zh-CN" baseline="0"/>
              <a:t> Selection No experience</a:t>
            </a:r>
            <a:endParaRPr lang="en-US" altLang="zh-CN"/>
          </a:p>
        </c:rich>
      </c:tx>
      <c:layout>
        <c:manualLayout>
          <c:xMode val="edge"/>
          <c:yMode val="edge"/>
          <c:x val="0.15540088149358688"/>
          <c:y val="3.901895206243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Survy!$G$50:$I$50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Survy!$G$51:$I$51</c:f>
              <c:numCache>
                <c:formatCode>General</c:formatCode>
                <c:ptCount val="3"/>
                <c:pt idx="0">
                  <c:v>5.4444444444444446</c:v>
                </c:pt>
                <c:pt idx="1">
                  <c:v>6.2222222222222223</c:v>
                </c:pt>
                <c:pt idx="2">
                  <c:v>5.4444444444444446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46D8-BCB5-93885BD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5686015"/>
        <c:axId val="1234442687"/>
      </c:barChart>
      <c:catAx>
        <c:axId val="141568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42687"/>
        <c:crosses val="autoZero"/>
        <c:auto val="1"/>
        <c:lblAlgn val="ctr"/>
        <c:lblOffset val="100"/>
        <c:noMultiLvlLbl val="0"/>
      </c:catAx>
      <c:valAx>
        <c:axId val="123444268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68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MorseCode</a:t>
            </a:r>
            <a:r>
              <a:rPr lang="en-US" altLang="zh-CN" baseline="0"/>
              <a:t> No experience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Survy!$J$50:$L$50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Survy!$J$51:$L$51</c:f>
              <c:numCache>
                <c:formatCode>General</c:formatCode>
                <c:ptCount val="3"/>
                <c:pt idx="0">
                  <c:v>7.8888888888888893</c:v>
                </c:pt>
                <c:pt idx="1">
                  <c:v>7</c:v>
                </c:pt>
                <c:pt idx="2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F-4143-82CD-F0FF6DB9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695295"/>
        <c:axId val="1556741279"/>
      </c:barChart>
      <c:catAx>
        <c:axId val="141569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41279"/>
        <c:crosses val="autoZero"/>
        <c:auto val="1"/>
        <c:lblAlgn val="ctr"/>
        <c:lblOffset val="100"/>
        <c:noMultiLvlLbl val="0"/>
      </c:catAx>
      <c:valAx>
        <c:axId val="15567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6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</a:t>
            </a:r>
            <a:r>
              <a:rPr lang="en-US" altLang="zh-CN" baseline="0"/>
              <a:t> No experience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Survy!$M$50:$O$50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Survy!$M$51:$O$51</c:f>
              <c:numCache>
                <c:formatCode>General</c:formatCode>
                <c:ptCount val="3"/>
                <c:pt idx="0">
                  <c:v>5.5555555555555554</c:v>
                </c:pt>
                <c:pt idx="1">
                  <c:v>6</c:v>
                </c:pt>
                <c:pt idx="2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4219-8138-C8D540CD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3019055"/>
        <c:axId val="1046703375"/>
      </c:barChart>
      <c:catAx>
        <c:axId val="16130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703375"/>
        <c:crosses val="autoZero"/>
        <c:auto val="1"/>
        <c:lblAlgn val="ctr"/>
        <c:lblOffset val="100"/>
        <c:noMultiLvlLbl val="0"/>
      </c:catAx>
      <c:valAx>
        <c:axId val="104670337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Mandelbrot</a:t>
            </a:r>
            <a:r>
              <a:rPr lang="en-US" altLang="zh-CN" baseline="0"/>
              <a:t> No experience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Survy!$P$50:$R$50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Survy!$P$51:$R$51</c:f>
              <c:numCache>
                <c:formatCode>General</c:formatCode>
                <c:ptCount val="3"/>
                <c:pt idx="0">
                  <c:v>7</c:v>
                </c:pt>
                <c:pt idx="1">
                  <c:v>5.666666666666667</c:v>
                </c:pt>
                <c:pt idx="2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2-45F8-99BF-18DC7801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623087"/>
        <c:axId val="1556737439"/>
      </c:barChart>
      <c:catAx>
        <c:axId val="146162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37439"/>
        <c:crosses val="autoZero"/>
        <c:auto val="1"/>
        <c:lblAlgn val="ctr"/>
        <c:lblOffset val="100"/>
        <c:noMultiLvlLbl val="0"/>
      </c:catAx>
      <c:valAx>
        <c:axId val="15567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6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Scrabble</a:t>
            </a:r>
            <a:r>
              <a:rPr lang="en-US" altLang="zh-CN" baseline="0"/>
              <a:t> overall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Survy!$A$69:$C$69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Survy!$A$70:$C$70</c:f>
              <c:numCache>
                <c:formatCode>General</c:formatCode>
                <c:ptCount val="3"/>
                <c:pt idx="0">
                  <c:v>6.7058823529411766</c:v>
                </c:pt>
                <c:pt idx="1">
                  <c:v>5.9411764705882355</c:v>
                </c:pt>
                <c:pt idx="2">
                  <c:v>4.2352941176470589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B-4F24-9FAB-02801EF6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615663"/>
        <c:axId val="1556757599"/>
      </c:barChart>
      <c:catAx>
        <c:axId val="146161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757599"/>
        <c:crosses val="autoZero"/>
        <c:auto val="1"/>
        <c:lblAlgn val="ctr"/>
        <c:lblOffset val="100"/>
        <c:noMultiLvlLbl val="0"/>
      </c:catAx>
      <c:valAx>
        <c:axId val="15567575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6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MaxMinSum</a:t>
            </a:r>
            <a:r>
              <a:rPr lang="en-US" altLang="zh-CN" baseline="0"/>
              <a:t> overall</a:t>
            </a:r>
            <a:endParaRPr lang="en-US" altLang="zh-CN"/>
          </a:p>
        </c:rich>
      </c:tx>
      <c:layout>
        <c:manualLayout>
          <c:xMode val="edge"/>
          <c:yMode val="edge"/>
          <c:x val="0.35422022155318822"/>
          <c:y val="3.267973856209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Survy!$D$69:$F$69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Survy!$D$70:$F$70</c:f>
              <c:numCache>
                <c:formatCode>General</c:formatCode>
                <c:ptCount val="3"/>
                <c:pt idx="0">
                  <c:v>4.4117647058823533</c:v>
                </c:pt>
                <c:pt idx="1">
                  <c:v>5.7058823529411766</c:v>
                </c:pt>
                <c:pt idx="2">
                  <c:v>3.7058823529411766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5-4C17-A70B-252098B4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9929855"/>
        <c:axId val="909996703"/>
      </c:barChart>
      <c:catAx>
        <c:axId val="115992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96703"/>
        <c:crosses val="autoZero"/>
        <c:auto val="1"/>
        <c:lblAlgn val="ctr"/>
        <c:lblOffset val="100"/>
        <c:noMultiLvlLbl val="0"/>
      </c:catAx>
      <c:valAx>
        <c:axId val="9099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9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Student Selection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Survy!$G$69:$I$69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Survy!$G$70:$I$70</c:f>
              <c:numCache>
                <c:formatCode>General</c:formatCode>
                <c:ptCount val="3"/>
                <c:pt idx="0">
                  <c:v>5.6470588235294121</c:v>
                </c:pt>
                <c:pt idx="1">
                  <c:v>6.3529411764705879</c:v>
                </c:pt>
                <c:pt idx="2">
                  <c:v>5.2941176470588234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0-4D34-8857-8B04CEEF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991071"/>
        <c:axId val="1046706255"/>
      </c:barChart>
      <c:catAx>
        <c:axId val="165499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706255"/>
        <c:crosses val="autoZero"/>
        <c:auto val="1"/>
        <c:lblAlgn val="ctr"/>
        <c:lblOffset val="100"/>
        <c:noMultiLvlLbl val="0"/>
      </c:catAx>
      <c:valAx>
        <c:axId val="10467062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MorseCode!$M$36</c:f>
              <c:strCache>
                <c:ptCount val="1"/>
                <c:pt idx="0">
                  <c:v>10 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MorseCode!$N$36:$U$36</c:f>
              <c:numCache>
                <c:formatCode>General</c:formatCode>
                <c:ptCount val="8"/>
                <c:pt idx="0">
                  <c:v>0.6431</c:v>
                </c:pt>
                <c:pt idx="1">
                  <c:v>0.4516</c:v>
                </c:pt>
                <c:pt idx="2">
                  <c:v>0.4446</c:v>
                </c:pt>
                <c:pt idx="3">
                  <c:v>0.39800000000000002</c:v>
                </c:pt>
                <c:pt idx="4">
                  <c:v>0.34560000000000002</c:v>
                </c:pt>
                <c:pt idx="5">
                  <c:v>0.32840000000000003</c:v>
                </c:pt>
                <c:pt idx="6">
                  <c:v>0.26290000000000002</c:v>
                </c:pt>
                <c:pt idx="7">
                  <c:v>0.24579999999999999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46B1-902E-AC1B4EB63FAD}"/>
            </c:ext>
          </c:extLst>
        </c:ser>
        <c:ser>
          <c:idx val="1"/>
          <c:order val="1"/>
          <c:tx>
            <c:strRef>
              <c:f>MorseCode!$M$37</c:f>
              <c:strCache>
                <c:ptCount val="1"/>
                <c:pt idx="0">
                  <c:v>100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MorseCode!$N$37:$U$37</c:f>
              <c:numCache>
                <c:formatCode>General</c:formatCode>
                <c:ptCount val="8"/>
                <c:pt idx="0">
                  <c:v>0.6431</c:v>
                </c:pt>
                <c:pt idx="1">
                  <c:v>0.4516</c:v>
                </c:pt>
                <c:pt idx="2">
                  <c:v>0.4446</c:v>
                </c:pt>
                <c:pt idx="3">
                  <c:v>0.39800000000000002</c:v>
                </c:pt>
                <c:pt idx="4">
                  <c:v>0.34560000000000002</c:v>
                </c:pt>
                <c:pt idx="5">
                  <c:v>0.32840000000000003</c:v>
                </c:pt>
                <c:pt idx="6">
                  <c:v>0.26290000000000002</c:v>
                </c:pt>
                <c:pt idx="7">
                  <c:v>0.24579999999999999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2-46B1-902E-AC1B4EB63FAD}"/>
            </c:ext>
          </c:extLst>
        </c:ser>
        <c:ser>
          <c:idx val="2"/>
          <c:order val="2"/>
          <c:tx>
            <c:strRef>
              <c:f>MorseCode!$M$38</c:f>
              <c:strCache>
                <c:ptCount val="1"/>
                <c:pt idx="0">
                  <c:v>1000 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MorseCode!$N$38:$U$38</c:f>
              <c:numCache>
                <c:formatCode>General</c:formatCode>
                <c:ptCount val="8"/>
                <c:pt idx="0">
                  <c:v>0.7883</c:v>
                </c:pt>
                <c:pt idx="1">
                  <c:v>1.3528</c:v>
                </c:pt>
                <c:pt idx="2">
                  <c:v>1.3004</c:v>
                </c:pt>
                <c:pt idx="3">
                  <c:v>1.2347999999999999</c:v>
                </c:pt>
                <c:pt idx="4" formatCode="#,##0">
                  <c:v>1.2382</c:v>
                </c:pt>
                <c:pt idx="5">
                  <c:v>1.1938</c:v>
                </c:pt>
                <c:pt idx="6">
                  <c:v>0.999</c:v>
                </c:pt>
                <c:pt idx="7">
                  <c:v>1.5278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2-46B1-902E-AC1B4EB63FAD}"/>
            </c:ext>
          </c:extLst>
        </c:ser>
        <c:ser>
          <c:idx val="3"/>
          <c:order val="3"/>
          <c:tx>
            <c:strRef>
              <c:f>MorseCode!$M$39</c:f>
              <c:strCache>
                <c:ptCount val="1"/>
                <c:pt idx="0">
                  <c:v>10000 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MorseCode!$N$39:$U$39</c:f>
              <c:numCache>
                <c:formatCode>General</c:formatCode>
                <c:ptCount val="8"/>
                <c:pt idx="0">
                  <c:v>0.94110000000000005</c:v>
                </c:pt>
                <c:pt idx="1">
                  <c:v>1.7729999999999999</c:v>
                </c:pt>
                <c:pt idx="2">
                  <c:v>2.4592000000000001</c:v>
                </c:pt>
                <c:pt idx="3">
                  <c:v>2.8557999999999999</c:v>
                </c:pt>
                <c:pt idx="4">
                  <c:v>3.1415999999999999</c:v>
                </c:pt>
                <c:pt idx="5">
                  <c:v>3.2321</c:v>
                </c:pt>
                <c:pt idx="6">
                  <c:v>3.8980000000000001</c:v>
                </c:pt>
                <c:pt idx="7">
                  <c:v>4.5753000000000004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2-46B1-902E-AC1B4EB63FAD}"/>
            </c:ext>
          </c:extLst>
        </c:ser>
        <c:ser>
          <c:idx val="4"/>
          <c:order val="4"/>
          <c:tx>
            <c:strRef>
              <c:f>MorseCode!$M$40</c:f>
              <c:strCache>
                <c:ptCount val="1"/>
                <c:pt idx="0">
                  <c:v>100000 words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MorseCode!$N$40:$U$40</c:f>
              <c:numCache>
                <c:formatCode>General</c:formatCode>
                <c:ptCount val="8"/>
                <c:pt idx="0">
                  <c:v>0.97460000000000002</c:v>
                </c:pt>
                <c:pt idx="1">
                  <c:v>1.8169999999999999</c:v>
                </c:pt>
                <c:pt idx="2">
                  <c:v>2.5752999999999999</c:v>
                </c:pt>
                <c:pt idx="3">
                  <c:v>3.1661000000000001</c:v>
                </c:pt>
                <c:pt idx="4">
                  <c:v>3.7284999999999999</c:v>
                </c:pt>
                <c:pt idx="5">
                  <c:v>3.9580000000000002</c:v>
                </c:pt>
                <c:pt idx="6">
                  <c:v>4.2165999999999997</c:v>
                </c:pt>
                <c:pt idx="7">
                  <c:v>5.0068999999999999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12-46B1-902E-AC1B4EB63FAD}"/>
            </c:ext>
          </c:extLst>
        </c:ser>
        <c:ser>
          <c:idx val="5"/>
          <c:order val="5"/>
          <c:tx>
            <c:strRef>
              <c:f>MorseCode!$M$41</c:f>
              <c:strCache>
                <c:ptCount val="1"/>
                <c:pt idx="0">
                  <c:v>1000000 words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MorseCode!$N$35:$U$35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MorseCode!$N$41:$U$41</c:f>
              <c:numCache>
                <c:formatCode>General</c:formatCode>
                <c:ptCount val="8"/>
                <c:pt idx="0">
                  <c:v>0.93640000000000001</c:v>
                </c:pt>
                <c:pt idx="1">
                  <c:v>1.6639999999999999</c:v>
                </c:pt>
                <c:pt idx="2">
                  <c:v>2.3048000000000002</c:v>
                </c:pt>
                <c:pt idx="3">
                  <c:v>2.6185999999999998</c:v>
                </c:pt>
                <c:pt idx="4">
                  <c:v>3.4525000000000001</c:v>
                </c:pt>
                <c:pt idx="5">
                  <c:v>3.2202999999999999</c:v>
                </c:pt>
                <c:pt idx="6">
                  <c:v>3.2315</c:v>
                </c:pt>
                <c:pt idx="7">
                  <c:v>3.3776000000000002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12-46B1-902E-AC1B4EB6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92384"/>
        <c:axId val="1921304207"/>
      </c:lineChart>
      <c:catAx>
        <c:axId val="4901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304207"/>
        <c:crosses val="autoZero"/>
        <c:auto val="1"/>
        <c:lblAlgn val="ctr"/>
        <c:lblOffset val="100"/>
        <c:noMultiLvlLbl val="0"/>
      </c:catAx>
      <c:valAx>
        <c:axId val="19213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MorseCode</a:t>
            </a:r>
            <a:r>
              <a:rPr lang="en-US" altLang="zh-CN" baseline="0"/>
              <a:t> overall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Survy!$J$69:$L$69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Survy!$J$70:$L$70</c:f>
              <c:numCache>
                <c:formatCode>General</c:formatCode>
                <c:ptCount val="3"/>
                <c:pt idx="0">
                  <c:v>7.5294117647058822</c:v>
                </c:pt>
                <c:pt idx="1">
                  <c:v>6.5882352941176467</c:v>
                </c:pt>
                <c:pt idx="2">
                  <c:v>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C-46E7-B32B-69F048C7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513551"/>
        <c:axId val="910006783"/>
      </c:barChart>
      <c:catAx>
        <c:axId val="154451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06783"/>
        <c:crosses val="autoZero"/>
        <c:auto val="1"/>
        <c:lblAlgn val="ctr"/>
        <c:lblOffset val="100"/>
        <c:noMultiLvlLbl val="0"/>
      </c:catAx>
      <c:valAx>
        <c:axId val="9100067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Survy!$M$69:$O$69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Survy!$M$70:$O$70</c:f>
              <c:numCache>
                <c:formatCode>General</c:formatCode>
                <c:ptCount val="3"/>
                <c:pt idx="0">
                  <c:v>5.8235294117647056</c:v>
                </c:pt>
                <c:pt idx="1">
                  <c:v>6.4117647058823533</c:v>
                </c:pt>
                <c:pt idx="2">
                  <c:v>5.3529411764705879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E1A-B85E-8B6A771A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189903"/>
        <c:axId val="1628810415"/>
      </c:barChart>
      <c:catAx>
        <c:axId val="123518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810415"/>
        <c:crosses val="autoZero"/>
        <c:auto val="1"/>
        <c:lblAlgn val="ctr"/>
        <c:lblOffset val="100"/>
        <c:noMultiLvlLbl val="0"/>
      </c:catAx>
      <c:valAx>
        <c:axId val="16288104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Mandelbrot</a:t>
            </a:r>
            <a:r>
              <a:rPr lang="en-US" altLang="zh-CN" baseline="0"/>
              <a:t> overall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Survy!$P$69:$R$69</c:f>
              <c:strCache>
                <c:ptCount val="3"/>
                <c:pt idx="0">
                  <c:v>Interesting </c:v>
                </c:pt>
                <c:pt idx="1">
                  <c:v>Difficulity </c:v>
                </c:pt>
                <c:pt idx="2">
                  <c:v>Difficulity to Verify</c:v>
                </c:pt>
              </c:strCache>
            </c:strRef>
          </c:cat>
          <c:val>
            <c:numRef>
              <c:f>Survy!$P$70:$R$70</c:f>
              <c:numCache>
                <c:formatCode>General</c:formatCode>
                <c:ptCount val="3"/>
                <c:pt idx="0">
                  <c:v>7.0588235294117645</c:v>
                </c:pt>
                <c:pt idx="1">
                  <c:v>5.8235294117647056</c:v>
                </c:pt>
                <c:pt idx="2">
                  <c:v>7.7058823529411766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0-4578-B0EC-9A35DF9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133599"/>
        <c:axId val="910000063"/>
      </c:barChart>
      <c:catAx>
        <c:axId val="153813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00063"/>
        <c:crosses val="autoZero"/>
        <c:auto val="1"/>
        <c:lblAlgn val="ctr"/>
        <c:lblOffset val="100"/>
        <c:noMultiLvlLbl val="0"/>
      </c:catAx>
      <c:valAx>
        <c:axId val="910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Scrabble PC</a:t>
            </a:r>
          </a:p>
        </c:rich>
      </c:tx>
      <c:layout>
        <c:manualLayout>
          <c:xMode val="edge"/>
          <c:yMode val="edge"/>
          <c:x val="0.4324574633394706"/>
          <c:y val="1.497454327643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Scrabble!$A$4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Scrabble!$B$4:$G$4</c:f>
              <c:numCache>
                <c:formatCode>General</c:formatCode>
                <c:ptCount val="6"/>
                <c:pt idx="0">
                  <c:v>3.4700000000000002E-2</c:v>
                </c:pt>
                <c:pt idx="1">
                  <c:v>0.21929999999999999</c:v>
                </c:pt>
                <c:pt idx="2">
                  <c:v>0.57410000000000005</c:v>
                </c:pt>
                <c:pt idx="3">
                  <c:v>0.93259999999999998</c:v>
                </c:pt>
                <c:pt idx="4">
                  <c:v>0.94930000000000003</c:v>
                </c:pt>
                <c:pt idx="5">
                  <c:v>0.98929999999999996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BF-494B-B44C-33C62089FCA6}"/>
            </c:ext>
          </c:extLst>
        </c:ser>
        <c:ser>
          <c:idx val="2"/>
          <c:order val="2"/>
          <c:tx>
            <c:strRef>
              <c:f>Scrabble!$A$5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Scrabble!$B$5:$G$5</c:f>
              <c:numCache>
                <c:formatCode>General</c:formatCode>
                <c:ptCount val="6"/>
                <c:pt idx="0">
                  <c:v>7.3000000000000001E-3</c:v>
                </c:pt>
                <c:pt idx="1">
                  <c:v>7.3700000000000002E-2</c:v>
                </c:pt>
                <c:pt idx="2">
                  <c:v>0.66210000000000002</c:v>
                </c:pt>
                <c:pt idx="3">
                  <c:v>1.5385</c:v>
                </c:pt>
                <c:pt idx="4">
                  <c:v>1.8940999999999999</c:v>
                </c:pt>
                <c:pt idx="5">
                  <c:v>1.9439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BF-494B-B44C-33C62089FCA6}"/>
            </c:ext>
          </c:extLst>
        </c:ser>
        <c:ser>
          <c:idx val="3"/>
          <c:order val="3"/>
          <c:tx>
            <c:strRef>
              <c:f>Scrabble!$A$6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Scrabble!$B$6:$G$6</c:f>
              <c:numCache>
                <c:formatCode>General</c:formatCode>
                <c:ptCount val="6"/>
                <c:pt idx="0">
                  <c:v>6.1000000000000004E-3</c:v>
                </c:pt>
                <c:pt idx="1">
                  <c:v>6.3100000000000003E-2</c:v>
                </c:pt>
                <c:pt idx="2">
                  <c:v>0.62150000000000005</c:v>
                </c:pt>
                <c:pt idx="3">
                  <c:v>1.9361999999999999</c:v>
                </c:pt>
                <c:pt idx="4">
                  <c:v>2.6179000000000001</c:v>
                </c:pt>
                <c:pt idx="5">
                  <c:v>2.774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BF-494B-B44C-33C62089FCA6}"/>
            </c:ext>
          </c:extLst>
        </c:ser>
        <c:ser>
          <c:idx val="4"/>
          <c:order val="4"/>
          <c:tx>
            <c:strRef>
              <c:f>Scrabble!$A$7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Scrabble!$B$7:$G$7</c:f>
              <c:numCache>
                <c:formatCode>General</c:formatCode>
                <c:ptCount val="6"/>
                <c:pt idx="0">
                  <c:v>4.5999999999999999E-3</c:v>
                </c:pt>
                <c:pt idx="1">
                  <c:v>5.6899999999999999E-2</c:v>
                </c:pt>
                <c:pt idx="2">
                  <c:v>0.62749999999999995</c:v>
                </c:pt>
                <c:pt idx="3">
                  <c:v>2.4350000000000001</c:v>
                </c:pt>
                <c:pt idx="4">
                  <c:v>3.3912</c:v>
                </c:pt>
                <c:pt idx="5">
                  <c:v>3.5497000000000001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BF-494B-B44C-33C62089FCA6}"/>
            </c:ext>
          </c:extLst>
        </c:ser>
        <c:ser>
          <c:idx val="5"/>
          <c:order val="5"/>
          <c:tx>
            <c:strRef>
              <c:f>Scrabble!$A$8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Scrabble!$B$8:$G$8</c:f>
              <c:numCache>
                <c:formatCode>General</c:formatCode>
                <c:ptCount val="6"/>
                <c:pt idx="0">
                  <c:v>2.8E-3</c:v>
                </c:pt>
                <c:pt idx="1">
                  <c:v>3.9899999999999998E-2</c:v>
                </c:pt>
                <c:pt idx="2">
                  <c:v>0.47470000000000001</c:v>
                </c:pt>
                <c:pt idx="3">
                  <c:v>2.5510000000000002</c:v>
                </c:pt>
                <c:pt idx="4">
                  <c:v>4.1105999999999998</c:v>
                </c:pt>
                <c:pt idx="5">
                  <c:v>4.3971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BF-494B-B44C-33C62089FCA6}"/>
            </c:ext>
          </c:extLst>
        </c:ser>
        <c:ser>
          <c:idx val="6"/>
          <c:order val="6"/>
          <c:tx>
            <c:strRef>
              <c:f>Scrabble!$A$9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Scrabble!$B$9:$G$9</c:f>
              <c:numCache>
                <c:formatCode>General</c:formatCode>
                <c:ptCount val="6"/>
                <c:pt idx="0">
                  <c:v>3.7000000000000002E-3</c:v>
                </c:pt>
                <c:pt idx="1">
                  <c:v>4.3900000000000002E-2</c:v>
                </c:pt>
                <c:pt idx="2">
                  <c:v>0.4672</c:v>
                </c:pt>
                <c:pt idx="3">
                  <c:v>2.83</c:v>
                </c:pt>
                <c:pt idx="4">
                  <c:v>4.5350999999999999</c:v>
                </c:pt>
                <c:pt idx="5">
                  <c:v>4.7228000000000003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BF-494B-B44C-33C62089FCA6}"/>
            </c:ext>
          </c:extLst>
        </c:ser>
        <c:ser>
          <c:idx val="7"/>
          <c:order val="7"/>
          <c:tx>
            <c:strRef>
              <c:f>Scrabble!$A$10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Scrabble!$B$10:$G$10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3.5200000000000002E-2</c:v>
                </c:pt>
                <c:pt idx="2">
                  <c:v>0.4204</c:v>
                </c:pt>
                <c:pt idx="3">
                  <c:v>3.1488999999999998</c:v>
                </c:pt>
                <c:pt idx="4">
                  <c:v>4.5762</c:v>
                </c:pt>
                <c:pt idx="5">
                  <c:v>4.9733000000000001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BF-494B-B44C-33C62089FCA6}"/>
            </c:ext>
          </c:extLst>
        </c:ser>
        <c:ser>
          <c:idx val="8"/>
          <c:order val="8"/>
          <c:tx>
            <c:strRef>
              <c:f>Scrabble!$A$11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Scrabble!$B$2:$G$3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Scrabble!$B$11:$G$11</c:f>
              <c:numCache>
                <c:formatCode>General</c:formatCode>
                <c:ptCount val="6"/>
                <c:pt idx="0">
                  <c:v>2.0999999999999999E-3</c:v>
                </c:pt>
                <c:pt idx="1">
                  <c:v>2.87E-2</c:v>
                </c:pt>
                <c:pt idx="2">
                  <c:v>0.33160000000000001</c:v>
                </c:pt>
                <c:pt idx="3">
                  <c:v>3.3088000000000002</c:v>
                </c:pt>
                <c:pt idx="4">
                  <c:v>4.7990000000000004</c:v>
                </c:pt>
                <c:pt idx="5">
                  <c:v>5.1319999999999997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BF-494B-B44C-33C62089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002415"/>
        <c:axId val="1641444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Scrabble!$A$3</c15:sqref>
                        </c15:formulaRef>
                      </c:ext>
                    </c:extLst>
                    <c:strCache>
                      <c:ptCount val="1"/>
                      <c:pt idx="0">
                        <c:v>Thread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Scrabble!$B$2:$G$3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 words</c:v>
                        </c:pt>
                        <c:pt idx="1">
                          <c:v>100 words</c:v>
                        </c:pt>
                        <c:pt idx="2">
                          <c:v>1000 words</c:v>
                        </c:pt>
                        <c:pt idx="3">
                          <c:v>10000 words</c:v>
                        </c:pt>
                        <c:pt idx="4">
                          <c:v>100000 words</c:v>
                        </c:pt>
                        <c:pt idx="5">
                          <c:v>1000000 words</c:v>
                        </c:pt>
                      </c:lvl>
                      <c:lvl>
                        <c:pt idx="0">
                          <c:v>Data Size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Scrabble!$B$3:$G$3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BF-494B-B44C-33C62089FCA6}"/>
                  </c:ext>
                </c:extLst>
              </c15:ser>
            </c15:filteredLineSeries>
          </c:ext>
        </c:extLst>
      </c:lineChart>
      <c:catAx>
        <c:axId val="1922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444015"/>
        <c:crosses val="autoZero"/>
        <c:auto val="1"/>
        <c:lblAlgn val="ctr"/>
        <c:lblOffset val="100"/>
        <c:noMultiLvlLbl val="0"/>
      </c:catAx>
      <c:valAx>
        <c:axId val="16414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0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Scrabble</a:t>
            </a:r>
            <a:r>
              <a:rPr lang="en-US" altLang="zh-CN" baseline="0"/>
              <a:t> MacBook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Scrabble!$L$4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Scrabble!$M$4:$R$4</c:f>
              <c:numCache>
                <c:formatCode>General</c:formatCode>
                <c:ptCount val="6"/>
                <c:pt idx="0">
                  <c:v>0.21590000000000001</c:v>
                </c:pt>
                <c:pt idx="1">
                  <c:v>0.1618</c:v>
                </c:pt>
                <c:pt idx="2">
                  <c:v>0.71099999999999997</c:v>
                </c:pt>
                <c:pt idx="3">
                  <c:v>0.76570000000000005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37F-8868-E52E80402C9B}"/>
            </c:ext>
          </c:extLst>
        </c:ser>
        <c:ser>
          <c:idx val="2"/>
          <c:order val="2"/>
          <c:tx>
            <c:strRef>
              <c:f>Scrabble!$L$5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Scrabble!$M$5:$R$5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8.1600000000000006E-2</c:v>
                </c:pt>
                <c:pt idx="2">
                  <c:v>0.8125</c:v>
                </c:pt>
                <c:pt idx="3">
                  <c:v>1.7354000000000001</c:v>
                </c:pt>
                <c:pt idx="4">
                  <c:v>1.944</c:v>
                </c:pt>
                <c:pt idx="5">
                  <c:v>1.9597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37F-8868-E52E80402C9B}"/>
            </c:ext>
          </c:extLst>
        </c:ser>
        <c:ser>
          <c:idx val="3"/>
          <c:order val="3"/>
          <c:tx>
            <c:strRef>
              <c:f>Scrabble!$L$6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Scrabble!$M$6:$R$6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7.6399999999999996E-2</c:v>
                </c:pt>
                <c:pt idx="2">
                  <c:v>0.94330000000000003</c:v>
                </c:pt>
                <c:pt idx="3">
                  <c:v>1.8404</c:v>
                </c:pt>
                <c:pt idx="4">
                  <c:v>2.7725</c:v>
                </c:pt>
                <c:pt idx="5">
                  <c:v>2.7829999999999999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9-437F-8868-E52E80402C9B}"/>
            </c:ext>
          </c:extLst>
        </c:ser>
        <c:ser>
          <c:idx val="4"/>
          <c:order val="4"/>
          <c:tx>
            <c:strRef>
              <c:f>Scrabble!$L$7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Scrabble!$M$7:$R$7</c:f>
              <c:numCache>
                <c:formatCode>General</c:formatCode>
                <c:ptCount val="6"/>
                <c:pt idx="0">
                  <c:v>5.1000000000000004E-3</c:v>
                </c:pt>
                <c:pt idx="1">
                  <c:v>6.2600000000000003E-2</c:v>
                </c:pt>
                <c:pt idx="2">
                  <c:v>0.82</c:v>
                </c:pt>
                <c:pt idx="3">
                  <c:v>2.1177000000000001</c:v>
                </c:pt>
                <c:pt idx="4">
                  <c:v>3.4721000000000002</c:v>
                </c:pt>
                <c:pt idx="5">
                  <c:v>3.6972999999999998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9-437F-8868-E52E80402C9B}"/>
            </c:ext>
          </c:extLst>
        </c:ser>
        <c:ser>
          <c:idx val="5"/>
          <c:order val="5"/>
          <c:tx>
            <c:strRef>
              <c:f>Scrabble!$L$8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Scrabble!$M$8:$R$8</c:f>
              <c:numCache>
                <c:formatCode>General</c:formatCode>
                <c:ptCount val="6"/>
                <c:pt idx="0">
                  <c:v>4.8999999999999998E-3</c:v>
                </c:pt>
                <c:pt idx="1">
                  <c:v>4.7600000000000003E-2</c:v>
                </c:pt>
                <c:pt idx="2">
                  <c:v>0.76880000000000004</c:v>
                </c:pt>
                <c:pt idx="3">
                  <c:v>2.2332000000000001</c:v>
                </c:pt>
                <c:pt idx="4">
                  <c:v>4.0951000000000004</c:v>
                </c:pt>
                <c:pt idx="5">
                  <c:v>4.5660999999999996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9-437F-8868-E52E80402C9B}"/>
            </c:ext>
          </c:extLst>
        </c:ser>
        <c:ser>
          <c:idx val="6"/>
          <c:order val="6"/>
          <c:tx>
            <c:strRef>
              <c:f>Scrabble!$L$9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Scrabble!$M$9:$R$9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4.2900000000000001E-2</c:v>
                </c:pt>
                <c:pt idx="2">
                  <c:v>0.60440000000000005</c:v>
                </c:pt>
                <c:pt idx="3">
                  <c:v>2.2313000000000001</c:v>
                </c:pt>
                <c:pt idx="4">
                  <c:v>4.6391</c:v>
                </c:pt>
                <c:pt idx="5">
                  <c:v>5.2744999999999997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9-437F-8868-E52E80402C9B}"/>
            </c:ext>
          </c:extLst>
        </c:ser>
        <c:ser>
          <c:idx val="7"/>
          <c:order val="7"/>
          <c:tx>
            <c:strRef>
              <c:f>Scrabble!$L$10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Scrabble!$M$10:$R$10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3.4799999999999998E-2</c:v>
                </c:pt>
                <c:pt idx="2">
                  <c:v>0.64300000000000002</c:v>
                </c:pt>
                <c:pt idx="3">
                  <c:v>2.2442000000000002</c:v>
                </c:pt>
                <c:pt idx="4">
                  <c:v>5.1462000000000003</c:v>
                </c:pt>
                <c:pt idx="5">
                  <c:v>5.6761999999999997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39-437F-8868-E52E80402C9B}"/>
            </c:ext>
          </c:extLst>
        </c:ser>
        <c:ser>
          <c:idx val="8"/>
          <c:order val="8"/>
          <c:tx>
            <c:strRef>
              <c:f>Scrabble!$L$11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Scrabble!$M$2:$R$3</c:f>
              <c:multiLvlStrCache>
                <c:ptCount val="6"/>
                <c:lvl>
                  <c:pt idx="0">
                    <c:v>10 words</c:v>
                  </c:pt>
                  <c:pt idx="1">
                    <c:v>100 words</c:v>
                  </c:pt>
                  <c:pt idx="2">
                    <c:v>1000 words</c:v>
                  </c:pt>
                  <c:pt idx="3">
                    <c:v>10000 words</c:v>
                  </c:pt>
                  <c:pt idx="4">
                    <c:v>100000 words</c:v>
                  </c:pt>
                  <c:pt idx="5">
                    <c:v>1000000 words</c:v>
                  </c:pt>
                </c:lvl>
                <c:lvl>
                  <c:pt idx="0">
                    <c:v>Data Size</c:v>
                  </c:pt>
                </c:lvl>
              </c:multiLvlStrCache>
            </c:multiLvlStrRef>
          </c:cat>
          <c:val>
            <c:numRef>
              <c:f>Scrabble!$M$11:$R$11</c:f>
              <c:numCache>
                <c:formatCode>General</c:formatCode>
                <c:ptCount val="6"/>
                <c:pt idx="0">
                  <c:v>2.8E-3</c:v>
                </c:pt>
                <c:pt idx="1">
                  <c:v>3.0099999999999998E-2</c:v>
                </c:pt>
                <c:pt idx="2">
                  <c:v>0.4753</c:v>
                </c:pt>
                <c:pt idx="3">
                  <c:v>2.4346999999999999</c:v>
                </c:pt>
                <c:pt idx="4">
                  <c:v>5.5705999999999998</c:v>
                </c:pt>
                <c:pt idx="5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9-437F-8868-E52E8040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58847"/>
        <c:axId val="1641446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Scrabble!$L$3</c15:sqref>
                        </c15:formulaRef>
                      </c:ext>
                    </c:extLst>
                    <c:strCache>
                      <c:ptCount val="1"/>
                      <c:pt idx="0">
                        <c:v>Thread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Scrabble!$M$2:$R$3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10 words</c:v>
                        </c:pt>
                        <c:pt idx="1">
                          <c:v>100 words</c:v>
                        </c:pt>
                        <c:pt idx="2">
                          <c:v>1000 words</c:v>
                        </c:pt>
                        <c:pt idx="3">
                          <c:v>10000 words</c:v>
                        </c:pt>
                        <c:pt idx="4">
                          <c:v>100000 words</c:v>
                        </c:pt>
                        <c:pt idx="5">
                          <c:v>1000000 words</c:v>
                        </c:pt>
                      </c:lvl>
                      <c:lvl>
                        <c:pt idx="0">
                          <c:v>Data Size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Scrabble!$M$3:$R$3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39-437F-8868-E52E80402C9B}"/>
                  </c:ext>
                </c:extLst>
              </c15:ser>
            </c15:filteredLineSeries>
          </c:ext>
        </c:extLst>
      </c:lineChart>
      <c:catAx>
        <c:axId val="16775588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446415"/>
        <c:crosses val="autoZero"/>
        <c:auto val="1"/>
        <c:lblAlgn val="ctr"/>
        <c:lblOffset val="100"/>
        <c:noMultiLvlLbl val="0"/>
      </c:catAx>
      <c:valAx>
        <c:axId val="16414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5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Scrabble!$A$40</c:f>
              <c:strCache>
                <c:ptCount val="1"/>
                <c:pt idx="0">
                  <c:v>10 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Scrabble!$B$40:$I$40</c:f>
              <c:numCache>
                <c:formatCode>General</c:formatCode>
                <c:ptCount val="8"/>
                <c:pt idx="0">
                  <c:v>3.4700000000000002E-2</c:v>
                </c:pt>
                <c:pt idx="1">
                  <c:v>7.3000000000000001E-3</c:v>
                </c:pt>
                <c:pt idx="2">
                  <c:v>6.1000000000000004E-3</c:v>
                </c:pt>
                <c:pt idx="3">
                  <c:v>4.5999999999999999E-3</c:v>
                </c:pt>
                <c:pt idx="4">
                  <c:v>2.8E-3</c:v>
                </c:pt>
                <c:pt idx="5">
                  <c:v>3.7000000000000002E-3</c:v>
                </c:pt>
                <c:pt idx="6">
                  <c:v>2.7000000000000001E-3</c:v>
                </c:pt>
                <c:pt idx="7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2-4B7C-BD53-862565B03742}"/>
            </c:ext>
          </c:extLst>
        </c:ser>
        <c:ser>
          <c:idx val="1"/>
          <c:order val="1"/>
          <c:tx>
            <c:strRef>
              <c:f>Scrabble!$A$41</c:f>
              <c:strCache>
                <c:ptCount val="1"/>
                <c:pt idx="0">
                  <c:v>100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Scrabble!$B$41:$I$41</c:f>
              <c:numCache>
                <c:formatCode>General</c:formatCode>
                <c:ptCount val="8"/>
                <c:pt idx="0">
                  <c:v>0.21929999999999999</c:v>
                </c:pt>
                <c:pt idx="1">
                  <c:v>7.3700000000000002E-2</c:v>
                </c:pt>
                <c:pt idx="2">
                  <c:v>6.3100000000000003E-2</c:v>
                </c:pt>
                <c:pt idx="3">
                  <c:v>5.6899999999999999E-2</c:v>
                </c:pt>
                <c:pt idx="4">
                  <c:v>3.9899999999999998E-2</c:v>
                </c:pt>
                <c:pt idx="5">
                  <c:v>4.3900000000000002E-2</c:v>
                </c:pt>
                <c:pt idx="6">
                  <c:v>3.5200000000000002E-2</c:v>
                </c:pt>
                <c:pt idx="7">
                  <c:v>2.87E-2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2-4B7C-BD53-862565B03742}"/>
            </c:ext>
          </c:extLst>
        </c:ser>
        <c:ser>
          <c:idx val="2"/>
          <c:order val="2"/>
          <c:tx>
            <c:strRef>
              <c:f>Scrabble!$A$42</c:f>
              <c:strCache>
                <c:ptCount val="1"/>
                <c:pt idx="0">
                  <c:v>1000 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Scrabble!$B$42:$I$42</c:f>
              <c:numCache>
                <c:formatCode>General</c:formatCode>
                <c:ptCount val="8"/>
                <c:pt idx="0">
                  <c:v>0.57410000000000005</c:v>
                </c:pt>
                <c:pt idx="1">
                  <c:v>0.66210000000000002</c:v>
                </c:pt>
                <c:pt idx="2">
                  <c:v>0.62150000000000005</c:v>
                </c:pt>
                <c:pt idx="3">
                  <c:v>0.62749999999999995</c:v>
                </c:pt>
                <c:pt idx="4">
                  <c:v>0.47470000000000001</c:v>
                </c:pt>
                <c:pt idx="5">
                  <c:v>0.4672</c:v>
                </c:pt>
                <c:pt idx="6">
                  <c:v>0.4204</c:v>
                </c:pt>
                <c:pt idx="7">
                  <c:v>0.33160000000000001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2-4B7C-BD53-862565B03742}"/>
            </c:ext>
          </c:extLst>
        </c:ser>
        <c:ser>
          <c:idx val="3"/>
          <c:order val="3"/>
          <c:tx>
            <c:strRef>
              <c:f>Scrabble!$A$43</c:f>
              <c:strCache>
                <c:ptCount val="1"/>
                <c:pt idx="0">
                  <c:v>10000 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Scrabble!$B$43:$I$43</c:f>
              <c:numCache>
                <c:formatCode>General</c:formatCode>
                <c:ptCount val="8"/>
                <c:pt idx="0">
                  <c:v>0.93259999999999998</c:v>
                </c:pt>
                <c:pt idx="1">
                  <c:v>1.5385</c:v>
                </c:pt>
                <c:pt idx="2">
                  <c:v>1.9361999999999999</c:v>
                </c:pt>
                <c:pt idx="3">
                  <c:v>2.4350000000000001</c:v>
                </c:pt>
                <c:pt idx="4">
                  <c:v>2.5510000000000002</c:v>
                </c:pt>
                <c:pt idx="5">
                  <c:v>2.83</c:v>
                </c:pt>
                <c:pt idx="6">
                  <c:v>3.1488999999999998</c:v>
                </c:pt>
                <c:pt idx="7">
                  <c:v>3.3088000000000002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2-4B7C-BD53-862565B03742}"/>
            </c:ext>
          </c:extLst>
        </c:ser>
        <c:ser>
          <c:idx val="4"/>
          <c:order val="4"/>
          <c:tx>
            <c:strRef>
              <c:f>Scrabble!$A$44</c:f>
              <c:strCache>
                <c:ptCount val="1"/>
                <c:pt idx="0">
                  <c:v>100000 words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Scrabble!$B$44:$I$44</c:f>
              <c:numCache>
                <c:formatCode>General</c:formatCode>
                <c:ptCount val="8"/>
                <c:pt idx="0">
                  <c:v>0.94930000000000003</c:v>
                </c:pt>
                <c:pt idx="1">
                  <c:v>1.8940999999999999</c:v>
                </c:pt>
                <c:pt idx="2">
                  <c:v>2.6179000000000001</c:v>
                </c:pt>
                <c:pt idx="3">
                  <c:v>3.3912</c:v>
                </c:pt>
                <c:pt idx="4">
                  <c:v>4.1105999999999998</c:v>
                </c:pt>
                <c:pt idx="5">
                  <c:v>4.5350999999999999</c:v>
                </c:pt>
                <c:pt idx="6">
                  <c:v>4.5762</c:v>
                </c:pt>
                <c:pt idx="7">
                  <c:v>4.7990000000000004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2-4B7C-BD53-862565B03742}"/>
            </c:ext>
          </c:extLst>
        </c:ser>
        <c:ser>
          <c:idx val="5"/>
          <c:order val="5"/>
          <c:tx>
            <c:strRef>
              <c:f>Scrabble!$A$45</c:f>
              <c:strCache>
                <c:ptCount val="1"/>
                <c:pt idx="0">
                  <c:v>1000000 words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Scrabble!$B$39:$I$39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Scrabble!$B$45:$I$45</c:f>
              <c:numCache>
                <c:formatCode>General</c:formatCode>
                <c:ptCount val="8"/>
                <c:pt idx="0">
                  <c:v>0.98929999999999996</c:v>
                </c:pt>
                <c:pt idx="1">
                  <c:v>1.9439</c:v>
                </c:pt>
                <c:pt idx="2">
                  <c:v>2.774</c:v>
                </c:pt>
                <c:pt idx="3">
                  <c:v>3.5497000000000001</c:v>
                </c:pt>
                <c:pt idx="4">
                  <c:v>4.3971</c:v>
                </c:pt>
                <c:pt idx="5">
                  <c:v>4.7228000000000003</c:v>
                </c:pt>
                <c:pt idx="6">
                  <c:v>4.9733000000000001</c:v>
                </c:pt>
                <c:pt idx="7">
                  <c:v>5.1319999999999997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2-4B7C-BD53-862565B0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47135"/>
        <c:axId val="1934094639"/>
      </c:lineChart>
      <c:catAx>
        <c:axId val="18332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094639"/>
        <c:crosses val="autoZero"/>
        <c:auto val="1"/>
        <c:lblAlgn val="ctr"/>
        <c:lblOffset val="100"/>
        <c:noMultiLvlLbl val="0"/>
      </c:catAx>
      <c:valAx>
        <c:axId val="1934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2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Scrabble!$L$40</c:f>
              <c:strCache>
                <c:ptCount val="1"/>
                <c:pt idx="0">
                  <c:v>10 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Scrabble!$M$40:$T$40</c:f>
              <c:numCache>
                <c:formatCode>General</c:formatCode>
                <c:ptCount val="8"/>
                <c:pt idx="0">
                  <c:v>0.21590000000000001</c:v>
                </c:pt>
                <c:pt idx="1">
                  <c:v>5.4000000000000003E-3</c:v>
                </c:pt>
                <c:pt idx="2">
                  <c:v>5.4000000000000003E-3</c:v>
                </c:pt>
                <c:pt idx="3">
                  <c:v>5.1000000000000004E-3</c:v>
                </c:pt>
                <c:pt idx="4">
                  <c:v>4.8999999999999998E-3</c:v>
                </c:pt>
                <c:pt idx="5">
                  <c:v>4.0000000000000001E-3</c:v>
                </c:pt>
                <c:pt idx="6">
                  <c:v>3.5999999999999999E-3</c:v>
                </c:pt>
                <c:pt idx="7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6DB-B165-D3834D936552}"/>
            </c:ext>
          </c:extLst>
        </c:ser>
        <c:ser>
          <c:idx val="1"/>
          <c:order val="1"/>
          <c:tx>
            <c:strRef>
              <c:f>Scrabble!$L$41</c:f>
              <c:strCache>
                <c:ptCount val="1"/>
                <c:pt idx="0">
                  <c:v>100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Scrabble!$M$41:$T$41</c:f>
              <c:numCache>
                <c:formatCode>General</c:formatCode>
                <c:ptCount val="8"/>
                <c:pt idx="0">
                  <c:v>0.1618</c:v>
                </c:pt>
                <c:pt idx="1">
                  <c:v>8.1600000000000006E-2</c:v>
                </c:pt>
                <c:pt idx="2">
                  <c:v>7.6399999999999996E-2</c:v>
                </c:pt>
                <c:pt idx="3">
                  <c:v>6.2600000000000003E-2</c:v>
                </c:pt>
                <c:pt idx="4">
                  <c:v>4.7600000000000003E-2</c:v>
                </c:pt>
                <c:pt idx="5">
                  <c:v>4.2900000000000001E-2</c:v>
                </c:pt>
                <c:pt idx="6">
                  <c:v>3.4799999999999998E-2</c:v>
                </c:pt>
                <c:pt idx="7">
                  <c:v>3.0099999999999998E-2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F-46DB-B165-D3834D936552}"/>
            </c:ext>
          </c:extLst>
        </c:ser>
        <c:ser>
          <c:idx val="2"/>
          <c:order val="2"/>
          <c:tx>
            <c:strRef>
              <c:f>Scrabble!$L$42</c:f>
              <c:strCache>
                <c:ptCount val="1"/>
                <c:pt idx="0">
                  <c:v>1000 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Scrabble!$M$42:$T$42</c:f>
              <c:numCache>
                <c:formatCode>General</c:formatCode>
                <c:ptCount val="8"/>
                <c:pt idx="0">
                  <c:v>0.71099999999999997</c:v>
                </c:pt>
                <c:pt idx="1">
                  <c:v>0.8125</c:v>
                </c:pt>
                <c:pt idx="2">
                  <c:v>0.94330000000000003</c:v>
                </c:pt>
                <c:pt idx="3">
                  <c:v>0.82</c:v>
                </c:pt>
                <c:pt idx="4">
                  <c:v>0.76880000000000004</c:v>
                </c:pt>
                <c:pt idx="5">
                  <c:v>0.60440000000000005</c:v>
                </c:pt>
                <c:pt idx="6">
                  <c:v>0.64300000000000002</c:v>
                </c:pt>
                <c:pt idx="7">
                  <c:v>0.4753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F-46DB-B165-D3834D936552}"/>
            </c:ext>
          </c:extLst>
        </c:ser>
        <c:ser>
          <c:idx val="3"/>
          <c:order val="3"/>
          <c:tx>
            <c:strRef>
              <c:f>Scrabble!$L$43</c:f>
              <c:strCache>
                <c:ptCount val="1"/>
                <c:pt idx="0">
                  <c:v>10000 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Scrabble!$M$43:$T$43</c:f>
              <c:numCache>
                <c:formatCode>General</c:formatCode>
                <c:ptCount val="8"/>
                <c:pt idx="0">
                  <c:v>0.76570000000000005</c:v>
                </c:pt>
                <c:pt idx="1">
                  <c:v>1.7354000000000001</c:v>
                </c:pt>
                <c:pt idx="2">
                  <c:v>1.8404</c:v>
                </c:pt>
                <c:pt idx="3">
                  <c:v>2.1177000000000001</c:v>
                </c:pt>
                <c:pt idx="4">
                  <c:v>2.2332000000000001</c:v>
                </c:pt>
                <c:pt idx="5">
                  <c:v>2.2313000000000001</c:v>
                </c:pt>
                <c:pt idx="6">
                  <c:v>2.2442000000000002</c:v>
                </c:pt>
                <c:pt idx="7">
                  <c:v>2.4346999999999999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F-46DB-B165-D3834D936552}"/>
            </c:ext>
          </c:extLst>
        </c:ser>
        <c:ser>
          <c:idx val="4"/>
          <c:order val="4"/>
          <c:tx>
            <c:strRef>
              <c:f>Scrabble!$L$44</c:f>
              <c:strCache>
                <c:ptCount val="1"/>
                <c:pt idx="0">
                  <c:v>100000 words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Scrabble!$M$44:$T$44</c:f>
              <c:numCache>
                <c:formatCode>General</c:formatCode>
                <c:ptCount val="8"/>
                <c:pt idx="0">
                  <c:v>0.99</c:v>
                </c:pt>
                <c:pt idx="1">
                  <c:v>1.944</c:v>
                </c:pt>
                <c:pt idx="2">
                  <c:v>2.7725</c:v>
                </c:pt>
                <c:pt idx="3">
                  <c:v>3.4721000000000002</c:v>
                </c:pt>
                <c:pt idx="4">
                  <c:v>4.0951000000000004</c:v>
                </c:pt>
                <c:pt idx="5">
                  <c:v>4.6391</c:v>
                </c:pt>
                <c:pt idx="6">
                  <c:v>5.1462000000000003</c:v>
                </c:pt>
                <c:pt idx="7">
                  <c:v>5.5705999999999998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F-46DB-B165-D3834D936552}"/>
            </c:ext>
          </c:extLst>
        </c:ser>
        <c:ser>
          <c:idx val="5"/>
          <c:order val="5"/>
          <c:tx>
            <c:strRef>
              <c:f>Scrabble!$L$45</c:f>
              <c:strCache>
                <c:ptCount val="1"/>
                <c:pt idx="0">
                  <c:v>1000000 words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Scrabble!$M$39:$T$39</c:f>
              <c:strCache>
                <c:ptCount val="8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</c:strCache>
            </c:strRef>
          </c:cat>
          <c:val>
            <c:numRef>
              <c:f>Scrabble!$M$45:$T$45</c:f>
              <c:numCache>
                <c:formatCode>General</c:formatCode>
                <c:ptCount val="8"/>
                <c:pt idx="0">
                  <c:v>1</c:v>
                </c:pt>
                <c:pt idx="1">
                  <c:v>1.9597</c:v>
                </c:pt>
                <c:pt idx="2">
                  <c:v>2.7829999999999999</c:v>
                </c:pt>
                <c:pt idx="3">
                  <c:v>3.6972999999999998</c:v>
                </c:pt>
                <c:pt idx="4">
                  <c:v>4.5660999999999996</c:v>
                </c:pt>
                <c:pt idx="5">
                  <c:v>5.2744999999999997</c:v>
                </c:pt>
                <c:pt idx="6">
                  <c:v>5.6761999999999997</c:v>
                </c:pt>
                <c:pt idx="7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6F-46DB-B165-D3834D93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912175"/>
        <c:axId val="43064400"/>
      </c:lineChart>
      <c:catAx>
        <c:axId val="21459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64400"/>
        <c:crosses val="autoZero"/>
        <c:auto val="1"/>
        <c:lblAlgn val="ctr"/>
        <c:lblOffset val="100"/>
        <c:noMultiLvlLbl val="0"/>
      </c:catAx>
      <c:valAx>
        <c:axId val="43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9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Matrix!$A$4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Matrix!$B$4:$G$4</c:f>
              <c:numCache>
                <c:formatCode>General</c:formatCode>
                <c:ptCount val="6"/>
                <c:pt idx="0">
                  <c:v>0.79</c:v>
                </c:pt>
                <c:pt idx="1">
                  <c:v>0.19</c:v>
                </c:pt>
                <c:pt idx="2">
                  <c:v>1.04</c:v>
                </c:pt>
                <c:pt idx="3">
                  <c:v>0.93</c:v>
                </c:pt>
                <c:pt idx="4">
                  <c:v>1.01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8-4431-8D94-BD0B411679D4}"/>
            </c:ext>
          </c:extLst>
        </c:ser>
        <c:ser>
          <c:idx val="2"/>
          <c:order val="2"/>
          <c:tx>
            <c:strRef>
              <c:f>Matrix!$A$5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Matrix!$B$5:$G$5</c:f>
              <c:numCache>
                <c:formatCode>General</c:formatCode>
                <c:ptCount val="6"/>
                <c:pt idx="0">
                  <c:v>0.48</c:v>
                </c:pt>
                <c:pt idx="1">
                  <c:v>1.0900000000000001</c:v>
                </c:pt>
                <c:pt idx="2">
                  <c:v>1.87</c:v>
                </c:pt>
                <c:pt idx="3">
                  <c:v>1.8</c:v>
                </c:pt>
                <c:pt idx="4">
                  <c:v>1.78</c:v>
                </c:pt>
                <c:pt idx="5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8-4431-8D94-BD0B411679D4}"/>
            </c:ext>
          </c:extLst>
        </c:ser>
        <c:ser>
          <c:idx val="3"/>
          <c:order val="3"/>
          <c:tx>
            <c:strRef>
              <c:f>Matrix!$A$6</c:f>
              <c:strCache>
                <c:ptCount val="1"/>
                <c:pt idx="0">
                  <c:v>3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Matrix!$B$6:$G$6</c:f>
              <c:numCache>
                <c:formatCode>General</c:formatCode>
                <c:ptCount val="6"/>
                <c:pt idx="0">
                  <c:v>0.54</c:v>
                </c:pt>
                <c:pt idx="1">
                  <c:v>1.65</c:v>
                </c:pt>
                <c:pt idx="2">
                  <c:v>2.67</c:v>
                </c:pt>
                <c:pt idx="3">
                  <c:v>2.7</c:v>
                </c:pt>
                <c:pt idx="4">
                  <c:v>2.69</c:v>
                </c:pt>
                <c:pt idx="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8-4431-8D94-BD0B411679D4}"/>
            </c:ext>
          </c:extLst>
        </c:ser>
        <c:ser>
          <c:idx val="4"/>
          <c:order val="4"/>
          <c:tx>
            <c:strRef>
              <c:f>Matrix!$A$7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Matrix!$B$7:$G$7</c:f>
              <c:numCache>
                <c:formatCode>General</c:formatCode>
                <c:ptCount val="6"/>
                <c:pt idx="0">
                  <c:v>0.41</c:v>
                </c:pt>
                <c:pt idx="1">
                  <c:v>1.86</c:v>
                </c:pt>
                <c:pt idx="2">
                  <c:v>2.16</c:v>
                </c:pt>
                <c:pt idx="3">
                  <c:v>3.66</c:v>
                </c:pt>
                <c:pt idx="4">
                  <c:v>3.33</c:v>
                </c:pt>
                <c:pt idx="5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8-4431-8D94-BD0B411679D4}"/>
            </c:ext>
          </c:extLst>
        </c:ser>
        <c:ser>
          <c:idx val="5"/>
          <c:order val="5"/>
          <c:tx>
            <c:strRef>
              <c:f>Matrix!$A$8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Matrix!$B$8:$G$8</c:f>
              <c:numCache>
                <c:formatCode>General</c:formatCode>
                <c:ptCount val="6"/>
                <c:pt idx="0">
                  <c:v>0.34</c:v>
                </c:pt>
                <c:pt idx="1">
                  <c:v>2.1</c:v>
                </c:pt>
                <c:pt idx="2">
                  <c:v>2.02</c:v>
                </c:pt>
                <c:pt idx="3">
                  <c:v>3.44</c:v>
                </c:pt>
                <c:pt idx="4">
                  <c:v>4.1399999999999997</c:v>
                </c:pt>
                <c:pt idx="5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8-4431-8D94-BD0B411679D4}"/>
            </c:ext>
          </c:extLst>
        </c:ser>
        <c:ser>
          <c:idx val="6"/>
          <c:order val="6"/>
          <c:tx>
            <c:strRef>
              <c:f>Matrix!$A$9</c:f>
              <c:strCache>
                <c:ptCount val="1"/>
                <c:pt idx="0">
                  <c:v>6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Matrix!$B$9:$G$9</c:f>
              <c:numCache>
                <c:formatCode>General</c:formatCode>
                <c:ptCount val="6"/>
                <c:pt idx="0">
                  <c:v>0.37</c:v>
                </c:pt>
                <c:pt idx="1">
                  <c:v>1.87</c:v>
                </c:pt>
                <c:pt idx="2">
                  <c:v>4.92</c:v>
                </c:pt>
                <c:pt idx="3">
                  <c:v>4.42</c:v>
                </c:pt>
                <c:pt idx="4">
                  <c:v>4.6100000000000003</c:v>
                </c:pt>
                <c:pt idx="5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38-4431-8D94-BD0B411679D4}"/>
            </c:ext>
          </c:extLst>
        </c:ser>
        <c:ser>
          <c:idx val="7"/>
          <c:order val="7"/>
          <c:tx>
            <c:strRef>
              <c:f>Matrix!$A$10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Matrix!$B$10:$G$10</c:f>
              <c:numCache>
                <c:formatCode>General</c:formatCode>
                <c:ptCount val="6"/>
                <c:pt idx="0">
                  <c:v>0.33</c:v>
                </c:pt>
                <c:pt idx="1">
                  <c:v>1.89</c:v>
                </c:pt>
                <c:pt idx="2">
                  <c:v>5.58</c:v>
                </c:pt>
                <c:pt idx="3">
                  <c:v>3.91</c:v>
                </c:pt>
                <c:pt idx="4">
                  <c:v>4.63</c:v>
                </c:pt>
                <c:pt idx="5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38-4431-8D94-BD0B411679D4}"/>
            </c:ext>
          </c:extLst>
        </c:ser>
        <c:ser>
          <c:idx val="8"/>
          <c:order val="8"/>
          <c:tx>
            <c:strRef>
              <c:f>Matrix!$A$11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Matrix!$B$2:$G$3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</c:lvl>
                <c:lvl>
                  <c:pt idx="0">
                    <c:v>Data Size (N*N) matrix</c:v>
                  </c:pt>
                </c:lvl>
              </c:multiLvlStrCache>
            </c:multiLvlStrRef>
          </c:cat>
          <c:val>
            <c:numRef>
              <c:f>Matrix!$B$11:$G$11</c:f>
              <c:numCache>
                <c:formatCode>General</c:formatCode>
                <c:ptCount val="6"/>
                <c:pt idx="0">
                  <c:v>0.32</c:v>
                </c:pt>
                <c:pt idx="1">
                  <c:v>1.94</c:v>
                </c:pt>
                <c:pt idx="2">
                  <c:v>3.64</c:v>
                </c:pt>
                <c:pt idx="3">
                  <c:v>4.16</c:v>
                </c:pt>
                <c:pt idx="4">
                  <c:v>5.33</c:v>
                </c:pt>
                <c:pt idx="5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38-4431-8D94-BD0B41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59839"/>
        <c:axId val="1591661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Matrix!$A$3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Matrix!$B$2:$G$3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64</c:v>
                        </c:pt>
                        <c:pt idx="1">
                          <c:v>128</c:v>
                        </c:pt>
                        <c:pt idx="2">
                          <c:v>256</c:v>
                        </c:pt>
                        <c:pt idx="3">
                          <c:v>512</c:v>
                        </c:pt>
                        <c:pt idx="4">
                          <c:v>1024</c:v>
                        </c:pt>
                        <c:pt idx="5">
                          <c:v>2048</c:v>
                        </c:pt>
                      </c:lvl>
                      <c:lvl>
                        <c:pt idx="0">
                          <c:v>Data Size (N*N) matrix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Matrix!$B$3:$G$3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38-4431-8D94-BD0B411679D4}"/>
                  </c:ext>
                </c:extLst>
              </c15:ser>
            </c15:filteredLineSeries>
          </c:ext>
        </c:extLst>
      </c:lineChart>
      <c:catAx>
        <c:axId val="16905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61039"/>
        <c:crosses val="autoZero"/>
        <c:auto val="1"/>
        <c:lblAlgn val="ctr"/>
        <c:lblOffset val="100"/>
        <c:noMultiLvlLbl val="0"/>
      </c:catAx>
      <c:valAx>
        <c:axId val="15916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UP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5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7620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18602-C444-9784-5A0C-111436FBA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11</xdr:row>
      <xdr:rowOff>167640</xdr:rowOff>
    </xdr:from>
    <xdr:to>
      <xdr:col>20</xdr:col>
      <xdr:colOff>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CCC57-C57F-4F06-AA21-48B8F226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41</xdr:row>
      <xdr:rowOff>156210</xdr:rowOff>
    </xdr:from>
    <xdr:to>
      <xdr:col>9</xdr:col>
      <xdr:colOff>68580</xdr:colOff>
      <xdr:row>57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08F2E-0F49-A45A-4812-3B8A8E7AA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41</xdr:row>
      <xdr:rowOff>64770</xdr:rowOff>
    </xdr:from>
    <xdr:to>
      <xdr:col>21</xdr:col>
      <xdr:colOff>22860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60249-85C4-684F-F883-E240B1BE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60960</xdr:rowOff>
    </xdr:from>
    <xdr:to>
      <xdr:col>7</xdr:col>
      <xdr:colOff>449580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7006B-5140-DC86-B0B4-53A5CECD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34290</xdr:rowOff>
    </xdr:from>
    <xdr:to>
      <xdr:col>20</xdr:col>
      <xdr:colOff>281940</xdr:colOff>
      <xdr:row>34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CA15D-A37E-A91E-7D1B-338A4674C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45</xdr:row>
      <xdr:rowOff>118110</xdr:rowOff>
    </xdr:from>
    <xdr:to>
      <xdr:col>9</xdr:col>
      <xdr:colOff>76200</xdr:colOff>
      <xdr:row>61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6D618-C1E2-AFB4-998F-AE7029A2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45</xdr:row>
      <xdr:rowOff>87630</xdr:rowOff>
    </xdr:from>
    <xdr:to>
      <xdr:col>20</xdr:col>
      <xdr:colOff>7620</xdr:colOff>
      <xdr:row>61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1B97C-07A7-4707-AB0F-88C0CC35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34290</xdr:rowOff>
    </xdr:from>
    <xdr:to>
      <xdr:col>8</xdr:col>
      <xdr:colOff>190500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E030D-8D94-2693-2B4E-468F8298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11</xdr:row>
      <xdr:rowOff>34290</xdr:rowOff>
    </xdr:from>
    <xdr:to>
      <xdr:col>19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1BDE6-9935-30C2-AE80-5DC5DC7B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9</xdr:col>
      <xdr:colOff>38100</xdr:colOff>
      <xdr:row>59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67C0C-B2BF-8415-BAB0-E9967C6F5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44</xdr:row>
      <xdr:rowOff>57150</xdr:rowOff>
    </xdr:from>
    <xdr:to>
      <xdr:col>19</xdr:col>
      <xdr:colOff>7620</xdr:colOff>
      <xdr:row>59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5F473-A1AD-2FF7-2837-A691F539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12</xdr:row>
      <xdr:rowOff>144780</xdr:rowOff>
    </xdr:from>
    <xdr:to>
      <xdr:col>6</xdr:col>
      <xdr:colOff>876300</xdr:colOff>
      <xdr:row>34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E9B3B-953E-C3E6-7C49-87879998D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12</xdr:row>
      <xdr:rowOff>156210</xdr:rowOff>
    </xdr:from>
    <xdr:to>
      <xdr:col>18</xdr:col>
      <xdr:colOff>53340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42AE4-4906-9088-EFA2-BE579BDB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50</xdr:row>
      <xdr:rowOff>11430</xdr:rowOff>
    </xdr:from>
    <xdr:to>
      <xdr:col>17</xdr:col>
      <xdr:colOff>426720</xdr:colOff>
      <xdr:row>65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BB59-6732-CEE5-0950-A0C9B50A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49</xdr:row>
      <xdr:rowOff>179070</xdr:rowOff>
    </xdr:from>
    <xdr:to>
      <xdr:col>8</xdr:col>
      <xdr:colOff>579120</xdr:colOff>
      <xdr:row>65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123B24-ED26-ADA4-19CD-422E9ADD5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110490</xdr:rowOff>
    </xdr:from>
    <xdr:to>
      <xdr:col>5</xdr:col>
      <xdr:colOff>289560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9F769-449D-3931-5C68-A6569CBC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28</xdr:row>
      <xdr:rowOff>72390</xdr:rowOff>
    </xdr:from>
    <xdr:to>
      <xdr:col>5</xdr:col>
      <xdr:colOff>266700</xdr:colOff>
      <xdr:row>44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3B97B-9178-8466-86E1-D5FC64D1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12</xdr:row>
      <xdr:rowOff>72390</xdr:rowOff>
    </xdr:from>
    <xdr:to>
      <xdr:col>15</xdr:col>
      <xdr:colOff>289560</xdr:colOff>
      <xdr:row>28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3C97B-D6A4-7D2B-9E6D-EBE88F77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28</xdr:row>
      <xdr:rowOff>41910</xdr:rowOff>
    </xdr:from>
    <xdr:to>
      <xdr:col>15</xdr:col>
      <xdr:colOff>320040</xdr:colOff>
      <xdr:row>43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4489D-53B6-79CD-7F83-76D88B559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59</xdr:row>
      <xdr:rowOff>34290</xdr:rowOff>
    </xdr:from>
    <xdr:to>
      <xdr:col>5</xdr:col>
      <xdr:colOff>114300</xdr:colOff>
      <xdr:row>74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5FA84-3AA0-0342-7EB9-2C87076E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26670</xdr:rowOff>
    </xdr:from>
    <xdr:to>
      <xdr:col>5</xdr:col>
      <xdr:colOff>91440</xdr:colOff>
      <xdr:row>89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4096-3270-176E-1892-5D39D4496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</xdr:colOff>
      <xdr:row>59</xdr:row>
      <xdr:rowOff>87630</xdr:rowOff>
    </xdr:from>
    <xdr:to>
      <xdr:col>15</xdr:col>
      <xdr:colOff>137160</xdr:colOff>
      <xdr:row>74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87775-F624-D342-23C4-2A1622E4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74</xdr:row>
      <xdr:rowOff>148590</xdr:rowOff>
    </xdr:from>
    <xdr:to>
      <xdr:col>15</xdr:col>
      <xdr:colOff>160020</xdr:colOff>
      <xdr:row>89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23BB70-7AD3-8891-AAFF-C4E049FF3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27</xdr:row>
      <xdr:rowOff>76200</xdr:rowOff>
    </xdr:from>
    <xdr:to>
      <xdr:col>2</xdr:col>
      <xdr:colOff>1318260</xdr:colOff>
      <xdr:row>41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6506A-B5B2-44A9-A56A-777E23A9F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27</xdr:row>
      <xdr:rowOff>60960</xdr:rowOff>
    </xdr:from>
    <xdr:to>
      <xdr:col>6</xdr:col>
      <xdr:colOff>22860</xdr:colOff>
      <xdr:row>41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CF1-7790-4E97-A851-85838112F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27</xdr:row>
      <xdr:rowOff>30480</xdr:rowOff>
    </xdr:from>
    <xdr:to>
      <xdr:col>9</xdr:col>
      <xdr:colOff>0</xdr:colOff>
      <xdr:row>41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010720-34DF-4865-BC1C-09BD026A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1257300</xdr:colOff>
      <xdr:row>41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EAB6A-5331-41C1-8A26-9BCC4A284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106680</xdr:colOff>
      <xdr:row>28</xdr:row>
      <xdr:rowOff>7620</xdr:rowOff>
    </xdr:from>
    <xdr:to>
      <xdr:col>14</xdr:col>
      <xdr:colOff>1318260</xdr:colOff>
      <xdr:row>41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D4065-E708-4FA8-A082-45CBF3B6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28</xdr:row>
      <xdr:rowOff>30480</xdr:rowOff>
    </xdr:from>
    <xdr:to>
      <xdr:col>17</xdr:col>
      <xdr:colOff>1295400</xdr:colOff>
      <xdr:row>41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28D9A-04B7-4C4E-846B-CFFA522E9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22860</xdr:rowOff>
    </xdr:from>
    <xdr:to>
      <xdr:col>2</xdr:col>
      <xdr:colOff>1356360</xdr:colOff>
      <xdr:row>63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7A94FC-15B3-42AE-A009-0331F0551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1348740</xdr:colOff>
      <xdr:row>51</xdr:row>
      <xdr:rowOff>22860</xdr:rowOff>
    </xdr:from>
    <xdr:to>
      <xdr:col>5</xdr:col>
      <xdr:colOff>1234440</xdr:colOff>
      <xdr:row>63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574C52-60A1-49D5-8420-4DB10041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</xdr:colOff>
      <xdr:row>51</xdr:row>
      <xdr:rowOff>60960</xdr:rowOff>
    </xdr:from>
    <xdr:to>
      <xdr:col>8</xdr:col>
      <xdr:colOff>1310640</xdr:colOff>
      <xdr:row>63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FDADB-3106-4DC9-B32A-88F4A387D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51</xdr:row>
      <xdr:rowOff>53340</xdr:rowOff>
    </xdr:from>
    <xdr:to>
      <xdr:col>12</xdr:col>
      <xdr:colOff>38100</xdr:colOff>
      <xdr:row>63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99C77B-8821-4810-AB94-EF7C57253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53340</xdr:colOff>
      <xdr:row>51</xdr:row>
      <xdr:rowOff>22860</xdr:rowOff>
    </xdr:from>
    <xdr:to>
      <xdr:col>14</xdr:col>
      <xdr:colOff>1234440</xdr:colOff>
      <xdr:row>63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143E5C-D4E2-4900-9FB5-949C2016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1363980</xdr:colOff>
      <xdr:row>51</xdr:row>
      <xdr:rowOff>53340</xdr:rowOff>
    </xdr:from>
    <xdr:to>
      <xdr:col>17</xdr:col>
      <xdr:colOff>1348740</xdr:colOff>
      <xdr:row>63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F9A38F-8236-467E-B4F6-D1C6905FB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70</xdr:row>
      <xdr:rowOff>45720</xdr:rowOff>
    </xdr:from>
    <xdr:to>
      <xdr:col>2</xdr:col>
      <xdr:colOff>1363980</xdr:colOff>
      <xdr:row>85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40150-A833-47C6-8E4F-2F6A8050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1341120</xdr:colOff>
      <xdr:row>70</xdr:row>
      <xdr:rowOff>60960</xdr:rowOff>
    </xdr:from>
    <xdr:to>
      <xdr:col>6</xdr:col>
      <xdr:colOff>0</xdr:colOff>
      <xdr:row>85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BD278B-86A2-4C4F-8EF6-6B590BFCC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7620</xdr:colOff>
      <xdr:row>70</xdr:row>
      <xdr:rowOff>60960</xdr:rowOff>
    </xdr:from>
    <xdr:to>
      <xdr:col>8</xdr:col>
      <xdr:colOff>1333500</xdr:colOff>
      <xdr:row>85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C384A2-6928-46B8-8904-F96F3CDE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22860</xdr:colOff>
      <xdr:row>70</xdr:row>
      <xdr:rowOff>91440</xdr:rowOff>
    </xdr:from>
    <xdr:to>
      <xdr:col>11</xdr:col>
      <xdr:colOff>1333500</xdr:colOff>
      <xdr:row>85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4EF447-867D-4A67-8722-17C45EA9F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7620</xdr:colOff>
      <xdr:row>70</xdr:row>
      <xdr:rowOff>99060</xdr:rowOff>
    </xdr:from>
    <xdr:to>
      <xdr:col>14</xdr:col>
      <xdr:colOff>1356360</xdr:colOff>
      <xdr:row>85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256E46-D3FE-4B84-B695-4C48623E0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22860</xdr:colOff>
      <xdr:row>70</xdr:row>
      <xdr:rowOff>114300</xdr:rowOff>
    </xdr:from>
    <xdr:to>
      <xdr:col>18</xdr:col>
      <xdr:colOff>22860</xdr:colOff>
      <xdr:row>85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EFD18D-DF44-44BE-8E09-62BA886ED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E35FE-273E-41F1-956F-15454D433A4F}" name="Table1" displayName="Table1" ref="A1:Y20" totalsRowShown="0">
  <autoFilter ref="A1:Y20" xr:uid="{00000000-0009-0000-0100-000001000000}">
    <filterColumn colId="6">
      <customFilters>
        <customFilter operator="notEqual" val=" "/>
      </customFilters>
    </filterColumn>
  </autoFilter>
  <tableColumns count="25">
    <tableColumn id="1" xr3:uid="{00000000-0010-0000-0000-000001000000}" name="ID" dataDxfId="24"/>
    <tableColumn id="2" xr3:uid="{00000000-0010-0000-0000-000002000000}" name="Start time" dataDxfId="23"/>
    <tableColumn id="3" xr3:uid="{00000000-0010-0000-0000-000003000000}" name="Completion time" dataDxfId="22"/>
    <tableColumn id="4" xr3:uid="{00000000-0010-0000-0000-000004000000}" name="Email" dataDxfId="21"/>
    <tableColumn id="5" xr3:uid="{00000000-0010-0000-0000-000005000000}" name="Name" dataDxfId="20"/>
    <tableColumn id="6" xr3:uid="{00000000-0010-0000-0000-000006000000}" name="I agree with all statements above" dataDxfId="19"/>
    <tableColumn id="7" xr3:uid="{00000000-0010-0000-0000-000007000000}" name="Do you have any programming experience?" dataDxfId="18"/>
    <tableColumn id="8" xr3:uid="{00000000-0010-0000-0000-000008000000}" name="Do you think this is an Interesting exercise?" dataDxfId="17"/>
    <tableColumn id="9" xr3:uid="{00000000-0010-0000-0000-000009000000}" name="Do you think this is a Easy exercise?" dataDxfId="16"/>
    <tableColumn id="10" xr3:uid="{00000000-0010-0000-0000-00000A000000}" name="What is the Difficulity to verify this exercise? " dataDxfId="15"/>
    <tableColumn id="11" xr3:uid="{00000000-0010-0000-0000-00000B000000}" name="Do you think this is an Interesting exercise?2" dataDxfId="14"/>
    <tableColumn id="12" xr3:uid="{00000000-0010-0000-0000-00000C000000}" name="Do you think this is a Easy exercise?2" dataDxfId="13"/>
    <tableColumn id="13" xr3:uid="{00000000-0010-0000-0000-00000D000000}" name="What is the Difficulity to verify this exercise? 2" dataDxfId="12"/>
    <tableColumn id="14" xr3:uid="{00000000-0010-0000-0000-00000E000000}" name="Do you think this is an Interesting exercise?3" dataDxfId="11"/>
    <tableColumn id="15" xr3:uid="{00000000-0010-0000-0000-00000F000000}" name="Do you think this is a Easy exercise?3" dataDxfId="10"/>
    <tableColumn id="16" xr3:uid="{00000000-0010-0000-0000-000010000000}" name="What is the Difficulity to verify this exercise? 3" dataDxfId="9"/>
    <tableColumn id="17" xr3:uid="{00000000-0010-0000-0000-000011000000}" name="Do you think this is an Interesting exercise?4" dataDxfId="8"/>
    <tableColumn id="18" xr3:uid="{00000000-0010-0000-0000-000012000000}" name="Do you think this is a Easy exercise?4" dataDxfId="7"/>
    <tableColumn id="19" xr3:uid="{00000000-0010-0000-0000-000013000000}" name="What is the Difficulity to verify this exercise? 4" dataDxfId="6"/>
    <tableColumn id="20" xr3:uid="{00000000-0010-0000-0000-000014000000}" name="Do you think this is an Interesting exercise?5" dataDxfId="5"/>
    <tableColumn id="21" xr3:uid="{00000000-0010-0000-0000-000015000000}" name="Do you think this is a Easy exercise?5" dataDxfId="4"/>
    <tableColumn id="22" xr3:uid="{00000000-0010-0000-0000-000016000000}" name="What is the Difficulity to verify this exercise? 5" dataDxfId="3"/>
    <tableColumn id="23" xr3:uid="{00000000-0010-0000-0000-000017000000}" name="Do you think this is an Interesting exercise?6" dataDxfId="2"/>
    <tableColumn id="24" xr3:uid="{00000000-0010-0000-0000-000018000000}" name="Do you think this is a Easy exercise?6" dataDxfId="1"/>
    <tableColumn id="25" xr3:uid="{00000000-0010-0000-0000-000019000000}" name="What is the Difficulity to verify this exercise? 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48F2-A932-4E1D-BC75-9F89EED67E47}">
  <dimension ref="A1:U77"/>
  <sheetViews>
    <sheetView topLeftCell="B4" workbookViewId="0">
      <selection activeCell="J59" sqref="J59"/>
    </sheetView>
  </sheetViews>
  <sheetFormatPr defaultRowHeight="13.8" x14ac:dyDescent="0.25"/>
  <cols>
    <col min="1" max="1" width="14.5546875" customWidth="1"/>
    <col min="2" max="2" width="10.21875" bestFit="1" customWidth="1"/>
    <col min="3" max="3" width="11.33203125" bestFit="1" customWidth="1"/>
    <col min="4" max="5" width="12.44140625" bestFit="1" customWidth="1"/>
    <col min="6" max="7" width="14.6640625" bestFit="1" customWidth="1"/>
    <col min="13" max="13" width="15.44140625" bestFit="1" customWidth="1"/>
    <col min="14" max="14" width="9.21875" bestFit="1" customWidth="1"/>
    <col min="15" max="15" width="10.21875" bestFit="1" customWidth="1"/>
    <col min="16" max="16" width="11.33203125" bestFit="1" customWidth="1"/>
    <col min="17" max="17" width="12.44140625" bestFit="1" customWidth="1"/>
    <col min="18" max="18" width="13.5546875" bestFit="1" customWidth="1"/>
    <col min="19" max="19" width="14.6640625" bestFit="1" customWidth="1"/>
  </cols>
  <sheetData>
    <row r="1" spans="1:19" x14ac:dyDescent="0.25">
      <c r="A1" s="12" t="s">
        <v>8</v>
      </c>
      <c r="B1" s="12"/>
      <c r="C1" s="12"/>
      <c r="D1" s="12"/>
      <c r="E1" s="12"/>
      <c r="F1" s="12"/>
      <c r="G1" s="12"/>
      <c r="M1" s="12" t="s">
        <v>8</v>
      </c>
      <c r="N1" s="12"/>
      <c r="O1" s="12"/>
      <c r="P1" s="12"/>
      <c r="Q1" s="12"/>
      <c r="R1" s="12"/>
      <c r="S1" s="12"/>
    </row>
    <row r="2" spans="1:19" x14ac:dyDescent="0.25">
      <c r="B2" s="12" t="s">
        <v>7</v>
      </c>
      <c r="C2" s="12"/>
      <c r="D2" s="12"/>
      <c r="E2" s="12"/>
      <c r="F2" s="12"/>
      <c r="G2" s="12"/>
      <c r="N2" s="12" t="s">
        <v>7</v>
      </c>
      <c r="O2" s="12"/>
      <c r="P2" s="12"/>
      <c r="Q2" s="12"/>
      <c r="R2" s="12"/>
      <c r="S2" s="12"/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1:19" x14ac:dyDescent="0.25">
      <c r="A4" t="s">
        <v>16</v>
      </c>
      <c r="B4">
        <v>0.13900000000000001</v>
      </c>
      <c r="C4">
        <v>0.33</v>
      </c>
      <c r="D4">
        <v>0.88100000000000001</v>
      </c>
      <c r="E4">
        <v>0.92100000000000004</v>
      </c>
      <c r="F4">
        <v>0.96399999999999997</v>
      </c>
      <c r="G4">
        <v>0.97299999999999998</v>
      </c>
      <c r="M4" t="s">
        <v>16</v>
      </c>
      <c r="N4">
        <v>0.6431</v>
      </c>
      <c r="O4">
        <v>0.6431</v>
      </c>
      <c r="P4">
        <v>0.7883</v>
      </c>
      <c r="Q4">
        <v>0.94110000000000005</v>
      </c>
      <c r="R4">
        <v>0.97460000000000002</v>
      </c>
      <c r="S4">
        <v>0.93640000000000001</v>
      </c>
    </row>
    <row r="5" spans="1:19" x14ac:dyDescent="0.25">
      <c r="A5" t="s">
        <v>17</v>
      </c>
      <c r="B5">
        <v>1.0999999999999999E-2</v>
      </c>
      <c r="C5">
        <v>0.14699999999999999</v>
      </c>
      <c r="D5">
        <v>0.80800000000000005</v>
      </c>
      <c r="E5">
        <v>1.387</v>
      </c>
      <c r="F5">
        <v>1.722</v>
      </c>
      <c r="G5">
        <v>1.752</v>
      </c>
      <c r="M5" t="s">
        <v>17</v>
      </c>
      <c r="N5">
        <v>0.4516</v>
      </c>
      <c r="O5">
        <v>0.4516</v>
      </c>
      <c r="P5">
        <v>1.3528</v>
      </c>
      <c r="Q5">
        <v>1.7729999999999999</v>
      </c>
      <c r="R5">
        <v>1.8169999999999999</v>
      </c>
      <c r="S5">
        <v>1.6639999999999999</v>
      </c>
    </row>
    <row r="6" spans="1:19" x14ac:dyDescent="0.25">
      <c r="A6" t="s">
        <v>18</v>
      </c>
      <c r="B6">
        <v>8.0000000000000002E-3</v>
      </c>
      <c r="C6">
        <v>0.10299999999999999</v>
      </c>
      <c r="D6">
        <v>0.79500000000000004</v>
      </c>
      <c r="E6">
        <v>1.9119999999999999</v>
      </c>
      <c r="F6">
        <v>2.39</v>
      </c>
      <c r="G6">
        <v>2.423</v>
      </c>
      <c r="M6" t="s">
        <v>18</v>
      </c>
      <c r="N6">
        <v>0.4446</v>
      </c>
      <c r="O6">
        <v>0.4446</v>
      </c>
      <c r="P6">
        <v>1.3004</v>
      </c>
      <c r="Q6">
        <v>2.4592000000000001</v>
      </c>
      <c r="R6">
        <v>2.5752999999999999</v>
      </c>
      <c r="S6">
        <v>2.3048000000000002</v>
      </c>
    </row>
    <row r="7" spans="1:19" x14ac:dyDescent="0.25">
      <c r="A7" t="s">
        <v>19</v>
      </c>
      <c r="B7">
        <v>7.0000000000000001E-3</v>
      </c>
      <c r="C7">
        <v>8.4000000000000005E-2</v>
      </c>
      <c r="D7">
        <v>0.81</v>
      </c>
      <c r="E7">
        <v>2.3969999999999998</v>
      </c>
      <c r="F7">
        <v>2.8010000000000002</v>
      </c>
      <c r="G7">
        <v>2.641</v>
      </c>
      <c r="M7" t="s">
        <v>19</v>
      </c>
      <c r="N7">
        <v>0.39800000000000002</v>
      </c>
      <c r="O7">
        <v>0.39800000000000002</v>
      </c>
      <c r="P7">
        <v>1.2347999999999999</v>
      </c>
      <c r="Q7">
        <v>2.8557999999999999</v>
      </c>
      <c r="R7">
        <v>3.1661000000000001</v>
      </c>
      <c r="S7">
        <v>2.6185999999999998</v>
      </c>
    </row>
    <row r="8" spans="1:19" x14ac:dyDescent="0.25">
      <c r="A8" t="s">
        <v>20</v>
      </c>
      <c r="B8">
        <v>6.0000000000000001E-3</v>
      </c>
      <c r="C8">
        <v>6.9000000000000006E-2</v>
      </c>
      <c r="D8">
        <v>0.72499999999999998</v>
      </c>
      <c r="E8">
        <v>2.4900000000000002</v>
      </c>
      <c r="F8">
        <v>2.9359999999999999</v>
      </c>
      <c r="G8">
        <v>2.7360000000000002</v>
      </c>
      <c r="M8" t="s">
        <v>20</v>
      </c>
      <c r="N8">
        <v>0.34560000000000002</v>
      </c>
      <c r="O8">
        <v>0.34560000000000002</v>
      </c>
      <c r="P8" s="6">
        <v>1.2382</v>
      </c>
      <c r="Q8">
        <v>3.1415999999999999</v>
      </c>
      <c r="R8">
        <v>3.7284999999999999</v>
      </c>
      <c r="S8">
        <v>3.4525000000000001</v>
      </c>
    </row>
    <row r="9" spans="1:19" x14ac:dyDescent="0.25">
      <c r="A9" t="s">
        <v>21</v>
      </c>
      <c r="B9">
        <v>5.0000000000000001E-3</v>
      </c>
      <c r="C9">
        <v>7.4999999999999997E-2</v>
      </c>
      <c r="D9">
        <v>0.63</v>
      </c>
      <c r="E9">
        <v>2.355</v>
      </c>
      <c r="F9">
        <v>2.8969999999999998</v>
      </c>
      <c r="G9">
        <v>2.7160000000000002</v>
      </c>
      <c r="M9" t="s">
        <v>21</v>
      </c>
      <c r="N9">
        <v>0.32840000000000003</v>
      </c>
      <c r="O9">
        <v>0.32840000000000003</v>
      </c>
      <c r="P9">
        <v>1.1938</v>
      </c>
      <c r="Q9">
        <v>3.2321</v>
      </c>
      <c r="R9">
        <v>3.9580000000000002</v>
      </c>
      <c r="S9">
        <v>3.2202999999999999</v>
      </c>
    </row>
    <row r="10" spans="1:19" x14ac:dyDescent="0.25">
      <c r="A10" t="s">
        <v>22</v>
      </c>
      <c r="B10">
        <v>5.0000000000000001E-3</v>
      </c>
      <c r="C10">
        <v>5.5E-2</v>
      </c>
      <c r="D10">
        <v>0.56299999999999994</v>
      </c>
      <c r="E10">
        <v>2.302</v>
      </c>
      <c r="F10">
        <v>2.726</v>
      </c>
      <c r="G10">
        <v>2.66</v>
      </c>
      <c r="M10" t="s">
        <v>22</v>
      </c>
      <c r="N10">
        <v>0.26290000000000002</v>
      </c>
      <c r="O10">
        <v>0.26290000000000002</v>
      </c>
      <c r="P10">
        <v>0.999</v>
      </c>
      <c r="Q10">
        <v>3.8980000000000001</v>
      </c>
      <c r="R10">
        <v>4.2165999999999997</v>
      </c>
      <c r="S10">
        <v>3.2315</v>
      </c>
    </row>
    <row r="11" spans="1:19" x14ac:dyDescent="0.25">
      <c r="A11" t="s">
        <v>23</v>
      </c>
      <c r="B11">
        <v>6.0000000000000001E-3</v>
      </c>
      <c r="C11">
        <v>4.9000000000000002E-2</v>
      </c>
      <c r="D11">
        <v>0.497</v>
      </c>
      <c r="E11">
        <v>2.2850000000000001</v>
      </c>
      <c r="F11">
        <v>2.7559999999999998</v>
      </c>
      <c r="G11">
        <v>2.4889999999999999</v>
      </c>
      <c r="M11" t="s">
        <v>23</v>
      </c>
      <c r="N11">
        <v>0.24579999999999999</v>
      </c>
      <c r="O11">
        <v>0.24579999999999999</v>
      </c>
      <c r="P11">
        <v>1.5278</v>
      </c>
      <c r="Q11">
        <v>4.5753000000000004</v>
      </c>
      <c r="R11">
        <v>5.0068999999999999</v>
      </c>
      <c r="S11">
        <v>3.3776000000000002</v>
      </c>
    </row>
    <row r="35" spans="1:21" x14ac:dyDescent="0.25">
      <c r="A35" t="s">
        <v>0</v>
      </c>
      <c r="B35" t="s">
        <v>16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23</v>
      </c>
      <c r="M35" t="s">
        <v>0</v>
      </c>
      <c r="N35" t="s">
        <v>16</v>
      </c>
      <c r="O35" t="s">
        <v>17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</row>
    <row r="36" spans="1:21" x14ac:dyDescent="0.25">
      <c r="A36" t="s">
        <v>1</v>
      </c>
      <c r="B36">
        <v>0.13900000000000001</v>
      </c>
      <c r="C36">
        <v>1.0999999999999999E-2</v>
      </c>
      <c r="D36">
        <v>8.0000000000000002E-3</v>
      </c>
      <c r="E36">
        <v>7.0000000000000001E-3</v>
      </c>
      <c r="F36">
        <v>6.0000000000000001E-3</v>
      </c>
      <c r="G36">
        <v>5.0000000000000001E-3</v>
      </c>
      <c r="H36">
        <v>5.0000000000000001E-3</v>
      </c>
      <c r="I36">
        <v>6.0000000000000001E-3</v>
      </c>
      <c r="M36" t="s">
        <v>1</v>
      </c>
      <c r="N36">
        <v>0.6431</v>
      </c>
      <c r="O36">
        <v>0.4516</v>
      </c>
      <c r="P36">
        <v>0.4446</v>
      </c>
      <c r="Q36">
        <v>0.39800000000000002</v>
      </c>
      <c r="R36">
        <v>0.34560000000000002</v>
      </c>
      <c r="S36">
        <v>0.32840000000000003</v>
      </c>
      <c r="T36">
        <v>0.26290000000000002</v>
      </c>
      <c r="U36">
        <v>0.24579999999999999</v>
      </c>
    </row>
    <row r="37" spans="1:21" x14ac:dyDescent="0.25">
      <c r="A37" t="s">
        <v>2</v>
      </c>
      <c r="B37">
        <v>0.33</v>
      </c>
      <c r="C37">
        <v>0.14699999999999999</v>
      </c>
      <c r="D37">
        <v>0.10299999999999999</v>
      </c>
      <c r="E37">
        <v>8.4000000000000005E-2</v>
      </c>
      <c r="F37">
        <v>6.9000000000000006E-2</v>
      </c>
      <c r="G37">
        <v>7.4999999999999997E-2</v>
      </c>
      <c r="H37">
        <v>5.5E-2</v>
      </c>
      <c r="I37">
        <v>4.9000000000000002E-2</v>
      </c>
      <c r="M37" t="s">
        <v>2</v>
      </c>
      <c r="N37">
        <v>0.6431</v>
      </c>
      <c r="O37">
        <v>0.4516</v>
      </c>
      <c r="P37">
        <v>0.4446</v>
      </c>
      <c r="Q37">
        <v>0.39800000000000002</v>
      </c>
      <c r="R37">
        <v>0.34560000000000002</v>
      </c>
      <c r="S37">
        <v>0.32840000000000003</v>
      </c>
      <c r="T37">
        <v>0.26290000000000002</v>
      </c>
      <c r="U37">
        <v>0.24579999999999999</v>
      </c>
    </row>
    <row r="38" spans="1:21" x14ac:dyDescent="0.25">
      <c r="A38" t="s">
        <v>3</v>
      </c>
      <c r="B38">
        <v>0.88100000000000001</v>
      </c>
      <c r="C38">
        <v>0.80800000000000005</v>
      </c>
      <c r="D38">
        <v>0.79500000000000004</v>
      </c>
      <c r="E38">
        <v>0.81</v>
      </c>
      <c r="F38">
        <v>0.72499999999999998</v>
      </c>
      <c r="G38">
        <v>0.63</v>
      </c>
      <c r="H38">
        <v>0.56299999999999994</v>
      </c>
      <c r="I38">
        <v>0.497</v>
      </c>
      <c r="M38" t="s">
        <v>3</v>
      </c>
      <c r="N38">
        <v>0.7883</v>
      </c>
      <c r="O38">
        <v>1.3528</v>
      </c>
      <c r="P38">
        <v>1.3004</v>
      </c>
      <c r="Q38">
        <v>1.2347999999999999</v>
      </c>
      <c r="R38" s="6">
        <v>1.2382</v>
      </c>
      <c r="S38">
        <v>1.1938</v>
      </c>
      <c r="T38">
        <v>0.999</v>
      </c>
      <c r="U38">
        <v>1.5278</v>
      </c>
    </row>
    <row r="39" spans="1:21" x14ac:dyDescent="0.25">
      <c r="A39" t="s">
        <v>4</v>
      </c>
      <c r="B39">
        <v>0.92100000000000004</v>
      </c>
      <c r="C39">
        <v>1.387</v>
      </c>
      <c r="D39">
        <v>1.9119999999999999</v>
      </c>
      <c r="E39">
        <v>2.3969999999999998</v>
      </c>
      <c r="F39">
        <v>2.4900000000000002</v>
      </c>
      <c r="G39">
        <v>2.355</v>
      </c>
      <c r="H39">
        <v>2.302</v>
      </c>
      <c r="I39">
        <v>2.2850000000000001</v>
      </c>
      <c r="M39" t="s">
        <v>4</v>
      </c>
      <c r="N39">
        <v>0.94110000000000005</v>
      </c>
      <c r="O39">
        <v>1.7729999999999999</v>
      </c>
      <c r="P39">
        <v>2.4592000000000001</v>
      </c>
      <c r="Q39">
        <v>2.8557999999999999</v>
      </c>
      <c r="R39">
        <v>3.1415999999999999</v>
      </c>
      <c r="S39">
        <v>3.2321</v>
      </c>
      <c r="T39">
        <v>3.8980000000000001</v>
      </c>
      <c r="U39">
        <v>4.5753000000000004</v>
      </c>
    </row>
    <row r="40" spans="1:21" x14ac:dyDescent="0.25">
      <c r="A40" t="s">
        <v>5</v>
      </c>
      <c r="B40">
        <v>0.96399999999999997</v>
      </c>
      <c r="C40">
        <v>1.722</v>
      </c>
      <c r="D40">
        <v>2.39</v>
      </c>
      <c r="E40">
        <v>2.8010000000000002</v>
      </c>
      <c r="F40">
        <v>2.9359999999999999</v>
      </c>
      <c r="G40">
        <v>2.8969999999999998</v>
      </c>
      <c r="H40">
        <v>2.726</v>
      </c>
      <c r="I40">
        <v>2.7559999999999998</v>
      </c>
      <c r="M40" t="s">
        <v>5</v>
      </c>
      <c r="N40">
        <v>0.97460000000000002</v>
      </c>
      <c r="O40">
        <v>1.8169999999999999</v>
      </c>
      <c r="P40">
        <v>2.5752999999999999</v>
      </c>
      <c r="Q40">
        <v>3.1661000000000001</v>
      </c>
      <c r="R40">
        <v>3.7284999999999999</v>
      </c>
      <c r="S40">
        <v>3.9580000000000002</v>
      </c>
      <c r="T40">
        <v>4.2165999999999997</v>
      </c>
      <c r="U40">
        <v>5.0068999999999999</v>
      </c>
    </row>
    <row r="41" spans="1:21" x14ac:dyDescent="0.25">
      <c r="A41" t="s">
        <v>6</v>
      </c>
      <c r="B41">
        <v>0.97299999999999998</v>
      </c>
      <c r="C41">
        <v>1.752</v>
      </c>
      <c r="D41">
        <v>2.423</v>
      </c>
      <c r="E41">
        <v>2.641</v>
      </c>
      <c r="F41">
        <v>2.7360000000000002</v>
      </c>
      <c r="G41">
        <v>2.7160000000000002</v>
      </c>
      <c r="H41">
        <v>2.66</v>
      </c>
      <c r="I41">
        <v>2.4889999999999999</v>
      </c>
      <c r="M41" t="s">
        <v>6</v>
      </c>
      <c r="N41">
        <v>0.93640000000000001</v>
      </c>
      <c r="O41">
        <v>1.6639999999999999</v>
      </c>
      <c r="P41">
        <v>2.3048000000000002</v>
      </c>
      <c r="Q41">
        <v>2.6185999999999998</v>
      </c>
      <c r="R41">
        <v>3.4525000000000001</v>
      </c>
      <c r="S41">
        <v>3.2202999999999999</v>
      </c>
      <c r="T41">
        <v>3.2315</v>
      </c>
      <c r="U41">
        <v>3.3776000000000002</v>
      </c>
    </row>
    <row r="68" spans="1:7" x14ac:dyDescent="0.25">
      <c r="A68" s="12" t="s">
        <v>9</v>
      </c>
      <c r="B68" s="12"/>
      <c r="C68" s="12"/>
      <c r="D68" s="12"/>
      <c r="E68" s="12"/>
      <c r="F68" s="12"/>
      <c r="G68" s="12"/>
    </row>
    <row r="69" spans="1:7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</row>
    <row r="70" spans="1:7" x14ac:dyDescent="0.25">
      <c r="A70">
        <v>1</v>
      </c>
      <c r="B70">
        <v>0.70599999999999996</v>
      </c>
      <c r="C70">
        <v>0.81299999999999994</v>
      </c>
      <c r="D70">
        <v>1.159</v>
      </c>
      <c r="E70">
        <v>0.92100000000000004</v>
      </c>
      <c r="F70">
        <v>0.96399999999999997</v>
      </c>
      <c r="G70">
        <v>0.97299999999999998</v>
      </c>
    </row>
    <row r="71" spans="1:7" x14ac:dyDescent="0.25">
      <c r="A71">
        <v>2</v>
      </c>
      <c r="B71">
        <v>1.0999999999999999E-2</v>
      </c>
      <c r="C71">
        <v>0.14699999999999999</v>
      </c>
      <c r="D71">
        <v>0.80800000000000005</v>
      </c>
      <c r="E71">
        <v>1.387</v>
      </c>
      <c r="F71">
        <v>1.722</v>
      </c>
      <c r="G71">
        <v>1.752</v>
      </c>
    </row>
    <row r="72" spans="1:7" x14ac:dyDescent="0.25">
      <c r="A72">
        <v>3</v>
      </c>
      <c r="B72">
        <v>8.0000000000000002E-3</v>
      </c>
      <c r="C72">
        <v>0.10299999999999999</v>
      </c>
      <c r="D72">
        <v>0.79500000000000004</v>
      </c>
      <c r="E72">
        <v>1.9119999999999999</v>
      </c>
      <c r="F72">
        <v>2.39</v>
      </c>
      <c r="G72">
        <v>2.423</v>
      </c>
    </row>
    <row r="73" spans="1:7" x14ac:dyDescent="0.25">
      <c r="A73">
        <v>4</v>
      </c>
      <c r="B73">
        <v>7.0000000000000001E-3</v>
      </c>
      <c r="C73">
        <v>8.4000000000000005E-2</v>
      </c>
      <c r="D73">
        <v>0.81</v>
      </c>
      <c r="E73">
        <v>2.3969999999999998</v>
      </c>
      <c r="F73">
        <v>2.8010000000000002</v>
      </c>
      <c r="G73">
        <v>2.641</v>
      </c>
    </row>
    <row r="74" spans="1:7" x14ac:dyDescent="0.25">
      <c r="A74">
        <v>5</v>
      </c>
      <c r="B74">
        <v>6.0000000000000001E-3</v>
      </c>
      <c r="C74">
        <v>6.9000000000000006E-2</v>
      </c>
      <c r="D74">
        <v>0.72499999999999998</v>
      </c>
      <c r="E74">
        <v>2.4900000000000002</v>
      </c>
      <c r="F74">
        <v>2.9359999999999999</v>
      </c>
      <c r="G74">
        <v>2.7360000000000002</v>
      </c>
    </row>
    <row r="75" spans="1:7" x14ac:dyDescent="0.25">
      <c r="A75">
        <v>6</v>
      </c>
      <c r="B75">
        <v>5.0000000000000001E-3</v>
      </c>
      <c r="C75">
        <v>7.4999999999999997E-2</v>
      </c>
      <c r="D75">
        <v>0.63</v>
      </c>
      <c r="E75">
        <v>2.355</v>
      </c>
      <c r="F75">
        <v>2.8969999999999998</v>
      </c>
      <c r="G75">
        <v>2.7160000000000002</v>
      </c>
    </row>
    <row r="76" spans="1:7" x14ac:dyDescent="0.25">
      <c r="A76">
        <v>7</v>
      </c>
      <c r="B76">
        <v>5.0000000000000001E-3</v>
      </c>
      <c r="C76">
        <v>5.5E-2</v>
      </c>
      <c r="D76">
        <v>0.56299999999999994</v>
      </c>
      <c r="E76">
        <v>2.302</v>
      </c>
      <c r="F76">
        <v>2.726</v>
      </c>
      <c r="G76">
        <v>2.66</v>
      </c>
    </row>
    <row r="77" spans="1:7" x14ac:dyDescent="0.25">
      <c r="A77">
        <v>8</v>
      </c>
      <c r="B77">
        <v>6.0000000000000001E-3</v>
      </c>
      <c r="C77">
        <v>4.9000000000000002E-2</v>
      </c>
      <c r="D77">
        <v>0.497</v>
      </c>
      <c r="E77">
        <v>2.2850000000000001</v>
      </c>
      <c r="F77">
        <v>2.7559999999999998</v>
      </c>
      <c r="G77">
        <v>2.4889999999999999</v>
      </c>
    </row>
  </sheetData>
  <mergeCells count="5">
    <mergeCell ref="B2:G2"/>
    <mergeCell ref="A1:G1"/>
    <mergeCell ref="A68:G68"/>
    <mergeCell ref="M1:S1"/>
    <mergeCell ref="N2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3C4A-1ED3-4F29-BBA7-E9B12948CBDB}">
  <dimension ref="A1:T45"/>
  <sheetViews>
    <sheetView workbookViewId="0">
      <selection activeCell="U55" sqref="U55"/>
    </sheetView>
  </sheetViews>
  <sheetFormatPr defaultRowHeight="13.8" x14ac:dyDescent="0.25"/>
  <cols>
    <col min="1" max="1" width="15.44140625" bestFit="1" customWidth="1"/>
    <col min="2" max="2" width="9.21875" bestFit="1" customWidth="1"/>
    <col min="3" max="3" width="10.21875" bestFit="1" customWidth="1"/>
    <col min="4" max="4" width="11.33203125" bestFit="1" customWidth="1"/>
    <col min="5" max="5" width="12.44140625" bestFit="1" customWidth="1"/>
    <col min="6" max="6" width="13.5546875" bestFit="1" customWidth="1"/>
    <col min="7" max="7" width="14.6640625" bestFit="1" customWidth="1"/>
    <col min="12" max="12" width="15.44140625" bestFit="1" customWidth="1"/>
    <col min="13" max="13" width="9.21875" bestFit="1" customWidth="1"/>
    <col min="14" max="14" width="10.21875" bestFit="1" customWidth="1"/>
    <col min="15" max="15" width="11.33203125" bestFit="1" customWidth="1"/>
    <col min="16" max="16" width="12.44140625" bestFit="1" customWidth="1"/>
    <col min="17" max="17" width="13.5546875" bestFit="1" customWidth="1"/>
    <col min="18" max="18" width="14.6640625" bestFit="1" customWidth="1"/>
  </cols>
  <sheetData>
    <row r="1" spans="1:18" x14ac:dyDescent="0.25">
      <c r="A1" s="12" t="s">
        <v>14</v>
      </c>
      <c r="B1" s="12"/>
      <c r="C1" s="12"/>
      <c r="D1" s="12"/>
      <c r="E1" s="12"/>
      <c r="F1" s="12"/>
      <c r="G1" s="12"/>
      <c r="L1" s="12" t="s">
        <v>15</v>
      </c>
      <c r="M1" s="12"/>
      <c r="N1" s="12"/>
      <c r="O1" s="12"/>
      <c r="P1" s="12"/>
      <c r="Q1" s="12"/>
      <c r="R1" s="12"/>
    </row>
    <row r="2" spans="1:18" x14ac:dyDescent="0.25">
      <c r="B2" s="12" t="s">
        <v>7</v>
      </c>
      <c r="C2" s="12"/>
      <c r="D2" s="12"/>
      <c r="E2" s="12"/>
      <c r="F2" s="12"/>
      <c r="G2" s="12"/>
      <c r="M2" s="12" t="s">
        <v>7</v>
      </c>
      <c r="N2" s="12"/>
      <c r="O2" s="12"/>
      <c r="P2" s="12"/>
      <c r="Q2" s="12"/>
      <c r="R2" s="12"/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</row>
    <row r="4" spans="1:18" ht="14.4" x14ac:dyDescent="0.25">
      <c r="A4" t="s">
        <v>16</v>
      </c>
      <c r="B4" s="1">
        <v>3.4700000000000002E-2</v>
      </c>
      <c r="C4" s="1">
        <v>0.21929999999999999</v>
      </c>
      <c r="D4" s="1">
        <v>0.57410000000000005</v>
      </c>
      <c r="E4" s="1">
        <v>0.93259999999999998</v>
      </c>
      <c r="F4" s="1">
        <v>0.94930000000000003</v>
      </c>
      <c r="G4" s="1">
        <v>0.98929999999999996</v>
      </c>
      <c r="L4" t="s">
        <v>16</v>
      </c>
      <c r="M4" s="1">
        <v>0.21590000000000001</v>
      </c>
      <c r="N4" s="1">
        <v>0.1618</v>
      </c>
      <c r="O4" s="1">
        <v>0.71099999999999997</v>
      </c>
      <c r="P4" s="1">
        <v>0.76570000000000005</v>
      </c>
      <c r="Q4" s="1">
        <v>0.99</v>
      </c>
      <c r="R4" s="1">
        <v>1</v>
      </c>
    </row>
    <row r="5" spans="1:18" ht="14.4" x14ac:dyDescent="0.25">
      <c r="A5" t="s">
        <v>17</v>
      </c>
      <c r="B5" s="1">
        <v>7.3000000000000001E-3</v>
      </c>
      <c r="C5" s="1">
        <v>7.3700000000000002E-2</v>
      </c>
      <c r="D5" s="1">
        <v>0.66210000000000002</v>
      </c>
      <c r="E5" s="1">
        <v>1.5385</v>
      </c>
      <c r="F5" s="1">
        <v>1.8940999999999999</v>
      </c>
      <c r="G5" s="1">
        <v>1.9439</v>
      </c>
      <c r="L5" t="s">
        <v>17</v>
      </c>
      <c r="M5" s="1">
        <v>5.4000000000000003E-3</v>
      </c>
      <c r="N5" s="1">
        <v>8.1600000000000006E-2</v>
      </c>
      <c r="O5" s="1">
        <v>0.8125</v>
      </c>
      <c r="P5" s="1">
        <v>1.7354000000000001</v>
      </c>
      <c r="Q5" s="1">
        <v>1.944</v>
      </c>
      <c r="R5" s="1">
        <v>1.9597</v>
      </c>
    </row>
    <row r="6" spans="1:18" ht="14.4" x14ac:dyDescent="0.25">
      <c r="A6" t="s">
        <v>18</v>
      </c>
      <c r="B6" s="1">
        <v>6.1000000000000004E-3</v>
      </c>
      <c r="C6" s="1">
        <v>6.3100000000000003E-2</v>
      </c>
      <c r="D6" s="1">
        <v>0.62150000000000005</v>
      </c>
      <c r="E6" s="1">
        <v>1.9361999999999999</v>
      </c>
      <c r="F6" s="1">
        <v>2.6179000000000001</v>
      </c>
      <c r="G6" s="1">
        <v>2.774</v>
      </c>
      <c r="L6" t="s">
        <v>18</v>
      </c>
      <c r="M6" s="1">
        <v>5.4000000000000003E-3</v>
      </c>
      <c r="N6" s="1">
        <v>7.6399999999999996E-2</v>
      </c>
      <c r="O6" s="1">
        <v>0.94330000000000003</v>
      </c>
      <c r="P6" s="1">
        <v>1.8404</v>
      </c>
      <c r="Q6" s="1">
        <v>2.7725</v>
      </c>
      <c r="R6" s="1">
        <v>2.7829999999999999</v>
      </c>
    </row>
    <row r="7" spans="1:18" ht="14.4" x14ac:dyDescent="0.25">
      <c r="A7" t="s">
        <v>19</v>
      </c>
      <c r="B7" s="1">
        <v>4.5999999999999999E-3</v>
      </c>
      <c r="C7" s="1">
        <v>5.6899999999999999E-2</v>
      </c>
      <c r="D7" s="1">
        <v>0.62749999999999995</v>
      </c>
      <c r="E7" s="1">
        <v>2.4350000000000001</v>
      </c>
      <c r="F7" s="1">
        <v>3.3912</v>
      </c>
      <c r="G7" s="1">
        <v>3.5497000000000001</v>
      </c>
      <c r="L7" t="s">
        <v>19</v>
      </c>
      <c r="M7" s="1">
        <v>5.1000000000000004E-3</v>
      </c>
      <c r="N7" s="1">
        <v>6.2600000000000003E-2</v>
      </c>
      <c r="O7" s="1">
        <v>0.82</v>
      </c>
      <c r="P7" s="1">
        <v>2.1177000000000001</v>
      </c>
      <c r="Q7" s="1">
        <v>3.4721000000000002</v>
      </c>
      <c r="R7" s="1">
        <v>3.6972999999999998</v>
      </c>
    </row>
    <row r="8" spans="1:18" ht="14.4" x14ac:dyDescent="0.25">
      <c r="A8" t="s">
        <v>20</v>
      </c>
      <c r="B8" s="1">
        <v>2.8E-3</v>
      </c>
      <c r="C8" s="1">
        <v>3.9899999999999998E-2</v>
      </c>
      <c r="D8" s="1">
        <v>0.47470000000000001</v>
      </c>
      <c r="E8" s="1">
        <v>2.5510000000000002</v>
      </c>
      <c r="F8" s="1">
        <v>4.1105999999999998</v>
      </c>
      <c r="G8" s="1">
        <v>4.3971</v>
      </c>
      <c r="L8" t="s">
        <v>20</v>
      </c>
      <c r="M8" s="1">
        <v>4.8999999999999998E-3</v>
      </c>
      <c r="N8" s="1">
        <v>4.7600000000000003E-2</v>
      </c>
      <c r="O8" s="1">
        <v>0.76880000000000004</v>
      </c>
      <c r="P8" s="1">
        <v>2.2332000000000001</v>
      </c>
      <c r="Q8" s="1">
        <v>4.0951000000000004</v>
      </c>
      <c r="R8" s="1">
        <v>4.5660999999999996</v>
      </c>
    </row>
    <row r="9" spans="1:18" ht="14.4" x14ac:dyDescent="0.25">
      <c r="A9" t="s">
        <v>21</v>
      </c>
      <c r="B9" s="1">
        <v>3.7000000000000002E-3</v>
      </c>
      <c r="C9" s="1">
        <v>4.3900000000000002E-2</v>
      </c>
      <c r="D9" s="1">
        <v>0.4672</v>
      </c>
      <c r="E9" s="1">
        <v>2.83</v>
      </c>
      <c r="F9" s="1">
        <v>4.5350999999999999</v>
      </c>
      <c r="G9" s="1">
        <v>4.7228000000000003</v>
      </c>
      <c r="L9" t="s">
        <v>21</v>
      </c>
      <c r="M9" s="1">
        <v>4.0000000000000001E-3</v>
      </c>
      <c r="N9" s="1">
        <v>4.2900000000000001E-2</v>
      </c>
      <c r="O9" s="1">
        <v>0.60440000000000005</v>
      </c>
      <c r="P9" s="1">
        <v>2.2313000000000001</v>
      </c>
      <c r="Q9" s="1">
        <v>4.6391</v>
      </c>
      <c r="R9" s="1">
        <v>5.2744999999999997</v>
      </c>
    </row>
    <row r="10" spans="1:18" ht="14.4" x14ac:dyDescent="0.25">
      <c r="A10" t="s">
        <v>22</v>
      </c>
      <c r="B10" s="1">
        <v>2.7000000000000001E-3</v>
      </c>
      <c r="C10" s="1">
        <v>3.5200000000000002E-2</v>
      </c>
      <c r="D10" s="1">
        <v>0.4204</v>
      </c>
      <c r="E10" s="1">
        <v>3.1488999999999998</v>
      </c>
      <c r="F10" s="1">
        <v>4.5762</v>
      </c>
      <c r="G10" s="1">
        <v>4.9733000000000001</v>
      </c>
      <c r="L10" t="s">
        <v>22</v>
      </c>
      <c r="M10" s="1">
        <v>3.5999999999999999E-3</v>
      </c>
      <c r="N10" s="1">
        <v>3.4799999999999998E-2</v>
      </c>
      <c r="O10" s="1">
        <v>0.64300000000000002</v>
      </c>
      <c r="P10" s="1">
        <v>2.2442000000000002</v>
      </c>
      <c r="Q10" s="1">
        <v>5.1462000000000003</v>
      </c>
      <c r="R10" s="1">
        <v>5.6761999999999997</v>
      </c>
    </row>
    <row r="11" spans="1:18" ht="14.4" x14ac:dyDescent="0.25">
      <c r="A11" t="s">
        <v>23</v>
      </c>
      <c r="B11" s="1">
        <v>2.0999999999999999E-3</v>
      </c>
      <c r="C11" s="1">
        <v>2.87E-2</v>
      </c>
      <c r="D11" s="1">
        <v>0.33160000000000001</v>
      </c>
      <c r="E11" s="1">
        <v>3.3088000000000002</v>
      </c>
      <c r="F11" s="1">
        <v>4.7990000000000004</v>
      </c>
      <c r="G11" s="1">
        <v>5.1319999999999997</v>
      </c>
      <c r="L11" t="s">
        <v>23</v>
      </c>
      <c r="M11" s="1">
        <v>2.8E-3</v>
      </c>
      <c r="N11" s="1">
        <v>3.0099999999999998E-2</v>
      </c>
      <c r="O11" s="1">
        <v>0.4753</v>
      </c>
      <c r="P11" s="1">
        <v>2.4346999999999999</v>
      </c>
      <c r="Q11" s="1">
        <v>5.5705999999999998</v>
      </c>
      <c r="R11" s="1">
        <v>6.12</v>
      </c>
    </row>
    <row r="17" spans="12:19" ht="14.4" x14ac:dyDescent="0.25">
      <c r="L17" s="1"/>
      <c r="M17" s="1"/>
      <c r="N17" s="1"/>
      <c r="O17" s="1"/>
      <c r="P17" s="1"/>
      <c r="Q17" s="1"/>
      <c r="R17" s="1"/>
      <c r="S17" s="1"/>
    </row>
    <row r="18" spans="12:19" ht="14.4" x14ac:dyDescent="0.25">
      <c r="L18" s="1"/>
      <c r="M18" s="1"/>
      <c r="N18" s="1"/>
      <c r="O18" s="1"/>
      <c r="P18" s="1"/>
      <c r="Q18" s="1"/>
      <c r="R18" s="1"/>
      <c r="S18" s="1"/>
    </row>
    <row r="19" spans="12:19" ht="14.4" x14ac:dyDescent="0.25">
      <c r="L19" s="1"/>
      <c r="M19" s="1"/>
      <c r="N19" s="1"/>
      <c r="O19" s="1"/>
      <c r="P19" s="1"/>
      <c r="Q19" s="1"/>
      <c r="R19" s="1"/>
      <c r="S19" s="1"/>
    </row>
    <row r="20" spans="12:19" ht="14.4" x14ac:dyDescent="0.25">
      <c r="L20" s="1"/>
      <c r="M20" s="1"/>
      <c r="N20" s="1"/>
      <c r="O20" s="1"/>
      <c r="P20" s="1"/>
      <c r="Q20" s="1"/>
      <c r="R20" s="1"/>
      <c r="S20" s="1"/>
    </row>
    <row r="21" spans="12:19" ht="14.4" x14ac:dyDescent="0.25">
      <c r="L21" s="1"/>
      <c r="M21" s="1"/>
      <c r="N21" s="1"/>
      <c r="O21" s="1"/>
      <c r="P21" s="1"/>
      <c r="Q21" s="1"/>
      <c r="R21" s="1"/>
      <c r="S21" s="1"/>
    </row>
    <row r="22" spans="12:19" ht="14.4" x14ac:dyDescent="0.25">
      <c r="L22" s="1"/>
      <c r="M22" s="1"/>
      <c r="N22" s="1"/>
      <c r="O22" s="1"/>
      <c r="P22" s="1"/>
      <c r="Q22" s="1"/>
      <c r="R22" s="1"/>
      <c r="S22" s="1"/>
    </row>
    <row r="39" spans="1:20" x14ac:dyDescent="0.25">
      <c r="A39" t="s">
        <v>0</v>
      </c>
      <c r="B39" t="s">
        <v>16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23</v>
      </c>
      <c r="L39" t="s">
        <v>0</v>
      </c>
      <c r="M39" t="s">
        <v>16</v>
      </c>
      <c r="N39" t="s">
        <v>17</v>
      </c>
      <c r="O39" t="s">
        <v>18</v>
      </c>
      <c r="P39" t="s">
        <v>19</v>
      </c>
      <c r="Q39" t="s">
        <v>20</v>
      </c>
      <c r="R39" t="s">
        <v>21</v>
      </c>
      <c r="S39" t="s">
        <v>22</v>
      </c>
      <c r="T39" t="s">
        <v>23</v>
      </c>
    </row>
    <row r="40" spans="1:20" ht="14.4" x14ac:dyDescent="0.25">
      <c r="A40" t="s">
        <v>1</v>
      </c>
      <c r="B40" s="1">
        <v>3.4700000000000002E-2</v>
      </c>
      <c r="C40" s="1">
        <v>7.3000000000000001E-3</v>
      </c>
      <c r="D40" s="1">
        <v>6.1000000000000004E-3</v>
      </c>
      <c r="E40" s="1">
        <v>4.5999999999999999E-3</v>
      </c>
      <c r="F40" s="1">
        <v>2.8E-3</v>
      </c>
      <c r="G40" s="1">
        <v>3.7000000000000002E-3</v>
      </c>
      <c r="H40" s="1">
        <v>2.7000000000000001E-3</v>
      </c>
      <c r="I40" s="1">
        <v>2.0999999999999999E-3</v>
      </c>
      <c r="L40" t="s">
        <v>1</v>
      </c>
      <c r="M40" s="1">
        <v>0.21590000000000001</v>
      </c>
      <c r="N40" s="1">
        <v>5.4000000000000003E-3</v>
      </c>
      <c r="O40" s="1">
        <v>5.4000000000000003E-3</v>
      </c>
      <c r="P40" s="1">
        <v>5.1000000000000004E-3</v>
      </c>
      <c r="Q40" s="1">
        <v>4.8999999999999998E-3</v>
      </c>
      <c r="R40" s="1">
        <v>4.0000000000000001E-3</v>
      </c>
      <c r="S40" s="1">
        <v>3.5999999999999999E-3</v>
      </c>
      <c r="T40" s="1">
        <v>2.8E-3</v>
      </c>
    </row>
    <row r="41" spans="1:20" ht="14.4" x14ac:dyDescent="0.25">
      <c r="A41" t="s">
        <v>2</v>
      </c>
      <c r="B41" s="1">
        <v>0.21929999999999999</v>
      </c>
      <c r="C41" s="1">
        <v>7.3700000000000002E-2</v>
      </c>
      <c r="D41" s="1">
        <v>6.3100000000000003E-2</v>
      </c>
      <c r="E41" s="1">
        <v>5.6899999999999999E-2</v>
      </c>
      <c r="F41" s="1">
        <v>3.9899999999999998E-2</v>
      </c>
      <c r="G41" s="1">
        <v>4.3900000000000002E-2</v>
      </c>
      <c r="H41" s="1">
        <v>3.5200000000000002E-2</v>
      </c>
      <c r="I41" s="1">
        <v>2.87E-2</v>
      </c>
      <c r="L41" t="s">
        <v>2</v>
      </c>
      <c r="M41" s="1">
        <v>0.1618</v>
      </c>
      <c r="N41" s="1">
        <v>8.1600000000000006E-2</v>
      </c>
      <c r="O41" s="1">
        <v>7.6399999999999996E-2</v>
      </c>
      <c r="P41" s="1">
        <v>6.2600000000000003E-2</v>
      </c>
      <c r="Q41" s="1">
        <v>4.7600000000000003E-2</v>
      </c>
      <c r="R41" s="1">
        <v>4.2900000000000001E-2</v>
      </c>
      <c r="S41" s="1">
        <v>3.4799999999999998E-2</v>
      </c>
      <c r="T41" s="1">
        <v>3.0099999999999998E-2</v>
      </c>
    </row>
    <row r="42" spans="1:20" ht="14.4" x14ac:dyDescent="0.25">
      <c r="A42" t="s">
        <v>3</v>
      </c>
      <c r="B42" s="1">
        <v>0.57410000000000005</v>
      </c>
      <c r="C42" s="1">
        <v>0.66210000000000002</v>
      </c>
      <c r="D42" s="1">
        <v>0.62150000000000005</v>
      </c>
      <c r="E42" s="1">
        <v>0.62749999999999995</v>
      </c>
      <c r="F42" s="1">
        <v>0.47470000000000001</v>
      </c>
      <c r="G42" s="1">
        <v>0.4672</v>
      </c>
      <c r="H42" s="1">
        <v>0.4204</v>
      </c>
      <c r="I42" s="1">
        <v>0.33160000000000001</v>
      </c>
      <c r="L42" t="s">
        <v>3</v>
      </c>
      <c r="M42" s="1">
        <v>0.71099999999999997</v>
      </c>
      <c r="N42" s="1">
        <v>0.8125</v>
      </c>
      <c r="O42" s="1">
        <v>0.94330000000000003</v>
      </c>
      <c r="P42" s="1">
        <v>0.82</v>
      </c>
      <c r="Q42" s="1">
        <v>0.76880000000000004</v>
      </c>
      <c r="R42" s="1">
        <v>0.60440000000000005</v>
      </c>
      <c r="S42" s="1">
        <v>0.64300000000000002</v>
      </c>
      <c r="T42" s="1">
        <v>0.4753</v>
      </c>
    </row>
    <row r="43" spans="1:20" ht="14.4" x14ac:dyDescent="0.25">
      <c r="A43" t="s">
        <v>4</v>
      </c>
      <c r="B43" s="1">
        <v>0.93259999999999998</v>
      </c>
      <c r="C43" s="1">
        <v>1.5385</v>
      </c>
      <c r="D43" s="1">
        <v>1.9361999999999999</v>
      </c>
      <c r="E43" s="1">
        <v>2.4350000000000001</v>
      </c>
      <c r="F43" s="1">
        <v>2.5510000000000002</v>
      </c>
      <c r="G43" s="1">
        <v>2.83</v>
      </c>
      <c r="H43" s="1">
        <v>3.1488999999999998</v>
      </c>
      <c r="I43" s="1">
        <v>3.3088000000000002</v>
      </c>
      <c r="L43" t="s">
        <v>4</v>
      </c>
      <c r="M43" s="1">
        <v>0.76570000000000005</v>
      </c>
      <c r="N43" s="1">
        <v>1.7354000000000001</v>
      </c>
      <c r="O43" s="1">
        <v>1.8404</v>
      </c>
      <c r="P43" s="1">
        <v>2.1177000000000001</v>
      </c>
      <c r="Q43" s="1">
        <v>2.2332000000000001</v>
      </c>
      <c r="R43" s="1">
        <v>2.2313000000000001</v>
      </c>
      <c r="S43" s="1">
        <v>2.2442000000000002</v>
      </c>
      <c r="T43" s="1">
        <v>2.4346999999999999</v>
      </c>
    </row>
    <row r="44" spans="1:20" ht="14.4" x14ac:dyDescent="0.25">
      <c r="A44" t="s">
        <v>5</v>
      </c>
      <c r="B44" s="1">
        <v>0.94930000000000003</v>
      </c>
      <c r="C44" s="1">
        <v>1.8940999999999999</v>
      </c>
      <c r="D44" s="1">
        <v>2.6179000000000001</v>
      </c>
      <c r="E44" s="1">
        <v>3.3912</v>
      </c>
      <c r="F44" s="1">
        <v>4.1105999999999998</v>
      </c>
      <c r="G44" s="1">
        <v>4.5350999999999999</v>
      </c>
      <c r="H44" s="1">
        <v>4.5762</v>
      </c>
      <c r="I44" s="1">
        <v>4.7990000000000004</v>
      </c>
      <c r="L44" t="s">
        <v>5</v>
      </c>
      <c r="M44" s="1">
        <v>0.99</v>
      </c>
      <c r="N44" s="1">
        <v>1.944</v>
      </c>
      <c r="O44" s="1">
        <v>2.7725</v>
      </c>
      <c r="P44" s="1">
        <v>3.4721000000000002</v>
      </c>
      <c r="Q44" s="1">
        <v>4.0951000000000004</v>
      </c>
      <c r="R44" s="1">
        <v>4.6391</v>
      </c>
      <c r="S44" s="1">
        <v>5.1462000000000003</v>
      </c>
      <c r="T44" s="1">
        <v>5.5705999999999998</v>
      </c>
    </row>
    <row r="45" spans="1:20" ht="14.4" x14ac:dyDescent="0.25">
      <c r="A45" t="s">
        <v>6</v>
      </c>
      <c r="B45" s="1">
        <v>0.98929999999999996</v>
      </c>
      <c r="C45" s="1">
        <v>1.9439</v>
      </c>
      <c r="D45" s="1">
        <v>2.774</v>
      </c>
      <c r="E45" s="1">
        <v>3.5497000000000001</v>
      </c>
      <c r="F45" s="1">
        <v>4.3971</v>
      </c>
      <c r="G45" s="1">
        <v>4.7228000000000003</v>
      </c>
      <c r="H45" s="1">
        <v>4.9733000000000001</v>
      </c>
      <c r="I45" s="1">
        <v>5.1319999999999997</v>
      </c>
      <c r="L45" t="s">
        <v>6</v>
      </c>
      <c r="M45" s="1">
        <v>1</v>
      </c>
      <c r="N45" s="1">
        <v>1.9597</v>
      </c>
      <c r="O45" s="1">
        <v>2.7829999999999999</v>
      </c>
      <c r="P45" s="1">
        <v>3.6972999999999998</v>
      </c>
      <c r="Q45" s="1">
        <v>4.5660999999999996</v>
      </c>
      <c r="R45" s="1">
        <v>5.2744999999999997</v>
      </c>
      <c r="S45" s="1">
        <v>5.6761999999999997</v>
      </c>
      <c r="T45" s="1">
        <v>6.12</v>
      </c>
    </row>
  </sheetData>
  <mergeCells count="4">
    <mergeCell ref="A1:G1"/>
    <mergeCell ref="B2:G2"/>
    <mergeCell ref="L1:R1"/>
    <mergeCell ref="M2:R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FBEA-FEF0-4B09-BDB8-7BC1080220C0}">
  <dimension ref="A1:U130"/>
  <sheetViews>
    <sheetView topLeftCell="B1" workbookViewId="0">
      <selection activeCell="W28" sqref="W28"/>
    </sheetView>
  </sheetViews>
  <sheetFormatPr defaultRowHeight="13.8" x14ac:dyDescent="0.25"/>
  <cols>
    <col min="1" max="1" width="18.77734375" bestFit="1" customWidth="1"/>
    <col min="2" max="2" width="9.21875" bestFit="1" customWidth="1"/>
    <col min="3" max="3" width="10.21875" bestFit="1" customWidth="1"/>
    <col min="4" max="4" width="11.33203125" bestFit="1" customWidth="1"/>
    <col min="5" max="5" width="12.44140625" bestFit="1" customWidth="1"/>
    <col min="6" max="6" width="13.5546875" bestFit="1" customWidth="1"/>
    <col min="7" max="7" width="14.6640625" bestFit="1" customWidth="1"/>
    <col min="8" max="9" width="9.77734375" bestFit="1" customWidth="1"/>
    <col min="12" max="12" width="18.44140625" customWidth="1"/>
    <col min="13" max="18" width="13.33203125" customWidth="1"/>
  </cols>
  <sheetData>
    <row r="1" spans="1:18" ht="15" thickTop="1" thickBot="1" x14ac:dyDescent="0.3">
      <c r="A1" s="13" t="s">
        <v>13</v>
      </c>
      <c r="B1" s="13"/>
      <c r="C1" s="13"/>
      <c r="D1" s="13"/>
      <c r="E1" s="13"/>
      <c r="F1" s="13"/>
      <c r="G1" s="13"/>
      <c r="L1" s="13" t="s">
        <v>12</v>
      </c>
      <c r="M1" s="13"/>
      <c r="N1" s="13"/>
      <c r="O1" s="13"/>
      <c r="P1" s="13"/>
      <c r="Q1" s="13"/>
      <c r="R1" s="13"/>
    </row>
    <row r="2" spans="1:18" ht="15" thickTop="1" thickBot="1" x14ac:dyDescent="0.3">
      <c r="A2" s="3"/>
      <c r="B2" s="13" t="s">
        <v>11</v>
      </c>
      <c r="C2" s="13"/>
      <c r="D2" s="13"/>
      <c r="E2" s="13"/>
      <c r="F2" s="13"/>
      <c r="G2" s="13"/>
      <c r="L2" s="3"/>
      <c r="M2" s="13" t="s">
        <v>11</v>
      </c>
      <c r="N2" s="13"/>
      <c r="O2" s="13"/>
      <c r="P2" s="13"/>
      <c r="Q2" s="13"/>
      <c r="R2" s="13"/>
    </row>
    <row r="3" spans="1:18" ht="14.4" thickTop="1" x14ac:dyDescent="0.25">
      <c r="A3" s="5" t="s">
        <v>10</v>
      </c>
      <c r="B3" s="4">
        <v>64</v>
      </c>
      <c r="C3" s="4">
        <v>128</v>
      </c>
      <c r="D3" s="4">
        <v>256</v>
      </c>
      <c r="E3" s="4">
        <v>512</v>
      </c>
      <c r="F3" s="4">
        <v>1024</v>
      </c>
      <c r="G3" s="4">
        <v>2048</v>
      </c>
      <c r="L3" s="5" t="s">
        <v>10</v>
      </c>
      <c r="M3" s="4">
        <v>64</v>
      </c>
      <c r="N3" s="4">
        <v>128</v>
      </c>
      <c r="O3" s="4">
        <v>256</v>
      </c>
      <c r="P3" s="4">
        <v>512</v>
      </c>
      <c r="Q3" s="4">
        <v>1024</v>
      </c>
      <c r="R3" s="4">
        <v>2048</v>
      </c>
    </row>
    <row r="4" spans="1:18" ht="14.4" x14ac:dyDescent="0.25">
      <c r="A4" t="s">
        <v>16</v>
      </c>
      <c r="B4" s="2">
        <v>0.79</v>
      </c>
      <c r="C4" s="2">
        <v>0.19</v>
      </c>
      <c r="D4" s="2">
        <v>1.04</v>
      </c>
      <c r="E4" s="2">
        <v>0.93</v>
      </c>
      <c r="F4" s="2">
        <v>1.01</v>
      </c>
      <c r="G4" s="2">
        <v>0.86</v>
      </c>
      <c r="L4" t="s">
        <v>16</v>
      </c>
      <c r="M4" s="22">
        <v>0.95</v>
      </c>
      <c r="N4" s="22">
        <v>0.17</v>
      </c>
      <c r="O4" s="22">
        <v>0.46</v>
      </c>
      <c r="P4" s="22">
        <v>0.6</v>
      </c>
      <c r="Q4" s="22">
        <v>0.61</v>
      </c>
      <c r="R4" s="22">
        <v>1.06</v>
      </c>
    </row>
    <row r="5" spans="1:18" ht="14.4" x14ac:dyDescent="0.25">
      <c r="A5" t="s">
        <v>17</v>
      </c>
      <c r="B5" s="2">
        <v>0.48</v>
      </c>
      <c r="C5" s="2">
        <v>1.0900000000000001</v>
      </c>
      <c r="D5" s="2">
        <v>1.87</v>
      </c>
      <c r="E5" s="2">
        <v>1.8</v>
      </c>
      <c r="F5" s="2">
        <v>1.78</v>
      </c>
      <c r="G5" s="2">
        <v>1.63</v>
      </c>
      <c r="L5" t="s">
        <v>17</v>
      </c>
      <c r="M5" s="22">
        <v>0.73</v>
      </c>
      <c r="N5" s="22">
        <v>1.65</v>
      </c>
      <c r="O5" s="22">
        <v>1.94</v>
      </c>
      <c r="P5" s="22">
        <v>2.06</v>
      </c>
      <c r="Q5" s="22">
        <v>1.73</v>
      </c>
      <c r="R5" s="22">
        <v>1.64</v>
      </c>
    </row>
    <row r="6" spans="1:18" ht="14.4" x14ac:dyDescent="0.25">
      <c r="A6" t="s">
        <v>18</v>
      </c>
      <c r="B6" s="2">
        <v>0.54</v>
      </c>
      <c r="C6" s="2">
        <v>1.65</v>
      </c>
      <c r="D6" s="2">
        <v>2.67</v>
      </c>
      <c r="E6" s="2">
        <v>2.7</v>
      </c>
      <c r="F6" s="2">
        <v>2.69</v>
      </c>
      <c r="G6" s="2">
        <v>1.99</v>
      </c>
      <c r="L6" t="s">
        <v>18</v>
      </c>
      <c r="M6" s="22">
        <v>0.66</v>
      </c>
      <c r="N6" s="22">
        <v>2.09</v>
      </c>
      <c r="O6" s="22">
        <v>2.84</v>
      </c>
      <c r="P6" s="22">
        <v>2.86</v>
      </c>
      <c r="Q6" s="22">
        <v>2.5299999999999998</v>
      </c>
      <c r="R6" s="22">
        <v>3.22</v>
      </c>
    </row>
    <row r="7" spans="1:18" ht="14.4" x14ac:dyDescent="0.25">
      <c r="A7" t="s">
        <v>19</v>
      </c>
      <c r="B7" s="2">
        <v>0.41</v>
      </c>
      <c r="C7" s="2">
        <v>1.86</v>
      </c>
      <c r="D7" s="2">
        <v>2.16</v>
      </c>
      <c r="E7" s="2">
        <v>3.66</v>
      </c>
      <c r="F7" s="2">
        <v>3.33</v>
      </c>
      <c r="G7">
        <v>3.65</v>
      </c>
      <c r="L7" t="s">
        <v>19</v>
      </c>
      <c r="M7" s="22">
        <v>0.63</v>
      </c>
      <c r="N7" s="22">
        <v>2.37</v>
      </c>
      <c r="O7" s="22">
        <v>3.64</v>
      </c>
      <c r="P7" s="22">
        <v>3.36</v>
      </c>
      <c r="Q7" s="22">
        <v>2.73</v>
      </c>
      <c r="R7" s="22">
        <v>4.2699999999999996</v>
      </c>
    </row>
    <row r="8" spans="1:18" ht="14.4" x14ac:dyDescent="0.25">
      <c r="A8" t="s">
        <v>20</v>
      </c>
      <c r="B8" s="2">
        <v>0.34</v>
      </c>
      <c r="C8" s="2">
        <v>2.1</v>
      </c>
      <c r="D8" s="2">
        <v>2.02</v>
      </c>
      <c r="E8" s="2">
        <v>3.44</v>
      </c>
      <c r="F8" s="2">
        <v>4.1399999999999997</v>
      </c>
      <c r="G8" s="2">
        <v>4.6399999999999997</v>
      </c>
      <c r="L8" t="s">
        <v>20</v>
      </c>
      <c r="M8" s="22">
        <v>0.52</v>
      </c>
      <c r="N8" s="22">
        <v>2.63</v>
      </c>
      <c r="O8" s="22">
        <v>4.16</v>
      </c>
      <c r="P8" s="22">
        <v>3.17</v>
      </c>
      <c r="Q8" s="22">
        <v>2.96</v>
      </c>
      <c r="R8" s="22">
        <v>5.26</v>
      </c>
    </row>
    <row r="9" spans="1:18" ht="14.4" x14ac:dyDescent="0.25">
      <c r="A9" t="s">
        <v>21</v>
      </c>
      <c r="B9" s="2">
        <v>0.37</v>
      </c>
      <c r="C9" s="2">
        <v>1.87</v>
      </c>
      <c r="D9" s="2">
        <v>4.92</v>
      </c>
      <c r="E9" s="2">
        <v>4.42</v>
      </c>
      <c r="F9" s="2">
        <v>4.6100000000000003</v>
      </c>
      <c r="G9" s="2">
        <v>5.39</v>
      </c>
      <c r="L9" t="s">
        <v>21</v>
      </c>
      <c r="M9" s="22">
        <v>0.5</v>
      </c>
      <c r="N9" s="22">
        <v>2.5</v>
      </c>
      <c r="O9" s="22">
        <v>5.42</v>
      </c>
      <c r="P9" s="22">
        <v>5.46</v>
      </c>
      <c r="Q9" s="22">
        <v>3.43</v>
      </c>
      <c r="R9" s="22">
        <v>6.22</v>
      </c>
    </row>
    <row r="10" spans="1:18" ht="14.4" x14ac:dyDescent="0.25">
      <c r="A10" t="s">
        <v>22</v>
      </c>
      <c r="B10" s="2">
        <v>0.33</v>
      </c>
      <c r="C10" s="2">
        <v>1.89</v>
      </c>
      <c r="D10" s="2">
        <v>5.58</v>
      </c>
      <c r="E10" s="2">
        <v>3.91</v>
      </c>
      <c r="F10" s="2">
        <v>4.63</v>
      </c>
      <c r="G10" s="2">
        <v>5.85</v>
      </c>
      <c r="L10" t="s">
        <v>22</v>
      </c>
      <c r="M10" s="22">
        <v>0.39</v>
      </c>
      <c r="N10" s="22">
        <v>2.67</v>
      </c>
      <c r="O10" s="22">
        <v>6.03</v>
      </c>
      <c r="P10" s="22">
        <v>5.75</v>
      </c>
      <c r="Q10" s="22">
        <v>3.92</v>
      </c>
      <c r="R10" s="22">
        <v>4.79</v>
      </c>
    </row>
    <row r="11" spans="1:18" ht="14.4" x14ac:dyDescent="0.25">
      <c r="A11" t="s">
        <v>23</v>
      </c>
      <c r="B11" s="2">
        <v>0.32</v>
      </c>
      <c r="C11" s="2">
        <v>1.94</v>
      </c>
      <c r="D11" s="2">
        <v>3.64</v>
      </c>
      <c r="E11" s="2">
        <v>4.16</v>
      </c>
      <c r="F11" s="2">
        <v>5.33</v>
      </c>
      <c r="G11" s="2">
        <v>5.76</v>
      </c>
      <c r="L11" t="s">
        <v>23</v>
      </c>
      <c r="M11" s="22">
        <v>0.38</v>
      </c>
      <c r="N11" s="22">
        <v>2.5</v>
      </c>
      <c r="O11" s="22">
        <v>6.15</v>
      </c>
      <c r="P11" s="22">
        <v>7.21</v>
      </c>
      <c r="Q11" s="22">
        <v>4.29</v>
      </c>
      <c r="R11" s="22">
        <v>7.58</v>
      </c>
    </row>
    <row r="12" spans="1:18" ht="14.4" x14ac:dyDescent="0.25">
      <c r="L12" s="1"/>
      <c r="M12" s="1"/>
      <c r="N12" s="1"/>
      <c r="O12" s="1"/>
      <c r="P12" s="1"/>
    </row>
    <row r="13" spans="1:18" ht="14.4" x14ac:dyDescent="0.25">
      <c r="L13" s="1"/>
      <c r="M13" s="1"/>
      <c r="N13" s="1"/>
      <c r="O13" s="1"/>
      <c r="P13" s="1"/>
    </row>
    <row r="14" spans="1:18" ht="14.4" x14ac:dyDescent="0.25">
      <c r="L14" s="1"/>
      <c r="M14" s="1"/>
      <c r="N14" s="1"/>
      <c r="O14" s="1"/>
      <c r="P14" s="1"/>
    </row>
    <row r="15" spans="1:18" ht="14.4" x14ac:dyDescent="0.25">
      <c r="H15" s="1"/>
      <c r="I15" s="1"/>
      <c r="J15" s="1"/>
      <c r="K15" s="1"/>
      <c r="L15" s="1"/>
      <c r="M15" s="1"/>
      <c r="N15" s="1"/>
      <c r="O15" s="1"/>
      <c r="P15" s="1"/>
    </row>
    <row r="16" spans="1:18" ht="14.4" x14ac:dyDescent="0.25">
      <c r="H16" s="1"/>
      <c r="M16" s="1"/>
    </row>
    <row r="17" spans="8:13" ht="14.4" x14ac:dyDescent="0.25">
      <c r="H17" s="1"/>
      <c r="L17" s="1"/>
      <c r="M17" s="1"/>
    </row>
    <row r="18" spans="8:13" ht="14.4" x14ac:dyDescent="0.25">
      <c r="H18" s="1"/>
      <c r="L18" s="1"/>
      <c r="M18" s="1"/>
    </row>
    <row r="19" spans="8:13" ht="14.4" x14ac:dyDescent="0.25">
      <c r="H19" s="1"/>
    </row>
    <row r="20" spans="8:13" ht="14.4" x14ac:dyDescent="0.25">
      <c r="H20" s="1"/>
    </row>
    <row r="36" spans="1:20" ht="14.4" thickBot="1" x14ac:dyDescent="0.3"/>
    <row r="37" spans="1:20" ht="14.4" thickTop="1" x14ac:dyDescent="0.25">
      <c r="A37" s="5" t="s">
        <v>7</v>
      </c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L37" s="5" t="s">
        <v>10</v>
      </c>
      <c r="M37" t="s">
        <v>16</v>
      </c>
      <c r="N37" t="s">
        <v>17</v>
      </c>
      <c r="O37" t="s">
        <v>18</v>
      </c>
      <c r="P37" t="s">
        <v>19</v>
      </c>
      <c r="Q37" t="s">
        <v>20</v>
      </c>
      <c r="R37" t="s">
        <v>21</v>
      </c>
      <c r="S37" t="s">
        <v>22</v>
      </c>
      <c r="T37" t="s">
        <v>23</v>
      </c>
    </row>
    <row r="38" spans="1:20" ht="14.4" x14ac:dyDescent="0.25">
      <c r="A38" s="4">
        <v>64</v>
      </c>
      <c r="B38" s="2">
        <v>0.79</v>
      </c>
      <c r="C38" s="2">
        <v>0.48</v>
      </c>
      <c r="D38" s="2">
        <v>0.54</v>
      </c>
      <c r="E38" s="2">
        <v>0.41</v>
      </c>
      <c r="F38" s="2">
        <v>0.34</v>
      </c>
      <c r="G38" s="2">
        <v>0.37</v>
      </c>
      <c r="H38" s="2">
        <v>0.33</v>
      </c>
      <c r="I38" s="2">
        <v>0.32</v>
      </c>
      <c r="L38" s="4">
        <v>64</v>
      </c>
      <c r="M38" s="22">
        <v>0.95</v>
      </c>
      <c r="N38" s="22">
        <v>0.73</v>
      </c>
      <c r="O38" s="22">
        <v>0.66</v>
      </c>
      <c r="P38" s="22">
        <v>0.63</v>
      </c>
      <c r="Q38" s="22">
        <v>0.52</v>
      </c>
      <c r="R38" s="22">
        <v>0.5</v>
      </c>
      <c r="S38" s="22">
        <v>0.39</v>
      </c>
      <c r="T38" s="22">
        <v>0.38</v>
      </c>
    </row>
    <row r="39" spans="1:20" ht="14.4" x14ac:dyDescent="0.25">
      <c r="A39" s="4">
        <v>128</v>
      </c>
      <c r="B39" s="2">
        <v>0.19</v>
      </c>
      <c r="C39" s="2">
        <v>1.0900000000000001</v>
      </c>
      <c r="D39" s="2">
        <v>1.65</v>
      </c>
      <c r="E39" s="2">
        <v>1.86</v>
      </c>
      <c r="F39" s="2">
        <v>2.1</v>
      </c>
      <c r="G39" s="2">
        <v>1.87</v>
      </c>
      <c r="H39" s="2">
        <v>1.89</v>
      </c>
      <c r="I39" s="2">
        <v>1.94</v>
      </c>
      <c r="L39" s="4">
        <v>128</v>
      </c>
      <c r="M39" s="22">
        <v>0.17</v>
      </c>
      <c r="N39" s="22">
        <v>1.65</v>
      </c>
      <c r="O39" s="22">
        <v>2.09</v>
      </c>
      <c r="P39" s="22">
        <v>2.37</v>
      </c>
      <c r="Q39" s="22">
        <v>2.63</v>
      </c>
      <c r="R39" s="22">
        <v>2.5</v>
      </c>
      <c r="S39" s="22">
        <v>2.67</v>
      </c>
      <c r="T39" s="22">
        <v>2.5</v>
      </c>
    </row>
    <row r="40" spans="1:20" ht="14.4" x14ac:dyDescent="0.25">
      <c r="A40" s="4">
        <v>256</v>
      </c>
      <c r="B40" s="2">
        <v>1.04</v>
      </c>
      <c r="C40" s="2">
        <v>1.87</v>
      </c>
      <c r="D40" s="2">
        <v>2.67</v>
      </c>
      <c r="E40" s="2">
        <v>2.16</v>
      </c>
      <c r="F40" s="2">
        <v>2.02</v>
      </c>
      <c r="G40" s="2">
        <v>4.92</v>
      </c>
      <c r="H40" s="2">
        <v>5.58</v>
      </c>
      <c r="I40" s="2">
        <v>3.64</v>
      </c>
      <c r="L40" s="4">
        <v>256</v>
      </c>
      <c r="M40" s="22">
        <v>0.46</v>
      </c>
      <c r="N40" s="22">
        <v>1.94</v>
      </c>
      <c r="O40" s="22">
        <v>2.84</v>
      </c>
      <c r="P40" s="22">
        <v>3.64</v>
      </c>
      <c r="Q40" s="22">
        <v>4.16</v>
      </c>
      <c r="R40" s="22">
        <v>5.42</v>
      </c>
      <c r="S40" s="22">
        <v>6.03</v>
      </c>
      <c r="T40" s="22">
        <v>6.15</v>
      </c>
    </row>
    <row r="41" spans="1:20" ht="14.4" x14ac:dyDescent="0.25">
      <c r="A41" s="4">
        <v>512</v>
      </c>
      <c r="B41" s="2">
        <v>0.93</v>
      </c>
      <c r="C41" s="2">
        <v>1.8</v>
      </c>
      <c r="D41" s="2">
        <v>2.7</v>
      </c>
      <c r="E41" s="2">
        <v>3.66</v>
      </c>
      <c r="F41" s="2">
        <v>3.44</v>
      </c>
      <c r="G41" s="2">
        <v>4.42</v>
      </c>
      <c r="H41" s="2">
        <v>3.91</v>
      </c>
      <c r="I41" s="2">
        <v>4.16</v>
      </c>
      <c r="L41" s="4">
        <v>512</v>
      </c>
      <c r="M41" s="22">
        <v>0.6</v>
      </c>
      <c r="N41" s="22">
        <v>2.06</v>
      </c>
      <c r="O41" s="22">
        <v>2.86</v>
      </c>
      <c r="P41" s="22">
        <v>3.36</v>
      </c>
      <c r="Q41" s="22">
        <v>3.17</v>
      </c>
      <c r="R41" s="22">
        <v>5.46</v>
      </c>
      <c r="S41" s="22">
        <v>5.75</v>
      </c>
      <c r="T41" s="22">
        <v>7.21</v>
      </c>
    </row>
    <row r="42" spans="1:20" ht="14.4" x14ac:dyDescent="0.25">
      <c r="A42" s="4">
        <v>1024</v>
      </c>
      <c r="B42" s="2">
        <v>1.01</v>
      </c>
      <c r="C42" s="2">
        <v>1.78</v>
      </c>
      <c r="D42" s="2">
        <v>2.69</v>
      </c>
      <c r="E42" s="2">
        <v>3.33</v>
      </c>
      <c r="F42" s="2">
        <v>4.1399999999999997</v>
      </c>
      <c r="G42" s="2">
        <v>4.6100000000000003</v>
      </c>
      <c r="H42" s="2">
        <v>4.63</v>
      </c>
      <c r="I42" s="2">
        <v>5.33</v>
      </c>
      <c r="L42" s="4">
        <v>1024</v>
      </c>
      <c r="M42" s="22">
        <v>0.61</v>
      </c>
      <c r="N42" s="22">
        <v>1.73</v>
      </c>
      <c r="O42" s="22">
        <v>2.5299999999999998</v>
      </c>
      <c r="P42" s="22">
        <v>2.73</v>
      </c>
      <c r="Q42" s="22">
        <v>2.96</v>
      </c>
      <c r="R42" s="22">
        <v>3.43</v>
      </c>
      <c r="S42" s="22">
        <v>3.92</v>
      </c>
      <c r="T42" s="22">
        <v>4.29</v>
      </c>
    </row>
    <row r="43" spans="1:20" ht="14.4" x14ac:dyDescent="0.25">
      <c r="A43" s="4">
        <v>2048</v>
      </c>
      <c r="B43" s="2">
        <v>0.86</v>
      </c>
      <c r="C43" s="2">
        <v>1.63</v>
      </c>
      <c r="D43" s="2">
        <v>1.99</v>
      </c>
      <c r="E43">
        <v>3.65</v>
      </c>
      <c r="F43" s="2">
        <v>4.6399999999999997</v>
      </c>
      <c r="G43" s="2">
        <v>5.39</v>
      </c>
      <c r="H43" s="2">
        <v>5.85</v>
      </c>
      <c r="I43" s="2">
        <v>5.76</v>
      </c>
      <c r="L43" s="4">
        <v>2048</v>
      </c>
      <c r="M43" s="22">
        <v>1.06</v>
      </c>
      <c r="N43" s="22">
        <v>1.64</v>
      </c>
      <c r="O43" s="22">
        <v>3.22</v>
      </c>
      <c r="P43" s="22">
        <v>4.2699999999999996</v>
      </c>
      <c r="Q43" s="22">
        <v>5.26</v>
      </c>
      <c r="R43" s="22">
        <v>6.22</v>
      </c>
      <c r="S43" s="22">
        <v>4.79</v>
      </c>
      <c r="T43" s="22">
        <v>7.58</v>
      </c>
    </row>
    <row r="67" spans="21:21" ht="14.4" x14ac:dyDescent="0.25">
      <c r="U67" s="22" t="s">
        <v>76</v>
      </c>
    </row>
    <row r="68" spans="21:21" ht="14.4" x14ac:dyDescent="0.25">
      <c r="U68" s="22" t="s">
        <v>68</v>
      </c>
    </row>
    <row r="69" spans="21:21" ht="14.4" x14ac:dyDescent="0.25">
      <c r="U69" s="22">
        <v>0.95</v>
      </c>
    </row>
    <row r="70" spans="21:21" ht="14.4" x14ac:dyDescent="0.25">
      <c r="U70" s="22">
        <v>0.17</v>
      </c>
    </row>
    <row r="71" spans="21:21" ht="14.4" x14ac:dyDescent="0.25">
      <c r="U71" s="22">
        <v>0.46</v>
      </c>
    </row>
    <row r="72" spans="21:21" ht="14.4" x14ac:dyDescent="0.25">
      <c r="U72" s="22">
        <v>0.6</v>
      </c>
    </row>
    <row r="73" spans="21:21" ht="14.4" x14ac:dyDescent="0.25">
      <c r="U73" s="22">
        <v>0.61</v>
      </c>
    </row>
    <row r="74" spans="21:21" ht="14.4" x14ac:dyDescent="0.25">
      <c r="U74" s="22">
        <v>1.06</v>
      </c>
    </row>
    <row r="75" spans="21:21" ht="14.4" x14ac:dyDescent="0.25">
      <c r="U75" s="22" t="s">
        <v>69</v>
      </c>
    </row>
    <row r="76" spans="21:21" ht="14.4" x14ac:dyDescent="0.25">
      <c r="U76" s="22" t="s">
        <v>68</v>
      </c>
    </row>
    <row r="77" spans="21:21" ht="14.4" x14ac:dyDescent="0.25">
      <c r="U77" s="22">
        <v>0.73</v>
      </c>
    </row>
    <row r="78" spans="21:21" ht="14.4" x14ac:dyDescent="0.25">
      <c r="U78" s="22">
        <v>1.65</v>
      </c>
    </row>
    <row r="79" spans="21:21" ht="14.4" x14ac:dyDescent="0.25">
      <c r="U79" s="22">
        <v>1.94</v>
      </c>
    </row>
    <row r="80" spans="21:21" ht="14.4" x14ac:dyDescent="0.25">
      <c r="U80" s="22">
        <v>2.06</v>
      </c>
    </row>
    <row r="81" spans="21:21" ht="14.4" x14ac:dyDescent="0.25">
      <c r="U81" s="22">
        <v>1.73</v>
      </c>
    </row>
    <row r="82" spans="21:21" ht="14.4" x14ac:dyDescent="0.25">
      <c r="U82" s="22">
        <v>1.64</v>
      </c>
    </row>
    <row r="83" spans="21:21" ht="14.4" x14ac:dyDescent="0.25">
      <c r="U83" s="22" t="s">
        <v>70</v>
      </c>
    </row>
    <row r="84" spans="21:21" ht="14.4" x14ac:dyDescent="0.25">
      <c r="U84" s="22" t="s">
        <v>68</v>
      </c>
    </row>
    <row r="85" spans="21:21" ht="14.4" x14ac:dyDescent="0.25">
      <c r="U85" s="22">
        <v>0.66</v>
      </c>
    </row>
    <row r="86" spans="21:21" ht="14.4" x14ac:dyDescent="0.25">
      <c r="U86" s="22">
        <v>2.09</v>
      </c>
    </row>
    <row r="87" spans="21:21" ht="14.4" x14ac:dyDescent="0.25">
      <c r="U87" s="22">
        <v>2.84</v>
      </c>
    </row>
    <row r="88" spans="21:21" ht="14.4" x14ac:dyDescent="0.25">
      <c r="U88" s="22">
        <v>2.86</v>
      </c>
    </row>
    <row r="89" spans="21:21" ht="14.4" x14ac:dyDescent="0.25">
      <c r="U89" s="22">
        <v>2.5299999999999998</v>
      </c>
    </row>
    <row r="90" spans="21:21" ht="14.4" x14ac:dyDescent="0.25">
      <c r="U90" s="22">
        <v>3.22</v>
      </c>
    </row>
    <row r="91" spans="21:21" ht="14.4" x14ac:dyDescent="0.25">
      <c r="U91" s="22" t="s">
        <v>71</v>
      </c>
    </row>
    <row r="92" spans="21:21" ht="14.4" x14ac:dyDescent="0.25">
      <c r="U92" s="22" t="s">
        <v>68</v>
      </c>
    </row>
    <row r="93" spans="21:21" ht="14.4" x14ac:dyDescent="0.25">
      <c r="U93" s="22">
        <v>0.63</v>
      </c>
    </row>
    <row r="94" spans="21:21" ht="14.4" x14ac:dyDescent="0.25">
      <c r="U94" s="22">
        <v>2.37</v>
      </c>
    </row>
    <row r="95" spans="21:21" ht="14.4" x14ac:dyDescent="0.25">
      <c r="U95" s="22">
        <v>3.64</v>
      </c>
    </row>
    <row r="96" spans="21:21" ht="14.4" x14ac:dyDescent="0.25">
      <c r="U96" s="22">
        <v>3.36</v>
      </c>
    </row>
    <row r="97" spans="21:21" ht="14.4" x14ac:dyDescent="0.25">
      <c r="U97" s="22">
        <v>2.73</v>
      </c>
    </row>
    <row r="98" spans="21:21" ht="14.4" x14ac:dyDescent="0.25">
      <c r="U98" s="22">
        <v>4.2699999999999996</v>
      </c>
    </row>
    <row r="99" spans="21:21" ht="14.4" x14ac:dyDescent="0.25">
      <c r="U99" s="22" t="s">
        <v>72</v>
      </c>
    </row>
    <row r="100" spans="21:21" ht="14.4" x14ac:dyDescent="0.25">
      <c r="U100" s="22" t="s">
        <v>68</v>
      </c>
    </row>
    <row r="101" spans="21:21" ht="14.4" x14ac:dyDescent="0.25">
      <c r="U101" s="22">
        <v>0.52</v>
      </c>
    </row>
    <row r="102" spans="21:21" ht="14.4" x14ac:dyDescent="0.25">
      <c r="U102" s="22">
        <v>2.63</v>
      </c>
    </row>
    <row r="103" spans="21:21" ht="14.4" x14ac:dyDescent="0.25">
      <c r="U103" s="22">
        <v>4.16</v>
      </c>
    </row>
    <row r="104" spans="21:21" ht="14.4" x14ac:dyDescent="0.25">
      <c r="U104" s="22">
        <v>3.17</v>
      </c>
    </row>
    <row r="105" spans="21:21" ht="14.4" x14ac:dyDescent="0.25">
      <c r="U105" s="22">
        <v>2.96</v>
      </c>
    </row>
    <row r="106" spans="21:21" ht="14.4" x14ac:dyDescent="0.25">
      <c r="U106" s="22">
        <v>5.26</v>
      </c>
    </row>
    <row r="107" spans="21:21" ht="14.4" x14ac:dyDescent="0.25">
      <c r="U107" s="22" t="s">
        <v>73</v>
      </c>
    </row>
    <row r="108" spans="21:21" ht="14.4" x14ac:dyDescent="0.25">
      <c r="U108" s="22" t="s">
        <v>68</v>
      </c>
    </row>
    <row r="109" spans="21:21" ht="14.4" x14ac:dyDescent="0.25">
      <c r="U109" s="22">
        <v>0.5</v>
      </c>
    </row>
    <row r="110" spans="21:21" ht="14.4" x14ac:dyDescent="0.25">
      <c r="U110" s="22">
        <v>2.5</v>
      </c>
    </row>
    <row r="111" spans="21:21" ht="14.4" x14ac:dyDescent="0.25">
      <c r="U111" s="22">
        <v>5.42</v>
      </c>
    </row>
    <row r="112" spans="21:21" ht="14.4" x14ac:dyDescent="0.25">
      <c r="U112" s="22">
        <v>5.46</v>
      </c>
    </row>
    <row r="113" spans="21:21" ht="14.4" x14ac:dyDescent="0.25">
      <c r="U113" s="22">
        <v>3.43</v>
      </c>
    </row>
    <row r="114" spans="21:21" ht="14.4" x14ac:dyDescent="0.25">
      <c r="U114" s="22">
        <v>6.22</v>
      </c>
    </row>
    <row r="115" spans="21:21" ht="14.4" x14ac:dyDescent="0.25">
      <c r="U115" s="22" t="s">
        <v>74</v>
      </c>
    </row>
    <row r="116" spans="21:21" ht="14.4" x14ac:dyDescent="0.25">
      <c r="U116" s="22" t="s">
        <v>68</v>
      </c>
    </row>
    <row r="117" spans="21:21" ht="14.4" x14ac:dyDescent="0.25">
      <c r="U117" s="22">
        <v>0.39</v>
      </c>
    </row>
    <row r="118" spans="21:21" ht="14.4" x14ac:dyDescent="0.25">
      <c r="U118" s="22">
        <v>2.67</v>
      </c>
    </row>
    <row r="119" spans="21:21" ht="14.4" x14ac:dyDescent="0.25">
      <c r="U119" s="22">
        <v>6.03</v>
      </c>
    </row>
    <row r="120" spans="21:21" ht="14.4" x14ac:dyDescent="0.25">
      <c r="U120" s="22">
        <v>5.75</v>
      </c>
    </row>
    <row r="121" spans="21:21" ht="14.4" x14ac:dyDescent="0.25">
      <c r="U121" s="22">
        <v>3.92</v>
      </c>
    </row>
    <row r="122" spans="21:21" ht="14.4" x14ac:dyDescent="0.25">
      <c r="U122" s="22">
        <v>4.79</v>
      </c>
    </row>
    <row r="123" spans="21:21" ht="14.4" x14ac:dyDescent="0.25">
      <c r="U123" s="22" t="s">
        <v>75</v>
      </c>
    </row>
    <row r="124" spans="21:21" ht="14.4" x14ac:dyDescent="0.25">
      <c r="U124" s="22" t="s">
        <v>68</v>
      </c>
    </row>
    <row r="125" spans="21:21" ht="14.4" x14ac:dyDescent="0.25">
      <c r="U125" s="22">
        <v>0.38</v>
      </c>
    </row>
    <row r="126" spans="21:21" ht="14.4" x14ac:dyDescent="0.25">
      <c r="U126" s="22">
        <v>2.5</v>
      </c>
    </row>
    <row r="127" spans="21:21" ht="14.4" x14ac:dyDescent="0.25">
      <c r="U127" s="22">
        <v>6.15</v>
      </c>
    </row>
    <row r="128" spans="21:21" ht="14.4" x14ac:dyDescent="0.25">
      <c r="U128" s="22">
        <v>7.21</v>
      </c>
    </row>
    <row r="129" spans="21:21" ht="14.4" x14ac:dyDescent="0.25">
      <c r="U129" s="22">
        <v>4.29</v>
      </c>
    </row>
    <row r="130" spans="21:21" ht="14.4" x14ac:dyDescent="0.25">
      <c r="U130" s="22">
        <v>7.58</v>
      </c>
    </row>
  </sheetData>
  <mergeCells count="4">
    <mergeCell ref="A1:G1"/>
    <mergeCell ref="B2:G2"/>
    <mergeCell ref="L1:R1"/>
    <mergeCell ref="M2:R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81BA-6845-402D-9E2B-37653BF2ED53}">
  <dimension ref="A1:S76"/>
  <sheetViews>
    <sheetView topLeftCell="A7" workbookViewId="0">
      <selection activeCell="O73" sqref="O73"/>
    </sheetView>
  </sheetViews>
  <sheetFormatPr defaultRowHeight="13.8" x14ac:dyDescent="0.25"/>
  <cols>
    <col min="1" max="1" width="20.33203125" bestFit="1" customWidth="1"/>
    <col min="2" max="2" width="9" bestFit="1" customWidth="1"/>
    <col min="3" max="6" width="12.88671875" customWidth="1"/>
    <col min="7" max="7" width="9.77734375" bestFit="1" customWidth="1"/>
    <col min="11" max="11" width="23.5546875" customWidth="1"/>
    <col min="12" max="17" width="11.77734375" customWidth="1"/>
  </cols>
  <sheetData>
    <row r="1" spans="1:17" ht="15" thickTop="1" thickBot="1" x14ac:dyDescent="0.3">
      <c r="A1" s="13" t="s">
        <v>13</v>
      </c>
      <c r="B1" s="13"/>
      <c r="C1" s="13"/>
      <c r="D1" s="13"/>
      <c r="E1" s="13"/>
      <c r="F1" s="13"/>
      <c r="G1" s="13"/>
      <c r="K1" s="13" t="s">
        <v>28</v>
      </c>
      <c r="L1" s="13"/>
      <c r="M1" s="13"/>
      <c r="N1" s="13"/>
      <c r="O1" s="13"/>
      <c r="P1" s="13"/>
      <c r="Q1" s="13"/>
    </row>
    <row r="2" spans="1:17" ht="15" thickTop="1" thickBot="1" x14ac:dyDescent="0.3">
      <c r="A2" s="3"/>
      <c r="B2" s="13" t="s">
        <v>24</v>
      </c>
      <c r="C2" s="13"/>
      <c r="D2" s="13"/>
      <c r="E2" s="13"/>
      <c r="F2" s="13"/>
      <c r="G2" s="13"/>
      <c r="K2" s="3"/>
      <c r="L2" s="13" t="s">
        <v>24</v>
      </c>
      <c r="M2" s="13"/>
      <c r="N2" s="13"/>
      <c r="O2" s="13"/>
      <c r="P2" s="13"/>
      <c r="Q2" s="13"/>
    </row>
    <row r="3" spans="1:17" ht="14.4" thickTop="1" x14ac:dyDescent="0.25">
      <c r="A3" s="5" t="s">
        <v>10</v>
      </c>
      <c r="B3" s="4">
        <v>10</v>
      </c>
      <c r="C3" s="4">
        <v>100</v>
      </c>
      <c r="D3" s="4">
        <v>1000</v>
      </c>
      <c r="E3" s="4">
        <v>10000</v>
      </c>
      <c r="F3" s="4">
        <v>100000</v>
      </c>
      <c r="G3" s="4">
        <v>1000000</v>
      </c>
      <c r="K3" s="5" t="s">
        <v>10</v>
      </c>
      <c r="L3" s="4">
        <v>10</v>
      </c>
      <c r="M3" s="4">
        <v>100</v>
      </c>
      <c r="N3" s="4">
        <v>1000</v>
      </c>
      <c r="O3" s="4">
        <v>10000</v>
      </c>
      <c r="P3" s="4">
        <v>100000</v>
      </c>
      <c r="Q3" s="4">
        <v>1000000</v>
      </c>
    </row>
    <row r="4" spans="1:17" ht="14.4" x14ac:dyDescent="0.25">
      <c r="A4" t="s">
        <v>16</v>
      </c>
      <c r="B4" s="8">
        <v>1.67E-2</v>
      </c>
      <c r="C4" s="8">
        <v>2.3E-2</v>
      </c>
      <c r="D4" s="8">
        <v>0.147377151635155</v>
      </c>
      <c r="E4" s="8">
        <v>0.34549763793850602</v>
      </c>
      <c r="F4" s="8">
        <v>0.87345234000000005</v>
      </c>
      <c r="G4" s="8">
        <v>0.97227265245600902</v>
      </c>
      <c r="K4" t="s">
        <v>16</v>
      </c>
      <c r="L4" s="11">
        <v>4.8706206867697097E-2</v>
      </c>
      <c r="M4" s="11">
        <v>0.173365708198265</v>
      </c>
      <c r="N4" s="11">
        <v>5.9122320631673601E-2</v>
      </c>
      <c r="O4" s="11">
        <v>0.608653924526245</v>
      </c>
      <c r="P4" s="11">
        <v>0.86370269089055396</v>
      </c>
      <c r="Q4" s="11">
        <v>0.92066925989084902</v>
      </c>
    </row>
    <row r="5" spans="1:17" ht="14.4" x14ac:dyDescent="0.25">
      <c r="A5" t="s">
        <v>17</v>
      </c>
      <c r="B5" s="8">
        <v>1.1310617842499599E-3</v>
      </c>
      <c r="C5" s="8">
        <v>7.2337223990005303E-3</v>
      </c>
      <c r="D5" s="8">
        <v>6.9504064298109403E-2</v>
      </c>
      <c r="E5" s="8">
        <v>0.47121062626122301</v>
      </c>
      <c r="F5" s="8">
        <v>1.30157752736818</v>
      </c>
      <c r="G5" s="8">
        <v>1.8070197159705601</v>
      </c>
      <c r="K5" t="s">
        <v>17</v>
      </c>
      <c r="L5" s="11">
        <v>2.6585966557011202E-3</v>
      </c>
      <c r="M5" s="11">
        <v>1.9198975659133099E-2</v>
      </c>
      <c r="N5" s="11">
        <v>0.122747538905239</v>
      </c>
      <c r="O5" s="11">
        <v>0.67609194216072399</v>
      </c>
      <c r="P5" s="11">
        <v>1.7244919233479099</v>
      </c>
      <c r="Q5" s="11">
        <v>1.81963101482212</v>
      </c>
    </row>
    <row r="6" spans="1:17" ht="14.4" x14ac:dyDescent="0.25">
      <c r="A6" t="s">
        <v>18</v>
      </c>
      <c r="B6" s="9">
        <v>6.9999999999999999E-4</v>
      </c>
      <c r="C6" s="9">
        <v>5.2666907626374698E-3</v>
      </c>
      <c r="D6" s="9">
        <v>4.9806046933890798E-2</v>
      </c>
      <c r="E6" s="9">
        <v>0.42637754411300099</v>
      </c>
      <c r="F6" s="9">
        <v>1.7952641239160401</v>
      </c>
      <c r="G6" s="9">
        <v>2.5671501417409499</v>
      </c>
      <c r="K6" t="s">
        <v>18</v>
      </c>
      <c r="L6" s="11">
        <v>1.9706463380640099E-3</v>
      </c>
      <c r="M6" s="11">
        <v>1.1582669764283E-2</v>
      </c>
      <c r="N6" s="11">
        <v>8.6062283620129201E-2</v>
      </c>
      <c r="O6" s="11">
        <v>0.86225090811152505</v>
      </c>
      <c r="P6" s="11">
        <v>2.0421390997701199</v>
      </c>
      <c r="Q6" s="11">
        <v>2.73805666448607</v>
      </c>
    </row>
    <row r="7" spans="1:17" ht="14.4" x14ac:dyDescent="0.25">
      <c r="A7" t="s">
        <v>19</v>
      </c>
      <c r="B7" s="9">
        <v>7.6274606321036198E-4</v>
      </c>
      <c r="C7" s="9">
        <v>4.0749254775856898E-3</v>
      </c>
      <c r="D7" s="9">
        <v>3.7969148752790602E-2</v>
      </c>
      <c r="E7" s="9">
        <v>0.43059630450388497</v>
      </c>
      <c r="F7" s="9">
        <v>1.9363798111405599</v>
      </c>
      <c r="G7" s="9">
        <v>2.9773682540442898</v>
      </c>
      <c r="K7" t="s">
        <v>19</v>
      </c>
      <c r="L7" s="11">
        <v>2.1389564668380001E-3</v>
      </c>
      <c r="M7" s="11">
        <v>1.06523734134012E-2</v>
      </c>
      <c r="N7" s="11">
        <v>9.0444649066007299E-2</v>
      </c>
      <c r="O7" s="11">
        <v>0.83331896388815496</v>
      </c>
      <c r="P7" s="11">
        <v>2.5984131664537502</v>
      </c>
      <c r="Q7" s="11">
        <v>3.4113942748458501</v>
      </c>
    </row>
    <row r="8" spans="1:17" ht="14.4" x14ac:dyDescent="0.25">
      <c r="A8" t="s">
        <v>20</v>
      </c>
      <c r="B8" s="8">
        <v>7.1705284933323604E-4</v>
      </c>
      <c r="C8" s="8">
        <v>3.3797577462232899E-3</v>
      </c>
      <c r="D8" s="8">
        <v>2.9543463447873002E-2</v>
      </c>
      <c r="E8" s="8">
        <v>0.27355654548067199</v>
      </c>
      <c r="F8" s="8">
        <v>1.70036156534495</v>
      </c>
      <c r="G8" s="8">
        <v>3.6879120674744499</v>
      </c>
      <c r="K8" t="s">
        <v>20</v>
      </c>
      <c r="L8" s="11">
        <v>1.44202499131613E-3</v>
      </c>
      <c r="M8" s="11">
        <v>8.7613471707203103E-3</v>
      </c>
      <c r="N8" s="11">
        <v>6.8802494361753397E-2</v>
      </c>
      <c r="O8" s="11">
        <v>0.68620792418760002</v>
      </c>
      <c r="P8" s="11">
        <v>2.1597604542517002</v>
      </c>
      <c r="Q8" s="11">
        <v>3.6584556309811802</v>
      </c>
    </row>
    <row r="9" spans="1:17" ht="14.4" x14ac:dyDescent="0.25">
      <c r="A9" t="s">
        <v>21</v>
      </c>
      <c r="B9" s="8">
        <v>4.4499192531208297E-4</v>
      </c>
      <c r="C9" s="8">
        <v>3.1688573542546701E-3</v>
      </c>
      <c r="D9" s="8">
        <v>3.12266664839944E-2</v>
      </c>
      <c r="E9" s="8">
        <v>0.27031591802208799</v>
      </c>
      <c r="F9" s="8">
        <v>1.67222397970084</v>
      </c>
      <c r="G9" s="8">
        <v>3.9205756598260701</v>
      </c>
      <c r="K9" t="s">
        <v>21</v>
      </c>
      <c r="L9" s="11">
        <v>1.16523130263141E-3</v>
      </c>
      <c r="M9" s="11">
        <v>7.7273475814824697E-3</v>
      </c>
      <c r="N9" s="11">
        <v>7.2765006557328399E-2</v>
      </c>
      <c r="O9" s="11">
        <v>0.65817639060942001</v>
      </c>
      <c r="P9" s="11">
        <v>2.17497090267051</v>
      </c>
      <c r="Q9" s="11">
        <v>4.1250641610655396</v>
      </c>
    </row>
    <row r="10" spans="1:17" ht="14.4" x14ac:dyDescent="0.25">
      <c r="A10" t="s">
        <v>22</v>
      </c>
      <c r="B10" s="8">
        <v>3.1644416923160901E-4</v>
      </c>
      <c r="C10" s="8">
        <v>2.9241174520509899E-3</v>
      </c>
      <c r="D10" s="8">
        <v>2.09527843057822E-2</v>
      </c>
      <c r="E10" s="8">
        <v>0.21242617740185099</v>
      </c>
      <c r="F10" s="8">
        <v>1.78720870982226</v>
      </c>
      <c r="G10" s="8">
        <v>4.0978884669317903</v>
      </c>
      <c r="K10" t="s">
        <v>22</v>
      </c>
      <c r="L10" s="11">
        <v>1.31989872724784E-3</v>
      </c>
      <c r="M10" s="11">
        <v>6.4582869305492797E-3</v>
      </c>
      <c r="N10" s="11">
        <v>5.9745107227449697E-2</v>
      </c>
      <c r="O10" s="11">
        <v>0.57008201044283002</v>
      </c>
      <c r="P10" s="11">
        <v>2.3179748364899502</v>
      </c>
      <c r="Q10" s="11">
        <v>4.6048987615295198</v>
      </c>
    </row>
    <row r="11" spans="1:17" ht="14.4" x14ac:dyDescent="0.25">
      <c r="A11" t="s">
        <v>23</v>
      </c>
      <c r="B11" s="8">
        <v>2.8983838940301499E-4</v>
      </c>
      <c r="C11" s="8">
        <v>2.65787206916262E-3</v>
      </c>
      <c r="D11" s="8">
        <v>1.96082470404297E-2</v>
      </c>
      <c r="E11" s="8">
        <v>0.31534633456272398</v>
      </c>
      <c r="F11" s="8">
        <v>1.9277995309854099</v>
      </c>
      <c r="G11" s="8">
        <v>3.69361806899918</v>
      </c>
      <c r="K11" t="s">
        <v>23</v>
      </c>
      <c r="L11" s="11">
        <v>1.07065773978322E-3</v>
      </c>
      <c r="M11" s="11">
        <v>5.9061342420327996E-3</v>
      </c>
      <c r="N11" s="11">
        <v>4.7750666539423399E-2</v>
      </c>
      <c r="O11" s="11">
        <v>0.51882339918004095</v>
      </c>
      <c r="P11" s="11">
        <v>2.2892375164750298</v>
      </c>
      <c r="Q11" s="11">
        <v>4.9947473746915199</v>
      </c>
    </row>
    <row r="21" spans="11:12" ht="14.4" x14ac:dyDescent="0.25">
      <c r="K21" s="10"/>
    </row>
    <row r="22" spans="11:12" ht="14.4" x14ac:dyDescent="0.25">
      <c r="K22" s="10"/>
    </row>
    <row r="23" spans="11:12" ht="14.4" x14ac:dyDescent="0.25">
      <c r="K23" s="10"/>
    </row>
    <row r="24" spans="11:12" ht="14.4" x14ac:dyDescent="0.25">
      <c r="K24" s="10"/>
      <c r="L24" s="7"/>
    </row>
    <row r="25" spans="11:12" ht="14.4" x14ac:dyDescent="0.25">
      <c r="K25" s="10"/>
    </row>
    <row r="26" spans="11:12" ht="14.4" x14ac:dyDescent="0.25">
      <c r="K26" s="10"/>
    </row>
    <row r="27" spans="11:12" ht="14.4" x14ac:dyDescent="0.25">
      <c r="K27" s="10"/>
    </row>
    <row r="28" spans="11:12" ht="14.4" x14ac:dyDescent="0.25">
      <c r="K28" s="10"/>
    </row>
    <row r="29" spans="11:12" ht="14.4" x14ac:dyDescent="0.25">
      <c r="K29" s="10"/>
    </row>
    <row r="30" spans="11:12" ht="14.4" x14ac:dyDescent="0.25">
      <c r="K30" s="10"/>
    </row>
    <row r="31" spans="11:12" ht="14.4" x14ac:dyDescent="0.25">
      <c r="K31" s="10"/>
      <c r="L31" s="9"/>
    </row>
    <row r="32" spans="11:12" ht="14.4" x14ac:dyDescent="0.25">
      <c r="K32" s="10"/>
      <c r="L32" s="9"/>
    </row>
    <row r="33" spans="1:19" ht="14.4" x14ac:dyDescent="0.25">
      <c r="K33" s="10"/>
      <c r="L33" s="9"/>
    </row>
    <row r="34" spans="1:19" ht="14.4" x14ac:dyDescent="0.25">
      <c r="K34" s="10"/>
      <c r="L34" s="9"/>
    </row>
    <row r="35" spans="1:19" ht="14.4" x14ac:dyDescent="0.25">
      <c r="K35" s="10"/>
      <c r="L35" s="9"/>
    </row>
    <row r="36" spans="1:19" ht="14.4" x14ac:dyDescent="0.25">
      <c r="K36" s="10"/>
      <c r="L36" s="9"/>
    </row>
    <row r="37" spans="1:19" ht="14.4" x14ac:dyDescent="0.25">
      <c r="K37" s="10"/>
    </row>
    <row r="38" spans="1:19" ht="14.4" x14ac:dyDescent="0.25">
      <c r="K38" s="10"/>
    </row>
    <row r="39" spans="1:19" ht="14.4" x14ac:dyDescent="0.25">
      <c r="K39" s="10"/>
      <c r="L39" s="8"/>
    </row>
    <row r="40" spans="1:19" ht="14.4" x14ac:dyDescent="0.25">
      <c r="K40" s="10"/>
      <c r="L40" s="8"/>
    </row>
    <row r="41" spans="1:19" ht="14.4" x14ac:dyDescent="0.25">
      <c r="K41" s="10"/>
      <c r="L41" s="8"/>
    </row>
    <row r="42" spans="1:19" ht="14.4" x14ac:dyDescent="0.25">
      <c r="K42" s="10"/>
      <c r="L42" s="8"/>
    </row>
    <row r="43" spans="1:19" x14ac:dyDescent="0.25">
      <c r="A43" t="s">
        <v>29</v>
      </c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K43" t="s">
        <v>29</v>
      </c>
      <c r="L43" t="s">
        <v>16</v>
      </c>
      <c r="M43" t="s">
        <v>17</v>
      </c>
      <c r="N43" t="s">
        <v>18</v>
      </c>
      <c r="O43" t="s">
        <v>19</v>
      </c>
      <c r="P43" t="s">
        <v>20</v>
      </c>
      <c r="Q43" t="s">
        <v>21</v>
      </c>
      <c r="R43" t="s">
        <v>22</v>
      </c>
      <c r="S43" t="s">
        <v>23</v>
      </c>
    </row>
    <row r="44" spans="1:19" ht="14.4" x14ac:dyDescent="0.25">
      <c r="A44" s="4">
        <v>10</v>
      </c>
      <c r="B44" s="8">
        <v>1.67E-2</v>
      </c>
      <c r="C44" s="8">
        <v>1.1310617842499599E-3</v>
      </c>
      <c r="D44" s="9">
        <v>6.9999999999999999E-4</v>
      </c>
      <c r="E44" s="9">
        <v>7.6274606321036198E-4</v>
      </c>
      <c r="F44" s="8">
        <v>7.1705284933323604E-4</v>
      </c>
      <c r="G44" s="8">
        <v>4.4499192531208297E-4</v>
      </c>
      <c r="H44" s="8">
        <v>3.1644416923160901E-4</v>
      </c>
      <c r="I44" s="8">
        <v>2.8983838940301499E-4</v>
      </c>
      <c r="K44" s="4">
        <v>10</v>
      </c>
      <c r="L44" s="11">
        <v>4.8706206867697097E-2</v>
      </c>
      <c r="M44" s="11">
        <v>2.6585966557011202E-3</v>
      </c>
      <c r="N44" s="11">
        <v>1.9706463380640099E-3</v>
      </c>
      <c r="O44" s="11">
        <v>2.1389564668380001E-3</v>
      </c>
      <c r="P44" s="11">
        <v>1.44202499131613E-3</v>
      </c>
      <c r="Q44" s="11">
        <v>1.16523130263141E-3</v>
      </c>
      <c r="R44" s="11">
        <v>1.31989872724784E-3</v>
      </c>
      <c r="S44" s="11">
        <v>1.07065773978322E-3</v>
      </c>
    </row>
    <row r="45" spans="1:19" ht="14.4" x14ac:dyDescent="0.25">
      <c r="A45" s="4">
        <v>100</v>
      </c>
      <c r="B45" s="8">
        <v>2.3E-2</v>
      </c>
      <c r="C45" s="8">
        <v>7.2337223990005303E-3</v>
      </c>
      <c r="D45" s="9">
        <v>5.2666907626374698E-3</v>
      </c>
      <c r="E45" s="9">
        <v>4.0749254775856898E-3</v>
      </c>
      <c r="F45" s="8">
        <v>3.3797577462232899E-3</v>
      </c>
      <c r="G45" s="8">
        <v>3.1688573542546701E-3</v>
      </c>
      <c r="H45" s="8">
        <v>2.9241174520509899E-3</v>
      </c>
      <c r="I45" s="8">
        <v>2.65787206916262E-3</v>
      </c>
      <c r="K45" s="4">
        <v>100</v>
      </c>
      <c r="L45" s="11">
        <v>0.173365708198265</v>
      </c>
      <c r="M45" s="11">
        <v>1.9198975659133099E-2</v>
      </c>
      <c r="N45" s="11">
        <v>1.1582669764283E-2</v>
      </c>
      <c r="O45" s="11">
        <v>1.06523734134012E-2</v>
      </c>
      <c r="P45" s="11">
        <v>8.7613471707203103E-3</v>
      </c>
      <c r="Q45" s="11">
        <v>7.7273475814824697E-3</v>
      </c>
      <c r="R45" s="11">
        <v>6.4582869305492797E-3</v>
      </c>
      <c r="S45" s="11">
        <v>5.9061342420327996E-3</v>
      </c>
    </row>
    <row r="46" spans="1:19" ht="14.4" x14ac:dyDescent="0.25">
      <c r="A46" s="4">
        <v>1000</v>
      </c>
      <c r="B46" s="8">
        <v>0.147377151635155</v>
      </c>
      <c r="C46" s="8">
        <v>6.9504064298109403E-2</v>
      </c>
      <c r="D46" s="9">
        <v>4.9806046933890798E-2</v>
      </c>
      <c r="E46" s="9">
        <v>3.7969148752790602E-2</v>
      </c>
      <c r="F46" s="8">
        <v>2.9543463447873002E-2</v>
      </c>
      <c r="G46" s="8">
        <v>3.12266664839944E-2</v>
      </c>
      <c r="H46" s="8">
        <v>2.09527843057822E-2</v>
      </c>
      <c r="I46" s="8">
        <v>1.96082470404297E-2</v>
      </c>
      <c r="K46" s="4">
        <v>1000</v>
      </c>
      <c r="L46" s="11">
        <v>5.9122320631673601E-2</v>
      </c>
      <c r="M46" s="11">
        <v>0.122747538905239</v>
      </c>
      <c r="N46" s="11">
        <v>8.6062283620129201E-2</v>
      </c>
      <c r="O46" s="11">
        <v>9.0444649066007299E-2</v>
      </c>
      <c r="P46" s="11">
        <v>6.8802494361753397E-2</v>
      </c>
      <c r="Q46" s="11">
        <v>7.2765006557328399E-2</v>
      </c>
      <c r="R46" s="11">
        <v>5.9745107227449697E-2</v>
      </c>
      <c r="S46" s="11">
        <v>4.7750666539423399E-2</v>
      </c>
    </row>
    <row r="47" spans="1:19" ht="14.4" x14ac:dyDescent="0.25">
      <c r="A47" s="4">
        <v>10000</v>
      </c>
      <c r="B47" s="8">
        <v>0.34549763793850602</v>
      </c>
      <c r="C47" s="8">
        <v>0.47121062626122301</v>
      </c>
      <c r="D47" s="9">
        <v>0.42637754411300099</v>
      </c>
      <c r="E47" s="9">
        <v>0.43059630450388497</v>
      </c>
      <c r="F47" s="8">
        <v>0.27355654548067199</v>
      </c>
      <c r="G47" s="8">
        <v>0.27031591802208799</v>
      </c>
      <c r="H47" s="8">
        <v>0.21242617740185099</v>
      </c>
      <c r="I47" s="8">
        <v>0.31534633456272398</v>
      </c>
      <c r="K47" s="4">
        <v>10000</v>
      </c>
      <c r="L47" s="11">
        <v>0.608653924526245</v>
      </c>
      <c r="M47" s="11">
        <v>0.67609194216072399</v>
      </c>
      <c r="N47" s="11">
        <v>0.86225090811152505</v>
      </c>
      <c r="O47" s="11">
        <v>0.83331896388815496</v>
      </c>
      <c r="P47" s="11">
        <v>0.68620792418760002</v>
      </c>
      <c r="Q47" s="11">
        <v>0.65817639060942001</v>
      </c>
      <c r="R47" s="11">
        <v>0.57008201044283002</v>
      </c>
      <c r="S47" s="11">
        <v>0.51882339918004095</v>
      </c>
    </row>
    <row r="48" spans="1:19" ht="14.4" x14ac:dyDescent="0.25">
      <c r="A48" s="4">
        <v>100000</v>
      </c>
      <c r="B48" s="8">
        <v>0.87345234000000005</v>
      </c>
      <c r="C48" s="8">
        <v>1.30157752736818</v>
      </c>
      <c r="D48" s="9">
        <v>1.7952641239160401</v>
      </c>
      <c r="E48" s="9">
        <v>1.9363798111405599</v>
      </c>
      <c r="F48" s="8">
        <v>1.70036156534495</v>
      </c>
      <c r="G48" s="8">
        <v>1.67222397970084</v>
      </c>
      <c r="H48" s="8">
        <v>1.78720870982226</v>
      </c>
      <c r="I48" s="8">
        <v>1.9277995309854099</v>
      </c>
      <c r="K48" s="4">
        <v>100000</v>
      </c>
      <c r="L48" s="11">
        <v>0.86370269089055396</v>
      </c>
      <c r="M48" s="11">
        <v>1.7244919233479099</v>
      </c>
      <c r="N48" s="11">
        <v>2.0421390997701199</v>
      </c>
      <c r="O48" s="11">
        <v>2.5984131664537502</v>
      </c>
      <c r="P48" s="11">
        <v>2.1597604542517002</v>
      </c>
      <c r="Q48" s="11">
        <v>2.17497090267051</v>
      </c>
      <c r="R48" s="11">
        <v>2.3179748364899502</v>
      </c>
      <c r="S48" s="11">
        <v>2.2892375164750298</v>
      </c>
    </row>
    <row r="49" spans="1:19" ht="14.4" x14ac:dyDescent="0.25">
      <c r="A49" s="4">
        <v>1000000</v>
      </c>
      <c r="B49" s="8">
        <v>0.97227265245600902</v>
      </c>
      <c r="C49" s="8">
        <v>1.8070197159705601</v>
      </c>
      <c r="D49" s="9">
        <v>2.5671501417409499</v>
      </c>
      <c r="E49" s="9">
        <v>2.9773682540442898</v>
      </c>
      <c r="F49" s="8">
        <v>3.6879120674744499</v>
      </c>
      <c r="G49" s="8">
        <v>3.9205756598260701</v>
      </c>
      <c r="H49" s="8">
        <v>4.0978884669317903</v>
      </c>
      <c r="I49" s="8">
        <v>3.69361806899918</v>
      </c>
      <c r="K49" s="4">
        <v>1000000</v>
      </c>
      <c r="L49" s="11">
        <v>0.92066925989084902</v>
      </c>
      <c r="M49" s="11">
        <v>1.81963101482212</v>
      </c>
      <c r="N49" s="11">
        <v>2.73805666448607</v>
      </c>
      <c r="O49" s="11">
        <v>3.4113942748458501</v>
      </c>
      <c r="P49" s="11">
        <v>3.6584556309811802</v>
      </c>
      <c r="Q49" s="11">
        <v>4.1250641610655396</v>
      </c>
      <c r="R49" s="11">
        <v>4.6048987615295198</v>
      </c>
      <c r="S49" s="11">
        <v>4.9947473746915199</v>
      </c>
    </row>
    <row r="50" spans="1:19" ht="14.4" x14ac:dyDescent="0.25">
      <c r="K50" s="10"/>
      <c r="L50" s="8"/>
    </row>
    <row r="51" spans="1:19" ht="14.4" x14ac:dyDescent="0.25">
      <c r="K51" s="10"/>
      <c r="L51" s="8"/>
    </row>
    <row r="52" spans="1:19" ht="14.4" x14ac:dyDescent="0.25">
      <c r="K52" s="10"/>
    </row>
    <row r="53" spans="1:19" ht="14.4" x14ac:dyDescent="0.25">
      <c r="K53" s="10"/>
      <c r="L53" s="8"/>
    </row>
    <row r="54" spans="1:19" ht="14.4" x14ac:dyDescent="0.25">
      <c r="K54" s="10"/>
      <c r="L54" s="8"/>
    </row>
    <row r="55" spans="1:19" ht="14.4" x14ac:dyDescent="0.25">
      <c r="K55" s="10"/>
      <c r="L55" s="8"/>
    </row>
    <row r="56" spans="1:19" ht="14.4" x14ac:dyDescent="0.25">
      <c r="K56" s="10"/>
      <c r="L56" s="8"/>
    </row>
    <row r="57" spans="1:19" ht="14.4" x14ac:dyDescent="0.25">
      <c r="K57" s="10"/>
      <c r="L57" s="8"/>
    </row>
    <row r="58" spans="1:19" ht="14.4" x14ac:dyDescent="0.25">
      <c r="K58" s="10"/>
      <c r="L58" s="8"/>
    </row>
    <row r="59" spans="1:19" ht="14.4" x14ac:dyDescent="0.25">
      <c r="K59" s="10"/>
    </row>
    <row r="60" spans="1:19" ht="14.4" x14ac:dyDescent="0.25">
      <c r="K60" s="10"/>
      <c r="L60" s="8"/>
    </row>
    <row r="61" spans="1:19" ht="14.4" x14ac:dyDescent="0.25">
      <c r="K61" s="10"/>
      <c r="L61" s="8"/>
    </row>
    <row r="62" spans="1:19" ht="14.4" x14ac:dyDescent="0.25">
      <c r="K62" s="10"/>
      <c r="L62" s="8"/>
    </row>
    <row r="63" spans="1:19" ht="14.4" x14ac:dyDescent="0.25">
      <c r="K63" s="10"/>
      <c r="L63" s="8"/>
    </row>
    <row r="64" spans="1:19" ht="14.4" x14ac:dyDescent="0.25">
      <c r="K64" s="10"/>
      <c r="L64" s="8"/>
    </row>
    <row r="65" spans="11:12" ht="14.4" x14ac:dyDescent="0.25">
      <c r="K65" s="10"/>
      <c r="L65" s="8"/>
    </row>
    <row r="66" spans="11:12" ht="14.4" x14ac:dyDescent="0.25">
      <c r="K66" s="10"/>
    </row>
    <row r="67" spans="11:12" ht="14.4" x14ac:dyDescent="0.25">
      <c r="K67" s="10"/>
    </row>
    <row r="68" spans="11:12" ht="14.4" x14ac:dyDescent="0.25">
      <c r="K68" s="10"/>
    </row>
    <row r="69" spans="11:12" ht="14.4" x14ac:dyDescent="0.25">
      <c r="K69" s="10"/>
    </row>
    <row r="70" spans="11:12" ht="14.4" x14ac:dyDescent="0.25">
      <c r="K70" s="10"/>
    </row>
    <row r="71" spans="11:12" ht="14.4" x14ac:dyDescent="0.25">
      <c r="K71" s="10"/>
    </row>
    <row r="72" spans="11:12" ht="14.4" x14ac:dyDescent="0.25">
      <c r="K72" s="10"/>
    </row>
    <row r="73" spans="11:12" ht="14.4" x14ac:dyDescent="0.25">
      <c r="K73" s="10"/>
    </row>
    <row r="74" spans="11:12" ht="14.4" x14ac:dyDescent="0.25">
      <c r="K74" s="10"/>
    </row>
    <row r="75" spans="11:12" ht="14.4" x14ac:dyDescent="0.25">
      <c r="K75" s="10"/>
    </row>
    <row r="76" spans="11:12" ht="14.4" x14ac:dyDescent="0.25">
      <c r="K76" s="10"/>
    </row>
  </sheetData>
  <mergeCells count="4">
    <mergeCell ref="A1:G1"/>
    <mergeCell ref="B2:G2"/>
    <mergeCell ref="K1:Q1"/>
    <mergeCell ref="L2:Q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4FA8-0D57-49D8-896F-5747FD3B17C2}">
  <dimension ref="A1:S123"/>
  <sheetViews>
    <sheetView topLeftCell="A58" zoomScaleNormal="100" workbookViewId="0">
      <selection activeCell="H91" sqref="H91"/>
    </sheetView>
  </sheetViews>
  <sheetFormatPr defaultRowHeight="13.8" x14ac:dyDescent="0.25"/>
  <cols>
    <col min="1" max="1" width="20.33203125" bestFit="1" customWidth="1"/>
    <col min="2" max="2" width="11.21875" customWidth="1"/>
    <col min="3" max="3" width="11.33203125" customWidth="1"/>
    <col min="4" max="7" width="11.21875" customWidth="1"/>
    <col min="10" max="10" width="20.33203125" bestFit="1" customWidth="1"/>
    <col min="19" max="19" width="51" style="23" customWidth="1"/>
  </cols>
  <sheetData>
    <row r="1" spans="1:16" ht="15" thickTop="1" thickBot="1" x14ac:dyDescent="0.3">
      <c r="A1" s="13" t="s">
        <v>27</v>
      </c>
      <c r="B1" s="13"/>
      <c r="C1" s="13"/>
      <c r="D1" s="13"/>
      <c r="E1" s="13"/>
      <c r="F1" s="13"/>
      <c r="G1" s="13"/>
      <c r="J1" s="14" t="s">
        <v>25</v>
      </c>
      <c r="K1" s="15"/>
      <c r="L1" s="15"/>
      <c r="M1" s="15"/>
      <c r="N1" s="15"/>
      <c r="O1" s="15"/>
      <c r="P1" s="16"/>
    </row>
    <row r="2" spans="1:16" ht="15" thickTop="1" thickBot="1" x14ac:dyDescent="0.3">
      <c r="A2" s="3"/>
      <c r="B2" s="13" t="s">
        <v>26</v>
      </c>
      <c r="C2" s="13"/>
      <c r="D2" s="13"/>
      <c r="E2" s="13"/>
      <c r="F2" s="13"/>
      <c r="G2" s="13"/>
      <c r="J2" s="3"/>
      <c r="K2" s="14" t="s">
        <v>26</v>
      </c>
      <c r="L2" s="15"/>
      <c r="M2" s="15"/>
      <c r="N2" s="15"/>
      <c r="O2" s="15"/>
      <c r="P2" s="16"/>
    </row>
    <row r="3" spans="1:16" ht="14.4" thickTop="1" x14ac:dyDescent="0.25">
      <c r="A3" s="5" t="s">
        <v>10</v>
      </c>
      <c r="B3" s="4">
        <v>10</v>
      </c>
      <c r="C3" s="4">
        <v>100</v>
      </c>
      <c r="D3" s="4">
        <v>1000</v>
      </c>
      <c r="E3" s="4">
        <v>10000</v>
      </c>
      <c r="F3" s="4">
        <v>100000</v>
      </c>
      <c r="G3" s="4">
        <v>1000000</v>
      </c>
      <c r="J3" s="5" t="s">
        <v>10</v>
      </c>
      <c r="K3" s="4">
        <v>10</v>
      </c>
      <c r="L3" s="4">
        <v>100</v>
      </c>
      <c r="M3" s="4">
        <v>1000</v>
      </c>
      <c r="N3" s="4">
        <v>10000</v>
      </c>
      <c r="O3" s="4">
        <v>100000</v>
      </c>
      <c r="P3" s="4">
        <v>1000000</v>
      </c>
    </row>
    <row r="4" spans="1:16" x14ac:dyDescent="0.25">
      <c r="A4" t="s">
        <v>16</v>
      </c>
      <c r="B4" s="8">
        <v>6.73276088224814E-3</v>
      </c>
      <c r="C4" s="8">
        <v>6.9192928138233703E-3</v>
      </c>
      <c r="D4" s="8">
        <v>6.5887174050439298E-2</v>
      </c>
      <c r="E4" s="8">
        <v>0.17742095987724599</v>
      </c>
      <c r="F4" s="8">
        <v>0.493460278733999</v>
      </c>
      <c r="G4" s="8">
        <v>0.42839056681558801</v>
      </c>
      <c r="J4" s="21" t="s">
        <v>66</v>
      </c>
      <c r="K4" s="8">
        <v>9.7000000000000003E-3</v>
      </c>
      <c r="L4" s="8">
        <v>9.4999999999999998E-3</v>
      </c>
      <c r="M4" s="8">
        <v>0.113</v>
      </c>
      <c r="N4" s="8">
        <v>0.15060000000000001</v>
      </c>
      <c r="O4" s="8">
        <v>0.86</v>
      </c>
      <c r="P4" s="8">
        <v>0.3216</v>
      </c>
    </row>
    <row r="5" spans="1:16" x14ac:dyDescent="0.25">
      <c r="A5" t="s">
        <v>17</v>
      </c>
      <c r="B5" s="8">
        <v>1.2169484816227401E-4</v>
      </c>
      <c r="C5" s="8">
        <v>5.20002556157143E-4</v>
      </c>
      <c r="D5" s="8">
        <v>4.3696481433651803E-3</v>
      </c>
      <c r="E5" s="8">
        <v>0.114196304846856</v>
      </c>
      <c r="F5" s="8">
        <v>0.39539947498911199</v>
      </c>
      <c r="G5" s="8">
        <v>0.78063123799184797</v>
      </c>
    </row>
    <row r="6" spans="1:16" x14ac:dyDescent="0.25">
      <c r="A6" t="s">
        <v>18</v>
      </c>
      <c r="B6" s="8">
        <v>5.4018662516543203E-5</v>
      </c>
      <c r="C6" s="8">
        <v>3.37507497487979E-4</v>
      </c>
      <c r="D6" s="8">
        <v>2.7631867722826601E-3</v>
      </c>
      <c r="E6" s="8">
        <v>3.0027745671360299E-2</v>
      </c>
      <c r="F6" s="8">
        <v>0.49803652746751098</v>
      </c>
      <c r="G6" s="8">
        <v>0.98986191042457194</v>
      </c>
    </row>
    <row r="7" spans="1:16" ht="14.4" thickBot="1" x14ac:dyDescent="0.3">
      <c r="A7" t="s">
        <v>19</v>
      </c>
      <c r="B7" s="8">
        <v>4.7100694661651403E-5</v>
      </c>
      <c r="C7" s="8">
        <v>4.2071967294001503E-4</v>
      </c>
      <c r="D7" s="8">
        <v>2.3483492724166101E-3</v>
      </c>
      <c r="E7" s="8">
        <v>2.3386358018408299E-2</v>
      </c>
      <c r="F7" s="8">
        <v>0.20454552788180599</v>
      </c>
      <c r="G7" s="8">
        <v>1.1424676996783301</v>
      </c>
    </row>
    <row r="8" spans="1:16" ht="15" thickTop="1" thickBot="1" x14ac:dyDescent="0.3">
      <c r="A8" t="s">
        <v>20</v>
      </c>
      <c r="B8" s="8">
        <v>3.3995489931669001E-5</v>
      </c>
      <c r="C8" s="8">
        <v>1.88263396079804E-4</v>
      </c>
      <c r="D8" s="8">
        <v>1.96094574020779E-3</v>
      </c>
      <c r="E8" s="8">
        <v>1.8002030657099901E-2</v>
      </c>
      <c r="F8" s="8">
        <v>0.18680592329896201</v>
      </c>
      <c r="G8" s="8">
        <v>0.82603692109966498</v>
      </c>
      <c r="J8" s="14" t="s">
        <v>64</v>
      </c>
      <c r="K8" s="15"/>
      <c r="L8" s="15"/>
      <c r="M8" s="15"/>
      <c r="N8" s="15"/>
      <c r="O8" s="15"/>
      <c r="P8" s="16"/>
    </row>
    <row r="9" spans="1:16" ht="15" thickTop="1" thickBot="1" x14ac:dyDescent="0.3">
      <c r="A9" t="s">
        <v>21</v>
      </c>
      <c r="B9" s="8">
        <v>7.3999086841200403E-5</v>
      </c>
      <c r="C9" s="8">
        <v>4.5992272324868E-4</v>
      </c>
      <c r="D9" s="8">
        <v>1.48075553602863E-3</v>
      </c>
      <c r="E9" s="8">
        <v>1.5422329210789501E-2</v>
      </c>
      <c r="F9" s="8">
        <v>0.15141197144049801</v>
      </c>
      <c r="G9" s="8">
        <v>0.87993690128757396</v>
      </c>
      <c r="J9" s="3"/>
      <c r="K9" s="14" t="s">
        <v>26</v>
      </c>
      <c r="L9" s="15"/>
      <c r="M9" s="15"/>
      <c r="N9" s="15"/>
      <c r="O9" s="15"/>
      <c r="P9" s="16"/>
    </row>
    <row r="10" spans="1:16" ht="14.4" thickTop="1" x14ac:dyDescent="0.25">
      <c r="A10" t="s">
        <v>22</v>
      </c>
      <c r="B10" s="8">
        <v>2.3772218003125099E-5</v>
      </c>
      <c r="C10" s="8">
        <v>1.98964035244092E-4</v>
      </c>
      <c r="D10" s="8">
        <v>1.3091887195539199E-3</v>
      </c>
      <c r="E10" s="8">
        <v>1.23411144704129E-2</v>
      </c>
      <c r="F10" s="8">
        <v>0.14115708028250401</v>
      </c>
      <c r="G10" s="8">
        <v>1.1080577130754601</v>
      </c>
      <c r="J10" s="5" t="s">
        <v>10</v>
      </c>
      <c r="K10" s="4">
        <v>10</v>
      </c>
      <c r="L10" s="4">
        <v>100</v>
      </c>
      <c r="M10" s="4">
        <v>1000</v>
      </c>
      <c r="N10" s="4">
        <v>10000</v>
      </c>
      <c r="O10" s="4">
        <v>100000</v>
      </c>
      <c r="P10" s="4">
        <v>1000000</v>
      </c>
    </row>
    <row r="11" spans="1:16" x14ac:dyDescent="0.25">
      <c r="A11" t="s">
        <v>23</v>
      </c>
      <c r="B11" s="8">
        <v>2.22721352937845E-5</v>
      </c>
      <c r="C11" s="8">
        <v>1.21801431792905E-4</v>
      </c>
      <c r="D11" s="8">
        <v>1.1677741457160201E-3</v>
      </c>
      <c r="E11" s="8">
        <v>1.15459285419804E-2</v>
      </c>
      <c r="F11" s="8">
        <v>0.126983987385444</v>
      </c>
      <c r="G11" s="8">
        <v>1.01632103201924</v>
      </c>
      <c r="J11" s="21" t="s">
        <v>65</v>
      </c>
      <c r="K11" s="8">
        <v>5.4788223782035702E-4</v>
      </c>
      <c r="L11" s="8">
        <v>7.1757524603870203E-4</v>
      </c>
      <c r="M11" s="8">
        <v>2.3332297109923501E-3</v>
      </c>
      <c r="N11" s="8">
        <v>2.6166815917061399E-2</v>
      </c>
      <c r="O11" s="8">
        <v>0.12973055543329301</v>
      </c>
      <c r="P11" s="8">
        <v>0.484105395164801</v>
      </c>
    </row>
    <row r="17" spans="10:11" x14ac:dyDescent="0.25">
      <c r="K17" s="7"/>
    </row>
    <row r="18" spans="10:11" x14ac:dyDescent="0.25">
      <c r="K18" s="7"/>
    </row>
    <row r="24" spans="10:11" x14ac:dyDescent="0.25">
      <c r="J24" s="7"/>
    </row>
    <row r="25" spans="10:11" x14ac:dyDescent="0.25">
      <c r="J25" s="7"/>
    </row>
    <row r="31" spans="10:11" x14ac:dyDescent="0.25">
      <c r="J31" s="7"/>
    </row>
    <row r="32" spans="10:11" x14ac:dyDescent="0.25">
      <c r="J32" s="7"/>
    </row>
    <row r="38" spans="10:10" x14ac:dyDescent="0.25">
      <c r="J38" s="7"/>
    </row>
    <row r="39" spans="10:10" x14ac:dyDescent="0.25">
      <c r="J39" s="7"/>
    </row>
    <row r="45" spans="10:10" x14ac:dyDescent="0.25">
      <c r="J45" s="7"/>
    </row>
    <row r="46" spans="10:10" x14ac:dyDescent="0.25">
      <c r="J46" s="7"/>
    </row>
    <row r="48" spans="10:10" ht="14.4" thickBot="1" x14ac:dyDescent="0.3"/>
    <row r="49" spans="1:19" ht="15" thickTop="1" thickBot="1" x14ac:dyDescent="0.3">
      <c r="A49" s="13" t="s">
        <v>67</v>
      </c>
      <c r="B49" s="13"/>
      <c r="C49" s="13"/>
      <c r="D49" s="13"/>
      <c r="E49" s="13"/>
      <c r="F49" s="13"/>
      <c r="G49" s="13"/>
      <c r="J49" s="14" t="s">
        <v>77</v>
      </c>
      <c r="K49" s="15"/>
      <c r="L49" s="15"/>
      <c r="M49" s="15"/>
      <c r="N49" s="15"/>
      <c r="O49" s="15"/>
      <c r="P49" s="16"/>
    </row>
    <row r="50" spans="1:19" ht="15.6" thickTop="1" thickBot="1" x14ac:dyDescent="0.3">
      <c r="A50" s="3"/>
      <c r="B50" s="13" t="s">
        <v>26</v>
      </c>
      <c r="C50" s="13"/>
      <c r="D50" s="13"/>
      <c r="E50" s="13"/>
      <c r="F50" s="13"/>
      <c r="G50" s="13"/>
      <c r="J50" s="3"/>
      <c r="K50" s="14" t="s">
        <v>26</v>
      </c>
      <c r="L50" s="15"/>
      <c r="M50" s="15"/>
      <c r="N50" s="15"/>
      <c r="O50" s="15"/>
      <c r="P50" s="16"/>
      <c r="S50" s="26"/>
    </row>
    <row r="51" spans="1:19" ht="15" thickTop="1" x14ac:dyDescent="0.25">
      <c r="A51" s="5" t="s">
        <v>10</v>
      </c>
      <c r="B51" s="4">
        <v>10</v>
      </c>
      <c r="C51" s="4">
        <v>100</v>
      </c>
      <c r="D51" s="4">
        <v>1000</v>
      </c>
      <c r="E51" s="4">
        <v>10000</v>
      </c>
      <c r="F51" s="4">
        <v>100000</v>
      </c>
      <c r="G51" s="4">
        <v>1000000</v>
      </c>
      <c r="J51" s="5" t="s">
        <v>10</v>
      </c>
      <c r="K51" s="4">
        <v>10</v>
      </c>
      <c r="L51" s="4">
        <v>100</v>
      </c>
      <c r="M51" s="4">
        <v>1000</v>
      </c>
      <c r="N51" s="4">
        <v>10000</v>
      </c>
      <c r="O51" s="4">
        <v>100000</v>
      </c>
      <c r="P51" s="4">
        <v>1000000</v>
      </c>
      <c r="S51" s="10"/>
    </row>
    <row r="52" spans="1:19" ht="14.4" x14ac:dyDescent="0.25">
      <c r="A52" t="s">
        <v>16</v>
      </c>
      <c r="B52" s="25">
        <v>4.5969166462676396E-3</v>
      </c>
      <c r="C52" s="25">
        <v>4.7663506160148902E-2</v>
      </c>
      <c r="D52" s="25">
        <v>0.22432968223560801</v>
      </c>
      <c r="E52" s="25">
        <v>0.63472520101419705</v>
      </c>
      <c r="F52" s="25">
        <v>0.70977885656026996</v>
      </c>
      <c r="G52" s="25">
        <v>0.69842432312362002</v>
      </c>
      <c r="J52" s="21" t="s">
        <v>66</v>
      </c>
      <c r="K52" s="10">
        <v>5.7399656426552599E-2</v>
      </c>
      <c r="L52" s="10">
        <v>5.0706647568160403E-3</v>
      </c>
      <c r="M52" s="10">
        <v>0.17853795426875199</v>
      </c>
      <c r="N52" s="10">
        <v>0.34888340302333098</v>
      </c>
      <c r="O52" s="10">
        <v>0.65191947909238301</v>
      </c>
      <c r="P52" s="10">
        <v>1.04938705644287</v>
      </c>
      <c r="S52" s="10"/>
    </row>
    <row r="53" spans="1:19" ht="14.4" x14ac:dyDescent="0.25">
      <c r="A53" t="s">
        <v>17</v>
      </c>
      <c r="B53" s="25">
        <v>2.7044634540418599E-3</v>
      </c>
      <c r="C53" s="25">
        <v>1.9503096938796E-2</v>
      </c>
      <c r="D53" s="25">
        <v>0.15982542238546801</v>
      </c>
      <c r="E53" s="25">
        <v>0.735615053128717</v>
      </c>
      <c r="F53" s="25">
        <v>1.22345297458007</v>
      </c>
      <c r="G53" s="25">
        <v>1.3300185117589201</v>
      </c>
      <c r="S53" s="10"/>
    </row>
    <row r="54" spans="1:19" ht="14.4" x14ac:dyDescent="0.25">
      <c r="A54" t="s">
        <v>18</v>
      </c>
      <c r="B54" s="25">
        <v>1.69289471451519E-3</v>
      </c>
      <c r="C54" s="25">
        <v>1.1592633867610801E-2</v>
      </c>
      <c r="D54" s="25">
        <v>0.12081930593717601</v>
      </c>
      <c r="E54" s="25">
        <v>0.70372957042445705</v>
      </c>
      <c r="F54" s="25">
        <v>1.5923592489510301</v>
      </c>
      <c r="G54" s="25">
        <v>1.8184844977994401</v>
      </c>
      <c r="S54" s="10"/>
    </row>
    <row r="55" spans="1:19" ht="15" thickBot="1" x14ac:dyDescent="0.3">
      <c r="A55" t="s">
        <v>19</v>
      </c>
      <c r="B55" s="25">
        <v>1.37219064526139E-3</v>
      </c>
      <c r="C55" s="25">
        <v>9.0355107590863407E-3</v>
      </c>
      <c r="D55" s="25">
        <v>8.9672727072319797E-2</v>
      </c>
      <c r="E55" s="25">
        <v>0.62548166939078098</v>
      </c>
      <c r="F55" s="25">
        <v>1.7003666657458301</v>
      </c>
      <c r="G55" s="25">
        <v>2.3416171589068902</v>
      </c>
      <c r="S55" s="10"/>
    </row>
    <row r="56" spans="1:19" ht="15" thickTop="1" thickBot="1" x14ac:dyDescent="0.3">
      <c r="A56" t="s">
        <v>20</v>
      </c>
      <c r="B56" s="25">
        <v>1.0859203096633199E-3</v>
      </c>
      <c r="C56" s="25">
        <v>8.9683471230633804E-3</v>
      </c>
      <c r="D56" s="25">
        <v>8.1560148260114498E-2</v>
      </c>
      <c r="E56" s="25">
        <v>0.55789374064494002</v>
      </c>
      <c r="F56" s="25">
        <v>1.6811574195191901</v>
      </c>
      <c r="G56" s="25">
        <v>2.7392286446250398</v>
      </c>
      <c r="J56" s="14" t="s">
        <v>78</v>
      </c>
      <c r="K56" s="15"/>
      <c r="L56" s="15"/>
      <c r="M56" s="15"/>
      <c r="N56" s="15"/>
      <c r="O56" s="15"/>
      <c r="P56" s="16"/>
    </row>
    <row r="57" spans="1:19" ht="15" thickTop="1" thickBot="1" x14ac:dyDescent="0.3">
      <c r="A57" t="s">
        <v>21</v>
      </c>
      <c r="B57" s="25">
        <v>9.3006155803117903E-4</v>
      </c>
      <c r="C57" s="25">
        <v>6.9759917105075399E-3</v>
      </c>
      <c r="D57" s="25">
        <v>7.2393806050517595E-2</v>
      </c>
      <c r="E57" s="25">
        <v>0.54875367174970902</v>
      </c>
      <c r="F57" s="25">
        <v>1.8731571055215701</v>
      </c>
      <c r="G57" s="25">
        <v>2.99726751225873</v>
      </c>
      <c r="J57" s="3"/>
      <c r="K57" s="14" t="s">
        <v>26</v>
      </c>
      <c r="L57" s="15"/>
      <c r="M57" s="15"/>
      <c r="N57" s="15"/>
      <c r="O57" s="15"/>
      <c r="P57" s="16"/>
    </row>
    <row r="58" spans="1:19" ht="14.4" thickTop="1" x14ac:dyDescent="0.25">
      <c r="A58" t="s">
        <v>22</v>
      </c>
      <c r="B58" s="25">
        <v>8.5696094256670202E-4</v>
      </c>
      <c r="C58" s="25">
        <v>9.2890649369818407E-3</v>
      </c>
      <c r="D58" s="25">
        <v>5.85025934852949E-2</v>
      </c>
      <c r="E58" s="25">
        <v>0.49968396134815002</v>
      </c>
      <c r="F58" s="25">
        <v>1.75305232657362</v>
      </c>
      <c r="G58" s="25">
        <v>3.37007112810827</v>
      </c>
      <c r="J58" s="5" t="s">
        <v>10</v>
      </c>
      <c r="K58" s="4">
        <v>10</v>
      </c>
      <c r="L58" s="4">
        <v>100</v>
      </c>
      <c r="M58" s="4">
        <v>1000</v>
      </c>
      <c r="N58" s="4">
        <v>10000</v>
      </c>
      <c r="O58" s="4">
        <v>100000</v>
      </c>
      <c r="P58" s="4">
        <v>1000000</v>
      </c>
    </row>
    <row r="59" spans="1:19" ht="14.4" x14ac:dyDescent="0.25">
      <c r="A59" t="s">
        <v>23</v>
      </c>
      <c r="B59" s="25">
        <v>7.3789574767395901E-4</v>
      </c>
      <c r="C59" s="25">
        <v>5.3529515826278304E-3</v>
      </c>
      <c r="D59" s="25">
        <v>6.6660738549900803E-2</v>
      </c>
      <c r="E59" s="25">
        <v>0.47680002463015903</v>
      </c>
      <c r="F59" s="25">
        <v>1.8711823606396001</v>
      </c>
      <c r="G59" s="25">
        <v>3.3940550315790201</v>
      </c>
      <c r="J59" s="21" t="s">
        <v>65</v>
      </c>
      <c r="K59" s="27">
        <v>4.4110709953587899E-4</v>
      </c>
      <c r="L59" s="10">
        <v>6.5557160537137102E-3</v>
      </c>
      <c r="M59" s="10">
        <v>3.4142938918981798E-2</v>
      </c>
      <c r="N59" s="10">
        <v>0.34127466152052399</v>
      </c>
      <c r="O59" s="10">
        <v>1.0869461663611999</v>
      </c>
      <c r="P59" s="10">
        <v>1.5485160533896201</v>
      </c>
    </row>
    <row r="60" spans="1:19" x14ac:dyDescent="0.25">
      <c r="J60" s="7"/>
    </row>
    <row r="61" spans="1:19" ht="14.4" x14ac:dyDescent="0.25">
      <c r="S61" s="10"/>
    </row>
    <row r="62" spans="1:19" ht="14.4" x14ac:dyDescent="0.25">
      <c r="S62" s="10"/>
    </row>
    <row r="63" spans="1:19" ht="14.4" x14ac:dyDescent="0.25">
      <c r="S63" s="10"/>
    </row>
    <row r="64" spans="1:19" ht="14.4" x14ac:dyDescent="0.25">
      <c r="S64" s="10"/>
    </row>
    <row r="65" spans="10:19" ht="14.4" x14ac:dyDescent="0.25">
      <c r="S65" s="10"/>
    </row>
    <row r="66" spans="10:19" ht="14.4" x14ac:dyDescent="0.25">
      <c r="J66" s="7"/>
      <c r="S66" s="10"/>
    </row>
    <row r="67" spans="10:19" ht="14.4" x14ac:dyDescent="0.25">
      <c r="J67" s="7"/>
      <c r="S67" s="22"/>
    </row>
    <row r="68" spans="10:19" ht="14.4" x14ac:dyDescent="0.25">
      <c r="S68" s="22"/>
    </row>
    <row r="69" spans="10:19" ht="14.4" x14ac:dyDescent="0.25">
      <c r="S69" s="22"/>
    </row>
    <row r="70" spans="10:19" ht="14.4" x14ac:dyDescent="0.25">
      <c r="S70" s="22"/>
    </row>
    <row r="71" spans="10:19" ht="14.4" x14ac:dyDescent="0.25">
      <c r="S71" s="22"/>
    </row>
    <row r="72" spans="10:19" ht="14.4" x14ac:dyDescent="0.25">
      <c r="S72" s="22"/>
    </row>
    <row r="73" spans="10:19" ht="14.4" x14ac:dyDescent="0.25">
      <c r="S73" s="22"/>
    </row>
    <row r="74" spans="10:19" ht="14.4" x14ac:dyDescent="0.25">
      <c r="S74" s="22"/>
    </row>
    <row r="75" spans="10:19" ht="14.4" x14ac:dyDescent="0.25">
      <c r="S75" s="22"/>
    </row>
    <row r="76" spans="10:19" ht="14.4" x14ac:dyDescent="0.25">
      <c r="S76" s="22"/>
    </row>
    <row r="77" spans="10:19" ht="14.4" x14ac:dyDescent="0.25">
      <c r="S77" s="22"/>
    </row>
    <row r="78" spans="10:19" ht="14.4" x14ac:dyDescent="0.25">
      <c r="S78" s="22"/>
    </row>
    <row r="79" spans="10:19" ht="14.4" x14ac:dyDescent="0.25">
      <c r="S79" s="22"/>
    </row>
    <row r="80" spans="10:19" ht="14.4" x14ac:dyDescent="0.25">
      <c r="S80" s="22"/>
    </row>
    <row r="81" spans="19:19" ht="14.4" x14ac:dyDescent="0.25">
      <c r="S81" s="22"/>
    </row>
    <row r="82" spans="19:19" ht="14.4" x14ac:dyDescent="0.25">
      <c r="S82" s="22"/>
    </row>
    <row r="83" spans="19:19" ht="14.4" x14ac:dyDescent="0.25">
      <c r="S83" s="22"/>
    </row>
    <row r="84" spans="19:19" ht="14.4" x14ac:dyDescent="0.25">
      <c r="S84" s="22"/>
    </row>
    <row r="85" spans="19:19" ht="14.4" x14ac:dyDescent="0.25">
      <c r="S85" s="22"/>
    </row>
    <row r="86" spans="19:19" ht="14.4" x14ac:dyDescent="0.25">
      <c r="S86" s="22"/>
    </row>
    <row r="87" spans="19:19" ht="14.4" x14ac:dyDescent="0.25">
      <c r="S87" s="22"/>
    </row>
    <row r="88" spans="19:19" ht="14.4" x14ac:dyDescent="0.25">
      <c r="S88" s="22"/>
    </row>
    <row r="89" spans="19:19" ht="14.4" x14ac:dyDescent="0.25">
      <c r="S89" s="22"/>
    </row>
    <row r="90" spans="19:19" ht="14.4" x14ac:dyDescent="0.25">
      <c r="S90" s="22"/>
    </row>
    <row r="91" spans="19:19" ht="14.4" x14ac:dyDescent="0.25">
      <c r="S91" s="22"/>
    </row>
    <row r="92" spans="19:19" ht="14.4" x14ac:dyDescent="0.25">
      <c r="S92" s="22"/>
    </row>
    <row r="93" spans="19:19" ht="14.4" x14ac:dyDescent="0.25">
      <c r="S93" s="22"/>
    </row>
    <row r="94" spans="19:19" ht="14.4" x14ac:dyDescent="0.25">
      <c r="S94" s="22"/>
    </row>
    <row r="95" spans="19:19" ht="14.4" x14ac:dyDescent="0.25">
      <c r="S95" s="22"/>
    </row>
    <row r="96" spans="19:19" ht="14.4" x14ac:dyDescent="0.25">
      <c r="S96" s="22"/>
    </row>
    <row r="97" spans="19:19" ht="14.4" x14ac:dyDescent="0.25">
      <c r="S97" s="22"/>
    </row>
    <row r="98" spans="19:19" ht="14.4" x14ac:dyDescent="0.25">
      <c r="S98" s="22"/>
    </row>
    <row r="99" spans="19:19" ht="14.4" x14ac:dyDescent="0.25">
      <c r="S99" s="22"/>
    </row>
    <row r="100" spans="19:19" ht="14.4" x14ac:dyDescent="0.25">
      <c r="S100" s="22"/>
    </row>
    <row r="101" spans="19:19" ht="14.4" x14ac:dyDescent="0.25">
      <c r="S101" s="22"/>
    </row>
    <row r="102" spans="19:19" ht="14.4" x14ac:dyDescent="0.25">
      <c r="S102" s="24"/>
    </row>
    <row r="103" spans="19:19" ht="14.4" x14ac:dyDescent="0.25">
      <c r="S103" s="22"/>
    </row>
    <row r="104" spans="19:19" ht="14.4" x14ac:dyDescent="0.25">
      <c r="S104" s="22"/>
    </row>
    <row r="105" spans="19:19" ht="14.4" x14ac:dyDescent="0.25">
      <c r="S105" s="22"/>
    </row>
    <row r="106" spans="19:19" ht="14.4" x14ac:dyDescent="0.25">
      <c r="S106" s="22"/>
    </row>
    <row r="107" spans="19:19" ht="14.4" x14ac:dyDescent="0.25">
      <c r="S107" s="22"/>
    </row>
    <row r="108" spans="19:19" ht="14.4" x14ac:dyDescent="0.25">
      <c r="S108" s="22"/>
    </row>
    <row r="109" spans="19:19" ht="14.4" x14ac:dyDescent="0.25">
      <c r="S109" s="22"/>
    </row>
    <row r="110" spans="19:19" ht="14.4" x14ac:dyDescent="0.25">
      <c r="S110" s="24"/>
    </row>
    <row r="111" spans="19:19" ht="14.4" x14ac:dyDescent="0.25">
      <c r="S111" s="22"/>
    </row>
    <row r="112" spans="19:19" ht="14.4" x14ac:dyDescent="0.25">
      <c r="S112" s="22"/>
    </row>
    <row r="113" spans="19:19" ht="14.4" x14ac:dyDescent="0.25">
      <c r="S113" s="22"/>
    </row>
    <row r="114" spans="19:19" ht="14.4" x14ac:dyDescent="0.25">
      <c r="S114" s="22"/>
    </row>
    <row r="115" spans="19:19" ht="14.4" x14ac:dyDescent="0.25">
      <c r="S115" s="22"/>
    </row>
    <row r="116" spans="19:19" ht="14.4" x14ac:dyDescent="0.25">
      <c r="S116" s="22"/>
    </row>
    <row r="117" spans="19:19" ht="14.4" x14ac:dyDescent="0.25">
      <c r="S117" s="22"/>
    </row>
    <row r="118" spans="19:19" ht="14.4" x14ac:dyDescent="0.25">
      <c r="S118" s="24"/>
    </row>
    <row r="119" spans="19:19" ht="14.4" x14ac:dyDescent="0.25">
      <c r="S119" s="22"/>
    </row>
    <row r="120" spans="19:19" ht="14.4" x14ac:dyDescent="0.25">
      <c r="S120" s="22"/>
    </row>
    <row r="121" spans="19:19" ht="14.4" x14ac:dyDescent="0.25">
      <c r="S121" s="22"/>
    </row>
    <row r="122" spans="19:19" ht="14.4" x14ac:dyDescent="0.25">
      <c r="S122" s="22"/>
    </row>
    <row r="123" spans="19:19" ht="14.4" x14ac:dyDescent="0.25">
      <c r="S123" s="22"/>
    </row>
  </sheetData>
  <mergeCells count="12">
    <mergeCell ref="J56:P56"/>
    <mergeCell ref="K57:P57"/>
    <mergeCell ref="K9:P9"/>
    <mergeCell ref="A49:G49"/>
    <mergeCell ref="J49:P49"/>
    <mergeCell ref="B50:G50"/>
    <mergeCell ref="K50:P50"/>
    <mergeCell ref="J1:P1"/>
    <mergeCell ref="K2:P2"/>
    <mergeCell ref="A1:G1"/>
    <mergeCell ref="B2:G2"/>
    <mergeCell ref="J8:P8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912A-D43D-4214-A612-0B5859A00918}">
  <dimension ref="A1:Y70"/>
  <sheetViews>
    <sheetView tabSelected="1" workbookViewId="0">
      <selection activeCell="B19" sqref="B19"/>
    </sheetView>
  </sheetViews>
  <sheetFormatPr defaultRowHeight="13.8" x14ac:dyDescent="0.25"/>
  <cols>
    <col min="1" max="25" width="20" style="17" bestFit="1" customWidth="1"/>
    <col min="26" max="16384" width="8.88671875" style="17"/>
  </cols>
  <sheetData>
    <row r="1" spans="1:25" x14ac:dyDescent="0.25">
      <c r="A1" s="17" t="s">
        <v>60</v>
      </c>
      <c r="B1" s="17" t="s">
        <v>59</v>
      </c>
      <c r="C1" s="17" t="s">
        <v>58</v>
      </c>
      <c r="D1" s="17" t="s">
        <v>57</v>
      </c>
      <c r="E1" s="17" t="s">
        <v>56</v>
      </c>
      <c r="F1" s="17" t="s">
        <v>55</v>
      </c>
      <c r="G1" s="17" t="s">
        <v>54</v>
      </c>
      <c r="H1" s="17" t="s">
        <v>53</v>
      </c>
      <c r="I1" s="17" t="s">
        <v>52</v>
      </c>
      <c r="J1" s="17" t="s">
        <v>51</v>
      </c>
      <c r="K1" s="17" t="s">
        <v>50</v>
      </c>
      <c r="L1" s="17" t="s">
        <v>49</v>
      </c>
      <c r="M1" s="17" t="s">
        <v>48</v>
      </c>
      <c r="N1" s="17" t="s">
        <v>47</v>
      </c>
      <c r="O1" s="17" t="s">
        <v>46</v>
      </c>
      <c r="P1" s="17" t="s">
        <v>45</v>
      </c>
      <c r="Q1" s="17" t="s">
        <v>44</v>
      </c>
      <c r="R1" s="17" t="s">
        <v>43</v>
      </c>
      <c r="S1" s="17" t="s">
        <v>42</v>
      </c>
      <c r="T1" s="17" t="s">
        <v>41</v>
      </c>
      <c r="U1" s="17" t="s">
        <v>40</v>
      </c>
      <c r="V1" s="17" t="s">
        <v>39</v>
      </c>
      <c r="W1" s="17" t="s">
        <v>38</v>
      </c>
      <c r="X1" s="17" t="s">
        <v>37</v>
      </c>
      <c r="Y1" s="17" t="s">
        <v>36</v>
      </c>
    </row>
    <row r="2" spans="1:25" x14ac:dyDescent="0.25">
      <c r="A2" s="17">
        <v>2</v>
      </c>
      <c r="B2" s="18">
        <v>44992.803807870398</v>
      </c>
      <c r="C2" s="18">
        <v>44992.804432870398</v>
      </c>
      <c r="D2" s="17" t="s">
        <v>35</v>
      </c>
      <c r="F2" s="17" t="s">
        <v>34</v>
      </c>
      <c r="G2" s="17" t="s">
        <v>33</v>
      </c>
      <c r="H2" s="17">
        <v>8</v>
      </c>
      <c r="I2" s="17">
        <v>8</v>
      </c>
      <c r="J2" s="17">
        <v>7</v>
      </c>
      <c r="K2" s="17">
        <v>8</v>
      </c>
      <c r="L2" s="17">
        <v>7</v>
      </c>
      <c r="M2" s="17">
        <v>7</v>
      </c>
      <c r="N2" s="17">
        <v>9</v>
      </c>
      <c r="O2" s="17">
        <v>10</v>
      </c>
      <c r="P2" s="17">
        <v>7</v>
      </c>
      <c r="Q2" s="17">
        <v>7</v>
      </c>
      <c r="R2" s="17">
        <v>9</v>
      </c>
      <c r="S2" s="17">
        <v>6</v>
      </c>
      <c r="T2" s="17">
        <v>6</v>
      </c>
      <c r="U2" s="17">
        <v>7</v>
      </c>
      <c r="V2" s="17">
        <v>7</v>
      </c>
      <c r="W2" s="17">
        <v>8</v>
      </c>
      <c r="X2" s="17">
        <v>7</v>
      </c>
      <c r="Y2" s="17">
        <v>8</v>
      </c>
    </row>
    <row r="3" spans="1:25" x14ac:dyDescent="0.25">
      <c r="A3" s="17">
        <v>3</v>
      </c>
      <c r="B3" s="18">
        <v>44992.801620370403</v>
      </c>
      <c r="C3" s="18">
        <v>44992.805011574099</v>
      </c>
      <c r="D3" s="17" t="s">
        <v>35</v>
      </c>
      <c r="F3" s="17" t="s">
        <v>34</v>
      </c>
      <c r="G3" s="17" t="s">
        <v>34</v>
      </c>
      <c r="H3" s="17">
        <v>4</v>
      </c>
      <c r="I3" s="17">
        <v>9</v>
      </c>
      <c r="J3" s="17">
        <v>5</v>
      </c>
      <c r="K3" s="17">
        <v>2</v>
      </c>
      <c r="L3" s="17">
        <v>9</v>
      </c>
      <c r="M3" s="17">
        <v>4</v>
      </c>
      <c r="N3" s="17">
        <v>2</v>
      </c>
      <c r="O3" s="17">
        <v>8</v>
      </c>
      <c r="P3" s="17">
        <v>4</v>
      </c>
      <c r="Q3" s="17">
        <v>4</v>
      </c>
      <c r="R3" s="17">
        <v>9</v>
      </c>
      <c r="S3" s="17">
        <v>4</v>
      </c>
      <c r="T3" s="17">
        <v>1</v>
      </c>
      <c r="U3" s="17">
        <v>9</v>
      </c>
      <c r="V3" s="17">
        <v>3</v>
      </c>
      <c r="W3" s="17">
        <v>2</v>
      </c>
      <c r="X3" s="17">
        <v>7</v>
      </c>
      <c r="Y3" s="17">
        <v>4</v>
      </c>
    </row>
    <row r="4" spans="1:25" x14ac:dyDescent="0.25">
      <c r="A4" s="17">
        <v>4</v>
      </c>
      <c r="B4" s="18">
        <v>44992.802523148101</v>
      </c>
      <c r="C4" s="18">
        <v>44992.805439814802</v>
      </c>
      <c r="D4" s="17" t="s">
        <v>35</v>
      </c>
      <c r="F4" s="17" t="s">
        <v>34</v>
      </c>
      <c r="G4" s="17" t="s">
        <v>33</v>
      </c>
      <c r="H4" s="17">
        <v>7</v>
      </c>
      <c r="I4" s="17">
        <v>7</v>
      </c>
      <c r="J4" s="17">
        <v>6</v>
      </c>
      <c r="K4" s="17">
        <v>6</v>
      </c>
      <c r="L4" s="17">
        <v>7</v>
      </c>
      <c r="M4" s="17">
        <v>5</v>
      </c>
      <c r="N4" s="17">
        <v>7</v>
      </c>
      <c r="O4" s="17">
        <v>7</v>
      </c>
      <c r="P4" s="17">
        <v>5</v>
      </c>
      <c r="Q4" s="17">
        <v>7</v>
      </c>
      <c r="R4" s="17">
        <v>8</v>
      </c>
      <c r="S4" s="17">
        <v>5</v>
      </c>
      <c r="T4" s="17">
        <v>8</v>
      </c>
      <c r="U4" s="17">
        <v>5</v>
      </c>
      <c r="V4" s="17">
        <v>7</v>
      </c>
      <c r="W4" s="17">
        <v>7</v>
      </c>
      <c r="X4" s="17">
        <v>5</v>
      </c>
      <c r="Y4" s="17">
        <v>8</v>
      </c>
    </row>
    <row r="5" spans="1:25" x14ac:dyDescent="0.25">
      <c r="A5" s="17">
        <v>5</v>
      </c>
      <c r="B5" s="18">
        <v>44992.8051851852</v>
      </c>
      <c r="C5" s="18">
        <v>44992.805937500001</v>
      </c>
      <c r="D5" s="17" t="s">
        <v>35</v>
      </c>
      <c r="F5" s="17" t="s">
        <v>34</v>
      </c>
      <c r="G5" s="17" t="s">
        <v>34</v>
      </c>
      <c r="H5" s="17">
        <v>8</v>
      </c>
      <c r="I5" s="17">
        <v>8</v>
      </c>
      <c r="J5" s="17">
        <v>5</v>
      </c>
      <c r="K5" s="17">
        <v>7</v>
      </c>
      <c r="L5" s="17">
        <v>10</v>
      </c>
      <c r="M5" s="17">
        <v>1</v>
      </c>
      <c r="N5" s="17">
        <v>5</v>
      </c>
      <c r="O5" s="17">
        <v>7</v>
      </c>
      <c r="P5" s="17">
        <v>3</v>
      </c>
      <c r="Q5" s="17">
        <v>7</v>
      </c>
      <c r="R5" s="17">
        <v>7</v>
      </c>
      <c r="S5" s="17">
        <v>7</v>
      </c>
      <c r="T5" s="17">
        <v>10</v>
      </c>
      <c r="U5" s="17">
        <v>7</v>
      </c>
      <c r="V5" s="17">
        <v>6</v>
      </c>
      <c r="W5" s="17">
        <v>8</v>
      </c>
      <c r="X5" s="17">
        <v>7</v>
      </c>
      <c r="Y5" s="17">
        <v>6</v>
      </c>
    </row>
    <row r="6" spans="1:25" x14ac:dyDescent="0.25">
      <c r="A6" s="17">
        <v>6</v>
      </c>
      <c r="B6" s="18">
        <v>44992.802893518499</v>
      </c>
      <c r="C6" s="18">
        <v>44992.808298611097</v>
      </c>
      <c r="D6" s="17" t="s">
        <v>35</v>
      </c>
      <c r="F6" s="17" t="s">
        <v>34</v>
      </c>
      <c r="G6" s="17" t="s">
        <v>33</v>
      </c>
      <c r="H6" s="17">
        <v>6</v>
      </c>
      <c r="I6" s="17">
        <v>6</v>
      </c>
      <c r="J6" s="17">
        <v>6</v>
      </c>
      <c r="K6" s="17">
        <v>1</v>
      </c>
      <c r="L6" s="17">
        <v>1</v>
      </c>
      <c r="M6" s="17">
        <v>8</v>
      </c>
      <c r="N6" s="17">
        <v>4</v>
      </c>
      <c r="O6" s="17">
        <v>6</v>
      </c>
      <c r="P6" s="17">
        <v>6</v>
      </c>
      <c r="Q6" s="17">
        <v>10</v>
      </c>
      <c r="R6" s="17">
        <v>10</v>
      </c>
      <c r="S6" s="17">
        <v>1</v>
      </c>
      <c r="T6" s="17">
        <v>6</v>
      </c>
      <c r="U6" s="17">
        <v>6</v>
      </c>
      <c r="V6" s="17">
        <v>6</v>
      </c>
      <c r="W6" s="17">
        <v>1</v>
      </c>
      <c r="X6" s="17">
        <v>1</v>
      </c>
      <c r="Y6" s="17">
        <v>8</v>
      </c>
    </row>
    <row r="7" spans="1:25" x14ac:dyDescent="0.25">
      <c r="A7" s="17">
        <v>7</v>
      </c>
      <c r="B7" s="18">
        <v>44992.810682870397</v>
      </c>
      <c r="C7" s="18">
        <v>44992.811701388899</v>
      </c>
      <c r="D7" s="17" t="s">
        <v>35</v>
      </c>
      <c r="F7" s="17" t="s">
        <v>34</v>
      </c>
      <c r="G7" s="17" t="s">
        <v>33</v>
      </c>
      <c r="H7" s="17">
        <v>6</v>
      </c>
      <c r="I7" s="17">
        <v>8</v>
      </c>
      <c r="J7" s="17">
        <v>4</v>
      </c>
      <c r="K7" s="17">
        <v>6</v>
      </c>
      <c r="L7" s="17">
        <v>10</v>
      </c>
      <c r="M7" s="17">
        <v>2</v>
      </c>
      <c r="N7" s="17">
        <v>7</v>
      </c>
      <c r="O7" s="17">
        <v>9</v>
      </c>
      <c r="P7" s="17">
        <v>2</v>
      </c>
      <c r="Q7" s="17">
        <v>8</v>
      </c>
      <c r="R7" s="17">
        <v>6</v>
      </c>
      <c r="S7" s="17">
        <v>5</v>
      </c>
      <c r="T7" s="17">
        <v>5</v>
      </c>
      <c r="U7" s="17">
        <v>4</v>
      </c>
      <c r="V7" s="17">
        <v>7</v>
      </c>
      <c r="W7" s="17">
        <v>3</v>
      </c>
      <c r="X7" s="17">
        <v>2</v>
      </c>
      <c r="Y7" s="17">
        <v>9</v>
      </c>
    </row>
    <row r="8" spans="1:25" x14ac:dyDescent="0.25">
      <c r="A8" s="17">
        <v>8</v>
      </c>
      <c r="B8" s="18">
        <v>44992.8971759259</v>
      </c>
      <c r="C8" s="18">
        <v>44992.901689814797</v>
      </c>
      <c r="D8" s="17" t="s">
        <v>35</v>
      </c>
      <c r="F8" s="17" t="s">
        <v>34</v>
      </c>
      <c r="G8" s="17" t="s">
        <v>34</v>
      </c>
      <c r="H8" s="17">
        <v>7</v>
      </c>
      <c r="I8" s="17">
        <v>7</v>
      </c>
      <c r="J8" s="17">
        <v>8</v>
      </c>
      <c r="K8" s="17">
        <v>6</v>
      </c>
      <c r="L8" s="17">
        <v>9</v>
      </c>
      <c r="M8" s="17">
        <v>9</v>
      </c>
      <c r="N8" s="17">
        <v>8</v>
      </c>
      <c r="O8" s="17">
        <v>8</v>
      </c>
      <c r="P8" s="17">
        <v>8</v>
      </c>
      <c r="Q8" s="17">
        <v>9</v>
      </c>
      <c r="R8" s="17">
        <v>4</v>
      </c>
      <c r="S8" s="17">
        <v>8</v>
      </c>
      <c r="T8" s="17">
        <v>9</v>
      </c>
      <c r="U8" s="17">
        <v>9</v>
      </c>
      <c r="V8" s="17">
        <v>9</v>
      </c>
      <c r="W8" s="17">
        <v>4</v>
      </c>
      <c r="X8" s="17">
        <v>3</v>
      </c>
      <c r="Y8" s="17">
        <v>8</v>
      </c>
    </row>
    <row r="9" spans="1:25" x14ac:dyDescent="0.25">
      <c r="A9" s="17">
        <v>9</v>
      </c>
      <c r="B9" s="18">
        <v>44992.913900462998</v>
      </c>
      <c r="C9" s="18">
        <v>44992.925520833298</v>
      </c>
      <c r="D9" s="17" t="s">
        <v>35</v>
      </c>
      <c r="F9" s="17" t="s">
        <v>34</v>
      </c>
      <c r="G9" s="17" t="s">
        <v>33</v>
      </c>
      <c r="H9" s="17">
        <v>7</v>
      </c>
      <c r="I9" s="17">
        <v>7</v>
      </c>
      <c r="J9" s="17">
        <v>1</v>
      </c>
      <c r="K9" s="17">
        <v>4</v>
      </c>
      <c r="L9" s="17">
        <v>9</v>
      </c>
      <c r="M9" s="17">
        <v>1</v>
      </c>
      <c r="N9" s="17">
        <v>6</v>
      </c>
      <c r="O9" s="17">
        <v>6</v>
      </c>
      <c r="P9" s="17">
        <v>9</v>
      </c>
      <c r="Q9" s="17">
        <v>10</v>
      </c>
      <c r="R9" s="17">
        <v>5</v>
      </c>
      <c r="S9" s="17">
        <v>8</v>
      </c>
      <c r="T9" s="17">
        <v>5</v>
      </c>
      <c r="U9" s="17">
        <v>8</v>
      </c>
      <c r="V9" s="17">
        <v>2</v>
      </c>
      <c r="W9" s="17">
        <v>6</v>
      </c>
      <c r="X9" s="17">
        <v>3</v>
      </c>
      <c r="Y9" s="17">
        <v>5</v>
      </c>
    </row>
    <row r="10" spans="1:25" x14ac:dyDescent="0.25">
      <c r="A10" s="17">
        <v>10</v>
      </c>
      <c r="B10" s="18">
        <v>44992.925972222198</v>
      </c>
      <c r="C10" s="18">
        <v>44992.927291666703</v>
      </c>
      <c r="D10" s="17" t="s">
        <v>35</v>
      </c>
      <c r="F10" s="17" t="s">
        <v>34</v>
      </c>
      <c r="G10" s="17" t="s">
        <v>34</v>
      </c>
      <c r="H10" s="17">
        <v>3</v>
      </c>
      <c r="I10" s="17">
        <v>9</v>
      </c>
      <c r="J10" s="17">
        <v>1</v>
      </c>
      <c r="K10" s="17">
        <v>2</v>
      </c>
      <c r="L10" s="17">
        <v>10</v>
      </c>
      <c r="M10" s="17">
        <v>1</v>
      </c>
      <c r="N10" s="17">
        <v>5</v>
      </c>
      <c r="O10" s="17">
        <v>9</v>
      </c>
      <c r="P10" s="17">
        <v>2</v>
      </c>
      <c r="Q10" s="17">
        <v>5</v>
      </c>
      <c r="R10" s="17">
        <v>9</v>
      </c>
      <c r="S10" s="17">
        <v>4</v>
      </c>
      <c r="T10" s="17">
        <v>5</v>
      </c>
      <c r="U10" s="17">
        <v>8</v>
      </c>
      <c r="V10" s="17">
        <v>4</v>
      </c>
      <c r="W10" s="17">
        <v>6</v>
      </c>
      <c r="X10" s="17">
        <v>7</v>
      </c>
      <c r="Y10" s="17">
        <v>5</v>
      </c>
    </row>
    <row r="11" spans="1:25" x14ac:dyDescent="0.25">
      <c r="A11" s="17">
        <v>11</v>
      </c>
      <c r="B11" s="18">
        <v>44993.054085648102</v>
      </c>
      <c r="C11" s="18">
        <v>44993.061226851903</v>
      </c>
      <c r="D11" s="17" t="s">
        <v>35</v>
      </c>
      <c r="F11" s="17" t="s">
        <v>34</v>
      </c>
      <c r="G11" s="17" t="s">
        <v>34</v>
      </c>
      <c r="H11" s="17">
        <v>9</v>
      </c>
      <c r="I11" s="17">
        <v>2</v>
      </c>
      <c r="J11" s="17">
        <v>9</v>
      </c>
      <c r="K11" s="17">
        <v>8</v>
      </c>
      <c r="L11" s="17">
        <v>2</v>
      </c>
      <c r="M11" s="17">
        <v>9</v>
      </c>
      <c r="N11" s="17">
        <v>9</v>
      </c>
      <c r="O11" s="17">
        <v>2</v>
      </c>
      <c r="P11" s="17">
        <v>8</v>
      </c>
      <c r="Q11" s="17">
        <v>9</v>
      </c>
      <c r="R11" s="17">
        <v>3</v>
      </c>
      <c r="S11" s="17">
        <v>9</v>
      </c>
      <c r="T11" s="17">
        <v>8</v>
      </c>
      <c r="U11" s="17">
        <v>2</v>
      </c>
      <c r="V11" s="17">
        <v>9</v>
      </c>
      <c r="W11" s="17">
        <v>9</v>
      </c>
      <c r="X11" s="17">
        <v>7</v>
      </c>
      <c r="Y11" s="17">
        <v>8</v>
      </c>
    </row>
    <row r="12" spans="1:25" x14ac:dyDescent="0.25">
      <c r="A12" s="17">
        <v>12</v>
      </c>
      <c r="B12" s="18">
        <v>44993.112199074101</v>
      </c>
      <c r="C12" s="18">
        <v>44993.114537037</v>
      </c>
      <c r="D12" s="17" t="s">
        <v>35</v>
      </c>
      <c r="F12" s="17" t="s">
        <v>34</v>
      </c>
      <c r="G12" s="17" t="s">
        <v>34</v>
      </c>
      <c r="H12" s="17">
        <v>9</v>
      </c>
      <c r="I12" s="17">
        <v>8</v>
      </c>
      <c r="J12" s="17">
        <v>5</v>
      </c>
      <c r="K12" s="17">
        <v>5</v>
      </c>
      <c r="L12" s="17">
        <v>10</v>
      </c>
      <c r="M12" s="17">
        <v>3</v>
      </c>
      <c r="N12" s="17">
        <v>8</v>
      </c>
      <c r="O12" s="17">
        <v>8</v>
      </c>
      <c r="P12" s="17">
        <v>4</v>
      </c>
      <c r="Q12" s="17">
        <v>8</v>
      </c>
      <c r="R12" s="17">
        <v>8</v>
      </c>
      <c r="S12" s="17">
        <v>5</v>
      </c>
      <c r="T12" s="17">
        <v>8</v>
      </c>
      <c r="U12" s="17">
        <v>7</v>
      </c>
      <c r="V12" s="17">
        <v>6</v>
      </c>
      <c r="W12" s="17">
        <v>10</v>
      </c>
      <c r="X12" s="17">
        <v>5</v>
      </c>
      <c r="Y12" s="17">
        <v>7</v>
      </c>
    </row>
    <row r="13" spans="1:25" x14ac:dyDescent="0.25">
      <c r="A13" s="17">
        <v>13</v>
      </c>
      <c r="B13" s="18">
        <v>44996.762997685182</v>
      </c>
      <c r="C13" s="18">
        <v>44996.766493055555</v>
      </c>
      <c r="D13" s="17" t="s">
        <v>35</v>
      </c>
      <c r="F13" s="17" t="s">
        <v>34</v>
      </c>
      <c r="G13" s="17" t="s">
        <v>34</v>
      </c>
      <c r="H13" s="17">
        <v>7</v>
      </c>
      <c r="I13" s="17">
        <v>3</v>
      </c>
      <c r="J13" s="17">
        <v>1</v>
      </c>
      <c r="K13" s="17">
        <v>3</v>
      </c>
      <c r="L13" s="17">
        <v>1</v>
      </c>
      <c r="M13" s="17">
        <v>1</v>
      </c>
      <c r="N13" s="17">
        <v>5</v>
      </c>
      <c r="O13" s="17">
        <v>6</v>
      </c>
      <c r="P13" s="17">
        <v>7</v>
      </c>
      <c r="Q13" s="17">
        <v>8</v>
      </c>
      <c r="R13" s="17">
        <v>4</v>
      </c>
      <c r="S13" s="17">
        <v>7</v>
      </c>
      <c r="T13" s="17">
        <v>3</v>
      </c>
      <c r="U13" s="17">
        <v>7</v>
      </c>
      <c r="V13" s="17">
        <v>3</v>
      </c>
      <c r="W13" s="17">
        <v>8</v>
      </c>
      <c r="X13" s="17">
        <v>7</v>
      </c>
      <c r="Y13" s="17">
        <v>8</v>
      </c>
    </row>
    <row r="14" spans="1:25" hidden="1" x14ac:dyDescent="0.25">
      <c r="A14" s="17">
        <v>14</v>
      </c>
      <c r="B14" s="18">
        <v>45001.766539351796</v>
      </c>
      <c r="C14" s="18">
        <v>45001.766643518502</v>
      </c>
      <c r="D14" s="17" t="s">
        <v>35</v>
      </c>
      <c r="F14" s="17" t="s">
        <v>33</v>
      </c>
    </row>
    <row r="15" spans="1:25" x14ac:dyDescent="0.25">
      <c r="A15" s="17">
        <v>15</v>
      </c>
      <c r="B15" s="18">
        <v>44996.76666666667</v>
      </c>
      <c r="C15" s="18">
        <v>44996.76767361111</v>
      </c>
      <c r="D15" s="17" t="s">
        <v>35</v>
      </c>
      <c r="F15" s="17" t="s">
        <v>34</v>
      </c>
      <c r="G15" s="17" t="s">
        <v>33</v>
      </c>
      <c r="H15" s="17">
        <v>7</v>
      </c>
      <c r="I15" s="17">
        <v>6</v>
      </c>
      <c r="J15" s="17">
        <v>4</v>
      </c>
      <c r="K15" s="17">
        <v>3</v>
      </c>
      <c r="L15" s="17">
        <v>2</v>
      </c>
      <c r="M15" s="17">
        <v>2</v>
      </c>
      <c r="N15" s="17">
        <v>3</v>
      </c>
      <c r="O15" s="17">
        <v>7</v>
      </c>
      <c r="P15" s="17">
        <v>7</v>
      </c>
      <c r="Q15" s="17">
        <v>7</v>
      </c>
      <c r="R15" s="17">
        <v>8</v>
      </c>
      <c r="S15" s="17">
        <v>8</v>
      </c>
      <c r="T15" s="17">
        <v>3</v>
      </c>
      <c r="U15" s="17">
        <v>5</v>
      </c>
      <c r="V15" s="17">
        <v>5</v>
      </c>
      <c r="W15" s="17">
        <v>10</v>
      </c>
      <c r="X15" s="17">
        <v>9</v>
      </c>
      <c r="Y15" s="17">
        <v>10</v>
      </c>
    </row>
    <row r="16" spans="1:25" x14ac:dyDescent="0.25">
      <c r="A16" s="17">
        <v>16</v>
      </c>
      <c r="B16" s="18">
        <v>44996.767696759256</v>
      </c>
      <c r="C16" s="18">
        <v>44996.773576388892</v>
      </c>
      <c r="D16" s="17" t="s">
        <v>35</v>
      </c>
      <c r="F16" s="17" t="s">
        <v>34</v>
      </c>
      <c r="G16" s="17" t="s">
        <v>33</v>
      </c>
      <c r="H16" s="17">
        <v>8</v>
      </c>
      <c r="I16" s="17">
        <v>4</v>
      </c>
      <c r="J16" s="17">
        <v>3</v>
      </c>
      <c r="K16" s="17">
        <v>5</v>
      </c>
      <c r="L16" s="17">
        <v>5</v>
      </c>
      <c r="M16" s="17">
        <v>5</v>
      </c>
      <c r="N16" s="17">
        <v>5</v>
      </c>
      <c r="O16" s="17">
        <v>4</v>
      </c>
      <c r="P16" s="17">
        <v>5</v>
      </c>
      <c r="Q16" s="17">
        <v>8</v>
      </c>
      <c r="R16" s="17">
        <v>6</v>
      </c>
      <c r="S16" s="17">
        <v>6</v>
      </c>
      <c r="T16" s="17">
        <v>6</v>
      </c>
      <c r="U16" s="17">
        <v>6</v>
      </c>
      <c r="V16" s="17">
        <v>5</v>
      </c>
      <c r="W16" s="17">
        <v>8</v>
      </c>
      <c r="X16" s="17">
        <v>8</v>
      </c>
      <c r="Y16" s="17">
        <v>8</v>
      </c>
    </row>
    <row r="17" spans="1:25" x14ac:dyDescent="0.25">
      <c r="A17" s="17">
        <v>17</v>
      </c>
      <c r="B17" s="18">
        <v>44996.773888888885</v>
      </c>
      <c r="C17" s="18">
        <v>44996.778993055559</v>
      </c>
      <c r="D17" s="17" t="s">
        <v>35</v>
      </c>
      <c r="F17" s="17" t="s">
        <v>34</v>
      </c>
      <c r="G17" s="17" t="s">
        <v>33</v>
      </c>
      <c r="H17" s="17">
        <v>5</v>
      </c>
      <c r="I17" s="17">
        <v>3</v>
      </c>
      <c r="J17" s="17">
        <v>2</v>
      </c>
      <c r="K17" s="17">
        <v>3</v>
      </c>
      <c r="L17" s="17">
        <v>2</v>
      </c>
      <c r="M17" s="17">
        <v>2</v>
      </c>
      <c r="N17" s="17">
        <v>3</v>
      </c>
      <c r="O17" s="17">
        <v>3</v>
      </c>
      <c r="P17" s="17">
        <v>2</v>
      </c>
      <c r="Q17" s="17">
        <v>7</v>
      </c>
      <c r="R17" s="17">
        <v>4</v>
      </c>
      <c r="S17" s="17">
        <v>4</v>
      </c>
      <c r="T17" s="17">
        <v>4</v>
      </c>
      <c r="U17" s="17">
        <v>5</v>
      </c>
      <c r="V17" s="17">
        <v>3</v>
      </c>
      <c r="W17" s="17">
        <v>10</v>
      </c>
      <c r="X17" s="17">
        <v>6</v>
      </c>
      <c r="Y17" s="17">
        <v>9</v>
      </c>
    </row>
    <row r="18" spans="1:25" x14ac:dyDescent="0.25">
      <c r="A18" s="17">
        <v>18</v>
      </c>
      <c r="B18" s="18">
        <v>44997.779699074075</v>
      </c>
      <c r="C18" s="18">
        <v>44997.780381944445</v>
      </c>
      <c r="D18" s="17" t="s">
        <v>35</v>
      </c>
      <c r="F18" s="17" t="s">
        <v>34</v>
      </c>
      <c r="G18" s="17" t="s">
        <v>34</v>
      </c>
      <c r="H18" s="17">
        <v>6</v>
      </c>
      <c r="I18" s="17">
        <v>2</v>
      </c>
      <c r="J18" s="17">
        <v>2</v>
      </c>
      <c r="K18" s="17">
        <v>2</v>
      </c>
      <c r="L18" s="17">
        <v>1</v>
      </c>
      <c r="M18" s="17">
        <v>1</v>
      </c>
      <c r="N18" s="17">
        <v>5</v>
      </c>
      <c r="O18" s="17">
        <v>4</v>
      </c>
      <c r="P18" s="17">
        <v>5</v>
      </c>
      <c r="Q18" s="17">
        <v>7</v>
      </c>
      <c r="R18" s="17">
        <v>5</v>
      </c>
      <c r="S18" s="17">
        <v>5</v>
      </c>
      <c r="T18" s="17">
        <v>5</v>
      </c>
      <c r="U18" s="17">
        <v>6</v>
      </c>
      <c r="V18" s="17">
        <v>4</v>
      </c>
      <c r="W18" s="17">
        <v>10</v>
      </c>
      <c r="X18" s="17">
        <v>5</v>
      </c>
      <c r="Y18" s="17">
        <v>10</v>
      </c>
    </row>
    <row r="19" spans="1:25" x14ac:dyDescent="0.25">
      <c r="A19" s="17">
        <v>19</v>
      </c>
      <c r="B19" s="18">
        <v>44997.780393518522</v>
      </c>
      <c r="C19" s="18">
        <v>44997.806527777779</v>
      </c>
      <c r="D19" s="17" t="s">
        <v>35</v>
      </c>
      <c r="F19" s="17" t="s">
        <v>34</v>
      </c>
      <c r="G19" s="17" t="s">
        <v>33</v>
      </c>
      <c r="H19" s="17">
        <v>7</v>
      </c>
      <c r="I19" s="17">
        <v>4</v>
      </c>
      <c r="J19" s="17">
        <v>3</v>
      </c>
      <c r="K19" s="17">
        <v>4</v>
      </c>
      <c r="L19" s="17">
        <v>2</v>
      </c>
      <c r="M19" s="17">
        <v>2</v>
      </c>
      <c r="N19" s="17">
        <v>5</v>
      </c>
      <c r="O19" s="17">
        <v>4</v>
      </c>
      <c r="P19" s="17">
        <v>6</v>
      </c>
      <c r="Q19" s="17">
        <v>7</v>
      </c>
      <c r="R19" s="17">
        <v>7</v>
      </c>
      <c r="S19" s="17">
        <v>8</v>
      </c>
      <c r="T19" s="17">
        <v>7</v>
      </c>
      <c r="U19" s="17">
        <v>8</v>
      </c>
      <c r="V19" s="17">
        <v>5</v>
      </c>
      <c r="W19" s="17">
        <v>10</v>
      </c>
      <c r="X19" s="17">
        <v>10</v>
      </c>
      <c r="Y19" s="17">
        <v>10</v>
      </c>
    </row>
    <row r="20" spans="1:25" x14ac:dyDescent="0.25">
      <c r="A20" s="19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7" spans="1:25" x14ac:dyDescent="0.25">
      <c r="A27" s="20" t="s">
        <v>63</v>
      </c>
      <c r="B27" s="20"/>
    </row>
    <row r="43" spans="1:18" x14ac:dyDescent="0.25">
      <c r="A43" s="17" t="s">
        <v>32</v>
      </c>
      <c r="B43" s="17" t="s">
        <v>31</v>
      </c>
      <c r="C43" s="17" t="s">
        <v>30</v>
      </c>
      <c r="D43" s="17" t="s">
        <v>32</v>
      </c>
      <c r="E43" s="17" t="s">
        <v>31</v>
      </c>
      <c r="F43" s="17" t="s">
        <v>30</v>
      </c>
      <c r="G43" s="17" t="s">
        <v>32</v>
      </c>
      <c r="H43" s="17" t="s">
        <v>31</v>
      </c>
      <c r="I43" s="17" t="s">
        <v>30</v>
      </c>
      <c r="J43" s="17" t="s">
        <v>32</v>
      </c>
      <c r="K43" s="17" t="s">
        <v>31</v>
      </c>
      <c r="L43" s="17" t="s">
        <v>30</v>
      </c>
      <c r="M43" s="17" t="s">
        <v>32</v>
      </c>
      <c r="N43" s="17" t="s">
        <v>31</v>
      </c>
      <c r="O43" s="17" t="s">
        <v>30</v>
      </c>
      <c r="P43" s="17" t="s">
        <v>32</v>
      </c>
      <c r="Q43" s="17" t="s">
        <v>31</v>
      </c>
      <c r="R43" s="17" t="s">
        <v>30</v>
      </c>
    </row>
    <row r="44" spans="1:18" x14ac:dyDescent="0.25">
      <c r="A44" s="17">
        <f>AVERAGE(H3,H5,H8,H10,H11,H12,H13,H18)</f>
        <v>6.625</v>
      </c>
      <c r="B44" s="17">
        <f>AVERAGE(I3,I5,I8,I10,I11,I12,I13,I18)</f>
        <v>6</v>
      </c>
      <c r="C44" s="17">
        <f>AVERAGE(J3,J5,J8,J10,J11,J12,J13,J18)</f>
        <v>4.5</v>
      </c>
      <c r="D44" s="17">
        <f>AVERAGE(K3,K5,K8,K10,K11,K12,K13,K18)</f>
        <v>4.375</v>
      </c>
      <c r="E44" s="17">
        <f>AVERAGE(L3,L5,L8,L10,L11,L12,L13,L18)</f>
        <v>6.5</v>
      </c>
      <c r="F44" s="17">
        <f>AVERAGE(M3,M5,M8,M10,M11,M12,M13,M18)</f>
        <v>3.625</v>
      </c>
      <c r="G44" s="17">
        <f>AVERAGE(N3,N5,N8,N10,N11,N12,N13,N18)</f>
        <v>5.875</v>
      </c>
      <c r="H44" s="17">
        <f>AVERAGE(O3,O5,O8,O10,O11,O12,O13,O18)</f>
        <v>6.5</v>
      </c>
      <c r="I44" s="17">
        <f>AVERAGE(P3,P5,P8,P10,P11,P12,P13,P18)</f>
        <v>5.125</v>
      </c>
      <c r="J44" s="17">
        <f>AVERAGE(Q3,Q5,Q8,Q10,Q11,Q12,Q13,Q18)</f>
        <v>7.125</v>
      </c>
      <c r="K44" s="17">
        <f>AVERAGE(R3,R5,R8,R10,R11,R12,R13,R18)</f>
        <v>6.125</v>
      </c>
      <c r="L44" s="17">
        <f>AVERAGE(S3,S5,S8,S10,S11,S12,S13,S18)</f>
        <v>6.125</v>
      </c>
      <c r="M44" s="17">
        <f>AVERAGE(T3,T5,T8,T10,T11,T12,T13,T18)</f>
        <v>6.125</v>
      </c>
      <c r="N44" s="17">
        <f>AVERAGE(U3,U5,U8,U10,U11,U12,U13,U18)</f>
        <v>6.875</v>
      </c>
      <c r="O44" s="17">
        <f>AVERAGE(V3,V5,V8,V10,V11,V12,V13,V18)</f>
        <v>5.5</v>
      </c>
      <c r="P44" s="17">
        <f>AVERAGE(W3,W5,W8,W10,W11,W12,W13,W18)</f>
        <v>7.125</v>
      </c>
      <c r="Q44" s="17">
        <f>AVERAGE(X3,X5,X8,X10,X11,X12,X13,X18)</f>
        <v>6</v>
      </c>
      <c r="R44" s="17">
        <f>AVERAGE(Y3,Y5,Y8,Y10,Y11,Y12,Y13,Y18)</f>
        <v>7</v>
      </c>
    </row>
    <row r="49" spans="1:18" x14ac:dyDescent="0.25">
      <c r="A49" s="20" t="s">
        <v>62</v>
      </c>
      <c r="B49" s="20"/>
    </row>
    <row r="50" spans="1:18" x14ac:dyDescent="0.25">
      <c r="A50" s="17" t="s">
        <v>32</v>
      </c>
      <c r="B50" s="17" t="s">
        <v>31</v>
      </c>
      <c r="C50" s="17" t="s">
        <v>30</v>
      </c>
      <c r="D50" s="17" t="s">
        <v>32</v>
      </c>
      <c r="E50" s="17" t="s">
        <v>31</v>
      </c>
      <c r="F50" s="17" t="s">
        <v>30</v>
      </c>
      <c r="G50" s="17" t="s">
        <v>32</v>
      </c>
      <c r="H50" s="17" t="s">
        <v>31</v>
      </c>
      <c r="I50" s="17" t="s">
        <v>30</v>
      </c>
      <c r="J50" s="17" t="s">
        <v>32</v>
      </c>
      <c r="K50" s="17" t="s">
        <v>31</v>
      </c>
      <c r="L50" s="17" t="s">
        <v>30</v>
      </c>
      <c r="M50" s="17" t="s">
        <v>32</v>
      </c>
      <c r="N50" s="17" t="s">
        <v>31</v>
      </c>
      <c r="O50" s="17" t="s">
        <v>30</v>
      </c>
      <c r="P50" s="17" t="s">
        <v>32</v>
      </c>
      <c r="Q50" s="17" t="s">
        <v>31</v>
      </c>
      <c r="R50" s="17" t="s">
        <v>30</v>
      </c>
    </row>
    <row r="51" spans="1:18" x14ac:dyDescent="0.25">
      <c r="A51" s="17">
        <f>AVERAGE(H2,H4,H6,H7,H9,H15,H16,H17,H19)</f>
        <v>6.7777777777777777</v>
      </c>
      <c r="B51" s="17">
        <f>AVERAGE(I2,I4,I6,I7,I9,I15,I16,I17,I19)</f>
        <v>5.8888888888888893</v>
      </c>
      <c r="C51" s="17">
        <f>AVERAGE(J2,J4,J6,J7,J9,J15,J16,J17,J19)</f>
        <v>4</v>
      </c>
      <c r="D51" s="17">
        <f>AVERAGE(K2,K4,K6,K7,K9,K15,K16,K17,K19)</f>
        <v>4.4444444444444446</v>
      </c>
      <c r="E51" s="17">
        <f>AVERAGE(L2,L4,L6,L7,L9,L15,L16,L17,L19)</f>
        <v>5</v>
      </c>
      <c r="F51" s="17">
        <f>AVERAGE(M2,M4,M6,M7,M9,M15,M16,M17,M19)</f>
        <v>3.7777777777777777</v>
      </c>
      <c r="G51" s="17">
        <f>AVERAGE(N2,N4,N6,N7,N9,N15,N16,N17,N19)</f>
        <v>5.4444444444444446</v>
      </c>
      <c r="H51" s="17">
        <f>AVERAGE(O2,O4,O6,O7,O9,O15,O16,O17,O19)</f>
        <v>6.2222222222222223</v>
      </c>
      <c r="I51" s="17">
        <f>AVERAGE(P2,P4,P6,P7,P9,P15,P16,P17,P19)</f>
        <v>5.4444444444444446</v>
      </c>
      <c r="J51" s="17">
        <f>AVERAGE(Q2,Q4,Q6,Q7,Q9,Q15,Q16,Q17,Q19)</f>
        <v>7.8888888888888893</v>
      </c>
      <c r="K51" s="17">
        <f>AVERAGE(R2,R4,R6,R7,R9,R15,R16,R17,R19)</f>
        <v>7</v>
      </c>
      <c r="L51" s="17">
        <f>AVERAGE(S2,S4,S6,S7,S9,S15,S16,S17,S19)</f>
        <v>5.666666666666667</v>
      </c>
      <c r="M51" s="17">
        <f>AVERAGE(T2,T4,T6,T7,T9,T15,T16,T17,T19)</f>
        <v>5.5555555555555554</v>
      </c>
      <c r="N51" s="17">
        <f>AVERAGE(U2,U4,U6,U7,U9,U15,U16,U17,U19)</f>
        <v>6</v>
      </c>
      <c r="O51" s="17">
        <f>AVERAGE(V2,V4,V6,V7,V9,V15,V16,V17,V19)</f>
        <v>5.2222222222222223</v>
      </c>
      <c r="P51" s="17">
        <f>AVERAGE(W2,W4,W6,W7,W9,W15,W16,W17,W19)</f>
        <v>7</v>
      </c>
      <c r="Q51" s="17">
        <f>AVERAGE(X2,X4,X6,X7,X9,X15,X16,X17,X19)</f>
        <v>5.666666666666667</v>
      </c>
      <c r="R51" s="17">
        <f>AVERAGE(Y2,Y4,Y6,Y7,Y9,Y15,Y16,Y17,Y19)</f>
        <v>8.3333333333333339</v>
      </c>
    </row>
    <row r="68" spans="1:18" x14ac:dyDescent="0.25">
      <c r="A68" s="20" t="s">
        <v>61</v>
      </c>
      <c r="B68" s="20"/>
    </row>
    <row r="69" spans="1:18" x14ac:dyDescent="0.25">
      <c r="A69" s="17" t="s">
        <v>32</v>
      </c>
      <c r="B69" s="17" t="s">
        <v>31</v>
      </c>
      <c r="C69" s="17" t="s">
        <v>30</v>
      </c>
      <c r="D69" s="17" t="s">
        <v>32</v>
      </c>
      <c r="E69" s="17" t="s">
        <v>31</v>
      </c>
      <c r="F69" s="17" t="s">
        <v>30</v>
      </c>
      <c r="G69" s="17" t="s">
        <v>32</v>
      </c>
      <c r="H69" s="17" t="s">
        <v>31</v>
      </c>
      <c r="I69" s="17" t="s">
        <v>30</v>
      </c>
      <c r="J69" s="17" t="s">
        <v>32</v>
      </c>
      <c r="K69" s="17" t="s">
        <v>31</v>
      </c>
      <c r="L69" s="17" t="s">
        <v>30</v>
      </c>
      <c r="M69" s="17" t="s">
        <v>32</v>
      </c>
      <c r="N69" s="17" t="s">
        <v>31</v>
      </c>
      <c r="O69" s="17" t="s">
        <v>30</v>
      </c>
      <c r="P69" s="17" t="s">
        <v>32</v>
      </c>
      <c r="Q69" s="17" t="s">
        <v>31</v>
      </c>
      <c r="R69" s="17" t="s">
        <v>30</v>
      </c>
    </row>
    <row r="70" spans="1:18" x14ac:dyDescent="0.25">
      <c r="A70" s="17">
        <f>AVERAGE(Table1[Do you think this is an Interesting exercise?])</f>
        <v>6.7058823529411766</v>
      </c>
      <c r="B70" s="17">
        <f>AVERAGE(Table1[Do you think this is a Easy exercise?])</f>
        <v>5.9411764705882355</v>
      </c>
      <c r="C70" s="17">
        <f>AVERAGE(Table1[What is the Difficulity to verify this exercise? ])</f>
        <v>4.2352941176470589</v>
      </c>
      <c r="D70" s="17">
        <f>AVERAGE(Table1[Do you think this is an Interesting exercise?2])</f>
        <v>4.4117647058823533</v>
      </c>
      <c r="E70" s="17">
        <f>AVERAGE(Table1[Do you think this is a Easy exercise?2])</f>
        <v>5.7058823529411766</v>
      </c>
      <c r="F70" s="17">
        <f>AVERAGE(Table1[What is the Difficulity to verify this exercise? 2])</f>
        <v>3.7058823529411766</v>
      </c>
      <c r="G70" s="17">
        <f>AVERAGE(Table1[Do you think this is an Interesting exercise?3])</f>
        <v>5.6470588235294121</v>
      </c>
      <c r="H70" s="17">
        <f>AVERAGE(Table1[Do you think this is a Easy exercise?3])</f>
        <v>6.3529411764705879</v>
      </c>
      <c r="I70" s="17">
        <f>AVERAGE(Table1[What is the Difficulity to verify this exercise? 3])</f>
        <v>5.2941176470588234</v>
      </c>
      <c r="J70" s="17">
        <f>AVERAGE(Table1[Do you think this is an Interesting exercise?4])</f>
        <v>7.5294117647058822</v>
      </c>
      <c r="K70" s="17">
        <f>AVERAGE(Table1[Do you think this is a Easy exercise?4])</f>
        <v>6.5882352941176467</v>
      </c>
      <c r="L70" s="17">
        <f>AVERAGE(Table1[What is the Difficulity to verify this exercise? 4])</f>
        <v>5.882352941176471</v>
      </c>
      <c r="M70" s="17">
        <f>AVERAGE(Table1[Do you think this is an Interesting exercise?5])</f>
        <v>5.8235294117647056</v>
      </c>
      <c r="N70" s="17">
        <f>AVERAGE(Table1[Do you think this is a Easy exercise?5])</f>
        <v>6.4117647058823533</v>
      </c>
      <c r="O70" s="17">
        <f>AVERAGE(Table1[What is the Difficulity to verify this exercise? 5])</f>
        <v>5.3529411764705879</v>
      </c>
      <c r="P70" s="17">
        <f>AVERAGE(Table1[Do you think this is an Interesting exercise?6])</f>
        <v>7.0588235294117645</v>
      </c>
      <c r="Q70" s="17">
        <f>AVERAGE(Table1[Do you think this is a Easy exercise?6])</f>
        <v>5.8235294117647056</v>
      </c>
      <c r="R70" s="17">
        <f>AVERAGE(Table1[What is the Difficulity to verify this exercise? 6])</f>
        <v>7.7058823529411766</v>
      </c>
    </row>
  </sheetData>
  <mergeCells count="3">
    <mergeCell ref="A68:B68"/>
    <mergeCell ref="A49:B49"/>
    <mergeCell ref="A27:B2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a B v V h c k p 8 q l A A A A 9 g A A A B I A H A B D b 2 5 m a W c v U G F j a 2 F n Z S 5 4 b W w g o h g A K K A U A A A A A A A A A A A A A A A A A A A A A A A A A A A A h Y 9 N D o I w G E S v Q r q n f x p D y E d Z s B V j Y m L c N r V C I x Q D x R K v 5 s I j e Q U x i r p z O W / e Y u Z + v U E 6 1 F V w 1 m 1 n G p s g h i k K t F X N 3 t g i Q b 0 7 h B F K B a y l O s p C B 6 N s u 3 j o 9 g k q n T v F h H j v s Z / h p i 0 I p 5 S R X b 7 c q F L X E n 1 k 8 1 8 O j e 2 c t E o j A d v X G M E x Y 3 M c L T i m Q C Y I u b F f g Y 9 7 n + 0 P h K y v X N 9 q c S n D b A V k i k D e H 8 Q D U E s D B B Q A A g A I A D 2 g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G 9 W K I p H u A 4 A A A A R A A A A E w A c A E Z v c m 1 1 b G F z L 1 N l Y 3 R p b 2 4 x L m 0 g o h g A K K A U A A A A A A A A A A A A A A A A A A A A A A A A A A A A K 0 5 N L s n M z 1 M I h t C G 1 g B Q S w E C L Q A U A A I A C A A 9 o G 9 W F y S n y q U A A A D 2 A A A A E g A A A A A A A A A A A A A A A A A A A A A A Q 2 9 u Z m l n L 1 B h Y 2 t h Z 2 U u e G 1 s U E s B A i 0 A F A A C A A g A P a B v V g / K 6 a u k A A A A 6 Q A A A B M A A A A A A A A A A A A A A A A A 8 Q A A A F t D b 2 5 0 Z W 5 0 X 1 R 5 c G V z X S 5 4 b W x Q S w E C L Q A U A A I A C A A 9 o G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F Z N 0 x S Q y E K u + g h A X q 1 N 4 g A A A A A C A A A A A A A Q Z g A A A A E A A C A A A A B o X d + 7 0 m z 2 h b E T F B n J c o L r M h 8 V R I L m 9 d s s t U y f x 3 p K M Q A A A A A O g A A A A A I A A C A A A A A p q E L w L N + Y F G Y 4 M p G / I l J r O r 1 M H m 3 V + X L 3 1 C A y p j a B 6 l A A A A A O Z m H l s H Y o f q D e i g h p i r j q y / / H c X l U I J P 3 i P e L h i c f d 4 Y N K o Z L M s s k s s a M y G j W 9 o T v 3 Y 8 1 A x g r N S k V e Y w j 6 g M t U F O I t Q d 2 y N 5 g s S y F 4 5 4 5 v k A A A A A P m r 6 W 9 Y 5 u B S Y a o S U A 0 0 M k v L h F J c t 2 N G R 0 S Q S Q Y R X Z M g V + n s m V 4 T M Q p + u x s 5 c U G + n + X r u V 7 X S 4 H v r a Z S Q r y Z e n < / D a t a M a s h u p > 
</file>

<file path=customXml/itemProps1.xml><?xml version="1.0" encoding="utf-8"?>
<ds:datastoreItem xmlns:ds="http://schemas.openxmlformats.org/officeDocument/2006/customXml" ds:itemID="{1DBC815C-5B3F-4C98-820E-C71B18CD1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MorseCode</vt:lpstr>
      <vt:lpstr>Scrabble</vt:lpstr>
      <vt:lpstr>Matrix</vt:lpstr>
      <vt:lpstr>StudentSelection</vt:lpstr>
      <vt:lpstr>MaxMinSum</vt:lpstr>
      <vt:lpstr>Survy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Ezreal W</dc:creator>
  <cp:lastModifiedBy>Ezreal W</cp:lastModifiedBy>
  <dcterms:created xsi:type="dcterms:W3CDTF">2023-02-28T01:40:30Z</dcterms:created>
  <dcterms:modified xsi:type="dcterms:W3CDTF">2023-03-17T08:04:11Z</dcterms:modified>
</cp:coreProperties>
</file>