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ИТМО\Лабораторные - Физика\"/>
    </mc:Choice>
  </mc:AlternateContent>
  <xr:revisionPtr revIDLastSave="0" documentId="13_ncr:1_{E4D6303F-A5C9-4CD6-8E4B-54E14C6DD7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8" i="1"/>
  <c r="R17" i="1"/>
  <c r="R16" i="1"/>
  <c r="R11" i="1"/>
  <c r="H3" i="1"/>
  <c r="H8" i="1"/>
  <c r="H13" i="1"/>
  <c r="H18" i="1"/>
  <c r="H23" i="1"/>
  <c r="H28" i="1"/>
  <c r="H33" i="1"/>
  <c r="H38" i="1"/>
  <c r="H43" i="1"/>
  <c r="H48" i="1"/>
  <c r="H53" i="1"/>
  <c r="H58" i="1"/>
  <c r="H63" i="1"/>
  <c r="H68" i="1"/>
  <c r="H73" i="1"/>
  <c r="H78" i="1"/>
  <c r="H83" i="1"/>
  <c r="H88" i="1"/>
  <c r="H93" i="1"/>
  <c r="H98" i="1"/>
  <c r="H103" i="1"/>
  <c r="H108" i="1"/>
  <c r="H113" i="1"/>
  <c r="H118" i="1"/>
  <c r="H123" i="1"/>
  <c r="R6" i="1"/>
  <c r="R7" i="1"/>
  <c r="R5" i="1"/>
  <c r="O113" i="1"/>
  <c r="O13" i="1"/>
  <c r="L4" i="1"/>
  <c r="L5" i="1"/>
  <c r="L6" i="1"/>
  <c r="L7" i="1"/>
  <c r="L8" i="1"/>
  <c r="L9" i="1"/>
  <c r="L10" i="1"/>
  <c r="L11" i="1"/>
  <c r="N8" i="1" s="1"/>
  <c r="L12" i="1"/>
  <c r="L13" i="1"/>
  <c r="L14" i="1"/>
  <c r="L15" i="1"/>
  <c r="L16" i="1"/>
  <c r="L17" i="1"/>
  <c r="L18" i="1"/>
  <c r="L19" i="1"/>
  <c r="N18" i="1" s="1"/>
  <c r="L20" i="1"/>
  <c r="L21" i="1"/>
  <c r="L22" i="1"/>
  <c r="L23" i="1"/>
  <c r="L24" i="1"/>
  <c r="L25" i="1"/>
  <c r="L26" i="1"/>
  <c r="L27" i="1"/>
  <c r="N23" i="1" s="1"/>
  <c r="L28" i="1"/>
  <c r="L29" i="1"/>
  <c r="L30" i="1"/>
  <c r="L31" i="1"/>
  <c r="L32" i="1"/>
  <c r="L33" i="1"/>
  <c r="L34" i="1"/>
  <c r="L35" i="1"/>
  <c r="N33" i="1" s="1"/>
  <c r="L36" i="1"/>
  <c r="L37" i="1"/>
  <c r="L38" i="1"/>
  <c r="L39" i="1"/>
  <c r="L40" i="1"/>
  <c r="L41" i="1"/>
  <c r="L42" i="1"/>
  <c r="L43" i="1"/>
  <c r="N43" i="1" s="1"/>
  <c r="L44" i="1"/>
  <c r="L45" i="1"/>
  <c r="L46" i="1"/>
  <c r="L47" i="1"/>
  <c r="L48" i="1"/>
  <c r="L49" i="1"/>
  <c r="L50" i="1"/>
  <c r="L51" i="1"/>
  <c r="N48" i="1" s="1"/>
  <c r="L52" i="1"/>
  <c r="L53" i="1"/>
  <c r="L54" i="1"/>
  <c r="L55" i="1"/>
  <c r="L56" i="1"/>
  <c r="L57" i="1"/>
  <c r="L58" i="1"/>
  <c r="L59" i="1"/>
  <c r="N58" i="1" s="1"/>
  <c r="L60" i="1"/>
  <c r="L61" i="1"/>
  <c r="L62" i="1"/>
  <c r="L63" i="1"/>
  <c r="L64" i="1"/>
  <c r="L65" i="1"/>
  <c r="L66" i="1"/>
  <c r="L67" i="1"/>
  <c r="N63" i="1" s="1"/>
  <c r="L68" i="1"/>
  <c r="L69" i="1"/>
  <c r="L70" i="1"/>
  <c r="L71" i="1"/>
  <c r="L72" i="1"/>
  <c r="L73" i="1"/>
  <c r="L74" i="1"/>
  <c r="L75" i="1"/>
  <c r="N73" i="1" s="1"/>
  <c r="L76" i="1"/>
  <c r="L77" i="1"/>
  <c r="L78" i="1"/>
  <c r="L79" i="1"/>
  <c r="L80" i="1"/>
  <c r="L81" i="1"/>
  <c r="L82" i="1"/>
  <c r="L83" i="1"/>
  <c r="N83" i="1" s="1"/>
  <c r="L84" i="1"/>
  <c r="L85" i="1"/>
  <c r="L86" i="1"/>
  <c r="L87" i="1"/>
  <c r="L88" i="1"/>
  <c r="L89" i="1"/>
  <c r="L90" i="1"/>
  <c r="L91" i="1"/>
  <c r="N88" i="1" s="1"/>
  <c r="L92" i="1"/>
  <c r="L93" i="1"/>
  <c r="L94" i="1"/>
  <c r="L95" i="1"/>
  <c r="L96" i="1"/>
  <c r="L97" i="1"/>
  <c r="L98" i="1"/>
  <c r="L99" i="1"/>
  <c r="N98" i="1" s="1"/>
  <c r="L100" i="1"/>
  <c r="L101" i="1"/>
  <c r="L102" i="1"/>
  <c r="L103" i="1"/>
  <c r="L104" i="1"/>
  <c r="L105" i="1"/>
  <c r="L106" i="1"/>
  <c r="L107" i="1"/>
  <c r="N103" i="1" s="1"/>
  <c r="L108" i="1"/>
  <c r="L109" i="1"/>
  <c r="L110" i="1"/>
  <c r="L111" i="1"/>
  <c r="L112" i="1"/>
  <c r="L113" i="1"/>
  <c r="L114" i="1"/>
  <c r="L115" i="1"/>
  <c r="N113" i="1" s="1"/>
  <c r="L116" i="1"/>
  <c r="L117" i="1"/>
  <c r="L118" i="1"/>
  <c r="L119" i="1"/>
  <c r="L120" i="1"/>
  <c r="L121" i="1"/>
  <c r="L122" i="1"/>
  <c r="L123" i="1"/>
  <c r="N123" i="1" s="1"/>
  <c r="L124" i="1"/>
  <c r="L125" i="1"/>
  <c r="L126" i="1"/>
  <c r="L12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M18" i="1" s="1"/>
  <c r="K23" i="1"/>
  <c r="M23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M48" i="1" s="1"/>
  <c r="K52" i="1"/>
  <c r="K53" i="1"/>
  <c r="K54" i="1"/>
  <c r="K55" i="1"/>
  <c r="K56" i="1"/>
  <c r="K57" i="1"/>
  <c r="K58" i="1"/>
  <c r="K59" i="1"/>
  <c r="K60" i="1"/>
  <c r="K61" i="1"/>
  <c r="K62" i="1"/>
  <c r="M58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M73" i="1" s="1"/>
  <c r="K76" i="1"/>
  <c r="K77" i="1"/>
  <c r="K78" i="1"/>
  <c r="M78" i="1" s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M88" i="1" s="1"/>
  <c r="K92" i="1"/>
  <c r="K93" i="1"/>
  <c r="K94" i="1"/>
  <c r="K95" i="1"/>
  <c r="K96" i="1"/>
  <c r="K97" i="1"/>
  <c r="K98" i="1"/>
  <c r="K99" i="1"/>
  <c r="M98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M113" i="1" s="1"/>
  <c r="K116" i="1"/>
  <c r="K117" i="1"/>
  <c r="K118" i="1"/>
  <c r="M118" i="1" s="1"/>
  <c r="K119" i="1"/>
  <c r="K120" i="1"/>
  <c r="K121" i="1"/>
  <c r="K122" i="1"/>
  <c r="K123" i="1"/>
  <c r="K124" i="1"/>
  <c r="K125" i="1"/>
  <c r="K126" i="1"/>
  <c r="K127" i="1"/>
  <c r="K3" i="1"/>
  <c r="N118" i="1"/>
  <c r="N108" i="1"/>
  <c r="N93" i="1"/>
  <c r="N78" i="1"/>
  <c r="N68" i="1"/>
  <c r="N53" i="1"/>
  <c r="N38" i="1"/>
  <c r="M38" i="1"/>
  <c r="N28" i="1"/>
  <c r="N13" i="1"/>
  <c r="N3" i="1"/>
  <c r="G167" i="1"/>
  <c r="G172" i="1"/>
  <c r="G177" i="1"/>
  <c r="G182" i="1"/>
  <c r="G187" i="1"/>
  <c r="G192" i="1"/>
  <c r="G197" i="1"/>
  <c r="G202" i="1"/>
  <c r="G207" i="1"/>
  <c r="G212" i="1"/>
  <c r="G217" i="1"/>
  <c r="G222" i="1"/>
  <c r="G227" i="1"/>
  <c r="G232" i="1"/>
  <c r="G237" i="1"/>
  <c r="G242" i="1"/>
  <c r="G247" i="1"/>
  <c r="G252" i="1"/>
  <c r="G257" i="1"/>
  <c r="G262" i="1"/>
  <c r="G267" i="1"/>
  <c r="G272" i="1"/>
  <c r="G277" i="1"/>
  <c r="G282" i="1"/>
  <c r="G287" i="1"/>
  <c r="F227" i="1"/>
  <c r="F232" i="1"/>
  <c r="F237" i="1"/>
  <c r="F242" i="1"/>
  <c r="F247" i="1"/>
  <c r="F252" i="1"/>
  <c r="F257" i="1"/>
  <c r="F262" i="1"/>
  <c r="F267" i="1"/>
  <c r="F272" i="1"/>
  <c r="F277" i="1"/>
  <c r="F282" i="1"/>
  <c r="F287" i="1"/>
  <c r="F222" i="1"/>
  <c r="F182" i="1"/>
  <c r="F187" i="1"/>
  <c r="F192" i="1"/>
  <c r="F197" i="1"/>
  <c r="F202" i="1"/>
  <c r="F207" i="1"/>
  <c r="F212" i="1"/>
  <c r="F217" i="1"/>
  <c r="F172" i="1"/>
  <c r="F177" i="1"/>
  <c r="F167" i="1"/>
  <c r="R12" i="1" l="1"/>
  <c r="R10" i="1"/>
  <c r="M108" i="1"/>
  <c r="M68" i="1"/>
  <c r="M28" i="1"/>
  <c r="M3" i="1"/>
  <c r="M123" i="1"/>
  <c r="M83" i="1"/>
  <c r="M43" i="1"/>
  <c r="M33" i="1"/>
  <c r="M8" i="1"/>
  <c r="M103" i="1"/>
  <c r="M93" i="1"/>
  <c r="M63" i="1"/>
  <c r="M53" i="1"/>
  <c r="M13" i="1"/>
</calcChain>
</file>

<file path=xl/sharedStrings.xml><?xml version="1.0" encoding="utf-8"?>
<sst xmlns="http://schemas.openxmlformats.org/spreadsheetml/2006/main" count="25" uniqueCount="19">
  <si>
    <t>№</t>
  </si>
  <si>
    <t>x2, мм</t>
  </si>
  <si>
    <t>T1, с</t>
  </si>
  <si>
    <t>T2, с</t>
  </si>
  <si>
    <t>&lt;T1&gt;, с</t>
  </si>
  <si>
    <t>&lt;T2&gt;, с</t>
  </si>
  <si>
    <t>x2, м</t>
  </si>
  <si>
    <t>x2', м</t>
  </si>
  <si>
    <t>lпр, м</t>
  </si>
  <si>
    <t>g, м/c^2</t>
  </si>
  <si>
    <t>T, с</t>
  </si>
  <si>
    <t>delta(T), с</t>
  </si>
  <si>
    <t>delta(lпр), м</t>
  </si>
  <si>
    <t>e(T), долей</t>
  </si>
  <si>
    <t>e(lпр), долей</t>
  </si>
  <si>
    <t>delta(g), м/с^2</t>
  </si>
  <si>
    <t>Величина</t>
  </si>
  <si>
    <t>Значение</t>
  </si>
  <si>
    <t>e(g),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</si>
</sst>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000000"/>
    <numFmt numFmtId="166" formatCode="0.00000000"/>
    <numFmt numFmtId="168" formatCode="0.00000"/>
    <numFmt numFmtId="169" formatCode="0.0000"/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91"/>
  <sheetViews>
    <sheetView tabSelected="1" workbookViewId="0">
      <selection activeCell="R10" sqref="R10"/>
    </sheetView>
  </sheetViews>
  <sheetFormatPr defaultRowHeight="14.4" x14ac:dyDescent="0.3"/>
  <cols>
    <col min="2" max="2" width="15.21875" bestFit="1" customWidth="1"/>
    <col min="17" max="17" width="13.44140625" customWidth="1"/>
    <col min="18" max="18" width="11.44140625" bestFit="1" customWidth="1"/>
  </cols>
  <sheetData>
    <row r="1" spans="1:27" x14ac:dyDescent="0.3">
      <c r="A1" s="3"/>
      <c r="B1" s="7">
        <v>44176.916666666664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A2" s="3"/>
      <c r="H2" s="3"/>
      <c r="I2" s="21" t="s">
        <v>0</v>
      </c>
      <c r="J2" s="21" t="s">
        <v>1</v>
      </c>
      <c r="K2" s="21" t="s">
        <v>2</v>
      </c>
      <c r="L2" s="21" t="s">
        <v>3</v>
      </c>
      <c r="M2" s="21" t="s">
        <v>4</v>
      </c>
      <c r="N2" s="21" t="s">
        <v>5</v>
      </c>
      <c r="O2" s="3"/>
      <c r="P2" s="3"/>
      <c r="Q2" s="22" t="s">
        <v>16</v>
      </c>
      <c r="R2" s="22" t="s">
        <v>17</v>
      </c>
      <c r="S2" s="3"/>
      <c r="T2" s="3"/>
      <c r="U2" s="3"/>
      <c r="V2" s="3"/>
      <c r="W2" s="3"/>
      <c r="X2" s="3"/>
      <c r="Y2" s="3"/>
      <c r="Z2" s="3"/>
      <c r="AA2" s="3"/>
    </row>
    <row r="3" spans="1:27" x14ac:dyDescent="0.3">
      <c r="A3" s="3"/>
      <c r="H3" s="14">
        <f t="shared" ref="H3:H34" si="0">ABS(M3-N3)</f>
        <v>0.10477999999999987</v>
      </c>
      <c r="I3" s="21">
        <v>1</v>
      </c>
      <c r="J3" s="2">
        <v>100</v>
      </c>
      <c r="K3" s="1">
        <f>D167/1000</f>
        <v>1.9167000000000001</v>
      </c>
      <c r="L3" s="1">
        <f>E167/1000</f>
        <v>1.8095000000000001</v>
      </c>
      <c r="M3" s="4">
        <f>AVERAGE(K3:K7)</f>
        <v>1.91648</v>
      </c>
      <c r="N3" s="4">
        <f t="shared" ref="N3" si="1">AVERAGE(L3:L7)</f>
        <v>1.8117000000000001</v>
      </c>
      <c r="O3" s="3"/>
      <c r="P3" s="3"/>
      <c r="Q3" s="21" t="s">
        <v>6</v>
      </c>
      <c r="R3" s="20">
        <v>0.15</v>
      </c>
      <c r="S3" s="3"/>
      <c r="T3" s="3"/>
      <c r="U3" s="3"/>
      <c r="V3" s="3"/>
      <c r="W3" s="3"/>
      <c r="X3" s="3"/>
      <c r="Y3" s="3"/>
      <c r="Z3" s="3"/>
      <c r="AA3" s="3"/>
    </row>
    <row r="4" spans="1:27" x14ac:dyDescent="0.3">
      <c r="A4" s="3"/>
      <c r="H4" s="14"/>
      <c r="I4" s="21">
        <v>2</v>
      </c>
      <c r="J4" s="2"/>
      <c r="K4" s="1">
        <f>D168/1000</f>
        <v>1.9177</v>
      </c>
      <c r="L4" s="1">
        <f>E168/1000</f>
        <v>1.8137000000000001</v>
      </c>
      <c r="M4" s="5"/>
      <c r="N4" s="5"/>
      <c r="O4" s="3"/>
      <c r="P4" s="3"/>
      <c r="Q4" s="21" t="s">
        <v>7</v>
      </c>
      <c r="R4" s="20">
        <v>0.65</v>
      </c>
      <c r="S4" s="3"/>
      <c r="T4" s="3"/>
      <c r="U4" s="3"/>
      <c r="V4" s="3"/>
      <c r="W4" s="3"/>
      <c r="X4" s="3"/>
      <c r="Y4" s="3"/>
      <c r="Z4" s="3"/>
      <c r="AA4" s="3"/>
    </row>
    <row r="5" spans="1:27" x14ac:dyDescent="0.3">
      <c r="A5" s="3"/>
      <c r="H5" s="14"/>
      <c r="I5" s="21">
        <v>3</v>
      </c>
      <c r="J5" s="2"/>
      <c r="K5" s="1">
        <f>D169/1000</f>
        <v>1.9154</v>
      </c>
      <c r="L5" s="1">
        <f>E169/1000</f>
        <v>1.8110999999999999</v>
      </c>
      <c r="M5" s="5"/>
      <c r="N5" s="5"/>
      <c r="O5" s="3"/>
      <c r="P5" s="3"/>
      <c r="Q5" s="21" t="s">
        <v>8</v>
      </c>
      <c r="R5" s="20">
        <f>R3+R4</f>
        <v>0.8</v>
      </c>
      <c r="S5" s="3"/>
      <c r="T5" s="3"/>
      <c r="U5" s="3"/>
      <c r="V5" s="3"/>
      <c r="W5" s="3"/>
      <c r="X5" s="3"/>
      <c r="Y5" s="3"/>
      <c r="Z5" s="3"/>
      <c r="AA5" s="3"/>
    </row>
    <row r="6" spans="1:27" x14ac:dyDescent="0.3">
      <c r="A6" s="3"/>
      <c r="H6" s="14"/>
      <c r="I6" s="21">
        <v>4</v>
      </c>
      <c r="J6" s="2"/>
      <c r="K6" s="1">
        <f>D170/1000</f>
        <v>1.9169</v>
      </c>
      <c r="L6" s="1">
        <f>E170/1000</f>
        <v>1.8112999999999999</v>
      </c>
      <c r="M6" s="5"/>
      <c r="N6" s="5"/>
      <c r="O6" s="3"/>
      <c r="P6" s="3"/>
      <c r="Q6" s="21" t="s">
        <v>9</v>
      </c>
      <c r="R6" s="20">
        <f>4*PI()*PI()*R5/R7/R7</f>
        <v>9.7653814129757901</v>
      </c>
      <c r="S6" s="3"/>
      <c r="T6" s="3"/>
      <c r="U6" s="3"/>
      <c r="V6" s="3"/>
      <c r="W6" s="3"/>
      <c r="X6" s="3"/>
      <c r="Y6" s="3"/>
      <c r="Z6" s="3"/>
      <c r="AA6" s="3"/>
    </row>
    <row r="7" spans="1:27" x14ac:dyDescent="0.3">
      <c r="A7" s="3"/>
      <c r="H7" s="14"/>
      <c r="I7" s="21">
        <v>5</v>
      </c>
      <c r="J7" s="2"/>
      <c r="K7" s="1">
        <f>D171/1000</f>
        <v>1.9157</v>
      </c>
      <c r="L7" s="1">
        <f>E171/1000</f>
        <v>1.8129000000000002</v>
      </c>
      <c r="M7" s="6"/>
      <c r="N7" s="6"/>
      <c r="O7" s="3"/>
      <c r="P7" s="3"/>
      <c r="Q7" s="21" t="s">
        <v>10</v>
      </c>
      <c r="R7" s="20">
        <f>(O13+O113)/2</f>
        <v>1.7983750000000001</v>
      </c>
      <c r="S7" s="3"/>
      <c r="T7" s="3"/>
      <c r="U7" s="3"/>
      <c r="V7" s="3"/>
      <c r="W7" s="3"/>
      <c r="X7" s="3"/>
      <c r="Y7" s="3"/>
      <c r="Z7" s="3"/>
      <c r="AA7" s="3"/>
    </row>
    <row r="8" spans="1:27" x14ac:dyDescent="0.3">
      <c r="A8" s="3"/>
      <c r="H8" s="14">
        <f t="shared" ref="H8:H39" si="2">ABS(M8-N8)</f>
        <v>4.5039999999999303E-2</v>
      </c>
      <c r="I8" s="21">
        <v>1</v>
      </c>
      <c r="J8" s="2">
        <v>125</v>
      </c>
      <c r="K8" s="1">
        <f>D172/1000</f>
        <v>1.8483000000000001</v>
      </c>
      <c r="L8" s="1">
        <f>E172/1000</f>
        <v>1.8065</v>
      </c>
      <c r="M8" s="4">
        <f t="shared" ref="M8" si="3">AVERAGE(K8:K12)</f>
        <v>1.8506399999999998</v>
      </c>
      <c r="N8" s="4">
        <f t="shared" ref="N8" si="4">AVERAGE(L8:L12)</f>
        <v>1.8056000000000005</v>
      </c>
      <c r="O8" s="3"/>
      <c r="P8" s="3"/>
      <c r="Q8" s="21" t="s">
        <v>11</v>
      </c>
      <c r="R8" s="18">
        <f>0.1/1000</f>
        <v>1E-4</v>
      </c>
      <c r="S8" s="3"/>
      <c r="T8" s="3"/>
      <c r="U8" s="3"/>
      <c r="V8" s="3"/>
      <c r="W8" s="3"/>
      <c r="X8" s="3"/>
      <c r="Y8" s="3"/>
      <c r="Z8" s="3"/>
      <c r="AA8" s="3"/>
    </row>
    <row r="9" spans="1:27" x14ac:dyDescent="0.3">
      <c r="A9" s="3"/>
      <c r="H9" s="14"/>
      <c r="I9" s="21">
        <v>2</v>
      </c>
      <c r="J9" s="2"/>
      <c r="K9" s="1">
        <f>D173/1000</f>
        <v>1.8492</v>
      </c>
      <c r="L9" s="1">
        <f>E173/1000</f>
        <v>1.8054000000000001</v>
      </c>
      <c r="M9" s="5"/>
      <c r="N9" s="5"/>
      <c r="O9" s="3"/>
      <c r="P9" s="3"/>
      <c r="Q9" s="21" t="s">
        <v>12</v>
      </c>
      <c r="R9" s="19">
        <v>1E-3</v>
      </c>
      <c r="S9" s="3"/>
      <c r="T9" s="3"/>
      <c r="U9" s="3"/>
      <c r="V9" s="3"/>
      <c r="W9" s="3"/>
      <c r="X9" s="3"/>
      <c r="Y9" s="3"/>
      <c r="Z9" s="3"/>
      <c r="AA9" s="3"/>
    </row>
    <row r="10" spans="1:27" x14ac:dyDescent="0.3">
      <c r="A10" s="3"/>
      <c r="H10" s="14"/>
      <c r="I10" s="21">
        <v>3</v>
      </c>
      <c r="J10" s="2"/>
      <c r="K10" s="1">
        <f>D174/1000</f>
        <v>1.8507</v>
      </c>
      <c r="L10" s="1">
        <f>E174/1000</f>
        <v>1.8062</v>
      </c>
      <c r="M10" s="5"/>
      <c r="N10" s="5"/>
      <c r="O10" s="3"/>
      <c r="P10" s="3"/>
      <c r="Q10" s="21" t="s">
        <v>13</v>
      </c>
      <c r="R10" s="18">
        <f>R8/R7</f>
        <v>5.5605755195662753E-5</v>
      </c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3">
      <c r="A11" s="3"/>
      <c r="H11" s="14"/>
      <c r="I11" s="21">
        <v>4</v>
      </c>
      <c r="J11" s="2"/>
      <c r="K11" s="1">
        <f>D175/1000</f>
        <v>1.8528</v>
      </c>
      <c r="L11" s="1">
        <f>E175/1000</f>
        <v>1.8047</v>
      </c>
      <c r="M11" s="5"/>
      <c r="N11" s="5"/>
      <c r="O11" s="3"/>
      <c r="P11" s="3"/>
      <c r="Q11" s="21" t="s">
        <v>14</v>
      </c>
      <c r="R11" s="17">
        <f>R9/R5</f>
        <v>1.25E-3</v>
      </c>
      <c r="S11" s="3"/>
      <c r="T11" s="3"/>
      <c r="U11" s="3"/>
      <c r="V11" s="3"/>
      <c r="W11" s="3"/>
      <c r="X11" s="3"/>
      <c r="Y11" s="3"/>
      <c r="Z11" s="3"/>
      <c r="AA11" s="3"/>
    </row>
    <row r="12" spans="1:27" ht="15" thickBot="1" x14ac:dyDescent="0.35">
      <c r="A12" s="3"/>
      <c r="H12" s="14"/>
      <c r="I12" s="21">
        <v>5</v>
      </c>
      <c r="J12" s="2"/>
      <c r="K12" s="1">
        <f>D176/1000</f>
        <v>1.8522000000000001</v>
      </c>
      <c r="L12" s="1">
        <f>E176/1000</f>
        <v>1.8052000000000001</v>
      </c>
      <c r="M12" s="6"/>
      <c r="N12" s="6"/>
      <c r="O12" s="3"/>
      <c r="P12" s="3"/>
      <c r="Q12" s="21" t="s">
        <v>15</v>
      </c>
      <c r="R12" s="15">
        <f>R13*R6/100</f>
        <v>1.2254942835569254E-2</v>
      </c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3">
      <c r="A13" s="3"/>
      <c r="H13" s="14">
        <f t="shared" ref="H13:H44" si="5">ABS(M13-N13)</f>
        <v>2.9999999999996696E-4</v>
      </c>
      <c r="I13" s="21">
        <v>1</v>
      </c>
      <c r="J13" s="2">
        <v>150</v>
      </c>
      <c r="K13" s="1">
        <f>D177/1000</f>
        <v>1.7997999999999998</v>
      </c>
      <c r="L13" s="1">
        <f>E177/1000</f>
        <v>1.7986</v>
      </c>
      <c r="M13" s="4">
        <f t="shared" ref="M13" si="6">AVERAGE(K13:K17)</f>
        <v>1.7985199999999999</v>
      </c>
      <c r="N13" s="9">
        <f t="shared" ref="N13" si="7">AVERAGE(L13:L17)</f>
        <v>1.7988199999999999</v>
      </c>
      <c r="O13" s="11">
        <f>AVERAGE(M13:N17)</f>
        <v>1.79867</v>
      </c>
      <c r="P13" s="3"/>
      <c r="Q13" s="21" t="s">
        <v>18</v>
      </c>
      <c r="R13" s="16">
        <f>SQRT((2*R8/R7)*(2*R8/R7)+(R9/R5)*(R9/R5))*100</f>
        <v>0.12549374486577092</v>
      </c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3">
      <c r="A14" s="3"/>
      <c r="H14" s="14"/>
      <c r="I14" s="21">
        <v>2</v>
      </c>
      <c r="J14" s="2"/>
      <c r="K14" s="1">
        <f>D178/1000</f>
        <v>1.7970999999999999</v>
      </c>
      <c r="L14" s="1">
        <f>E178/1000</f>
        <v>1.7986</v>
      </c>
      <c r="M14" s="5"/>
      <c r="N14" s="8"/>
      <c r="O14" s="1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3">
      <c r="A15" s="3"/>
      <c r="H15" s="14"/>
      <c r="I15" s="21">
        <v>3</v>
      </c>
      <c r="J15" s="2"/>
      <c r="K15" s="1">
        <f>D179/1000</f>
        <v>1.7986</v>
      </c>
      <c r="L15" s="1">
        <f>E179/1000</f>
        <v>1.7987</v>
      </c>
      <c r="M15" s="5"/>
      <c r="N15" s="8"/>
      <c r="O15" s="1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3">
      <c r="A16" s="3"/>
      <c r="H16" s="14"/>
      <c r="I16" s="21">
        <v>4</v>
      </c>
      <c r="J16" s="2"/>
      <c r="K16" s="1">
        <f>D180/1000</f>
        <v>1.7964</v>
      </c>
      <c r="L16" s="1">
        <f>E180/1000</f>
        <v>1.7979000000000001</v>
      </c>
      <c r="M16" s="5"/>
      <c r="N16" s="8"/>
      <c r="O16" s="12"/>
      <c r="P16" s="3"/>
      <c r="Q16" s="3"/>
      <c r="R16" s="23">
        <f>9.82-R6</f>
        <v>5.4618587024210186E-2</v>
      </c>
      <c r="S16" s="3"/>
      <c r="T16" s="3"/>
      <c r="U16" s="3"/>
      <c r="V16" s="3"/>
      <c r="W16" s="3"/>
      <c r="X16" s="3"/>
      <c r="Y16" s="3"/>
      <c r="Z16" s="3"/>
      <c r="AA16" s="3"/>
    </row>
    <row r="17" spans="1:27" ht="15" thickBot="1" x14ac:dyDescent="0.35">
      <c r="A17" s="3"/>
      <c r="H17" s="14"/>
      <c r="I17" s="21">
        <v>5</v>
      </c>
      <c r="J17" s="2"/>
      <c r="K17" s="1">
        <f>D181/1000</f>
        <v>1.8007</v>
      </c>
      <c r="L17" s="1">
        <f>E181/1000</f>
        <v>1.8003</v>
      </c>
      <c r="M17" s="6"/>
      <c r="N17" s="10"/>
      <c r="O17" s="13"/>
      <c r="P17" s="3"/>
      <c r="Q17" s="3"/>
      <c r="R17" s="3">
        <f>R16/R6*100</f>
        <v>0.55930828212849437</v>
      </c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3">
      <c r="A18" s="3"/>
      <c r="H18" s="14">
        <f t="shared" ref="H18:H49" si="8">ABS(M18-N18)</f>
        <v>3.471999999999964E-2</v>
      </c>
      <c r="I18" s="21">
        <v>1</v>
      </c>
      <c r="J18" s="2">
        <v>175</v>
      </c>
      <c r="K18" s="1">
        <f>D182/1000</f>
        <v>1.7557</v>
      </c>
      <c r="L18" s="1">
        <f>E182/1000</f>
        <v>1.7914000000000001</v>
      </c>
      <c r="M18" s="4">
        <f t="shared" ref="M18" si="9">AVERAGE(K18:K22)</f>
        <v>1.7572800000000002</v>
      </c>
      <c r="N18" s="4">
        <f t="shared" ref="N18" si="10">AVERAGE(L18:L22)</f>
        <v>1.7919999999999998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3">
      <c r="A19" s="3"/>
      <c r="H19" s="14"/>
      <c r="I19" s="21">
        <v>2</v>
      </c>
      <c r="J19" s="2"/>
      <c r="K19" s="1">
        <f>D183/1000</f>
        <v>1.7572999999999999</v>
      </c>
      <c r="L19" s="1">
        <f>E183/1000</f>
        <v>1.7922</v>
      </c>
      <c r="M19" s="5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3">
      <c r="A20" s="3"/>
      <c r="H20" s="14"/>
      <c r="I20" s="21">
        <v>3</v>
      </c>
      <c r="J20" s="2"/>
      <c r="K20" s="1">
        <f>D184/1000</f>
        <v>1.7575000000000001</v>
      </c>
      <c r="L20" s="1">
        <f>E184/1000</f>
        <v>1.7903</v>
      </c>
      <c r="M20" s="5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3">
      <c r="A21" s="3"/>
      <c r="H21" s="14"/>
      <c r="I21" s="21">
        <v>4</v>
      </c>
      <c r="J21" s="2"/>
      <c r="K21" s="1">
        <f>D185/1000</f>
        <v>1.7567000000000002</v>
      </c>
      <c r="L21" s="1">
        <f>E185/1000</f>
        <v>1.7924</v>
      </c>
      <c r="M21" s="5"/>
      <c r="N21" s="5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3">
      <c r="A22" s="3"/>
      <c r="H22" s="14"/>
      <c r="I22" s="21">
        <v>5</v>
      </c>
      <c r="J22" s="2"/>
      <c r="K22" s="1">
        <f>D186/1000</f>
        <v>1.7592000000000001</v>
      </c>
      <c r="L22" s="1">
        <f>E186/1000</f>
        <v>1.7937000000000001</v>
      </c>
      <c r="M22" s="6"/>
      <c r="N22" s="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3">
      <c r="A23" s="3"/>
      <c r="H23" s="14">
        <f t="shared" ref="H23:H54" si="11">ABS(M23-N23)</f>
        <v>6.1060000000000114E-2</v>
      </c>
      <c r="I23" s="21">
        <v>1</v>
      </c>
      <c r="J23" s="2">
        <v>200</v>
      </c>
      <c r="K23" s="1">
        <f>D187/1000</f>
        <v>1.7239</v>
      </c>
      <c r="L23" s="1">
        <f>E187/1000</f>
        <v>1.7874000000000001</v>
      </c>
      <c r="M23" s="4">
        <f t="shared" ref="M23" si="12">AVERAGE(K23:K27)</f>
        <v>1.7255599999999998</v>
      </c>
      <c r="N23" s="4">
        <f t="shared" ref="N23" si="13">AVERAGE(L23:L27)</f>
        <v>1.7866199999999999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3">
      <c r="A24" s="3"/>
      <c r="H24" s="14"/>
      <c r="I24" s="21">
        <v>2</v>
      </c>
      <c r="J24" s="2"/>
      <c r="K24" s="1">
        <f>D188/1000</f>
        <v>1.7262999999999999</v>
      </c>
      <c r="L24" s="1">
        <f>E188/1000</f>
        <v>1.7842</v>
      </c>
      <c r="M24" s="5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3">
      <c r="A25" s="3"/>
      <c r="H25" s="14"/>
      <c r="I25" s="21">
        <v>3</v>
      </c>
      <c r="J25" s="2"/>
      <c r="K25" s="1">
        <f>D189/1000</f>
        <v>1.7261</v>
      </c>
      <c r="L25" s="1">
        <f>E189/1000</f>
        <v>1.7869000000000002</v>
      </c>
      <c r="M25" s="5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3">
      <c r="A26" s="3"/>
      <c r="H26" s="14"/>
      <c r="I26" s="21">
        <v>4</v>
      </c>
      <c r="J26" s="2"/>
      <c r="K26" s="1">
        <f>D190/1000</f>
        <v>1.7250999999999999</v>
      </c>
      <c r="L26" s="1">
        <f>E190/1000</f>
        <v>1.7875999999999999</v>
      </c>
      <c r="M26" s="5"/>
      <c r="N26" s="5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3">
      <c r="A27" s="3"/>
      <c r="H27" s="14"/>
      <c r="I27" s="21">
        <v>5</v>
      </c>
      <c r="J27" s="2"/>
      <c r="K27" s="1">
        <f>D191/1000</f>
        <v>1.7264000000000002</v>
      </c>
      <c r="L27" s="1">
        <f>E191/1000</f>
        <v>1.7869999999999999</v>
      </c>
      <c r="M27" s="6"/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3">
      <c r="A28" s="3"/>
      <c r="H28" s="14">
        <f t="shared" ref="H28:H59" si="14">ABS(M28-N28)</f>
        <v>8.242000000000016E-2</v>
      </c>
      <c r="I28" s="21">
        <v>1</v>
      </c>
      <c r="J28" s="2">
        <v>225</v>
      </c>
      <c r="K28" s="1">
        <f>D192/1000</f>
        <v>1.6994</v>
      </c>
      <c r="L28" s="1">
        <f>E192/1000</f>
        <v>1.7826</v>
      </c>
      <c r="M28" s="4">
        <f t="shared" ref="M28" si="15">AVERAGE(K28:K32)</f>
        <v>1.7000599999999999</v>
      </c>
      <c r="N28" s="4">
        <f t="shared" ref="N28" si="16">AVERAGE(L28:L32)</f>
        <v>1.7824800000000001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3">
      <c r="H29" s="14"/>
      <c r="I29" s="21">
        <v>2</v>
      </c>
      <c r="J29" s="2"/>
      <c r="K29" s="1">
        <f>D193/1000</f>
        <v>1.7010000000000001</v>
      </c>
      <c r="L29" s="1">
        <f>E193/1000</f>
        <v>1.7819</v>
      </c>
      <c r="M29" s="5"/>
      <c r="N29" s="5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3">
      <c r="H30" s="14"/>
      <c r="I30" s="21">
        <v>3</v>
      </c>
      <c r="J30" s="2"/>
      <c r="K30" s="1">
        <f>D194/1000</f>
        <v>1.6995</v>
      </c>
      <c r="L30" s="1">
        <f>E194/1000</f>
        <v>1.7830999999999999</v>
      </c>
      <c r="M30" s="5"/>
      <c r="N30" s="5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3">
      <c r="H31" s="14"/>
      <c r="I31" s="21">
        <v>4</v>
      </c>
      <c r="J31" s="2"/>
      <c r="K31" s="1">
        <f>D195/1000</f>
        <v>1.7004000000000001</v>
      </c>
      <c r="L31" s="1">
        <f>E195/1000</f>
        <v>1.7838000000000001</v>
      </c>
      <c r="M31" s="5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3">
      <c r="H32" s="14"/>
      <c r="I32" s="21">
        <v>5</v>
      </c>
      <c r="J32" s="2"/>
      <c r="K32" s="1">
        <f>D196/1000</f>
        <v>1.7</v>
      </c>
      <c r="L32" s="1">
        <f>E196/1000</f>
        <v>1.7809999999999999</v>
      </c>
      <c r="M32" s="6"/>
      <c r="N32" s="6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8:27" x14ac:dyDescent="0.3">
      <c r="H33" s="14">
        <f t="shared" ref="H33:H64" si="17">ABS(M33-N33)</f>
        <v>9.4359999999999999E-2</v>
      </c>
      <c r="I33" s="21">
        <v>1</v>
      </c>
      <c r="J33" s="2">
        <v>250</v>
      </c>
      <c r="K33" s="1">
        <f>D197/1000</f>
        <v>1.681</v>
      </c>
      <c r="L33" s="1">
        <f>E197/1000</f>
        <v>1.7774000000000001</v>
      </c>
      <c r="M33" s="4">
        <f t="shared" ref="M33" si="18">AVERAGE(K33:K37)</f>
        <v>1.68232</v>
      </c>
      <c r="N33" s="4">
        <f t="shared" ref="N33" si="19">AVERAGE(L33:L37)</f>
        <v>1.77668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8:27" x14ac:dyDescent="0.3">
      <c r="H34" s="14"/>
      <c r="I34" s="21">
        <v>2</v>
      </c>
      <c r="J34" s="2"/>
      <c r="K34" s="1">
        <f>D198/1000</f>
        <v>1.6816</v>
      </c>
      <c r="L34" s="1">
        <f>E198/1000</f>
        <v>1.7769999999999999</v>
      </c>
      <c r="M34" s="5"/>
      <c r="N34" s="5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8:27" x14ac:dyDescent="0.3">
      <c r="H35" s="14"/>
      <c r="I35" s="21">
        <v>3</v>
      </c>
      <c r="J35" s="2"/>
      <c r="K35" s="1">
        <f>D199/1000</f>
        <v>1.6834</v>
      </c>
      <c r="L35" s="1">
        <f>E199/1000</f>
        <v>1.7766999999999999</v>
      </c>
      <c r="M35" s="5"/>
      <c r="N35" s="5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8:27" x14ac:dyDescent="0.3">
      <c r="H36" s="14"/>
      <c r="I36" s="21">
        <v>4</v>
      </c>
      <c r="J36" s="2"/>
      <c r="K36" s="1">
        <f>D200/1000</f>
        <v>1.6833</v>
      </c>
      <c r="L36" s="1">
        <f>E200/1000</f>
        <v>1.7746999999999999</v>
      </c>
      <c r="M36" s="5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8:27" x14ac:dyDescent="0.3">
      <c r="H37" s="14"/>
      <c r="I37" s="21">
        <v>5</v>
      </c>
      <c r="J37" s="2"/>
      <c r="K37" s="1">
        <f>D201/1000</f>
        <v>1.6822999999999999</v>
      </c>
      <c r="L37" s="1">
        <f>E201/1000</f>
        <v>1.7775999999999998</v>
      </c>
      <c r="M37" s="6"/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8:27" x14ac:dyDescent="0.3">
      <c r="H38" s="14">
        <f t="shared" ref="H38:H69" si="20">ABS(M38-N38)</f>
        <v>0.10359999999999991</v>
      </c>
      <c r="I38" s="21">
        <v>1</v>
      </c>
      <c r="J38" s="2">
        <v>275</v>
      </c>
      <c r="K38" s="1">
        <f>D202/1000</f>
        <v>1.671</v>
      </c>
      <c r="L38" s="1">
        <f>E202/1000</f>
        <v>1.7712999999999999</v>
      </c>
      <c r="M38" s="4">
        <f t="shared" ref="M38" si="21">AVERAGE(K38:K42)</f>
        <v>1.6691400000000001</v>
      </c>
      <c r="N38" s="4">
        <f t="shared" ref="N38" si="22">AVERAGE(L38:L42)</f>
        <v>1.77274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8:27" x14ac:dyDescent="0.3">
      <c r="H39" s="14"/>
      <c r="I39" s="21">
        <v>2</v>
      </c>
      <c r="J39" s="2"/>
      <c r="K39" s="1">
        <f>D203/1000</f>
        <v>1.6687000000000001</v>
      </c>
      <c r="L39" s="1">
        <f>E203/1000</f>
        <v>1.7730999999999999</v>
      </c>
      <c r="M39" s="5"/>
      <c r="N39" s="5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8:27" x14ac:dyDescent="0.3">
      <c r="H40" s="14"/>
      <c r="I40" s="21">
        <v>3</v>
      </c>
      <c r="J40" s="2"/>
      <c r="K40" s="1">
        <f>D204/1000</f>
        <v>1.667</v>
      </c>
      <c r="L40" s="1">
        <f>E204/1000</f>
        <v>1.7729000000000001</v>
      </c>
      <c r="M40" s="5"/>
      <c r="N40" s="5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8:27" x14ac:dyDescent="0.3">
      <c r="H41" s="14"/>
      <c r="I41" s="21">
        <v>4</v>
      </c>
      <c r="J41" s="2"/>
      <c r="K41" s="1">
        <f>D205/1000</f>
        <v>1.6684000000000001</v>
      </c>
      <c r="L41" s="1">
        <f>E205/1000</f>
        <v>1.7743</v>
      </c>
      <c r="M41" s="5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8:27" x14ac:dyDescent="0.3">
      <c r="H42" s="14"/>
      <c r="I42" s="21">
        <v>5</v>
      </c>
      <c r="J42" s="2"/>
      <c r="K42" s="1">
        <f>D206/1000</f>
        <v>1.6705999999999999</v>
      </c>
      <c r="L42" s="1">
        <f>E206/1000</f>
        <v>1.7721</v>
      </c>
      <c r="M42" s="6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8:27" x14ac:dyDescent="0.3">
      <c r="H43" s="14">
        <f t="shared" ref="H43:H74" si="23">ABS(M43-N43)</f>
        <v>0.10594000000000015</v>
      </c>
      <c r="I43" s="21">
        <v>1</v>
      </c>
      <c r="J43" s="2">
        <v>300</v>
      </c>
      <c r="K43" s="1">
        <f>D207/1000</f>
        <v>1.6642000000000001</v>
      </c>
      <c r="L43" s="1">
        <f>E207/1000</f>
        <v>1.7702</v>
      </c>
      <c r="M43" s="4">
        <f t="shared" ref="M43" si="24">AVERAGE(K43:K47)</f>
        <v>1.6631199999999999</v>
      </c>
      <c r="N43" s="4">
        <f t="shared" ref="N43" si="25">AVERAGE(L43:L47)</f>
        <v>1.7690600000000001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8:27" x14ac:dyDescent="0.3">
      <c r="H44" s="14"/>
      <c r="I44" s="21">
        <v>2</v>
      </c>
      <c r="J44" s="2"/>
      <c r="K44" s="1">
        <f>D208/1000</f>
        <v>1.6640999999999999</v>
      </c>
      <c r="L44" s="1">
        <f>E208/1000</f>
        <v>1.7675999999999998</v>
      </c>
      <c r="M44" s="5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8:27" x14ac:dyDescent="0.3">
      <c r="H45" s="14"/>
      <c r="I45" s="21">
        <v>3</v>
      </c>
      <c r="J45" s="2"/>
      <c r="K45" s="1">
        <f>D209/1000</f>
        <v>1.6605000000000001</v>
      </c>
      <c r="L45" s="1">
        <f>E209/1000</f>
        <v>1.7686999999999999</v>
      </c>
      <c r="M45" s="5"/>
      <c r="N45" s="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8:27" x14ac:dyDescent="0.3">
      <c r="H46" s="14"/>
      <c r="I46" s="21">
        <v>4</v>
      </c>
      <c r="J46" s="2"/>
      <c r="K46" s="1">
        <f>D210/1000</f>
        <v>1.663</v>
      </c>
      <c r="L46" s="1">
        <f>E210/1000</f>
        <v>1.7695000000000001</v>
      </c>
      <c r="M46" s="5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8:27" x14ac:dyDescent="0.3">
      <c r="H47" s="14"/>
      <c r="I47" s="21">
        <v>5</v>
      </c>
      <c r="J47" s="2"/>
      <c r="K47" s="1">
        <f>D211/1000</f>
        <v>1.6637999999999999</v>
      </c>
      <c r="L47" s="1">
        <f>E211/1000</f>
        <v>1.7692999999999999</v>
      </c>
      <c r="M47" s="6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8:27" x14ac:dyDescent="0.3">
      <c r="H48" s="14">
        <f t="shared" ref="H48:H79" si="26">ABS(M48-N48)</f>
        <v>0.10843999999999987</v>
      </c>
      <c r="I48" s="21">
        <v>1</v>
      </c>
      <c r="J48" s="2">
        <v>325</v>
      </c>
      <c r="K48" s="1">
        <f>D212/1000</f>
        <v>1.6579000000000002</v>
      </c>
      <c r="L48" s="1">
        <f>E212/1000</f>
        <v>1.7669000000000001</v>
      </c>
      <c r="M48" s="4">
        <f t="shared" ref="M48" si="27">AVERAGE(K48:K52)</f>
        <v>1.6590800000000001</v>
      </c>
      <c r="N48" s="4">
        <f t="shared" ref="N48" si="28">AVERAGE(L48:L52)</f>
        <v>1.76752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8:27" x14ac:dyDescent="0.3">
      <c r="H49" s="14"/>
      <c r="I49" s="21">
        <v>2</v>
      </c>
      <c r="J49" s="2"/>
      <c r="K49" s="1">
        <f>D213/1000</f>
        <v>1.6602000000000001</v>
      </c>
      <c r="L49" s="1">
        <f>E213/1000</f>
        <v>1.7669000000000001</v>
      </c>
      <c r="M49" s="5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8:27" x14ac:dyDescent="0.3">
      <c r="H50" s="14"/>
      <c r="I50" s="21">
        <v>3</v>
      </c>
      <c r="J50" s="2"/>
      <c r="K50" s="1">
        <f>D214/1000</f>
        <v>1.6599000000000002</v>
      </c>
      <c r="L50" s="1">
        <f>E214/1000</f>
        <v>1.7675000000000001</v>
      </c>
      <c r="M50" s="5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8:27" x14ac:dyDescent="0.3">
      <c r="H51" s="14"/>
      <c r="I51" s="21">
        <v>4</v>
      </c>
      <c r="J51" s="2"/>
      <c r="K51" s="1">
        <f>D215/1000</f>
        <v>1.6587000000000001</v>
      </c>
      <c r="L51" s="1">
        <f>E215/1000</f>
        <v>1.7682</v>
      </c>
      <c r="M51" s="5"/>
      <c r="N51" s="5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8:27" x14ac:dyDescent="0.3">
      <c r="H52" s="14"/>
      <c r="I52" s="21">
        <v>5</v>
      </c>
      <c r="J52" s="2"/>
      <c r="K52" s="1">
        <f>D216/1000</f>
        <v>1.6587000000000001</v>
      </c>
      <c r="L52" s="1">
        <f>E216/1000</f>
        <v>1.7681</v>
      </c>
      <c r="M52" s="6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8:27" x14ac:dyDescent="0.3">
      <c r="H53" s="14">
        <f t="shared" ref="H53:H84" si="29">ABS(M53-N53)</f>
        <v>0.10542000000000007</v>
      </c>
      <c r="I53" s="21">
        <v>1</v>
      </c>
      <c r="J53" s="2">
        <v>350</v>
      </c>
      <c r="K53" s="1">
        <f>D217/1000</f>
        <v>1.6597</v>
      </c>
      <c r="L53" s="1">
        <f>E217/1000</f>
        <v>1.7627999999999999</v>
      </c>
      <c r="M53" s="4">
        <f t="shared" ref="M53" si="30">AVERAGE(K53:K57)</f>
        <v>1.6592399999999998</v>
      </c>
      <c r="N53" s="4">
        <f t="shared" ref="N53" si="31">AVERAGE(L53:L57)</f>
        <v>1.7646599999999999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8:27" x14ac:dyDescent="0.3">
      <c r="H54" s="14"/>
      <c r="I54" s="21">
        <v>2</v>
      </c>
      <c r="J54" s="2"/>
      <c r="K54" s="1">
        <f>D218/1000</f>
        <v>1.6594</v>
      </c>
      <c r="L54" s="1">
        <f>E218/1000</f>
        <v>1.7641</v>
      </c>
      <c r="M54" s="5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8:27" x14ac:dyDescent="0.3">
      <c r="H55" s="14"/>
      <c r="I55" s="21">
        <v>3</v>
      </c>
      <c r="J55" s="2"/>
      <c r="K55" s="1">
        <f>D219/1000</f>
        <v>1.6588000000000001</v>
      </c>
      <c r="L55" s="1">
        <f>E219/1000</f>
        <v>1.7650999999999999</v>
      </c>
      <c r="M55" s="5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8:27" x14ac:dyDescent="0.3">
      <c r="H56" s="14"/>
      <c r="I56" s="21">
        <v>4</v>
      </c>
      <c r="J56" s="2"/>
      <c r="K56" s="1">
        <f>D220/1000</f>
        <v>1.6587000000000001</v>
      </c>
      <c r="L56" s="1">
        <f>E220/1000</f>
        <v>1.7665999999999999</v>
      </c>
      <c r="M56" s="5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8:27" x14ac:dyDescent="0.3">
      <c r="H57" s="14"/>
      <c r="I57" s="21">
        <v>5</v>
      </c>
      <c r="J57" s="2"/>
      <c r="K57" s="1">
        <f>D221/1000</f>
        <v>1.6596</v>
      </c>
      <c r="L57" s="1">
        <f>E221/1000</f>
        <v>1.7646999999999999</v>
      </c>
      <c r="M57" s="6"/>
      <c r="N57" s="6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8:27" x14ac:dyDescent="0.3">
      <c r="H58" s="14">
        <f t="shared" ref="H58:H89" si="32">ABS(M58-N58)</f>
        <v>0.10160000000000013</v>
      </c>
      <c r="I58" s="21">
        <v>1</v>
      </c>
      <c r="J58" s="2">
        <v>375</v>
      </c>
      <c r="K58" s="1">
        <f>D222/1000</f>
        <v>1.6614</v>
      </c>
      <c r="L58" s="1">
        <f>E222/1000</f>
        <v>1.7625999999999999</v>
      </c>
      <c r="M58" s="4">
        <f t="shared" ref="M58" si="33">AVERAGE(K58:K62)</f>
        <v>1.6610599999999998</v>
      </c>
      <c r="N58" s="4">
        <f t="shared" ref="N58" si="34">AVERAGE(L58:L62)</f>
        <v>1.7626599999999999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8:27" x14ac:dyDescent="0.3">
      <c r="H59" s="14"/>
      <c r="I59" s="21">
        <v>2</v>
      </c>
      <c r="J59" s="2"/>
      <c r="K59" s="1">
        <f>D223/1000</f>
        <v>1.6617999999999999</v>
      </c>
      <c r="L59" s="1">
        <f>E223/1000</f>
        <v>1.7615999999999998</v>
      </c>
      <c r="M59" s="5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8:27" x14ac:dyDescent="0.3">
      <c r="H60" s="14"/>
      <c r="I60" s="21">
        <v>3</v>
      </c>
      <c r="J60" s="2"/>
      <c r="K60" s="1">
        <f>D224/1000</f>
        <v>1.6597</v>
      </c>
      <c r="L60" s="1">
        <f>E224/1000</f>
        <v>1.7624000000000002</v>
      </c>
      <c r="M60" s="5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8:27" x14ac:dyDescent="0.3">
      <c r="H61" s="14"/>
      <c r="I61" s="21">
        <v>4</v>
      </c>
      <c r="J61" s="2"/>
      <c r="K61" s="1">
        <f>D225/1000</f>
        <v>1.6612</v>
      </c>
      <c r="L61" s="1">
        <f>E225/1000</f>
        <v>1.7622</v>
      </c>
      <c r="M61" s="5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8:27" x14ac:dyDescent="0.3">
      <c r="H62" s="14"/>
      <c r="I62" s="21">
        <v>5</v>
      </c>
      <c r="J62" s="2"/>
      <c r="K62" s="1">
        <f>D226/1000</f>
        <v>1.6612</v>
      </c>
      <c r="L62" s="1">
        <f>E226/1000</f>
        <v>1.7645</v>
      </c>
      <c r="M62" s="6"/>
      <c r="N62" s="6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8:27" x14ac:dyDescent="0.3">
      <c r="H63" s="14">
        <f t="shared" ref="H63:H94" si="35">ABS(M63-N63)</f>
        <v>9.5579999999999998E-2</v>
      </c>
      <c r="I63" s="21">
        <v>1</v>
      </c>
      <c r="J63" s="2">
        <v>400</v>
      </c>
      <c r="K63" s="1">
        <f>D227/1000</f>
        <v>1.6645999999999999</v>
      </c>
      <c r="L63" s="1">
        <f>E227/1000</f>
        <v>1.7612999999999999</v>
      </c>
      <c r="M63" s="4">
        <f t="shared" ref="M63" si="36">AVERAGE(K63:K67)</f>
        <v>1.66614</v>
      </c>
      <c r="N63" s="4">
        <f t="shared" ref="N63" si="37">AVERAGE(L63:L67)</f>
        <v>1.76172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8:27" x14ac:dyDescent="0.3">
      <c r="H64" s="14"/>
      <c r="I64" s="21">
        <v>2</v>
      </c>
      <c r="J64" s="2"/>
      <c r="K64" s="1">
        <f>D228/1000</f>
        <v>1.6654</v>
      </c>
      <c r="L64" s="1">
        <f>E228/1000</f>
        <v>1.7621</v>
      </c>
      <c r="M64" s="5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8:27" x14ac:dyDescent="0.3">
      <c r="H65" s="14"/>
      <c r="I65" s="21">
        <v>3</v>
      </c>
      <c r="J65" s="2"/>
      <c r="K65" s="1">
        <f>D229/1000</f>
        <v>1.6665000000000001</v>
      </c>
      <c r="L65" s="1">
        <f>E229/1000</f>
        <v>1.7624000000000002</v>
      </c>
      <c r="M65" s="5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8:27" x14ac:dyDescent="0.3">
      <c r="H66" s="14"/>
      <c r="I66" s="21">
        <v>4</v>
      </c>
      <c r="J66" s="2"/>
      <c r="K66" s="1">
        <f>D230/1000</f>
        <v>1.6657999999999999</v>
      </c>
      <c r="L66" s="1">
        <f>E230/1000</f>
        <v>1.7612000000000001</v>
      </c>
      <c r="M66" s="5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8:27" x14ac:dyDescent="0.3">
      <c r="H67" s="14"/>
      <c r="I67" s="21">
        <v>5</v>
      </c>
      <c r="J67" s="2"/>
      <c r="K67" s="1">
        <f>D231/1000</f>
        <v>1.6684000000000001</v>
      </c>
      <c r="L67" s="1">
        <f>E231/1000</f>
        <v>1.7615999999999998</v>
      </c>
      <c r="M67" s="6"/>
      <c r="N67" s="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8:27" x14ac:dyDescent="0.3">
      <c r="H68" s="14">
        <f t="shared" ref="H68:H99" si="38">ABS(M68-N68)</f>
        <v>8.7339999999999973E-2</v>
      </c>
      <c r="I68" s="21">
        <v>1</v>
      </c>
      <c r="J68" s="2">
        <v>425</v>
      </c>
      <c r="K68" s="1">
        <f>D232/1000</f>
        <v>1.6745999999999999</v>
      </c>
      <c r="L68" s="1">
        <f>E232/1000</f>
        <v>1.7612000000000001</v>
      </c>
      <c r="M68" s="4">
        <f t="shared" ref="M68" si="39">AVERAGE(K68:K72)</f>
        <v>1.67414</v>
      </c>
      <c r="N68" s="4">
        <f t="shared" ref="N68" si="40">AVERAGE(L68:L72)</f>
        <v>1.7614799999999999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8:27" x14ac:dyDescent="0.3">
      <c r="H69" s="14"/>
      <c r="I69" s="21">
        <v>2</v>
      </c>
      <c r="J69" s="2"/>
      <c r="K69" s="1">
        <f>D233/1000</f>
        <v>1.6735</v>
      </c>
      <c r="L69" s="1">
        <f>E233/1000</f>
        <v>1.7605</v>
      </c>
      <c r="M69" s="5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8:27" x14ac:dyDescent="0.3">
      <c r="H70" s="14"/>
      <c r="I70" s="21">
        <v>3</v>
      </c>
      <c r="J70" s="2"/>
      <c r="K70" s="1">
        <f>D234/1000</f>
        <v>1.6747000000000001</v>
      </c>
      <c r="L70" s="1">
        <f>E234/1000</f>
        <v>1.7612000000000001</v>
      </c>
      <c r="M70" s="5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8:27" x14ac:dyDescent="0.3">
      <c r="H71" s="14"/>
      <c r="I71" s="21">
        <v>4</v>
      </c>
      <c r="J71" s="2"/>
      <c r="K71" s="1">
        <f>D235/1000</f>
        <v>1.6753</v>
      </c>
      <c r="L71" s="1">
        <f>E235/1000</f>
        <v>1.7622</v>
      </c>
      <c r="M71" s="5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8:27" x14ac:dyDescent="0.3">
      <c r="H72" s="14"/>
      <c r="I72" s="21">
        <v>5</v>
      </c>
      <c r="J72" s="2"/>
      <c r="K72" s="1">
        <f>D236/1000</f>
        <v>1.6725999999999999</v>
      </c>
      <c r="L72" s="1">
        <f>E236/1000</f>
        <v>1.7623</v>
      </c>
      <c r="M72" s="6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8:27" x14ac:dyDescent="0.3">
      <c r="H73" s="14">
        <f t="shared" ref="H73:H104" si="41">ABS(M73-N73)</f>
        <v>8.0720000000000125E-2</v>
      </c>
      <c r="I73" s="21">
        <v>1</v>
      </c>
      <c r="J73" s="2">
        <v>450</v>
      </c>
      <c r="K73" s="1">
        <f>D237/1000</f>
        <v>1.6818</v>
      </c>
      <c r="L73" s="1">
        <f>E237/1000</f>
        <v>1.7617</v>
      </c>
      <c r="M73" s="4">
        <f t="shared" ref="M73" si="42">AVERAGE(K73:K77)</f>
        <v>1.6823599999999999</v>
      </c>
      <c r="N73" s="4">
        <f t="shared" ref="N73" si="43">AVERAGE(L73:L77)</f>
        <v>1.76308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8:27" x14ac:dyDescent="0.3">
      <c r="H74" s="14"/>
      <c r="I74" s="21">
        <v>2</v>
      </c>
      <c r="J74" s="2"/>
      <c r="K74" s="1">
        <f>D238/1000</f>
        <v>1.6833</v>
      </c>
      <c r="L74" s="1">
        <f>E238/1000</f>
        <v>1.7642</v>
      </c>
      <c r="M74" s="5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8:27" x14ac:dyDescent="0.3">
      <c r="H75" s="14"/>
      <c r="I75" s="21">
        <v>3</v>
      </c>
      <c r="J75" s="2"/>
      <c r="K75" s="1">
        <f>D239/1000</f>
        <v>1.6829000000000001</v>
      </c>
      <c r="L75" s="1">
        <f>E239/1000</f>
        <v>1.7623</v>
      </c>
      <c r="M75" s="5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8:27" x14ac:dyDescent="0.3">
      <c r="H76" s="14"/>
      <c r="I76" s="21">
        <v>4</v>
      </c>
      <c r="J76" s="2"/>
      <c r="K76" s="1">
        <f>D240/1000</f>
        <v>1.6819999999999999</v>
      </c>
      <c r="L76" s="1">
        <f>E240/1000</f>
        <v>1.7629999999999999</v>
      </c>
      <c r="M76" s="5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8:27" x14ac:dyDescent="0.3">
      <c r="H77" s="14"/>
      <c r="I77" s="21">
        <v>5</v>
      </c>
      <c r="J77" s="2"/>
      <c r="K77" s="1">
        <f>D241/1000</f>
        <v>1.6818</v>
      </c>
      <c r="L77" s="1">
        <f>E241/1000</f>
        <v>1.7642</v>
      </c>
      <c r="M77" s="6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8:27" x14ac:dyDescent="0.3">
      <c r="H78" s="14">
        <f t="shared" ref="H78:H122" si="44">ABS(M78-N78)</f>
        <v>7.1260000000000323E-2</v>
      </c>
      <c r="I78" s="21">
        <v>1</v>
      </c>
      <c r="J78" s="2">
        <v>475</v>
      </c>
      <c r="K78" s="1">
        <f>D242/1000</f>
        <v>1.6944999999999999</v>
      </c>
      <c r="L78" s="1">
        <f>E242/1000</f>
        <v>1.7642</v>
      </c>
      <c r="M78" s="4">
        <f t="shared" ref="M78" si="45">AVERAGE(K78:K82)</f>
        <v>1.6928399999999999</v>
      </c>
      <c r="N78" s="4">
        <f t="shared" ref="N78" si="46">AVERAGE(L78:L82)</f>
        <v>1.7641000000000002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8:27" x14ac:dyDescent="0.3">
      <c r="H79" s="14"/>
      <c r="I79" s="21">
        <v>2</v>
      </c>
      <c r="J79" s="2"/>
      <c r="K79" s="1">
        <f>D243/1000</f>
        <v>1.694</v>
      </c>
      <c r="L79" s="1">
        <f>E243/1000</f>
        <v>1.7634000000000001</v>
      </c>
      <c r="M79" s="5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8:27" x14ac:dyDescent="0.3">
      <c r="H80" s="14"/>
      <c r="I80" s="21">
        <v>3</v>
      </c>
      <c r="J80" s="2"/>
      <c r="K80" s="1">
        <f>D244/1000</f>
        <v>1.6930000000000001</v>
      </c>
      <c r="L80" s="1">
        <f>E244/1000</f>
        <v>1.7646999999999999</v>
      </c>
      <c r="M80" s="5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8:27" x14ac:dyDescent="0.3">
      <c r="H81" s="14"/>
      <c r="I81" s="21">
        <v>4</v>
      </c>
      <c r="J81" s="2"/>
      <c r="K81" s="1">
        <f>D245/1000</f>
        <v>1.6914</v>
      </c>
      <c r="L81" s="1">
        <f>E245/1000</f>
        <v>1.7639</v>
      </c>
      <c r="M81" s="5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8:27" x14ac:dyDescent="0.3">
      <c r="H82" s="14"/>
      <c r="I82" s="21">
        <v>5</v>
      </c>
      <c r="J82" s="2"/>
      <c r="K82" s="1">
        <f>D246/1000</f>
        <v>1.6913</v>
      </c>
      <c r="L82" s="1">
        <f>E246/1000</f>
        <v>1.7643</v>
      </c>
      <c r="M82" s="6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8:27" x14ac:dyDescent="0.3">
      <c r="H83" s="14">
        <f t="shared" ref="H83:H122" si="47">ABS(M83-N83)</f>
        <v>5.9919999999999973E-2</v>
      </c>
      <c r="I83" s="21">
        <v>1</v>
      </c>
      <c r="J83" s="2">
        <v>500</v>
      </c>
      <c r="K83" s="1">
        <f>D247/1000</f>
        <v>1.706</v>
      </c>
      <c r="L83" s="1">
        <f>E247/1000</f>
        <v>1.7646999999999999</v>
      </c>
      <c r="M83" s="4">
        <f t="shared" ref="M83" si="48">AVERAGE(K83:K87)</f>
        <v>1.7057600000000002</v>
      </c>
      <c r="N83" s="4">
        <f t="shared" ref="N83" si="49">AVERAGE(L83:L87)</f>
        <v>1.7656800000000001</v>
      </c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8:27" x14ac:dyDescent="0.3">
      <c r="H84" s="14"/>
      <c r="I84" s="21">
        <v>2</v>
      </c>
      <c r="J84" s="2"/>
      <c r="K84" s="1">
        <f>D248/1000</f>
        <v>1.7067000000000001</v>
      </c>
      <c r="L84" s="1">
        <f>E248/1000</f>
        <v>1.7652000000000001</v>
      </c>
      <c r="M84" s="5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8:27" x14ac:dyDescent="0.3">
      <c r="H85" s="14"/>
      <c r="I85" s="21">
        <v>3</v>
      </c>
      <c r="J85" s="2"/>
      <c r="K85" s="1">
        <f>D249/1000</f>
        <v>1.7060999999999999</v>
      </c>
      <c r="L85" s="1">
        <f>E249/1000</f>
        <v>1.7669000000000001</v>
      </c>
      <c r="M85" s="5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8:27" x14ac:dyDescent="0.3">
      <c r="H86" s="14"/>
      <c r="I86" s="21">
        <v>4</v>
      </c>
      <c r="J86" s="2"/>
      <c r="K86" s="1">
        <f>D250/1000</f>
        <v>1.7064999999999999</v>
      </c>
      <c r="L86" s="1">
        <f>E250/1000</f>
        <v>1.7662</v>
      </c>
      <c r="M86" s="5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8:27" x14ac:dyDescent="0.3">
      <c r="H87" s="14"/>
      <c r="I87" s="21">
        <v>5</v>
      </c>
      <c r="J87" s="2"/>
      <c r="K87" s="1">
        <f>D251/1000</f>
        <v>1.7035</v>
      </c>
      <c r="L87" s="1">
        <f>E251/1000</f>
        <v>1.7654000000000001</v>
      </c>
      <c r="M87" s="6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8:27" x14ac:dyDescent="0.3">
      <c r="H88" s="14">
        <f t="shared" ref="H88:H122" si="50">ABS(M88-N88)</f>
        <v>5.1519999999999566E-2</v>
      </c>
      <c r="I88" s="21">
        <v>1</v>
      </c>
      <c r="J88" s="2">
        <v>525</v>
      </c>
      <c r="K88" s="1">
        <f>D252/1000</f>
        <v>1.7170000000000001</v>
      </c>
      <c r="L88" s="1">
        <f>E252/1000</f>
        <v>1.7686999999999999</v>
      </c>
      <c r="M88" s="4">
        <f t="shared" ref="M88" si="51">AVERAGE(K88:K92)</f>
        <v>1.7179600000000002</v>
      </c>
      <c r="N88" s="4">
        <f t="shared" ref="N88" si="52">AVERAGE(L88:L92)</f>
        <v>1.7694799999999997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8:27" x14ac:dyDescent="0.3">
      <c r="H89" s="14"/>
      <c r="I89" s="21">
        <v>2</v>
      </c>
      <c r="J89" s="2"/>
      <c r="K89" s="1">
        <f>D253/1000</f>
        <v>1.7181</v>
      </c>
      <c r="L89" s="1">
        <f>E253/1000</f>
        <v>1.77</v>
      </c>
      <c r="M89" s="5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8:27" x14ac:dyDescent="0.3">
      <c r="H90" s="14"/>
      <c r="I90" s="21">
        <v>3</v>
      </c>
      <c r="J90" s="2"/>
      <c r="K90" s="1">
        <f>D254/1000</f>
        <v>1.7177</v>
      </c>
      <c r="L90" s="1">
        <f>E254/1000</f>
        <v>1.7702</v>
      </c>
      <c r="M90" s="5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8:27" x14ac:dyDescent="0.3">
      <c r="H91" s="14"/>
      <c r="I91" s="21">
        <v>4</v>
      </c>
      <c r="J91" s="2"/>
      <c r="K91" s="1">
        <f>D255/1000</f>
        <v>1.7197</v>
      </c>
      <c r="L91" s="1">
        <f>E255/1000</f>
        <v>1.77</v>
      </c>
      <c r="M91" s="5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8:27" x14ac:dyDescent="0.3">
      <c r="H92" s="14"/>
      <c r="I92" s="21">
        <v>5</v>
      </c>
      <c r="J92" s="2"/>
      <c r="K92" s="1">
        <f>D256/1000</f>
        <v>1.7173</v>
      </c>
      <c r="L92" s="1">
        <f>E256/1000</f>
        <v>1.7685</v>
      </c>
      <c r="M92" s="6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8:27" x14ac:dyDescent="0.3">
      <c r="H93" s="14">
        <f t="shared" ref="H93:H122" si="53">ABS(M93-N93)</f>
        <v>3.9619999999999989E-2</v>
      </c>
      <c r="I93" s="21">
        <v>1</v>
      </c>
      <c r="J93" s="2">
        <v>550</v>
      </c>
      <c r="K93" s="1">
        <f>D257/1000</f>
        <v>1.7322</v>
      </c>
      <c r="L93" s="1">
        <f>E257/1000</f>
        <v>1.7743</v>
      </c>
      <c r="M93" s="4">
        <f t="shared" ref="M93" si="54">AVERAGE(K93:K97)</f>
        <v>1.7333200000000002</v>
      </c>
      <c r="N93" s="4">
        <f t="shared" ref="N93" si="55">AVERAGE(L93:L97)</f>
        <v>1.7729400000000002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8:27" x14ac:dyDescent="0.3">
      <c r="H94" s="14"/>
      <c r="I94" s="21">
        <v>2</v>
      </c>
      <c r="J94" s="2"/>
      <c r="K94" s="1">
        <f>D258/1000</f>
        <v>1.7338</v>
      </c>
      <c r="L94" s="1">
        <f>E258/1000</f>
        <v>1.7744000000000002</v>
      </c>
      <c r="M94" s="5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8:27" x14ac:dyDescent="0.3">
      <c r="H95" s="14"/>
      <c r="I95" s="21">
        <v>3</v>
      </c>
      <c r="J95" s="2"/>
      <c r="K95" s="1">
        <f>D259/1000</f>
        <v>1.7327999999999999</v>
      </c>
      <c r="L95" s="1">
        <f>E259/1000</f>
        <v>1.7719</v>
      </c>
      <c r="M95" s="5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8:27" x14ac:dyDescent="0.3">
      <c r="H96" s="14"/>
      <c r="I96" s="21">
        <v>4</v>
      </c>
      <c r="J96" s="2"/>
      <c r="K96" s="1">
        <f>D260/1000</f>
        <v>1.7345999999999999</v>
      </c>
      <c r="L96" s="1">
        <f>E260/1000</f>
        <v>1.7719</v>
      </c>
      <c r="M96" s="5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8:27" x14ac:dyDescent="0.3">
      <c r="H97" s="14"/>
      <c r="I97" s="21">
        <v>5</v>
      </c>
      <c r="J97" s="2"/>
      <c r="K97" s="1">
        <f>D261/1000</f>
        <v>1.7332000000000001</v>
      </c>
      <c r="L97" s="1">
        <f>E261/1000</f>
        <v>1.7722</v>
      </c>
      <c r="M97" s="6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8:27" x14ac:dyDescent="0.3">
      <c r="H98" s="14">
        <f t="shared" ref="H98:H122" si="56">ABS(M98-N98)</f>
        <v>3.0180000000000096E-2</v>
      </c>
      <c r="I98" s="21">
        <v>1</v>
      </c>
      <c r="J98" s="2">
        <v>575</v>
      </c>
      <c r="K98" s="1">
        <f>D262/1000</f>
        <v>1.7483</v>
      </c>
      <c r="L98" s="1">
        <f>E262/1000</f>
        <v>1.7785</v>
      </c>
      <c r="M98" s="4">
        <f t="shared" ref="M98" si="57">AVERAGE(K98:K102)</f>
        <v>1.7477199999999999</v>
      </c>
      <c r="N98" s="4">
        <f t="shared" ref="N98" si="58">AVERAGE(L98:L102)</f>
        <v>1.7779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8:27" x14ac:dyDescent="0.3">
      <c r="H99" s="14"/>
      <c r="I99" s="21">
        <v>2</v>
      </c>
      <c r="J99" s="2"/>
      <c r="K99" s="1">
        <f>D263/1000</f>
        <v>1.7467999999999999</v>
      </c>
      <c r="L99" s="1">
        <f>E263/1000</f>
        <v>1.7797000000000001</v>
      </c>
      <c r="M99" s="5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8:27" x14ac:dyDescent="0.3">
      <c r="H100" s="14"/>
      <c r="I100" s="21">
        <v>3</v>
      </c>
      <c r="J100" s="2"/>
      <c r="K100" s="1">
        <f>D264/1000</f>
        <v>1.7484999999999999</v>
      </c>
      <c r="L100" s="1">
        <f>E264/1000</f>
        <v>1.7764000000000002</v>
      </c>
      <c r="M100" s="5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8:27" x14ac:dyDescent="0.3">
      <c r="H101" s="14"/>
      <c r="I101" s="21">
        <v>4</v>
      </c>
      <c r="J101" s="2"/>
      <c r="K101" s="1">
        <f>D265/1000</f>
        <v>1.7477</v>
      </c>
      <c r="L101" s="1">
        <f>E265/1000</f>
        <v>1.7766</v>
      </c>
      <c r="M101" s="5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8:27" x14ac:dyDescent="0.3">
      <c r="H102" s="14"/>
      <c r="I102" s="21">
        <v>5</v>
      </c>
      <c r="J102" s="2"/>
      <c r="K102" s="1">
        <f>D266/1000</f>
        <v>1.7472999999999999</v>
      </c>
      <c r="L102" s="1">
        <f>E266/1000</f>
        <v>1.7783</v>
      </c>
      <c r="M102" s="6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8:27" x14ac:dyDescent="0.3">
      <c r="H103" s="14">
        <f t="shared" ref="H103:H122" si="59">ABS(M103-N103)</f>
        <v>1.8860000000000099E-2</v>
      </c>
      <c r="I103" s="21">
        <v>1</v>
      </c>
      <c r="J103" s="2">
        <v>600</v>
      </c>
      <c r="K103" s="1">
        <f>D267/1000</f>
        <v>1.7637</v>
      </c>
      <c r="L103" s="1">
        <f>E267/1000</f>
        <v>1.7832999999999999</v>
      </c>
      <c r="M103" s="4">
        <f t="shared" ref="M103" si="60">AVERAGE(K103:K107)</f>
        <v>1.7649599999999999</v>
      </c>
      <c r="N103" s="4">
        <f t="shared" ref="N103" si="61">AVERAGE(L103:L107)</f>
        <v>1.78382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8:27" x14ac:dyDescent="0.3">
      <c r="H104" s="14"/>
      <c r="I104" s="21">
        <v>2</v>
      </c>
      <c r="J104" s="2"/>
      <c r="K104" s="1">
        <f>D268/1000</f>
        <v>1.7657</v>
      </c>
      <c r="L104" s="1">
        <f>E268/1000</f>
        <v>1.7812000000000001</v>
      </c>
      <c r="M104" s="5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8:27" x14ac:dyDescent="0.3">
      <c r="H105" s="14"/>
      <c r="I105" s="21">
        <v>3</v>
      </c>
      <c r="J105" s="2"/>
      <c r="K105" s="1">
        <f>D269/1000</f>
        <v>1.7662</v>
      </c>
      <c r="L105" s="1">
        <f>E269/1000</f>
        <v>1.7829000000000002</v>
      </c>
      <c r="M105" s="5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8:27" x14ac:dyDescent="0.3">
      <c r="H106" s="14"/>
      <c r="I106" s="21">
        <v>4</v>
      </c>
      <c r="J106" s="2"/>
      <c r="K106" s="1">
        <f>D270/1000</f>
        <v>1.7634000000000001</v>
      </c>
      <c r="L106" s="1">
        <f>E270/1000</f>
        <v>1.7855000000000001</v>
      </c>
      <c r="M106" s="5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8:27" x14ac:dyDescent="0.3">
      <c r="H107" s="14"/>
      <c r="I107" s="21">
        <v>5</v>
      </c>
      <c r="J107" s="2"/>
      <c r="K107" s="1">
        <f>D271/1000</f>
        <v>1.7658</v>
      </c>
      <c r="L107" s="1">
        <f>E271/1000</f>
        <v>1.7862</v>
      </c>
      <c r="M107" s="6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8:27" x14ac:dyDescent="0.3">
      <c r="H108" s="14">
        <f t="shared" ref="H108:H122" si="62">ABS(M108-N108)</f>
        <v>9.4399999999998929E-3</v>
      </c>
      <c r="I108" s="21">
        <v>1</v>
      </c>
      <c r="J108" s="2">
        <v>625</v>
      </c>
      <c r="K108" s="1">
        <f>D272/1000</f>
        <v>1.7818000000000001</v>
      </c>
      <c r="L108" s="1">
        <f>E272/1000</f>
        <v>1.7910999999999999</v>
      </c>
      <c r="M108" s="4">
        <f t="shared" ref="M108" si="63">AVERAGE(K108:K112)</f>
        <v>1.78084</v>
      </c>
      <c r="N108" s="4">
        <f t="shared" ref="N108" si="64">AVERAGE(L108:L112)</f>
        <v>1.7902799999999999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8:27" x14ac:dyDescent="0.3">
      <c r="H109" s="14"/>
      <c r="I109" s="21">
        <v>2</v>
      </c>
      <c r="J109" s="2"/>
      <c r="K109" s="1">
        <f>D273/1000</f>
        <v>1.7792999999999999</v>
      </c>
      <c r="L109" s="1">
        <f>E273/1000</f>
        <v>1.7915999999999999</v>
      </c>
      <c r="M109" s="5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8:27" x14ac:dyDescent="0.3">
      <c r="H110" s="14"/>
      <c r="I110" s="21">
        <v>3</v>
      </c>
      <c r="J110" s="2"/>
      <c r="K110" s="1">
        <f>D274/1000</f>
        <v>1.7792000000000001</v>
      </c>
      <c r="L110" s="1">
        <f>E274/1000</f>
        <v>1.79</v>
      </c>
      <c r="M110" s="5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8:27" x14ac:dyDescent="0.3">
      <c r="H111" s="14"/>
      <c r="I111" s="21">
        <v>4</v>
      </c>
      <c r="J111" s="2"/>
      <c r="K111" s="1">
        <f>D275/1000</f>
        <v>1.7830999999999999</v>
      </c>
      <c r="L111" s="1">
        <f>E275/1000</f>
        <v>1.7884</v>
      </c>
      <c r="M111" s="5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8:27" ht="15" thickBot="1" x14ac:dyDescent="0.35">
      <c r="H112" s="14"/>
      <c r="I112" s="21">
        <v>5</v>
      </c>
      <c r="J112" s="2"/>
      <c r="K112" s="1">
        <f>D276/1000</f>
        <v>1.7807999999999999</v>
      </c>
      <c r="L112" s="1">
        <f>E276/1000</f>
        <v>1.7903</v>
      </c>
      <c r="M112" s="6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2:27" x14ac:dyDescent="0.3">
      <c r="H113" s="14">
        <f t="shared" ref="H113:H122" si="65">ABS(M113-N113)</f>
        <v>4.0000000000262048E-5</v>
      </c>
      <c r="I113" s="21">
        <v>1</v>
      </c>
      <c r="J113" s="2">
        <v>650</v>
      </c>
      <c r="K113" s="1">
        <f>D277/1000</f>
        <v>1.7992000000000001</v>
      </c>
      <c r="L113" s="1">
        <f>E277/1000</f>
        <v>1.7962</v>
      </c>
      <c r="M113" s="4">
        <f t="shared" ref="M113" si="66">AVERAGE(K113:K117)</f>
        <v>1.79806</v>
      </c>
      <c r="N113" s="9">
        <f t="shared" ref="N113" si="67">AVERAGE(L113:L117)</f>
        <v>1.7981000000000003</v>
      </c>
      <c r="O113" s="11">
        <f>AVERAGE(M113:N117)</f>
        <v>1.7980800000000001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2:27" x14ac:dyDescent="0.3">
      <c r="H114" s="14"/>
      <c r="I114" s="21">
        <v>2</v>
      </c>
      <c r="J114" s="2"/>
      <c r="K114" s="1">
        <f>D278/1000</f>
        <v>1.7979000000000001</v>
      </c>
      <c r="L114" s="1">
        <f>E278/1000</f>
        <v>1.7972000000000001</v>
      </c>
      <c r="M114" s="5"/>
      <c r="N114" s="8"/>
      <c r="O114" s="1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2:27" x14ac:dyDescent="0.3">
      <c r="H115" s="14"/>
      <c r="I115" s="21">
        <v>3</v>
      </c>
      <c r="J115" s="2"/>
      <c r="K115" s="1">
        <f>D279/1000</f>
        <v>1.7969999999999999</v>
      </c>
      <c r="L115" s="1">
        <f>E279/1000</f>
        <v>1.7969000000000002</v>
      </c>
      <c r="M115" s="5"/>
      <c r="N115" s="8"/>
      <c r="O115" s="1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2:27" x14ac:dyDescent="0.3">
      <c r="H116" s="14"/>
      <c r="I116" s="21">
        <v>4</v>
      </c>
      <c r="J116" s="2"/>
      <c r="K116" s="1">
        <f>D280/1000</f>
        <v>1.7974000000000001</v>
      </c>
      <c r="L116" s="1">
        <f>E280/1000</f>
        <v>1.8006</v>
      </c>
      <c r="M116" s="5"/>
      <c r="N116" s="8"/>
      <c r="O116" s="1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2:27" ht="15" thickBot="1" x14ac:dyDescent="0.35">
      <c r="H117" s="14"/>
      <c r="I117" s="21">
        <v>5</v>
      </c>
      <c r="J117" s="2"/>
      <c r="K117" s="1">
        <f>D281/1000</f>
        <v>1.7988</v>
      </c>
      <c r="L117" s="1">
        <f>E281/1000</f>
        <v>1.7995999999999999</v>
      </c>
      <c r="M117" s="6"/>
      <c r="N117" s="10"/>
      <c r="O117" s="1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2:27" x14ac:dyDescent="0.3">
      <c r="H118" s="14">
        <f t="shared" ref="H118:H122" si="68">ABS(M118-N118)</f>
        <v>1.0059999999999958E-2</v>
      </c>
      <c r="I118" s="21">
        <v>1</v>
      </c>
      <c r="J118" s="2">
        <v>675</v>
      </c>
      <c r="K118" s="1">
        <f>D282/1000</f>
        <v>1.8149000000000002</v>
      </c>
      <c r="L118" s="1">
        <f>E282/1000</f>
        <v>1.8052999999999999</v>
      </c>
      <c r="M118" s="4">
        <f t="shared" ref="M118" si="69">AVERAGE(K118:K122)</f>
        <v>1.81568</v>
      </c>
      <c r="N118" s="4">
        <f t="shared" ref="N118" si="70">AVERAGE(L118:L122)</f>
        <v>1.80562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2:27" x14ac:dyDescent="0.3">
      <c r="H119" s="14"/>
      <c r="I119" s="21">
        <v>2</v>
      </c>
      <c r="J119" s="2"/>
      <c r="K119" s="1">
        <f>D283/1000</f>
        <v>1.8149000000000002</v>
      </c>
      <c r="L119" s="1">
        <f>E283/1000</f>
        <v>1.8054000000000001</v>
      </c>
      <c r="M119" s="5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2:27" x14ac:dyDescent="0.3">
      <c r="H120" s="14"/>
      <c r="I120" s="21">
        <v>3</v>
      </c>
      <c r="J120" s="2"/>
      <c r="K120" s="1">
        <f>D284/1000</f>
        <v>1.8152000000000001</v>
      </c>
      <c r="L120" s="1">
        <f>E284/1000</f>
        <v>1.8068</v>
      </c>
      <c r="M120" s="5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2:27" x14ac:dyDescent="0.3">
      <c r="H121" s="14"/>
      <c r="I121" s="21">
        <v>4</v>
      </c>
      <c r="J121" s="2"/>
      <c r="K121" s="1">
        <f>D285/1000</f>
        <v>1.8157000000000001</v>
      </c>
      <c r="L121" s="1">
        <f>E285/1000</f>
        <v>1.8052999999999999</v>
      </c>
      <c r="M121" s="5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2:27" x14ac:dyDescent="0.3">
      <c r="H122" s="14"/>
      <c r="I122" s="21">
        <v>5</v>
      </c>
      <c r="J122" s="2"/>
      <c r="K122" s="1">
        <f>D286/1000</f>
        <v>1.8177000000000001</v>
      </c>
      <c r="L122" s="1">
        <f>E286/1000</f>
        <v>1.8052999999999999</v>
      </c>
      <c r="M122" s="6"/>
      <c r="N122" s="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2:27" x14ac:dyDescent="0.3">
      <c r="H123" s="14">
        <f>ABS(M123-N123)</f>
        <v>1.6240000000000032E-2</v>
      </c>
      <c r="I123" s="21">
        <v>1</v>
      </c>
      <c r="J123" s="2">
        <v>700</v>
      </c>
      <c r="K123" s="1">
        <f>D287/1000</f>
        <v>1.8334000000000001</v>
      </c>
      <c r="L123" s="1">
        <f>E287/1000</f>
        <v>1.8187</v>
      </c>
      <c r="M123" s="4">
        <f t="shared" ref="M123" si="71">AVERAGE(K123:K127)</f>
        <v>1.8342400000000001</v>
      </c>
      <c r="N123" s="4">
        <f t="shared" ref="N123" si="72">AVERAGE(L123:L127)</f>
        <v>1.8180000000000001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2:27" x14ac:dyDescent="0.3">
      <c r="H124" s="14"/>
      <c r="I124" s="21">
        <v>2</v>
      </c>
      <c r="J124" s="2"/>
      <c r="K124" s="1">
        <f>D288/1000</f>
        <v>1.8323</v>
      </c>
      <c r="L124" s="1">
        <f>E288/1000</f>
        <v>1.8182</v>
      </c>
      <c r="M124" s="5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2:27" x14ac:dyDescent="0.3">
      <c r="H125" s="14"/>
      <c r="I125" s="21">
        <v>3</v>
      </c>
      <c r="J125" s="2"/>
      <c r="K125" s="1">
        <f>D289/1000</f>
        <v>1.8345</v>
      </c>
      <c r="L125" s="1">
        <f>E289/1000</f>
        <v>1.8183</v>
      </c>
      <c r="M125" s="5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2:27" x14ac:dyDescent="0.3">
      <c r="H126" s="14"/>
      <c r="I126" s="21">
        <v>4</v>
      </c>
      <c r="J126" s="2"/>
      <c r="K126" s="1">
        <f>D290/1000</f>
        <v>1.8357000000000001</v>
      </c>
      <c r="L126" s="1">
        <f>E290/1000</f>
        <v>1.8166</v>
      </c>
      <c r="M126" s="5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2:27" x14ac:dyDescent="0.3">
      <c r="H127" s="14"/>
      <c r="I127" s="21">
        <v>5</v>
      </c>
      <c r="J127" s="2"/>
      <c r="K127" s="1">
        <f>D291/1000</f>
        <v>1.8352999999999999</v>
      </c>
      <c r="L127" s="1">
        <f>E291/1000</f>
        <v>1.8182</v>
      </c>
      <c r="M127" s="6"/>
      <c r="N127" s="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2:27" x14ac:dyDescent="0.3">
      <c r="B128" s="1"/>
      <c r="C128" s="2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2:27" x14ac:dyDescent="0.3">
      <c r="B129" s="1"/>
      <c r="C129" s="2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2:27" x14ac:dyDescent="0.3">
      <c r="B130" s="1"/>
      <c r="C130" s="2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2:27" x14ac:dyDescent="0.3">
      <c r="B131" s="1"/>
      <c r="C131" s="2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2:27" x14ac:dyDescent="0.3">
      <c r="B132" s="1"/>
      <c r="C132" s="2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2:27" x14ac:dyDescent="0.3">
      <c r="B133" s="1"/>
      <c r="C133" s="2"/>
      <c r="D133" s="1"/>
      <c r="E133" s="1"/>
      <c r="F133" s="1"/>
      <c r="G133" s="1"/>
    </row>
    <row r="134" spans="2:27" x14ac:dyDescent="0.3">
      <c r="B134" s="1"/>
      <c r="C134" s="2"/>
      <c r="D134" s="1"/>
      <c r="E134" s="1"/>
      <c r="F134" s="1"/>
      <c r="G134" s="1"/>
    </row>
    <row r="135" spans="2:27" x14ac:dyDescent="0.3">
      <c r="B135" s="1"/>
      <c r="C135" s="2"/>
      <c r="D135" s="1"/>
      <c r="E135" s="1"/>
      <c r="F135" s="1"/>
      <c r="G135" s="1"/>
    </row>
    <row r="136" spans="2:27" x14ac:dyDescent="0.3">
      <c r="B136" s="1"/>
      <c r="C136" s="2"/>
      <c r="D136" s="1"/>
      <c r="E136" s="1"/>
      <c r="F136" s="1"/>
      <c r="G136" s="1"/>
    </row>
    <row r="137" spans="2:27" x14ac:dyDescent="0.3">
      <c r="B137" s="1"/>
      <c r="C137" s="2"/>
      <c r="D137" s="1"/>
      <c r="E137" s="1"/>
      <c r="F137" s="1"/>
      <c r="G137" s="1"/>
    </row>
    <row r="138" spans="2:27" x14ac:dyDescent="0.3">
      <c r="B138" s="1"/>
      <c r="C138" s="2"/>
      <c r="D138" s="1"/>
      <c r="E138" s="1"/>
      <c r="F138" s="1"/>
      <c r="G138" s="1"/>
    </row>
    <row r="139" spans="2:27" x14ac:dyDescent="0.3">
      <c r="B139" s="1"/>
      <c r="C139" s="2"/>
      <c r="D139" s="1"/>
      <c r="E139" s="1"/>
      <c r="F139" s="1"/>
      <c r="G139" s="1"/>
    </row>
    <row r="140" spans="2:27" x14ac:dyDescent="0.3">
      <c r="B140" s="1"/>
      <c r="C140" s="2"/>
      <c r="D140" s="1"/>
      <c r="E140" s="1"/>
      <c r="F140" s="1"/>
      <c r="G140" s="1"/>
    </row>
    <row r="141" spans="2:27" x14ac:dyDescent="0.3">
      <c r="B141" s="1"/>
      <c r="C141" s="2"/>
      <c r="D141" s="1"/>
      <c r="E141" s="1"/>
      <c r="F141" s="1"/>
      <c r="G141" s="1"/>
    </row>
    <row r="142" spans="2:27" x14ac:dyDescent="0.3">
      <c r="B142" s="1"/>
      <c r="C142" s="2"/>
      <c r="D142" s="1"/>
      <c r="E142" s="1"/>
      <c r="F142" s="1"/>
      <c r="G142" s="1"/>
    </row>
    <row r="166" spans="2:7" x14ac:dyDescent="0.3">
      <c r="B166" s="1" t="s">
        <v>0</v>
      </c>
      <c r="C166" s="1" t="s">
        <v>1</v>
      </c>
      <c r="D166" s="1" t="s">
        <v>2</v>
      </c>
      <c r="E166" s="1" t="s">
        <v>3</v>
      </c>
      <c r="F166" s="1" t="s">
        <v>4</v>
      </c>
      <c r="G166" s="1" t="s">
        <v>5</v>
      </c>
    </row>
    <row r="167" spans="2:7" x14ac:dyDescent="0.3">
      <c r="B167" s="1">
        <v>1</v>
      </c>
      <c r="C167" s="2">
        <v>100</v>
      </c>
      <c r="D167" s="1">
        <v>1916.7</v>
      </c>
      <c r="E167" s="1">
        <v>1809.5</v>
      </c>
      <c r="F167" s="4">
        <f>AVERAGE(D167:D171)</f>
        <v>1916.4800000000002</v>
      </c>
      <c r="G167" s="4">
        <f t="shared" ref="G167:G227" si="73">AVERAGE(E167:E171)</f>
        <v>1811.7</v>
      </c>
    </row>
    <row r="168" spans="2:7" x14ac:dyDescent="0.3">
      <c r="B168" s="1">
        <v>2</v>
      </c>
      <c r="C168" s="2"/>
      <c r="D168" s="1">
        <v>1917.7</v>
      </c>
      <c r="E168" s="1">
        <v>1813.7</v>
      </c>
      <c r="F168" s="5"/>
      <c r="G168" s="5"/>
    </row>
    <row r="169" spans="2:7" x14ac:dyDescent="0.3">
      <c r="B169" s="1">
        <v>3</v>
      </c>
      <c r="C169" s="2"/>
      <c r="D169" s="1">
        <v>1915.4</v>
      </c>
      <c r="E169" s="1">
        <v>1811.1</v>
      </c>
      <c r="F169" s="5"/>
      <c r="G169" s="5"/>
    </row>
    <row r="170" spans="2:7" x14ac:dyDescent="0.3">
      <c r="B170" s="1">
        <v>4</v>
      </c>
      <c r="C170" s="2"/>
      <c r="D170" s="1">
        <v>1916.9</v>
      </c>
      <c r="E170" s="1">
        <v>1811.3</v>
      </c>
      <c r="F170" s="5"/>
      <c r="G170" s="5"/>
    </row>
    <row r="171" spans="2:7" x14ac:dyDescent="0.3">
      <c r="B171" s="1">
        <v>5</v>
      </c>
      <c r="C171" s="2"/>
      <c r="D171" s="1">
        <v>1915.7</v>
      </c>
      <c r="E171" s="1">
        <v>1812.9</v>
      </c>
      <c r="F171" s="6"/>
      <c r="G171" s="6"/>
    </row>
    <row r="172" spans="2:7" x14ac:dyDescent="0.3">
      <c r="B172" s="1">
        <v>1</v>
      </c>
      <c r="C172" s="2">
        <v>125</v>
      </c>
      <c r="D172" s="1">
        <v>1848.3</v>
      </c>
      <c r="E172" s="1">
        <v>1806.5</v>
      </c>
      <c r="F172" s="4">
        <f t="shared" ref="F172" si="74">AVERAGE(D172:D176)</f>
        <v>1850.64</v>
      </c>
      <c r="G172" s="4">
        <f t="shared" si="73"/>
        <v>1805.6</v>
      </c>
    </row>
    <row r="173" spans="2:7" x14ac:dyDescent="0.3">
      <c r="B173" s="1">
        <v>2</v>
      </c>
      <c r="C173" s="2"/>
      <c r="D173" s="1">
        <v>1849.2</v>
      </c>
      <c r="E173" s="1">
        <v>1805.4</v>
      </c>
      <c r="F173" s="5"/>
      <c r="G173" s="5"/>
    </row>
    <row r="174" spans="2:7" x14ac:dyDescent="0.3">
      <c r="B174" s="1">
        <v>3</v>
      </c>
      <c r="C174" s="2"/>
      <c r="D174" s="1">
        <v>1850.7</v>
      </c>
      <c r="E174" s="1">
        <v>1806.2</v>
      </c>
      <c r="F174" s="5"/>
      <c r="G174" s="5"/>
    </row>
    <row r="175" spans="2:7" x14ac:dyDescent="0.3">
      <c r="B175" s="1">
        <v>4</v>
      </c>
      <c r="C175" s="2"/>
      <c r="D175" s="1">
        <v>1852.8</v>
      </c>
      <c r="E175" s="1">
        <v>1804.7</v>
      </c>
      <c r="F175" s="5"/>
      <c r="G175" s="5"/>
    </row>
    <row r="176" spans="2:7" x14ac:dyDescent="0.3">
      <c r="B176" s="1">
        <v>5</v>
      </c>
      <c r="C176" s="2"/>
      <c r="D176" s="1">
        <v>1852.2</v>
      </c>
      <c r="E176" s="1">
        <v>1805.2</v>
      </c>
      <c r="F176" s="6"/>
      <c r="G176" s="6"/>
    </row>
    <row r="177" spans="2:7" x14ac:dyDescent="0.3">
      <c r="B177" s="1">
        <v>1</v>
      </c>
      <c r="C177" s="2">
        <v>150</v>
      </c>
      <c r="D177" s="1">
        <v>1799.8</v>
      </c>
      <c r="E177" s="1">
        <v>1798.6</v>
      </c>
      <c r="F177" s="4">
        <f t="shared" ref="F177" si="75">AVERAGE(D177:D181)</f>
        <v>1798.52</v>
      </c>
      <c r="G177" s="4">
        <f t="shared" si="73"/>
        <v>1798.8199999999997</v>
      </c>
    </row>
    <row r="178" spans="2:7" x14ac:dyDescent="0.3">
      <c r="B178" s="1">
        <v>2</v>
      </c>
      <c r="C178" s="2"/>
      <c r="D178" s="1">
        <v>1797.1</v>
      </c>
      <c r="E178" s="1">
        <v>1798.6</v>
      </c>
      <c r="F178" s="5"/>
      <c r="G178" s="5"/>
    </row>
    <row r="179" spans="2:7" x14ac:dyDescent="0.3">
      <c r="B179" s="1">
        <v>3</v>
      </c>
      <c r="C179" s="2"/>
      <c r="D179" s="1">
        <v>1798.6</v>
      </c>
      <c r="E179" s="1">
        <v>1798.7</v>
      </c>
      <c r="F179" s="5"/>
      <c r="G179" s="5"/>
    </row>
    <row r="180" spans="2:7" x14ac:dyDescent="0.3">
      <c r="B180" s="1">
        <v>4</v>
      </c>
      <c r="C180" s="2"/>
      <c r="D180" s="1">
        <v>1796.4</v>
      </c>
      <c r="E180" s="1">
        <v>1797.9</v>
      </c>
      <c r="F180" s="5"/>
      <c r="G180" s="5"/>
    </row>
    <row r="181" spans="2:7" x14ac:dyDescent="0.3">
      <c r="B181" s="1">
        <v>5</v>
      </c>
      <c r="C181" s="2"/>
      <c r="D181" s="1">
        <v>1800.7</v>
      </c>
      <c r="E181" s="1">
        <v>1800.3</v>
      </c>
      <c r="F181" s="6"/>
      <c r="G181" s="6"/>
    </row>
    <row r="182" spans="2:7" x14ac:dyDescent="0.3">
      <c r="B182" s="1">
        <v>1</v>
      </c>
      <c r="C182" s="2">
        <v>175</v>
      </c>
      <c r="D182" s="1">
        <v>1755.7</v>
      </c>
      <c r="E182" s="1">
        <v>1791.4</v>
      </c>
      <c r="F182" s="4">
        <f t="shared" ref="F182:F217" si="76">AVERAGE(D182:D186)</f>
        <v>1757.28</v>
      </c>
      <c r="G182" s="4">
        <f t="shared" si="73"/>
        <v>1792.0000000000005</v>
      </c>
    </row>
    <row r="183" spans="2:7" x14ac:dyDescent="0.3">
      <c r="B183" s="1">
        <v>2</v>
      </c>
      <c r="C183" s="2"/>
      <c r="D183" s="1">
        <v>1757.3</v>
      </c>
      <c r="E183" s="1">
        <v>1792.2</v>
      </c>
      <c r="F183" s="5"/>
      <c r="G183" s="5"/>
    </row>
    <row r="184" spans="2:7" x14ac:dyDescent="0.3">
      <c r="B184" s="1">
        <v>3</v>
      </c>
      <c r="C184" s="2"/>
      <c r="D184" s="1">
        <v>1757.5</v>
      </c>
      <c r="E184" s="1">
        <v>1790.3</v>
      </c>
      <c r="F184" s="5"/>
      <c r="G184" s="5"/>
    </row>
    <row r="185" spans="2:7" x14ac:dyDescent="0.3">
      <c r="B185" s="1">
        <v>4</v>
      </c>
      <c r="C185" s="2"/>
      <c r="D185" s="1">
        <v>1756.7</v>
      </c>
      <c r="E185" s="1">
        <v>1792.4</v>
      </c>
      <c r="F185" s="5"/>
      <c r="G185" s="5"/>
    </row>
    <row r="186" spans="2:7" x14ac:dyDescent="0.3">
      <c r="B186" s="1">
        <v>5</v>
      </c>
      <c r="C186" s="2"/>
      <c r="D186" s="1">
        <v>1759.2</v>
      </c>
      <c r="E186" s="1">
        <v>1793.7</v>
      </c>
      <c r="F186" s="6"/>
      <c r="G186" s="6"/>
    </row>
    <row r="187" spans="2:7" x14ac:dyDescent="0.3">
      <c r="B187" s="1">
        <v>1</v>
      </c>
      <c r="C187" s="2">
        <v>200</v>
      </c>
      <c r="D187" s="1">
        <v>1723.9</v>
      </c>
      <c r="E187" s="1">
        <v>1787.4</v>
      </c>
      <c r="F187" s="4">
        <f t="shared" si="76"/>
        <v>1725.56</v>
      </c>
      <c r="G187" s="4">
        <f t="shared" si="73"/>
        <v>1786.6200000000001</v>
      </c>
    </row>
    <row r="188" spans="2:7" x14ac:dyDescent="0.3">
      <c r="B188" s="1">
        <v>2</v>
      </c>
      <c r="C188" s="2"/>
      <c r="D188" s="1">
        <v>1726.3</v>
      </c>
      <c r="E188" s="1">
        <v>1784.2</v>
      </c>
      <c r="F188" s="5"/>
      <c r="G188" s="5"/>
    </row>
    <row r="189" spans="2:7" x14ac:dyDescent="0.3">
      <c r="B189" s="1">
        <v>3</v>
      </c>
      <c r="C189" s="2"/>
      <c r="D189" s="1">
        <v>1726.1</v>
      </c>
      <c r="E189" s="1">
        <v>1786.9</v>
      </c>
      <c r="F189" s="5"/>
      <c r="G189" s="5"/>
    </row>
    <row r="190" spans="2:7" x14ac:dyDescent="0.3">
      <c r="B190" s="1">
        <v>4</v>
      </c>
      <c r="C190" s="2"/>
      <c r="D190" s="1">
        <v>1725.1</v>
      </c>
      <c r="E190" s="1">
        <v>1787.6</v>
      </c>
      <c r="F190" s="5"/>
      <c r="G190" s="5"/>
    </row>
    <row r="191" spans="2:7" x14ac:dyDescent="0.3">
      <c r="B191" s="1">
        <v>5</v>
      </c>
      <c r="C191" s="2"/>
      <c r="D191" s="1">
        <v>1726.4</v>
      </c>
      <c r="E191" s="1">
        <v>1787</v>
      </c>
      <c r="F191" s="6"/>
      <c r="G191" s="6"/>
    </row>
    <row r="192" spans="2:7" x14ac:dyDescent="0.3">
      <c r="B192" s="1">
        <v>1</v>
      </c>
      <c r="C192" s="2">
        <v>225</v>
      </c>
      <c r="D192" s="1">
        <v>1699.4</v>
      </c>
      <c r="E192" s="1">
        <v>1782.6</v>
      </c>
      <c r="F192" s="4">
        <f t="shared" si="76"/>
        <v>1700.06</v>
      </c>
      <c r="G192" s="4">
        <f t="shared" si="73"/>
        <v>1782.4800000000002</v>
      </c>
    </row>
    <row r="193" spans="2:7" x14ac:dyDescent="0.3">
      <c r="B193" s="1">
        <v>2</v>
      </c>
      <c r="C193" s="2"/>
      <c r="D193" s="1">
        <v>1701</v>
      </c>
      <c r="E193" s="1">
        <v>1781.9</v>
      </c>
      <c r="F193" s="5"/>
      <c r="G193" s="5"/>
    </row>
    <row r="194" spans="2:7" x14ac:dyDescent="0.3">
      <c r="B194" s="1">
        <v>3</v>
      </c>
      <c r="C194" s="2"/>
      <c r="D194" s="1">
        <v>1699.5</v>
      </c>
      <c r="E194" s="1">
        <v>1783.1</v>
      </c>
      <c r="F194" s="5"/>
      <c r="G194" s="5"/>
    </row>
    <row r="195" spans="2:7" x14ac:dyDescent="0.3">
      <c r="B195" s="1">
        <v>4</v>
      </c>
      <c r="C195" s="2"/>
      <c r="D195" s="1">
        <v>1700.4</v>
      </c>
      <c r="E195" s="1">
        <v>1783.8</v>
      </c>
      <c r="F195" s="5"/>
      <c r="G195" s="5"/>
    </row>
    <row r="196" spans="2:7" x14ac:dyDescent="0.3">
      <c r="B196" s="1">
        <v>5</v>
      </c>
      <c r="C196" s="2"/>
      <c r="D196" s="1">
        <v>1700</v>
      </c>
      <c r="E196" s="1">
        <v>1781</v>
      </c>
      <c r="F196" s="6"/>
      <c r="G196" s="6"/>
    </row>
    <row r="197" spans="2:7" x14ac:dyDescent="0.3">
      <c r="B197" s="1">
        <v>1</v>
      </c>
      <c r="C197" s="2">
        <v>250</v>
      </c>
      <c r="D197" s="1">
        <v>1681</v>
      </c>
      <c r="E197" s="1">
        <v>1777.4</v>
      </c>
      <c r="F197" s="4">
        <f t="shared" si="76"/>
        <v>1682.3200000000002</v>
      </c>
      <c r="G197" s="4">
        <f t="shared" si="73"/>
        <v>1776.6799999999998</v>
      </c>
    </row>
    <row r="198" spans="2:7" x14ac:dyDescent="0.3">
      <c r="B198" s="1">
        <v>2</v>
      </c>
      <c r="C198" s="2"/>
      <c r="D198" s="1">
        <v>1681.6</v>
      </c>
      <c r="E198" s="1">
        <v>1777</v>
      </c>
      <c r="F198" s="5"/>
      <c r="G198" s="5"/>
    </row>
    <row r="199" spans="2:7" x14ac:dyDescent="0.3">
      <c r="B199" s="1">
        <v>3</v>
      </c>
      <c r="C199" s="2"/>
      <c r="D199" s="1">
        <v>1683.4</v>
      </c>
      <c r="E199" s="1">
        <v>1776.7</v>
      </c>
      <c r="F199" s="5"/>
      <c r="G199" s="5"/>
    </row>
    <row r="200" spans="2:7" x14ac:dyDescent="0.3">
      <c r="B200" s="1">
        <v>4</v>
      </c>
      <c r="C200" s="2"/>
      <c r="D200" s="1">
        <v>1683.3</v>
      </c>
      <c r="E200" s="1">
        <v>1774.7</v>
      </c>
      <c r="F200" s="5"/>
      <c r="G200" s="5"/>
    </row>
    <row r="201" spans="2:7" x14ac:dyDescent="0.3">
      <c r="B201" s="1">
        <v>5</v>
      </c>
      <c r="C201" s="2"/>
      <c r="D201" s="1">
        <v>1682.3</v>
      </c>
      <c r="E201" s="1">
        <v>1777.6</v>
      </c>
      <c r="F201" s="6"/>
      <c r="G201" s="6"/>
    </row>
    <row r="202" spans="2:7" x14ac:dyDescent="0.3">
      <c r="B202" s="1">
        <v>1</v>
      </c>
      <c r="C202" s="2">
        <v>275</v>
      </c>
      <c r="D202" s="1">
        <v>1671</v>
      </c>
      <c r="E202" s="1">
        <v>1771.3</v>
      </c>
      <c r="F202" s="4">
        <f t="shared" si="76"/>
        <v>1669.14</v>
      </c>
      <c r="G202" s="4">
        <f t="shared" si="73"/>
        <v>1772.7399999999998</v>
      </c>
    </row>
    <row r="203" spans="2:7" x14ac:dyDescent="0.3">
      <c r="B203" s="1">
        <v>2</v>
      </c>
      <c r="C203" s="2"/>
      <c r="D203" s="1">
        <v>1668.7</v>
      </c>
      <c r="E203" s="1">
        <v>1773.1</v>
      </c>
      <c r="F203" s="5"/>
      <c r="G203" s="5"/>
    </row>
    <row r="204" spans="2:7" x14ac:dyDescent="0.3">
      <c r="B204" s="1">
        <v>3</v>
      </c>
      <c r="C204" s="2"/>
      <c r="D204" s="1">
        <v>1667</v>
      </c>
      <c r="E204" s="1">
        <v>1772.9</v>
      </c>
      <c r="F204" s="5"/>
      <c r="G204" s="5"/>
    </row>
    <row r="205" spans="2:7" x14ac:dyDescent="0.3">
      <c r="B205" s="1">
        <v>4</v>
      </c>
      <c r="C205" s="2"/>
      <c r="D205" s="1">
        <v>1668.4</v>
      </c>
      <c r="E205" s="1">
        <v>1774.3</v>
      </c>
      <c r="F205" s="5"/>
      <c r="G205" s="5"/>
    </row>
    <row r="206" spans="2:7" x14ac:dyDescent="0.3">
      <c r="B206" s="1">
        <v>5</v>
      </c>
      <c r="C206" s="2"/>
      <c r="D206" s="1">
        <v>1670.6</v>
      </c>
      <c r="E206" s="1">
        <v>1772.1</v>
      </c>
      <c r="F206" s="6"/>
      <c r="G206" s="6"/>
    </row>
    <row r="207" spans="2:7" x14ac:dyDescent="0.3">
      <c r="B207" s="1">
        <v>1</v>
      </c>
      <c r="C207" s="2">
        <v>300</v>
      </c>
      <c r="D207" s="1">
        <v>1664.2</v>
      </c>
      <c r="E207" s="1">
        <v>1770.2</v>
      </c>
      <c r="F207" s="4">
        <f t="shared" si="76"/>
        <v>1663.1200000000001</v>
      </c>
      <c r="G207" s="4">
        <f t="shared" si="73"/>
        <v>1769.06</v>
      </c>
    </row>
    <row r="208" spans="2:7" x14ac:dyDescent="0.3">
      <c r="B208" s="1">
        <v>2</v>
      </c>
      <c r="C208" s="2"/>
      <c r="D208" s="1">
        <v>1664.1</v>
      </c>
      <c r="E208" s="1">
        <v>1767.6</v>
      </c>
      <c r="F208" s="5"/>
      <c r="G208" s="5"/>
    </row>
    <row r="209" spans="2:7" x14ac:dyDescent="0.3">
      <c r="B209" s="1">
        <v>3</v>
      </c>
      <c r="C209" s="2"/>
      <c r="D209" s="1">
        <v>1660.5</v>
      </c>
      <c r="E209" s="1">
        <v>1768.7</v>
      </c>
      <c r="F209" s="5"/>
      <c r="G209" s="5"/>
    </row>
    <row r="210" spans="2:7" x14ac:dyDescent="0.3">
      <c r="B210" s="1">
        <v>4</v>
      </c>
      <c r="C210" s="2"/>
      <c r="D210" s="1">
        <v>1663</v>
      </c>
      <c r="E210" s="1">
        <v>1769.5</v>
      </c>
      <c r="F210" s="5"/>
      <c r="G210" s="5"/>
    </row>
    <row r="211" spans="2:7" x14ac:dyDescent="0.3">
      <c r="B211" s="1">
        <v>5</v>
      </c>
      <c r="C211" s="2"/>
      <c r="D211" s="1">
        <v>1663.8</v>
      </c>
      <c r="E211" s="1">
        <v>1769.3</v>
      </c>
      <c r="F211" s="6"/>
      <c r="G211" s="6"/>
    </row>
    <row r="212" spans="2:7" x14ac:dyDescent="0.3">
      <c r="B212" s="1">
        <v>1</v>
      </c>
      <c r="C212" s="2">
        <v>325</v>
      </c>
      <c r="D212" s="1">
        <v>1657.9</v>
      </c>
      <c r="E212" s="1">
        <v>1766.9</v>
      </c>
      <c r="F212" s="4">
        <f t="shared" si="76"/>
        <v>1659.08</v>
      </c>
      <c r="G212" s="4">
        <f t="shared" si="73"/>
        <v>1767.52</v>
      </c>
    </row>
    <row r="213" spans="2:7" x14ac:dyDescent="0.3">
      <c r="B213" s="1">
        <v>2</v>
      </c>
      <c r="C213" s="2"/>
      <c r="D213" s="1">
        <v>1660.2</v>
      </c>
      <c r="E213" s="1">
        <v>1766.9</v>
      </c>
      <c r="F213" s="5"/>
      <c r="G213" s="5"/>
    </row>
    <row r="214" spans="2:7" x14ac:dyDescent="0.3">
      <c r="B214" s="1">
        <v>3</v>
      </c>
      <c r="C214" s="2"/>
      <c r="D214" s="1">
        <v>1659.9</v>
      </c>
      <c r="E214" s="1">
        <v>1767.5</v>
      </c>
      <c r="F214" s="5"/>
      <c r="G214" s="5"/>
    </row>
    <row r="215" spans="2:7" x14ac:dyDescent="0.3">
      <c r="B215" s="1">
        <v>4</v>
      </c>
      <c r="C215" s="2"/>
      <c r="D215" s="1">
        <v>1658.7</v>
      </c>
      <c r="E215" s="1">
        <v>1768.2</v>
      </c>
      <c r="F215" s="5"/>
      <c r="G215" s="5"/>
    </row>
    <row r="216" spans="2:7" x14ac:dyDescent="0.3">
      <c r="B216" s="1">
        <v>5</v>
      </c>
      <c r="C216" s="2"/>
      <c r="D216" s="1">
        <v>1658.7</v>
      </c>
      <c r="E216" s="1">
        <v>1768.1</v>
      </c>
      <c r="F216" s="6"/>
      <c r="G216" s="6"/>
    </row>
    <row r="217" spans="2:7" x14ac:dyDescent="0.3">
      <c r="B217" s="1">
        <v>1</v>
      </c>
      <c r="C217" s="2">
        <v>350</v>
      </c>
      <c r="D217" s="1">
        <v>1659.7</v>
      </c>
      <c r="E217" s="1">
        <v>1762.8</v>
      </c>
      <c r="F217" s="4">
        <f t="shared" si="76"/>
        <v>1659.2400000000002</v>
      </c>
      <c r="G217" s="4">
        <f t="shared" si="73"/>
        <v>1764.6600000000003</v>
      </c>
    </row>
    <row r="218" spans="2:7" x14ac:dyDescent="0.3">
      <c r="B218" s="1">
        <v>2</v>
      </c>
      <c r="C218" s="2"/>
      <c r="D218" s="1">
        <v>1659.4</v>
      </c>
      <c r="E218" s="1">
        <v>1764.1</v>
      </c>
      <c r="F218" s="5"/>
      <c r="G218" s="5"/>
    </row>
    <row r="219" spans="2:7" x14ac:dyDescent="0.3">
      <c r="B219" s="1">
        <v>3</v>
      </c>
      <c r="C219" s="2"/>
      <c r="D219" s="1">
        <v>1658.8</v>
      </c>
      <c r="E219" s="1">
        <v>1765.1</v>
      </c>
      <c r="F219" s="5"/>
      <c r="G219" s="5"/>
    </row>
    <row r="220" spans="2:7" x14ac:dyDescent="0.3">
      <c r="B220" s="1">
        <v>4</v>
      </c>
      <c r="C220" s="2"/>
      <c r="D220" s="1">
        <v>1658.7</v>
      </c>
      <c r="E220" s="1">
        <v>1766.6</v>
      </c>
      <c r="F220" s="5"/>
      <c r="G220" s="5"/>
    </row>
    <row r="221" spans="2:7" x14ac:dyDescent="0.3">
      <c r="B221" s="1">
        <v>5</v>
      </c>
      <c r="C221" s="2"/>
      <c r="D221" s="1">
        <v>1659.6</v>
      </c>
      <c r="E221" s="1">
        <v>1764.7</v>
      </c>
      <c r="F221" s="6"/>
      <c r="G221" s="6"/>
    </row>
    <row r="222" spans="2:7" x14ac:dyDescent="0.3">
      <c r="B222" s="1">
        <v>1</v>
      </c>
      <c r="C222" s="2">
        <v>375</v>
      </c>
      <c r="D222" s="1">
        <v>1661.4</v>
      </c>
      <c r="E222" s="1">
        <v>1762.6</v>
      </c>
      <c r="F222" s="4">
        <f t="shared" ref="F222" si="77">AVERAGE(D222:D226)</f>
        <v>1661.06</v>
      </c>
      <c r="G222" s="4">
        <f t="shared" si="73"/>
        <v>1762.6599999999999</v>
      </c>
    </row>
    <row r="223" spans="2:7" x14ac:dyDescent="0.3">
      <c r="B223" s="1">
        <v>2</v>
      </c>
      <c r="C223" s="2"/>
      <c r="D223" s="1">
        <v>1661.8</v>
      </c>
      <c r="E223" s="1">
        <v>1761.6</v>
      </c>
      <c r="F223" s="5"/>
      <c r="G223" s="5"/>
    </row>
    <row r="224" spans="2:7" x14ac:dyDescent="0.3">
      <c r="B224" s="1">
        <v>3</v>
      </c>
      <c r="C224" s="2"/>
      <c r="D224" s="1">
        <v>1659.7</v>
      </c>
      <c r="E224" s="1">
        <v>1762.4</v>
      </c>
      <c r="F224" s="5"/>
      <c r="G224" s="5"/>
    </row>
    <row r="225" spans="2:7" x14ac:dyDescent="0.3">
      <c r="B225" s="1">
        <v>4</v>
      </c>
      <c r="C225" s="2"/>
      <c r="D225" s="1">
        <v>1661.2</v>
      </c>
      <c r="E225" s="1">
        <v>1762.2</v>
      </c>
      <c r="F225" s="5"/>
      <c r="G225" s="5"/>
    </row>
    <row r="226" spans="2:7" x14ac:dyDescent="0.3">
      <c r="B226" s="1">
        <v>5</v>
      </c>
      <c r="C226" s="2"/>
      <c r="D226" s="1">
        <v>1661.2</v>
      </c>
      <c r="E226" s="1">
        <v>1764.5</v>
      </c>
      <c r="F226" s="6"/>
      <c r="G226" s="6"/>
    </row>
    <row r="227" spans="2:7" x14ac:dyDescent="0.3">
      <c r="B227" s="1">
        <v>1</v>
      </c>
      <c r="C227" s="2">
        <v>400</v>
      </c>
      <c r="D227" s="1">
        <v>1664.6</v>
      </c>
      <c r="E227" s="1">
        <v>1761.3</v>
      </c>
      <c r="F227" s="4">
        <f t="shared" ref="F227:G287" si="78">AVERAGE(D227:D231)</f>
        <v>1666.14</v>
      </c>
      <c r="G227" s="4">
        <f t="shared" si="73"/>
        <v>1761.7199999999998</v>
      </c>
    </row>
    <row r="228" spans="2:7" x14ac:dyDescent="0.3">
      <c r="B228" s="1">
        <v>2</v>
      </c>
      <c r="C228" s="2"/>
      <c r="D228" s="1">
        <v>1665.4</v>
      </c>
      <c r="E228" s="1">
        <v>1762.1</v>
      </c>
      <c r="F228" s="5"/>
      <c r="G228" s="5"/>
    </row>
    <row r="229" spans="2:7" x14ac:dyDescent="0.3">
      <c r="B229" s="1">
        <v>3</v>
      </c>
      <c r="C229" s="2"/>
      <c r="D229" s="1">
        <v>1666.5</v>
      </c>
      <c r="E229" s="1">
        <v>1762.4</v>
      </c>
      <c r="F229" s="5"/>
      <c r="G229" s="5"/>
    </row>
    <row r="230" spans="2:7" x14ac:dyDescent="0.3">
      <c r="B230" s="1">
        <v>4</v>
      </c>
      <c r="C230" s="2"/>
      <c r="D230" s="1">
        <v>1665.8</v>
      </c>
      <c r="E230" s="1">
        <v>1761.2</v>
      </c>
      <c r="F230" s="5"/>
      <c r="G230" s="5"/>
    </row>
    <row r="231" spans="2:7" x14ac:dyDescent="0.3">
      <c r="B231" s="1">
        <v>5</v>
      </c>
      <c r="C231" s="2"/>
      <c r="D231" s="1">
        <v>1668.4</v>
      </c>
      <c r="E231" s="1">
        <v>1761.6</v>
      </c>
      <c r="F231" s="6"/>
      <c r="G231" s="6"/>
    </row>
    <row r="232" spans="2:7" x14ac:dyDescent="0.3">
      <c r="B232" s="1">
        <v>1</v>
      </c>
      <c r="C232" s="2">
        <v>425</v>
      </c>
      <c r="D232" s="1">
        <v>1674.6</v>
      </c>
      <c r="E232" s="1">
        <v>1761.2</v>
      </c>
      <c r="F232" s="4">
        <f t="shared" si="78"/>
        <v>1674.14</v>
      </c>
      <c r="G232" s="4">
        <f t="shared" ref="G232:G282" si="79">AVERAGE(E232:E236)</f>
        <v>1761.48</v>
      </c>
    </row>
    <row r="233" spans="2:7" x14ac:dyDescent="0.3">
      <c r="B233" s="1">
        <v>2</v>
      </c>
      <c r="C233" s="2"/>
      <c r="D233" s="1">
        <v>1673.5</v>
      </c>
      <c r="E233" s="1">
        <v>1760.5</v>
      </c>
      <c r="F233" s="5"/>
      <c r="G233" s="5"/>
    </row>
    <row r="234" spans="2:7" x14ac:dyDescent="0.3">
      <c r="B234" s="1">
        <v>3</v>
      </c>
      <c r="C234" s="2"/>
      <c r="D234" s="1">
        <v>1674.7</v>
      </c>
      <c r="E234" s="1">
        <v>1761.2</v>
      </c>
      <c r="F234" s="5"/>
      <c r="G234" s="5"/>
    </row>
    <row r="235" spans="2:7" x14ac:dyDescent="0.3">
      <c r="B235" s="1">
        <v>4</v>
      </c>
      <c r="C235" s="2"/>
      <c r="D235" s="1">
        <v>1675.3</v>
      </c>
      <c r="E235" s="1">
        <v>1762.2</v>
      </c>
      <c r="F235" s="5"/>
      <c r="G235" s="5"/>
    </row>
    <row r="236" spans="2:7" x14ac:dyDescent="0.3">
      <c r="B236" s="1">
        <v>5</v>
      </c>
      <c r="C236" s="2"/>
      <c r="D236" s="1">
        <v>1672.6</v>
      </c>
      <c r="E236" s="1">
        <v>1762.3</v>
      </c>
      <c r="F236" s="6"/>
      <c r="G236" s="6"/>
    </row>
    <row r="237" spans="2:7" x14ac:dyDescent="0.3">
      <c r="B237" s="1">
        <v>1</v>
      </c>
      <c r="C237" s="2">
        <v>450</v>
      </c>
      <c r="D237" s="1">
        <v>1681.8</v>
      </c>
      <c r="E237" s="1">
        <v>1761.7</v>
      </c>
      <c r="F237" s="4">
        <f t="shared" si="78"/>
        <v>1682.36</v>
      </c>
      <c r="G237" s="4">
        <f t="shared" si="79"/>
        <v>1763.08</v>
      </c>
    </row>
    <row r="238" spans="2:7" x14ac:dyDescent="0.3">
      <c r="B238" s="1">
        <v>2</v>
      </c>
      <c r="C238" s="2"/>
      <c r="D238" s="1">
        <v>1683.3</v>
      </c>
      <c r="E238" s="1">
        <v>1764.2</v>
      </c>
      <c r="F238" s="5"/>
      <c r="G238" s="5"/>
    </row>
    <row r="239" spans="2:7" x14ac:dyDescent="0.3">
      <c r="B239" s="1">
        <v>3</v>
      </c>
      <c r="C239" s="2"/>
      <c r="D239" s="1">
        <v>1682.9</v>
      </c>
      <c r="E239" s="1">
        <v>1762.3</v>
      </c>
      <c r="F239" s="5"/>
      <c r="G239" s="5"/>
    </row>
    <row r="240" spans="2:7" x14ac:dyDescent="0.3">
      <c r="B240" s="1">
        <v>4</v>
      </c>
      <c r="C240" s="2"/>
      <c r="D240" s="1">
        <v>1682</v>
      </c>
      <c r="E240" s="1">
        <v>1763</v>
      </c>
      <c r="F240" s="5"/>
      <c r="G240" s="5"/>
    </row>
    <row r="241" spans="2:7" x14ac:dyDescent="0.3">
      <c r="B241" s="1">
        <v>5</v>
      </c>
      <c r="C241" s="2"/>
      <c r="D241" s="1">
        <v>1681.8</v>
      </c>
      <c r="E241" s="1">
        <v>1764.2</v>
      </c>
      <c r="F241" s="6"/>
      <c r="G241" s="6"/>
    </row>
    <row r="242" spans="2:7" x14ac:dyDescent="0.3">
      <c r="B242" s="1">
        <v>1</v>
      </c>
      <c r="C242" s="2">
        <v>475</v>
      </c>
      <c r="D242" s="1">
        <v>1694.5</v>
      </c>
      <c r="E242" s="1">
        <v>1764.2</v>
      </c>
      <c r="F242" s="4">
        <f t="shared" si="78"/>
        <v>1692.8399999999997</v>
      </c>
      <c r="G242" s="4">
        <f t="shared" si="79"/>
        <v>1764.1</v>
      </c>
    </row>
    <row r="243" spans="2:7" x14ac:dyDescent="0.3">
      <c r="B243" s="1">
        <v>2</v>
      </c>
      <c r="C243" s="2"/>
      <c r="D243" s="1">
        <v>1694</v>
      </c>
      <c r="E243" s="1">
        <v>1763.4</v>
      </c>
      <c r="F243" s="5"/>
      <c r="G243" s="5"/>
    </row>
    <row r="244" spans="2:7" x14ac:dyDescent="0.3">
      <c r="B244" s="1">
        <v>3</v>
      </c>
      <c r="C244" s="2"/>
      <c r="D244" s="1">
        <v>1693</v>
      </c>
      <c r="E244" s="1">
        <v>1764.7</v>
      </c>
      <c r="F244" s="5"/>
      <c r="G244" s="5"/>
    </row>
    <row r="245" spans="2:7" x14ac:dyDescent="0.3">
      <c r="B245" s="1">
        <v>4</v>
      </c>
      <c r="C245" s="2"/>
      <c r="D245" s="1">
        <v>1691.4</v>
      </c>
      <c r="E245" s="1">
        <v>1763.9</v>
      </c>
      <c r="F245" s="5"/>
      <c r="G245" s="5"/>
    </row>
    <row r="246" spans="2:7" x14ac:dyDescent="0.3">
      <c r="B246" s="1">
        <v>5</v>
      </c>
      <c r="C246" s="2"/>
      <c r="D246" s="1">
        <v>1691.3</v>
      </c>
      <c r="E246" s="1">
        <v>1764.3</v>
      </c>
      <c r="F246" s="6"/>
      <c r="G246" s="6"/>
    </row>
    <row r="247" spans="2:7" x14ac:dyDescent="0.3">
      <c r="B247" s="1">
        <v>1</v>
      </c>
      <c r="C247" s="2">
        <v>500</v>
      </c>
      <c r="D247" s="1">
        <v>1706</v>
      </c>
      <c r="E247" s="1">
        <v>1764.7</v>
      </c>
      <c r="F247" s="4">
        <f t="shared" si="78"/>
        <v>1705.7599999999998</v>
      </c>
      <c r="G247" s="4">
        <f t="shared" si="79"/>
        <v>1765.6799999999998</v>
      </c>
    </row>
    <row r="248" spans="2:7" x14ac:dyDescent="0.3">
      <c r="B248" s="1">
        <v>2</v>
      </c>
      <c r="C248" s="2"/>
      <c r="D248" s="1">
        <v>1706.7</v>
      </c>
      <c r="E248" s="1">
        <v>1765.2</v>
      </c>
      <c r="F248" s="5"/>
      <c r="G248" s="5"/>
    </row>
    <row r="249" spans="2:7" x14ac:dyDescent="0.3">
      <c r="B249" s="1">
        <v>3</v>
      </c>
      <c r="C249" s="2"/>
      <c r="D249" s="1">
        <v>1706.1</v>
      </c>
      <c r="E249" s="1">
        <v>1766.9</v>
      </c>
      <c r="F249" s="5"/>
      <c r="G249" s="5"/>
    </row>
    <row r="250" spans="2:7" x14ac:dyDescent="0.3">
      <c r="B250" s="1">
        <v>4</v>
      </c>
      <c r="C250" s="2"/>
      <c r="D250" s="1">
        <v>1706.5</v>
      </c>
      <c r="E250" s="1">
        <v>1766.2</v>
      </c>
      <c r="F250" s="5"/>
      <c r="G250" s="5"/>
    </row>
    <row r="251" spans="2:7" x14ac:dyDescent="0.3">
      <c r="B251" s="1">
        <v>5</v>
      </c>
      <c r="C251" s="2"/>
      <c r="D251" s="1">
        <v>1703.5</v>
      </c>
      <c r="E251" s="1">
        <v>1765.4</v>
      </c>
      <c r="F251" s="6"/>
      <c r="G251" s="6"/>
    </row>
    <row r="252" spans="2:7" x14ac:dyDescent="0.3">
      <c r="B252" s="1">
        <v>1</v>
      </c>
      <c r="C252" s="2">
        <v>525</v>
      </c>
      <c r="D252" s="1">
        <v>1717</v>
      </c>
      <c r="E252" s="1">
        <v>1768.7</v>
      </c>
      <c r="F252" s="4">
        <f t="shared" si="78"/>
        <v>1717.9599999999998</v>
      </c>
      <c r="G252" s="4">
        <f t="shared" si="79"/>
        <v>1769.48</v>
      </c>
    </row>
    <row r="253" spans="2:7" x14ac:dyDescent="0.3">
      <c r="B253" s="1">
        <v>2</v>
      </c>
      <c r="C253" s="2"/>
      <c r="D253" s="1">
        <v>1718.1</v>
      </c>
      <c r="E253" s="1">
        <v>1770</v>
      </c>
      <c r="F253" s="5"/>
      <c r="G253" s="5"/>
    </row>
    <row r="254" spans="2:7" x14ac:dyDescent="0.3">
      <c r="B254" s="1">
        <v>3</v>
      </c>
      <c r="C254" s="2"/>
      <c r="D254" s="1">
        <v>1717.7</v>
      </c>
      <c r="E254" s="1">
        <v>1770.2</v>
      </c>
      <c r="F254" s="5"/>
      <c r="G254" s="5"/>
    </row>
    <row r="255" spans="2:7" x14ac:dyDescent="0.3">
      <c r="B255" s="1">
        <v>4</v>
      </c>
      <c r="C255" s="2"/>
      <c r="D255" s="1">
        <v>1719.7</v>
      </c>
      <c r="E255" s="1">
        <v>1770</v>
      </c>
      <c r="F255" s="5"/>
      <c r="G255" s="5"/>
    </row>
    <row r="256" spans="2:7" x14ac:dyDescent="0.3">
      <c r="B256" s="1">
        <v>5</v>
      </c>
      <c r="C256" s="2"/>
      <c r="D256" s="1">
        <v>1717.3</v>
      </c>
      <c r="E256" s="1">
        <v>1768.5</v>
      </c>
      <c r="F256" s="6"/>
      <c r="G256" s="6"/>
    </row>
    <row r="257" spans="2:7" x14ac:dyDescent="0.3">
      <c r="B257" s="1">
        <v>1</v>
      </c>
      <c r="C257" s="2">
        <v>550</v>
      </c>
      <c r="D257" s="1">
        <v>1732.2</v>
      </c>
      <c r="E257" s="1">
        <v>1774.3</v>
      </c>
      <c r="F257" s="4">
        <f t="shared" si="78"/>
        <v>1733.3200000000002</v>
      </c>
      <c r="G257" s="4">
        <f t="shared" si="79"/>
        <v>1772.94</v>
      </c>
    </row>
    <row r="258" spans="2:7" x14ac:dyDescent="0.3">
      <c r="B258" s="1">
        <v>2</v>
      </c>
      <c r="C258" s="2"/>
      <c r="D258" s="1">
        <v>1733.8</v>
      </c>
      <c r="E258" s="1">
        <v>1774.4</v>
      </c>
      <c r="F258" s="5"/>
      <c r="G258" s="5"/>
    </row>
    <row r="259" spans="2:7" x14ac:dyDescent="0.3">
      <c r="B259" s="1">
        <v>3</v>
      </c>
      <c r="C259" s="2"/>
      <c r="D259" s="1">
        <v>1732.8</v>
      </c>
      <c r="E259" s="1">
        <v>1771.9</v>
      </c>
      <c r="F259" s="5"/>
      <c r="G259" s="5"/>
    </row>
    <row r="260" spans="2:7" x14ac:dyDescent="0.3">
      <c r="B260" s="1">
        <v>4</v>
      </c>
      <c r="C260" s="2"/>
      <c r="D260" s="1">
        <v>1734.6</v>
      </c>
      <c r="E260" s="1">
        <v>1771.9</v>
      </c>
      <c r="F260" s="5"/>
      <c r="G260" s="5"/>
    </row>
    <row r="261" spans="2:7" x14ac:dyDescent="0.3">
      <c r="B261" s="1">
        <v>5</v>
      </c>
      <c r="C261" s="2"/>
      <c r="D261" s="1">
        <v>1733.2</v>
      </c>
      <c r="E261" s="1">
        <v>1772.2</v>
      </c>
      <c r="F261" s="6"/>
      <c r="G261" s="6"/>
    </row>
    <row r="262" spans="2:7" x14ac:dyDescent="0.3">
      <c r="B262" s="1">
        <v>1</v>
      </c>
      <c r="C262" s="2">
        <v>575</v>
      </c>
      <c r="D262" s="1">
        <v>1748.3</v>
      </c>
      <c r="E262" s="1">
        <v>1778.5</v>
      </c>
      <c r="F262" s="4">
        <f t="shared" si="78"/>
        <v>1747.72</v>
      </c>
      <c r="G262" s="4">
        <f t="shared" si="79"/>
        <v>1777.9</v>
      </c>
    </row>
    <row r="263" spans="2:7" x14ac:dyDescent="0.3">
      <c r="B263" s="1">
        <v>2</v>
      </c>
      <c r="C263" s="2"/>
      <c r="D263" s="1">
        <v>1746.8</v>
      </c>
      <c r="E263" s="1">
        <v>1779.7</v>
      </c>
      <c r="F263" s="5"/>
      <c r="G263" s="5"/>
    </row>
    <row r="264" spans="2:7" x14ac:dyDescent="0.3">
      <c r="B264" s="1">
        <v>3</v>
      </c>
      <c r="C264" s="2"/>
      <c r="D264" s="1">
        <v>1748.5</v>
      </c>
      <c r="E264" s="1">
        <v>1776.4</v>
      </c>
      <c r="F264" s="5"/>
      <c r="G264" s="5"/>
    </row>
    <row r="265" spans="2:7" x14ac:dyDescent="0.3">
      <c r="B265" s="1">
        <v>4</v>
      </c>
      <c r="C265" s="2"/>
      <c r="D265" s="1">
        <v>1747.7</v>
      </c>
      <c r="E265" s="1">
        <v>1776.6</v>
      </c>
      <c r="F265" s="5"/>
      <c r="G265" s="5"/>
    </row>
    <row r="266" spans="2:7" x14ac:dyDescent="0.3">
      <c r="B266" s="1">
        <v>5</v>
      </c>
      <c r="C266" s="2"/>
      <c r="D266" s="1">
        <v>1747.3</v>
      </c>
      <c r="E266" s="1">
        <v>1778.3</v>
      </c>
      <c r="F266" s="6"/>
      <c r="G266" s="6"/>
    </row>
    <row r="267" spans="2:7" x14ac:dyDescent="0.3">
      <c r="B267" s="1">
        <v>1</v>
      </c>
      <c r="C267" s="2">
        <v>600</v>
      </c>
      <c r="D267" s="1">
        <v>1763.7</v>
      </c>
      <c r="E267" s="1">
        <v>1783.3</v>
      </c>
      <c r="F267" s="4">
        <f t="shared" si="78"/>
        <v>1764.9599999999998</v>
      </c>
      <c r="G267" s="4">
        <f t="shared" si="79"/>
        <v>1783.8200000000002</v>
      </c>
    </row>
    <row r="268" spans="2:7" x14ac:dyDescent="0.3">
      <c r="B268" s="1">
        <v>2</v>
      </c>
      <c r="C268" s="2"/>
      <c r="D268" s="1">
        <v>1765.7</v>
      </c>
      <c r="E268" s="1">
        <v>1781.2</v>
      </c>
      <c r="F268" s="5"/>
      <c r="G268" s="5"/>
    </row>
    <row r="269" spans="2:7" x14ac:dyDescent="0.3">
      <c r="B269" s="1">
        <v>3</v>
      </c>
      <c r="C269" s="2"/>
      <c r="D269" s="1">
        <v>1766.2</v>
      </c>
      <c r="E269" s="1">
        <v>1782.9</v>
      </c>
      <c r="F269" s="5"/>
      <c r="G269" s="5"/>
    </row>
    <row r="270" spans="2:7" x14ac:dyDescent="0.3">
      <c r="B270" s="1">
        <v>4</v>
      </c>
      <c r="C270" s="2"/>
      <c r="D270" s="1">
        <v>1763.4</v>
      </c>
      <c r="E270" s="1">
        <v>1785.5</v>
      </c>
      <c r="F270" s="5"/>
      <c r="G270" s="5"/>
    </row>
    <row r="271" spans="2:7" x14ac:dyDescent="0.3">
      <c r="B271" s="1">
        <v>5</v>
      </c>
      <c r="C271" s="2"/>
      <c r="D271" s="1">
        <v>1765.8</v>
      </c>
      <c r="E271" s="1">
        <v>1786.2</v>
      </c>
      <c r="F271" s="6"/>
      <c r="G271" s="6"/>
    </row>
    <row r="272" spans="2:7" x14ac:dyDescent="0.3">
      <c r="B272" s="1">
        <v>1</v>
      </c>
      <c r="C272" s="2">
        <v>625</v>
      </c>
      <c r="D272" s="1">
        <v>1781.8</v>
      </c>
      <c r="E272" s="1">
        <v>1791.1</v>
      </c>
      <c r="F272" s="4">
        <f t="shared" si="78"/>
        <v>1780.8399999999997</v>
      </c>
      <c r="G272" s="4">
        <f t="shared" si="79"/>
        <v>1790.28</v>
      </c>
    </row>
    <row r="273" spans="2:7" x14ac:dyDescent="0.3">
      <c r="B273" s="1">
        <v>2</v>
      </c>
      <c r="C273" s="2"/>
      <c r="D273" s="1">
        <v>1779.3</v>
      </c>
      <c r="E273" s="1">
        <v>1791.6</v>
      </c>
      <c r="F273" s="5"/>
      <c r="G273" s="5"/>
    </row>
    <row r="274" spans="2:7" x14ac:dyDescent="0.3">
      <c r="B274" s="1">
        <v>3</v>
      </c>
      <c r="C274" s="2"/>
      <c r="D274" s="1">
        <v>1779.2</v>
      </c>
      <c r="E274" s="1">
        <v>1790</v>
      </c>
      <c r="F274" s="5"/>
      <c r="G274" s="5"/>
    </row>
    <row r="275" spans="2:7" x14ac:dyDescent="0.3">
      <c r="B275" s="1">
        <v>4</v>
      </c>
      <c r="C275" s="2"/>
      <c r="D275" s="1">
        <v>1783.1</v>
      </c>
      <c r="E275" s="1">
        <v>1788.4</v>
      </c>
      <c r="F275" s="5"/>
      <c r="G275" s="5"/>
    </row>
    <row r="276" spans="2:7" x14ac:dyDescent="0.3">
      <c r="B276" s="1">
        <v>5</v>
      </c>
      <c r="C276" s="2"/>
      <c r="D276" s="1">
        <v>1780.8</v>
      </c>
      <c r="E276" s="1">
        <v>1790.3</v>
      </c>
      <c r="F276" s="6"/>
      <c r="G276" s="6"/>
    </row>
    <row r="277" spans="2:7" x14ac:dyDescent="0.3">
      <c r="B277" s="1">
        <v>1</v>
      </c>
      <c r="C277" s="2">
        <v>650</v>
      </c>
      <c r="D277" s="1">
        <v>1799.2</v>
      </c>
      <c r="E277" s="1">
        <v>1796.2</v>
      </c>
      <c r="F277" s="4">
        <f t="shared" si="78"/>
        <v>1798.06</v>
      </c>
      <c r="G277" s="4">
        <f t="shared" si="79"/>
        <v>1798.1</v>
      </c>
    </row>
    <row r="278" spans="2:7" x14ac:dyDescent="0.3">
      <c r="B278" s="1">
        <v>2</v>
      </c>
      <c r="C278" s="2"/>
      <c r="D278" s="1">
        <v>1797.9</v>
      </c>
      <c r="E278" s="1">
        <v>1797.2</v>
      </c>
      <c r="F278" s="5"/>
      <c r="G278" s="5"/>
    </row>
    <row r="279" spans="2:7" x14ac:dyDescent="0.3">
      <c r="B279" s="1">
        <v>3</v>
      </c>
      <c r="C279" s="2"/>
      <c r="D279" s="1">
        <v>1797</v>
      </c>
      <c r="E279" s="1">
        <v>1796.9</v>
      </c>
      <c r="F279" s="5"/>
      <c r="G279" s="5"/>
    </row>
    <row r="280" spans="2:7" x14ac:dyDescent="0.3">
      <c r="B280" s="1">
        <v>4</v>
      </c>
      <c r="C280" s="2"/>
      <c r="D280" s="1">
        <v>1797.4</v>
      </c>
      <c r="E280" s="1">
        <v>1800.6</v>
      </c>
      <c r="F280" s="5"/>
      <c r="G280" s="5"/>
    </row>
    <row r="281" spans="2:7" x14ac:dyDescent="0.3">
      <c r="B281" s="1">
        <v>5</v>
      </c>
      <c r="C281" s="2"/>
      <c r="D281" s="1">
        <v>1798.8</v>
      </c>
      <c r="E281" s="1">
        <v>1799.6</v>
      </c>
      <c r="F281" s="6"/>
      <c r="G281" s="6"/>
    </row>
    <row r="282" spans="2:7" x14ac:dyDescent="0.3">
      <c r="B282" s="1">
        <v>1</v>
      </c>
      <c r="C282" s="2">
        <v>675</v>
      </c>
      <c r="D282" s="1">
        <v>1814.9</v>
      </c>
      <c r="E282" s="1">
        <v>1805.3</v>
      </c>
      <c r="F282" s="4">
        <f t="shared" si="78"/>
        <v>1815.6799999999998</v>
      </c>
      <c r="G282" s="4">
        <f t="shared" si="79"/>
        <v>1805.6200000000001</v>
      </c>
    </row>
    <row r="283" spans="2:7" x14ac:dyDescent="0.3">
      <c r="B283" s="1">
        <v>2</v>
      </c>
      <c r="C283" s="2"/>
      <c r="D283" s="1">
        <v>1814.9</v>
      </c>
      <c r="E283" s="1">
        <v>1805.4</v>
      </c>
      <c r="F283" s="5"/>
      <c r="G283" s="5"/>
    </row>
    <row r="284" spans="2:7" x14ac:dyDescent="0.3">
      <c r="B284" s="1">
        <v>3</v>
      </c>
      <c r="C284" s="2"/>
      <c r="D284" s="1">
        <v>1815.2</v>
      </c>
      <c r="E284" s="1">
        <v>1806.8</v>
      </c>
      <c r="F284" s="5"/>
      <c r="G284" s="5"/>
    </row>
    <row r="285" spans="2:7" x14ac:dyDescent="0.3">
      <c r="B285" s="1">
        <v>4</v>
      </c>
      <c r="C285" s="2"/>
      <c r="D285" s="1">
        <v>1815.7</v>
      </c>
      <c r="E285" s="1">
        <v>1805.3</v>
      </c>
      <c r="F285" s="5"/>
      <c r="G285" s="5"/>
    </row>
    <row r="286" spans="2:7" x14ac:dyDescent="0.3">
      <c r="B286" s="1">
        <v>5</v>
      </c>
      <c r="C286" s="2"/>
      <c r="D286" s="1">
        <v>1817.7</v>
      </c>
      <c r="E286" s="1">
        <v>1805.3</v>
      </c>
      <c r="F286" s="6"/>
      <c r="G286" s="6"/>
    </row>
    <row r="287" spans="2:7" x14ac:dyDescent="0.3">
      <c r="B287" s="1">
        <v>1</v>
      </c>
      <c r="C287" s="2">
        <v>700</v>
      </c>
      <c r="D287" s="1">
        <v>1833.4</v>
      </c>
      <c r="E287" s="1">
        <v>1818.7</v>
      </c>
      <c r="F287" s="4">
        <f t="shared" si="78"/>
        <v>1834.2399999999998</v>
      </c>
      <c r="G287" s="4">
        <f t="shared" si="78"/>
        <v>1818</v>
      </c>
    </row>
    <row r="288" spans="2:7" x14ac:dyDescent="0.3">
      <c r="B288" s="1">
        <v>2</v>
      </c>
      <c r="C288" s="2"/>
      <c r="D288" s="1">
        <v>1832.3</v>
      </c>
      <c r="E288" s="1">
        <v>1818.2</v>
      </c>
      <c r="F288" s="5"/>
      <c r="G288" s="5"/>
    </row>
    <row r="289" spans="2:7" x14ac:dyDescent="0.3">
      <c r="B289" s="1">
        <v>3</v>
      </c>
      <c r="C289" s="2"/>
      <c r="D289" s="1">
        <v>1834.5</v>
      </c>
      <c r="E289" s="1">
        <v>1818.3</v>
      </c>
      <c r="F289" s="5"/>
      <c r="G289" s="5"/>
    </row>
    <row r="290" spans="2:7" x14ac:dyDescent="0.3">
      <c r="B290" s="1">
        <v>4</v>
      </c>
      <c r="C290" s="2"/>
      <c r="D290" s="1">
        <v>1835.7</v>
      </c>
      <c r="E290" s="1">
        <v>1816.6</v>
      </c>
      <c r="F290" s="5"/>
      <c r="G290" s="5"/>
    </row>
    <row r="291" spans="2:7" x14ac:dyDescent="0.3">
      <c r="B291" s="1">
        <v>5</v>
      </c>
      <c r="C291" s="2"/>
      <c r="D291" s="1">
        <v>1835.3</v>
      </c>
      <c r="E291" s="1">
        <v>1818.2</v>
      </c>
      <c r="F291" s="6"/>
      <c r="G291" s="6"/>
    </row>
  </sheetData>
  <mergeCells count="180">
    <mergeCell ref="H98:H102"/>
    <mergeCell ref="H103:H107"/>
    <mergeCell ref="H108:H112"/>
    <mergeCell ref="H113:H117"/>
    <mergeCell ref="H118:H122"/>
    <mergeCell ref="H123:H127"/>
    <mergeCell ref="H68:H72"/>
    <mergeCell ref="H73:H77"/>
    <mergeCell ref="H78:H82"/>
    <mergeCell ref="H83:H87"/>
    <mergeCell ref="H88:H92"/>
    <mergeCell ref="H93:H97"/>
    <mergeCell ref="H38:H42"/>
    <mergeCell ref="H43:H47"/>
    <mergeCell ref="H48:H52"/>
    <mergeCell ref="H53:H57"/>
    <mergeCell ref="H58:H62"/>
    <mergeCell ref="H63:H67"/>
    <mergeCell ref="J123:J127"/>
    <mergeCell ref="M123:M127"/>
    <mergeCell ref="N123:N127"/>
    <mergeCell ref="O13:O17"/>
    <mergeCell ref="O113:O117"/>
    <mergeCell ref="H3:H7"/>
    <mergeCell ref="H8:H12"/>
    <mergeCell ref="H13:H17"/>
    <mergeCell ref="H18:H22"/>
    <mergeCell ref="J113:J117"/>
    <mergeCell ref="M113:M117"/>
    <mergeCell ref="N113:N117"/>
    <mergeCell ref="J118:J122"/>
    <mergeCell ref="M118:M122"/>
    <mergeCell ref="N118:N122"/>
    <mergeCell ref="J103:J107"/>
    <mergeCell ref="M103:M107"/>
    <mergeCell ref="N103:N107"/>
    <mergeCell ref="J108:J112"/>
    <mergeCell ref="M108:M112"/>
    <mergeCell ref="N108:N112"/>
    <mergeCell ref="J93:J97"/>
    <mergeCell ref="M93:M97"/>
    <mergeCell ref="N93:N97"/>
    <mergeCell ref="J98:J102"/>
    <mergeCell ref="M98:M102"/>
    <mergeCell ref="N98:N102"/>
    <mergeCell ref="J83:J87"/>
    <mergeCell ref="M83:M87"/>
    <mergeCell ref="N83:N87"/>
    <mergeCell ref="J88:J92"/>
    <mergeCell ref="M88:M92"/>
    <mergeCell ref="N88:N92"/>
    <mergeCell ref="J73:J77"/>
    <mergeCell ref="M73:M77"/>
    <mergeCell ref="N73:N77"/>
    <mergeCell ref="J78:J82"/>
    <mergeCell ref="M78:M82"/>
    <mergeCell ref="N78:N82"/>
    <mergeCell ref="J63:J67"/>
    <mergeCell ref="M63:M67"/>
    <mergeCell ref="N63:N67"/>
    <mergeCell ref="J68:J72"/>
    <mergeCell ref="M68:M72"/>
    <mergeCell ref="N68:N72"/>
    <mergeCell ref="J53:J57"/>
    <mergeCell ref="M53:M57"/>
    <mergeCell ref="N53:N57"/>
    <mergeCell ref="J58:J62"/>
    <mergeCell ref="M58:M62"/>
    <mergeCell ref="N58:N62"/>
    <mergeCell ref="J43:J47"/>
    <mergeCell ref="M43:M47"/>
    <mergeCell ref="N43:N47"/>
    <mergeCell ref="J48:J52"/>
    <mergeCell ref="M48:M52"/>
    <mergeCell ref="N48:N52"/>
    <mergeCell ref="J33:J37"/>
    <mergeCell ref="M33:M37"/>
    <mergeCell ref="N33:N37"/>
    <mergeCell ref="J38:J42"/>
    <mergeCell ref="M38:M42"/>
    <mergeCell ref="N38:N42"/>
    <mergeCell ref="J23:J27"/>
    <mergeCell ref="M23:M27"/>
    <mergeCell ref="N23:N27"/>
    <mergeCell ref="J28:J32"/>
    <mergeCell ref="M28:M32"/>
    <mergeCell ref="N28:N32"/>
    <mergeCell ref="J13:J17"/>
    <mergeCell ref="M13:M17"/>
    <mergeCell ref="N13:N17"/>
    <mergeCell ref="J18:J22"/>
    <mergeCell ref="M18:M22"/>
    <mergeCell ref="N18:N22"/>
    <mergeCell ref="J3:J7"/>
    <mergeCell ref="M3:M7"/>
    <mergeCell ref="N3:N7"/>
    <mergeCell ref="J8:J12"/>
    <mergeCell ref="M8:M12"/>
    <mergeCell ref="N8:N12"/>
    <mergeCell ref="F277:F281"/>
    <mergeCell ref="G277:G281"/>
    <mergeCell ref="F282:F286"/>
    <mergeCell ref="G282:G286"/>
    <mergeCell ref="F287:F291"/>
    <mergeCell ref="G287:G291"/>
    <mergeCell ref="F262:F266"/>
    <mergeCell ref="G262:G266"/>
    <mergeCell ref="F267:F271"/>
    <mergeCell ref="G267:G271"/>
    <mergeCell ref="F272:F276"/>
    <mergeCell ref="G272:G276"/>
    <mergeCell ref="F247:F251"/>
    <mergeCell ref="G247:G251"/>
    <mergeCell ref="F252:F256"/>
    <mergeCell ref="G252:G256"/>
    <mergeCell ref="F257:F261"/>
    <mergeCell ref="G257:G261"/>
    <mergeCell ref="F232:F236"/>
    <mergeCell ref="G232:G236"/>
    <mergeCell ref="F237:F241"/>
    <mergeCell ref="G237:G241"/>
    <mergeCell ref="F242:F246"/>
    <mergeCell ref="G242:G246"/>
    <mergeCell ref="G212:G216"/>
    <mergeCell ref="F217:F221"/>
    <mergeCell ref="G217:G221"/>
    <mergeCell ref="F222:F226"/>
    <mergeCell ref="G222:G226"/>
    <mergeCell ref="F227:F231"/>
    <mergeCell ref="G227:G231"/>
    <mergeCell ref="G192:G196"/>
    <mergeCell ref="F197:F201"/>
    <mergeCell ref="G197:G201"/>
    <mergeCell ref="F202:F206"/>
    <mergeCell ref="G202:G206"/>
    <mergeCell ref="F207:F211"/>
    <mergeCell ref="G207:G211"/>
    <mergeCell ref="F212:F216"/>
    <mergeCell ref="F172:F176"/>
    <mergeCell ref="G172:G176"/>
    <mergeCell ref="F177:F181"/>
    <mergeCell ref="G177:G181"/>
    <mergeCell ref="F182:F186"/>
    <mergeCell ref="G182:G186"/>
    <mergeCell ref="H23:H27"/>
    <mergeCell ref="H28:H32"/>
    <mergeCell ref="H33:H37"/>
    <mergeCell ref="C287:C291"/>
    <mergeCell ref="C128:C132"/>
    <mergeCell ref="C133:C137"/>
    <mergeCell ref="C138:C142"/>
    <mergeCell ref="F167:F171"/>
    <mergeCell ref="G167:G171"/>
    <mergeCell ref="F187:F191"/>
    <mergeCell ref="G187:G191"/>
    <mergeCell ref="F192:F196"/>
    <mergeCell ref="C257:C261"/>
    <mergeCell ref="C262:C266"/>
    <mergeCell ref="C267:C271"/>
    <mergeCell ref="C272:C276"/>
    <mergeCell ref="C277:C281"/>
    <mergeCell ref="C282:C286"/>
    <mergeCell ref="C227:C231"/>
    <mergeCell ref="C232:C236"/>
    <mergeCell ref="C237:C241"/>
    <mergeCell ref="C242:C246"/>
    <mergeCell ref="C247:C251"/>
    <mergeCell ref="C252:C256"/>
    <mergeCell ref="C197:C201"/>
    <mergeCell ref="C202:C206"/>
    <mergeCell ref="C207:C211"/>
    <mergeCell ref="C212:C216"/>
    <mergeCell ref="C217:C221"/>
    <mergeCell ref="C222:C226"/>
    <mergeCell ref="C167:C171"/>
    <mergeCell ref="C172:C176"/>
    <mergeCell ref="C177:C181"/>
    <mergeCell ref="C182:C186"/>
    <mergeCell ref="C187:C191"/>
    <mergeCell ref="C192:C19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2020-12-11T22:15:50Z</dcterms:modified>
</cp:coreProperties>
</file>